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caf5ad997458b8dc/Desktop/"/>
    </mc:Choice>
  </mc:AlternateContent>
  <xr:revisionPtr revIDLastSave="3" documentId="8_{442C0766-94EF-4644-AC8D-F28E588F2ADC}" xr6:coauthVersionLast="47" xr6:coauthVersionMax="47" xr10:uidLastSave="{5A44B0DF-4FEF-4A34-A353-90E10B99DAFC}"/>
  <bookViews>
    <workbookView xWindow="-110" yWindow="-110" windowWidth="19420" windowHeight="10300" xr2:uid="{7550C52D-C03E-4CDA-9AFA-6815FD722B94}"/>
  </bookViews>
  <sheets>
    <sheet name="GlobalTemperatures" sheetId="1" r:id="rId1"/>
  </sheets>
  <definedNames>
    <definedName name="_xlnm._FilterDatabase" localSheetId="0" hidden="1">GlobalTemperatures!$A$1:$K$3193</definedName>
    <definedName name="Slicer_Year">#N/A</definedName>
  </definedNames>
  <calcPr calcId="191029"/>
  <pivotCaches>
    <pivotCache cacheId="3" r:id="rId2"/>
    <pivotCache cacheId="5" r:id="rId3"/>
    <pivotCache cacheId="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c r="T2" i="1"/>
  <c r="AC3164" i="1"/>
  <c r="AC3165" i="1"/>
  <c r="S3"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1802" i="1"/>
  <c r="J1802" i="1"/>
  <c r="AC1802" i="1" s="1"/>
  <c r="J1803" i="1"/>
  <c r="AC1803" i="1" s="1"/>
  <c r="J1804" i="1"/>
  <c r="AC1804" i="1" s="1"/>
  <c r="J1805" i="1"/>
  <c r="J1806" i="1"/>
  <c r="J1807" i="1"/>
  <c r="J1808" i="1"/>
  <c r="AC1808" i="1" s="1"/>
  <c r="J1809" i="1"/>
  <c r="AC1809" i="1" s="1"/>
  <c r="J1810" i="1"/>
  <c r="AC1810" i="1" s="1"/>
  <c r="J1811" i="1"/>
  <c r="J1812" i="1"/>
  <c r="J1813" i="1"/>
  <c r="J1814" i="1"/>
  <c r="J1815" i="1"/>
  <c r="J1816" i="1"/>
  <c r="J1817" i="1"/>
  <c r="J1818" i="1"/>
  <c r="J1819" i="1"/>
  <c r="J1820" i="1"/>
  <c r="AC1820" i="1" s="1"/>
  <c r="J1821" i="1"/>
  <c r="J1822" i="1"/>
  <c r="J1823" i="1"/>
  <c r="AC1823" i="1" s="1"/>
  <c r="J1824" i="1"/>
  <c r="J1825" i="1"/>
  <c r="AC1825" i="1" s="1"/>
  <c r="J1826" i="1"/>
  <c r="J1827" i="1"/>
  <c r="J1828" i="1"/>
  <c r="J1829" i="1"/>
  <c r="J1830" i="1"/>
  <c r="J1831" i="1"/>
  <c r="J1832" i="1"/>
  <c r="AC1832" i="1" s="1"/>
  <c r="J1833" i="1"/>
  <c r="AC1833" i="1" s="1"/>
  <c r="J1834" i="1"/>
  <c r="J1835" i="1"/>
  <c r="J1836" i="1"/>
  <c r="J1837" i="1"/>
  <c r="AC1837" i="1" s="1"/>
  <c r="J1838" i="1"/>
  <c r="J1839" i="1"/>
  <c r="AC1839" i="1" s="1"/>
  <c r="J1840" i="1"/>
  <c r="J1841" i="1"/>
  <c r="J1842" i="1"/>
  <c r="J1843" i="1"/>
  <c r="J1844" i="1"/>
  <c r="AC1844" i="1" s="1"/>
  <c r="J1845" i="1"/>
  <c r="AC1845" i="1" s="1"/>
  <c r="J1846" i="1"/>
  <c r="J1847" i="1"/>
  <c r="J1848" i="1"/>
  <c r="J1849" i="1"/>
  <c r="J1850" i="1"/>
  <c r="J1851" i="1"/>
  <c r="AC1851" i="1" s="1"/>
  <c r="J1852" i="1"/>
  <c r="AC1852" i="1" s="1"/>
  <c r="J1853" i="1"/>
  <c r="AC1853" i="1" s="1"/>
  <c r="J1854" i="1"/>
  <c r="J1855" i="1"/>
  <c r="J1856" i="1"/>
  <c r="AC1856" i="1" s="1"/>
  <c r="J1857" i="1"/>
  <c r="AC1857" i="1" s="1"/>
  <c r="J1858" i="1"/>
  <c r="AC1858" i="1" s="1"/>
  <c r="J1859" i="1"/>
  <c r="J1860" i="1"/>
  <c r="J1861" i="1"/>
  <c r="J1862" i="1"/>
  <c r="J1863" i="1"/>
  <c r="J1864" i="1"/>
  <c r="J1865" i="1"/>
  <c r="J1866" i="1"/>
  <c r="J1867" i="1"/>
  <c r="J1868" i="1"/>
  <c r="AC1868" i="1" s="1"/>
  <c r="J1869" i="1"/>
  <c r="AC1869" i="1" s="1"/>
  <c r="J1870" i="1"/>
  <c r="AC1870" i="1" s="1"/>
  <c r="J1871" i="1"/>
  <c r="J1872" i="1"/>
  <c r="J1873" i="1"/>
  <c r="AC1873" i="1" s="1"/>
  <c r="J1874" i="1"/>
  <c r="J1875" i="1"/>
  <c r="J1876" i="1"/>
  <c r="J1877" i="1"/>
  <c r="J1878" i="1"/>
  <c r="J1879" i="1"/>
  <c r="J1880" i="1"/>
  <c r="AC1880" i="1" s="1"/>
  <c r="J1881" i="1"/>
  <c r="AC1881" i="1" s="1"/>
  <c r="J1882" i="1"/>
  <c r="J1883" i="1"/>
  <c r="J1884" i="1"/>
  <c r="J1885" i="1"/>
  <c r="AC1885" i="1" s="1"/>
  <c r="J1886" i="1"/>
  <c r="AC1886" i="1" s="1"/>
  <c r="J1887" i="1"/>
  <c r="AC1887" i="1" s="1"/>
  <c r="J1888" i="1"/>
  <c r="AC1888" i="1" s="1"/>
  <c r="J1889" i="1"/>
  <c r="J1890" i="1"/>
  <c r="J1891" i="1"/>
  <c r="J1892" i="1"/>
  <c r="AC1892" i="1" s="1"/>
  <c r="J1893" i="1"/>
  <c r="AC1893" i="1" s="1"/>
  <c r="J1894" i="1"/>
  <c r="J1895" i="1"/>
  <c r="J1896" i="1"/>
  <c r="J1897" i="1"/>
  <c r="J1898" i="1"/>
  <c r="J1899" i="1"/>
  <c r="AC1899" i="1" s="1"/>
  <c r="J1900" i="1"/>
  <c r="J1901" i="1"/>
  <c r="J1902" i="1"/>
  <c r="J1903" i="1"/>
  <c r="J1904" i="1"/>
  <c r="AC1904" i="1" s="1"/>
  <c r="J1905" i="1"/>
  <c r="AC1905" i="1" s="1"/>
  <c r="J1906" i="1"/>
  <c r="J1907" i="1"/>
  <c r="J1908" i="1"/>
  <c r="J1909" i="1"/>
  <c r="J1910" i="1"/>
  <c r="J1911" i="1"/>
  <c r="J1912" i="1"/>
  <c r="J1913" i="1"/>
  <c r="J1914" i="1"/>
  <c r="J1915" i="1"/>
  <c r="J1916" i="1"/>
  <c r="AC1916" i="1" s="1"/>
  <c r="J1917" i="1"/>
  <c r="J1918" i="1"/>
  <c r="AC1918" i="1" s="1"/>
  <c r="J1919" i="1"/>
  <c r="J1920" i="1"/>
  <c r="J1921" i="1"/>
  <c r="AC1921" i="1" s="1"/>
  <c r="J1922" i="1"/>
  <c r="J1923" i="1"/>
  <c r="J1924" i="1"/>
  <c r="J1925" i="1"/>
  <c r="J1926" i="1"/>
  <c r="J1927" i="1"/>
  <c r="J1928" i="1"/>
  <c r="AC1928" i="1" s="1"/>
  <c r="J1929" i="1"/>
  <c r="AC1929" i="1" s="1"/>
  <c r="J1930" i="1"/>
  <c r="J1931" i="1"/>
  <c r="J1932" i="1"/>
  <c r="J1933" i="1"/>
  <c r="AC1933" i="1" s="1"/>
  <c r="J1934" i="1"/>
  <c r="J1935" i="1"/>
  <c r="AC1935" i="1" s="1"/>
  <c r="J1936" i="1"/>
  <c r="J1937" i="1"/>
  <c r="J1938" i="1"/>
  <c r="J1939" i="1"/>
  <c r="J1940" i="1"/>
  <c r="AC1940" i="1" s="1"/>
  <c r="J1941" i="1"/>
  <c r="AC1941" i="1" s="1"/>
  <c r="J1942" i="1"/>
  <c r="J1943" i="1"/>
  <c r="J1944" i="1"/>
  <c r="J1945" i="1"/>
  <c r="J1946" i="1"/>
  <c r="J1947" i="1"/>
  <c r="AC1947" i="1" s="1"/>
  <c r="J1948" i="1"/>
  <c r="AC1948" i="1" s="1"/>
  <c r="J1949" i="1"/>
  <c r="J1950" i="1"/>
  <c r="J1951" i="1"/>
  <c r="J1952" i="1"/>
  <c r="AC1952" i="1" s="1"/>
  <c r="J1953" i="1"/>
  <c r="AC1953" i="1" s="1"/>
  <c r="J1954" i="1"/>
  <c r="AC1954" i="1" s="1"/>
  <c r="J1955" i="1"/>
  <c r="J1956" i="1"/>
  <c r="J1957" i="1"/>
  <c r="J1958" i="1"/>
  <c r="J1959" i="1"/>
  <c r="J1960" i="1"/>
  <c r="J1961" i="1"/>
  <c r="J1962" i="1"/>
  <c r="J1963" i="1"/>
  <c r="J1964" i="1"/>
  <c r="AC1964" i="1" s="1"/>
  <c r="J1965" i="1"/>
  <c r="AC1965" i="1" s="1"/>
  <c r="J1966" i="1"/>
  <c r="AC1966" i="1" s="1"/>
  <c r="J1967" i="1"/>
  <c r="J1968" i="1"/>
  <c r="J1969" i="1"/>
  <c r="AC1969" i="1" s="1"/>
  <c r="J1970" i="1"/>
  <c r="J1971" i="1"/>
  <c r="J1972" i="1"/>
  <c r="J1973" i="1"/>
  <c r="J1974" i="1"/>
  <c r="J1975" i="1"/>
  <c r="J1976" i="1"/>
  <c r="AC1976" i="1" s="1"/>
  <c r="J1977" i="1"/>
  <c r="AC1977" i="1" s="1"/>
  <c r="J1978" i="1"/>
  <c r="J1979" i="1"/>
  <c r="J1980" i="1"/>
  <c r="J1981" i="1"/>
  <c r="AC1981" i="1" s="1"/>
  <c r="J1982" i="1"/>
  <c r="J1983" i="1"/>
  <c r="AC1983" i="1" s="1"/>
  <c r="J1984" i="1"/>
  <c r="J1985" i="1"/>
  <c r="J1986" i="1"/>
  <c r="J1987" i="1"/>
  <c r="J1988" i="1"/>
  <c r="AC1988" i="1" s="1"/>
  <c r="J1989" i="1"/>
  <c r="AC1989" i="1" s="1"/>
  <c r="J1990" i="1"/>
  <c r="J1991" i="1"/>
  <c r="J1992" i="1"/>
  <c r="J1993" i="1"/>
  <c r="J1994" i="1"/>
  <c r="J1995" i="1"/>
  <c r="AC1995" i="1" s="1"/>
  <c r="J1996" i="1"/>
  <c r="AC1996" i="1" s="1"/>
  <c r="J1997" i="1"/>
  <c r="J1998" i="1"/>
  <c r="J1999" i="1"/>
  <c r="J2000" i="1"/>
  <c r="AC2000" i="1" s="1"/>
  <c r="J2001" i="1"/>
  <c r="J2002" i="1"/>
  <c r="AC2002" i="1" s="1"/>
  <c r="J2003" i="1"/>
  <c r="J2004" i="1"/>
  <c r="J2005" i="1"/>
  <c r="J2006" i="1"/>
  <c r="J2007" i="1"/>
  <c r="J2008" i="1"/>
  <c r="J2009" i="1"/>
  <c r="J2010" i="1"/>
  <c r="J2011" i="1"/>
  <c r="J2012" i="1"/>
  <c r="AC2012" i="1" s="1"/>
  <c r="J2013" i="1"/>
  <c r="AC2013" i="1" s="1"/>
  <c r="J2014" i="1"/>
  <c r="AC2014" i="1" s="1"/>
  <c r="J2015" i="1"/>
  <c r="J2016" i="1"/>
  <c r="J2017" i="1"/>
  <c r="AC2017" i="1" s="1"/>
  <c r="J2018" i="1"/>
  <c r="J2019" i="1"/>
  <c r="J2020" i="1"/>
  <c r="J2021" i="1"/>
  <c r="J2022" i="1"/>
  <c r="J2023" i="1"/>
  <c r="J2024" i="1"/>
  <c r="AC2024" i="1" s="1"/>
  <c r="J2025" i="1"/>
  <c r="AC2025" i="1" s="1"/>
  <c r="J2026" i="1"/>
  <c r="J2027" i="1"/>
  <c r="J2028" i="1"/>
  <c r="J2029" i="1"/>
  <c r="AC2029" i="1" s="1"/>
  <c r="J2030" i="1"/>
  <c r="AC2030" i="1" s="1"/>
  <c r="J2031" i="1"/>
  <c r="AC2031" i="1" s="1"/>
  <c r="J2032" i="1"/>
  <c r="AC2032" i="1" s="1"/>
  <c r="J2033" i="1"/>
  <c r="J2034" i="1"/>
  <c r="J2035" i="1"/>
  <c r="J2036" i="1"/>
  <c r="AC2036" i="1" s="1"/>
  <c r="J2037" i="1"/>
  <c r="AC2037" i="1" s="1"/>
  <c r="J2038" i="1"/>
  <c r="J2039" i="1"/>
  <c r="J2040" i="1"/>
  <c r="J2041" i="1"/>
  <c r="J2042" i="1"/>
  <c r="J2043" i="1"/>
  <c r="AC2043" i="1" s="1"/>
  <c r="J2044" i="1"/>
  <c r="J2045" i="1"/>
  <c r="J2046" i="1"/>
  <c r="J2047" i="1"/>
  <c r="J2048" i="1"/>
  <c r="AC2048" i="1" s="1"/>
  <c r="J2049" i="1"/>
  <c r="AC2049" i="1" s="1"/>
  <c r="J2050" i="1"/>
  <c r="J2051" i="1"/>
  <c r="J2052" i="1"/>
  <c r="J2053" i="1"/>
  <c r="J2054" i="1"/>
  <c r="J2055" i="1"/>
  <c r="J2056" i="1"/>
  <c r="J2057" i="1"/>
  <c r="J2058" i="1"/>
  <c r="J2059" i="1"/>
  <c r="J2060" i="1"/>
  <c r="AC2060" i="1" s="1"/>
  <c r="J2061" i="1"/>
  <c r="J2062" i="1"/>
  <c r="AC2062" i="1" s="1"/>
  <c r="J2063" i="1"/>
  <c r="J2064" i="1"/>
  <c r="J2065" i="1"/>
  <c r="J2066" i="1"/>
  <c r="R2066" i="1" s="1"/>
  <c r="J2067" i="1"/>
  <c r="R2067" i="1" s="1"/>
  <c r="J2068" i="1"/>
  <c r="J2069" i="1"/>
  <c r="J2070" i="1"/>
  <c r="J2071" i="1"/>
  <c r="J2072" i="1"/>
  <c r="AC2072" i="1" s="1"/>
  <c r="J2073" i="1"/>
  <c r="AC2073" i="1" s="1"/>
  <c r="J2074" i="1"/>
  <c r="J2075" i="1"/>
  <c r="J2076" i="1"/>
  <c r="J2077" i="1"/>
  <c r="AC2077" i="1" s="1"/>
  <c r="J2078" i="1"/>
  <c r="AC2078" i="1" s="1"/>
  <c r="J2079" i="1"/>
  <c r="AC2079" i="1" s="1"/>
  <c r="J2080" i="1"/>
  <c r="J2081" i="1"/>
  <c r="J2082" i="1"/>
  <c r="J2083" i="1"/>
  <c r="J2084" i="1"/>
  <c r="AC2084" i="1" s="1"/>
  <c r="J2085" i="1"/>
  <c r="AC2085" i="1" s="1"/>
  <c r="J2086" i="1"/>
  <c r="J2087" i="1"/>
  <c r="J2088" i="1"/>
  <c r="J2089" i="1"/>
  <c r="J2090" i="1"/>
  <c r="AC2090" i="1" s="1"/>
  <c r="J2091" i="1"/>
  <c r="AC2091" i="1" s="1"/>
  <c r="J2092" i="1"/>
  <c r="AC2092" i="1" s="1"/>
  <c r="J2093" i="1"/>
  <c r="J2094" i="1"/>
  <c r="J2095" i="1"/>
  <c r="J2096" i="1"/>
  <c r="AC2096" i="1" s="1"/>
  <c r="J2097" i="1"/>
  <c r="J2098" i="1"/>
  <c r="J2099" i="1"/>
  <c r="J2100" i="1"/>
  <c r="J2101" i="1"/>
  <c r="J2102" i="1"/>
  <c r="J2103" i="1"/>
  <c r="J2104" i="1"/>
  <c r="J2105" i="1"/>
  <c r="J2106" i="1"/>
  <c r="J2107" i="1"/>
  <c r="J2108" i="1"/>
  <c r="AC2108" i="1" s="1"/>
  <c r="J2109" i="1"/>
  <c r="J2110" i="1"/>
  <c r="J2111" i="1"/>
  <c r="J2112" i="1"/>
  <c r="J2113" i="1"/>
  <c r="AC2113" i="1" s="1"/>
  <c r="J2114" i="1"/>
  <c r="J2115" i="1"/>
  <c r="J2116" i="1"/>
  <c r="J2117" i="1"/>
  <c r="J2118" i="1"/>
  <c r="J2119" i="1"/>
  <c r="J2120" i="1"/>
  <c r="AC2120" i="1" s="1"/>
  <c r="J2121" i="1"/>
  <c r="AC2121" i="1" s="1"/>
  <c r="J2122" i="1"/>
  <c r="J2123" i="1"/>
  <c r="J2124" i="1"/>
  <c r="J2125" i="1"/>
  <c r="AC2125" i="1" s="1"/>
  <c r="J2126" i="1"/>
  <c r="J2127" i="1"/>
  <c r="AC2127" i="1" s="1"/>
  <c r="J2128" i="1"/>
  <c r="J2129" i="1"/>
  <c r="J2130" i="1"/>
  <c r="J2131" i="1"/>
  <c r="J2132" i="1"/>
  <c r="AC2132" i="1" s="1"/>
  <c r="J2133" i="1"/>
  <c r="AC2133" i="1" s="1"/>
  <c r="J2134" i="1"/>
  <c r="J2135" i="1"/>
  <c r="J2136" i="1"/>
  <c r="J2137" i="1"/>
  <c r="J2138" i="1"/>
  <c r="AC2138" i="1" s="1"/>
  <c r="J2139" i="1"/>
  <c r="AC2139" i="1" s="1"/>
  <c r="J2140" i="1"/>
  <c r="AC2140" i="1" s="1"/>
  <c r="J2141" i="1"/>
  <c r="AC2141" i="1" s="1"/>
  <c r="J2142" i="1"/>
  <c r="J2143" i="1"/>
  <c r="J2144" i="1"/>
  <c r="AC2144" i="1" s="1"/>
  <c r="J2145" i="1"/>
  <c r="AC2145" i="1" s="1"/>
  <c r="J2146" i="1"/>
  <c r="AC2146" i="1" s="1"/>
  <c r="J2147" i="1"/>
  <c r="J2148" i="1"/>
  <c r="J2149" i="1"/>
  <c r="J2150" i="1"/>
  <c r="R2150" i="1" s="1"/>
  <c r="J2151" i="1"/>
  <c r="J2152" i="1"/>
  <c r="J2153" i="1"/>
  <c r="J2154" i="1"/>
  <c r="J2155" i="1"/>
  <c r="J2156" i="1"/>
  <c r="AC2156" i="1" s="1"/>
  <c r="J2157" i="1"/>
  <c r="AC2157" i="1" s="1"/>
  <c r="J2158" i="1"/>
  <c r="AC2158" i="1" s="1"/>
  <c r="J2159" i="1"/>
  <c r="J2160" i="1"/>
  <c r="J2161" i="1"/>
  <c r="J2162" i="1"/>
  <c r="J2163" i="1"/>
  <c r="J2164" i="1"/>
  <c r="J2165" i="1"/>
  <c r="J2166" i="1"/>
  <c r="J2167" i="1"/>
  <c r="J2168" i="1"/>
  <c r="AC2168" i="1" s="1"/>
  <c r="J2169" i="1"/>
  <c r="AC2169" i="1" s="1"/>
  <c r="J2170" i="1"/>
  <c r="J2171" i="1"/>
  <c r="J2172" i="1"/>
  <c r="J2173" i="1"/>
  <c r="J2174" i="1"/>
  <c r="J2175" i="1"/>
  <c r="J2176" i="1"/>
  <c r="AC2176" i="1" s="1"/>
  <c r="J2177" i="1"/>
  <c r="J2178" i="1"/>
  <c r="J2179" i="1"/>
  <c r="J2180" i="1"/>
  <c r="AC2180" i="1" s="1"/>
  <c r="J2181" i="1"/>
  <c r="AC2181" i="1" s="1"/>
  <c r="J2182" i="1"/>
  <c r="J2183" i="1"/>
  <c r="J2184" i="1"/>
  <c r="J2185" i="1"/>
  <c r="J2186" i="1"/>
  <c r="J2187" i="1"/>
  <c r="AC2187" i="1" s="1"/>
  <c r="J2188" i="1"/>
  <c r="J2189" i="1"/>
  <c r="J2190" i="1"/>
  <c r="J2191" i="1"/>
  <c r="J2192" i="1"/>
  <c r="AC2192" i="1" s="1"/>
  <c r="J2193" i="1"/>
  <c r="AC2193" i="1" s="1"/>
  <c r="J2194" i="1"/>
  <c r="AC2194" i="1" s="1"/>
  <c r="J2195" i="1"/>
  <c r="J2196" i="1"/>
  <c r="J2197" i="1"/>
  <c r="J2198" i="1"/>
  <c r="J2199" i="1"/>
  <c r="J2200" i="1"/>
  <c r="J2201" i="1"/>
  <c r="J2202" i="1"/>
  <c r="J2203" i="1"/>
  <c r="J2204" i="1"/>
  <c r="AC2204" i="1" s="1"/>
  <c r="J2205" i="1"/>
  <c r="AC2205" i="1" s="1"/>
  <c r="J2206" i="1"/>
  <c r="AC2206" i="1" s="1"/>
  <c r="J2207" i="1"/>
  <c r="AC2207" i="1" s="1"/>
  <c r="J2208" i="1"/>
  <c r="AC2208" i="1" s="1"/>
  <c r="J2209" i="1"/>
  <c r="R2209" i="1" s="1"/>
  <c r="J2210" i="1"/>
  <c r="R2210" i="1" s="1"/>
  <c r="J2211" i="1"/>
  <c r="R2211" i="1" s="1"/>
  <c r="J2212" i="1"/>
  <c r="J2213" i="1"/>
  <c r="R2213" i="1" s="1"/>
  <c r="J2214" i="1"/>
  <c r="J2215" i="1"/>
  <c r="J2216" i="1"/>
  <c r="AC2216" i="1" s="1"/>
  <c r="J2217" i="1"/>
  <c r="AC2217" i="1" s="1"/>
  <c r="J2218" i="1"/>
  <c r="J2219" i="1"/>
  <c r="J2220" i="1"/>
  <c r="J2221" i="1"/>
  <c r="J2222" i="1"/>
  <c r="J2223" i="1"/>
  <c r="J2224" i="1"/>
  <c r="J2225" i="1"/>
  <c r="J2226" i="1"/>
  <c r="J2227" i="1"/>
  <c r="J2228" i="1"/>
  <c r="AC2228" i="1" s="1"/>
  <c r="J2229" i="1"/>
  <c r="AC2229" i="1" s="1"/>
  <c r="J2230" i="1"/>
  <c r="J2231" i="1"/>
  <c r="J2232" i="1"/>
  <c r="J2233" i="1"/>
  <c r="J2234" i="1"/>
  <c r="J2235" i="1"/>
  <c r="J2236" i="1"/>
  <c r="AC2236" i="1" s="1"/>
  <c r="J2237" i="1"/>
  <c r="J2238" i="1"/>
  <c r="J2239" i="1"/>
  <c r="J2240" i="1"/>
  <c r="AC2240" i="1" s="1"/>
  <c r="J2241" i="1"/>
  <c r="AC2241" i="1" s="1"/>
  <c r="J2242" i="1"/>
  <c r="AC2242" i="1" s="1"/>
  <c r="J2243" i="1"/>
  <c r="J2244" i="1"/>
  <c r="J2245" i="1"/>
  <c r="J2246" i="1"/>
  <c r="J2247" i="1"/>
  <c r="J2248" i="1"/>
  <c r="J2249" i="1"/>
  <c r="J2250" i="1"/>
  <c r="J2251" i="1"/>
  <c r="J2252" i="1"/>
  <c r="AC2252" i="1" s="1"/>
  <c r="J2253" i="1"/>
  <c r="R2253" i="1" s="1"/>
  <c r="J2254" i="1"/>
  <c r="R2254" i="1" s="1"/>
  <c r="J2255" i="1"/>
  <c r="R2255" i="1" s="1"/>
  <c r="J2256" i="1"/>
  <c r="J2257" i="1"/>
  <c r="AC2257" i="1" s="1"/>
  <c r="J2258" i="1"/>
  <c r="J2259" i="1"/>
  <c r="J2260" i="1"/>
  <c r="J2261" i="1"/>
  <c r="J2262" i="1"/>
  <c r="J2263" i="1"/>
  <c r="J2264" i="1"/>
  <c r="AC2264" i="1" s="1"/>
  <c r="J2265" i="1"/>
  <c r="AC2265" i="1" s="1"/>
  <c r="J2266" i="1"/>
  <c r="J2267" i="1"/>
  <c r="J2268" i="1"/>
  <c r="J2269" i="1"/>
  <c r="AC2269" i="1" s="1"/>
  <c r="J2270" i="1"/>
  <c r="J2271" i="1"/>
  <c r="J2272" i="1"/>
  <c r="J2273" i="1"/>
  <c r="J2274" i="1"/>
  <c r="J2275" i="1"/>
  <c r="J2276" i="1"/>
  <c r="AC2276" i="1" s="1"/>
  <c r="J2277" i="1"/>
  <c r="AC2277" i="1" s="1"/>
  <c r="J2278" i="1"/>
  <c r="J2279" i="1"/>
  <c r="J2280" i="1"/>
  <c r="J2281" i="1"/>
  <c r="J2282" i="1"/>
  <c r="J2283" i="1"/>
  <c r="J2284" i="1"/>
  <c r="AC2284" i="1" s="1"/>
  <c r="J2285" i="1"/>
  <c r="J2286" i="1"/>
  <c r="J2287" i="1"/>
  <c r="J2288" i="1"/>
  <c r="AC2288" i="1" s="1"/>
  <c r="J2289" i="1"/>
  <c r="AC2289" i="1" s="1"/>
  <c r="J2290" i="1"/>
  <c r="AC2290" i="1" s="1"/>
  <c r="J2291" i="1"/>
  <c r="J2292" i="1"/>
  <c r="J2293" i="1"/>
  <c r="J2294" i="1"/>
  <c r="J2295" i="1"/>
  <c r="J2296" i="1"/>
  <c r="J2297" i="1"/>
  <c r="R2297" i="1" s="1"/>
  <c r="J2298" i="1"/>
  <c r="R2298" i="1" s="1"/>
  <c r="J2299" i="1"/>
  <c r="J2300" i="1"/>
  <c r="AC2300" i="1" s="1"/>
  <c r="J2301" i="1"/>
  <c r="AC2301" i="1" s="1"/>
  <c r="J2302" i="1"/>
  <c r="AC2302" i="1" s="1"/>
  <c r="J2303" i="1"/>
  <c r="J2304" i="1"/>
  <c r="J2305" i="1"/>
  <c r="AC2305" i="1" s="1"/>
  <c r="J2306" i="1"/>
  <c r="J2307" i="1"/>
  <c r="J2308" i="1"/>
  <c r="R2308" i="1" s="1"/>
  <c r="J2309" i="1"/>
  <c r="J2310" i="1"/>
  <c r="J2311" i="1"/>
  <c r="J2312" i="1"/>
  <c r="AC2312" i="1" s="1"/>
  <c r="J2313" i="1"/>
  <c r="AC2313" i="1" s="1"/>
  <c r="J2314" i="1"/>
  <c r="J2315" i="1"/>
  <c r="J2316" i="1"/>
  <c r="J2317" i="1"/>
  <c r="AC2317" i="1" s="1"/>
  <c r="J2318" i="1"/>
  <c r="J2319" i="1"/>
  <c r="J2320" i="1"/>
  <c r="AC2320" i="1" s="1"/>
  <c r="J2321" i="1"/>
  <c r="J2322" i="1"/>
  <c r="J2323" i="1"/>
  <c r="J2324" i="1"/>
  <c r="AC2324" i="1" s="1"/>
  <c r="J2325" i="1"/>
  <c r="AC2325" i="1" s="1"/>
  <c r="J2326" i="1"/>
  <c r="J2327" i="1"/>
  <c r="J2328" i="1"/>
  <c r="J2329" i="1"/>
  <c r="J2330" i="1"/>
  <c r="AC2330" i="1" s="1"/>
  <c r="J2331" i="1"/>
  <c r="J2332" i="1"/>
  <c r="R2332" i="1" s="1"/>
  <c r="J2333" i="1"/>
  <c r="R2333" i="1" s="1"/>
  <c r="J2334" i="1"/>
  <c r="R2334" i="1" s="1"/>
  <c r="J2335" i="1"/>
  <c r="J2336" i="1"/>
  <c r="AC2336" i="1" s="1"/>
  <c r="J2337" i="1"/>
  <c r="AC2337" i="1" s="1"/>
  <c r="J2338" i="1"/>
  <c r="AC2338" i="1" s="1"/>
  <c r="J2339" i="1"/>
  <c r="J2340" i="1"/>
  <c r="J2341" i="1"/>
  <c r="J2342" i="1"/>
  <c r="J2343" i="1"/>
  <c r="J2344" i="1"/>
  <c r="R2344" i="1" s="1"/>
  <c r="J2345" i="1"/>
  <c r="J2346" i="1"/>
  <c r="J2347" i="1"/>
  <c r="J2348" i="1"/>
  <c r="AC2348" i="1" s="1"/>
  <c r="J2349" i="1"/>
  <c r="AC2349" i="1" s="1"/>
  <c r="J2350" i="1"/>
  <c r="J2351" i="1"/>
  <c r="J2352" i="1"/>
  <c r="J2353" i="1"/>
  <c r="AC2353" i="1" s="1"/>
  <c r="J2354" i="1"/>
  <c r="J2355" i="1"/>
  <c r="J2356" i="1"/>
  <c r="R2356" i="1" s="1"/>
  <c r="J2357" i="1"/>
  <c r="J2358" i="1"/>
  <c r="J2359" i="1"/>
  <c r="J2360" i="1"/>
  <c r="AC2360" i="1" s="1"/>
  <c r="J2361" i="1"/>
  <c r="AC2361" i="1" s="1"/>
  <c r="J2362" i="1"/>
  <c r="J2363" i="1"/>
  <c r="J2364" i="1"/>
  <c r="J2365" i="1"/>
  <c r="AC2365" i="1" s="1"/>
  <c r="J2366" i="1"/>
  <c r="J2367" i="1"/>
  <c r="J2368" i="1"/>
  <c r="R2368" i="1" s="1"/>
  <c r="J2369" i="1"/>
  <c r="R2369" i="1" s="1"/>
  <c r="J2370" i="1"/>
  <c r="R2370" i="1" s="1"/>
  <c r="J2371" i="1"/>
  <c r="J2372" i="1"/>
  <c r="AC2372" i="1" s="1"/>
  <c r="J2373" i="1"/>
  <c r="AC2373" i="1" s="1"/>
  <c r="J2374" i="1"/>
  <c r="J2375" i="1"/>
  <c r="J2376" i="1"/>
  <c r="J2377" i="1"/>
  <c r="J2378" i="1"/>
  <c r="J2379" i="1"/>
  <c r="J2380" i="1"/>
  <c r="AC2380" i="1" s="1"/>
  <c r="J2381" i="1"/>
  <c r="AC2381" i="1" s="1"/>
  <c r="J2382" i="1"/>
  <c r="J2383" i="1"/>
  <c r="J2384" i="1"/>
  <c r="AC2384" i="1" s="1"/>
  <c r="J2385" i="1"/>
  <c r="AC2385" i="1" s="1"/>
  <c r="J2386" i="1"/>
  <c r="AC2386" i="1" s="1"/>
  <c r="J2387" i="1"/>
  <c r="J2388" i="1"/>
  <c r="J2389" i="1"/>
  <c r="J2390" i="1"/>
  <c r="J2391" i="1"/>
  <c r="J2392" i="1"/>
  <c r="R2392" i="1" s="1"/>
  <c r="J2393" i="1"/>
  <c r="AC2393" i="1" s="1"/>
  <c r="J2394" i="1"/>
  <c r="J2395" i="1"/>
  <c r="J2396" i="1"/>
  <c r="AC2396" i="1" s="1"/>
  <c r="J2397" i="1"/>
  <c r="AC2397" i="1" s="1"/>
  <c r="J2398" i="1"/>
  <c r="AC2398" i="1" s="1"/>
  <c r="J2399" i="1"/>
  <c r="J2400" i="1"/>
  <c r="J2401" i="1"/>
  <c r="AC2401" i="1" s="1"/>
  <c r="J2402" i="1"/>
  <c r="J2403" i="1"/>
  <c r="J2404" i="1"/>
  <c r="R2404" i="1" s="1"/>
  <c r="J2405" i="1"/>
  <c r="R2405" i="1" s="1"/>
  <c r="J2406" i="1"/>
  <c r="R2406" i="1" s="1"/>
  <c r="J2407" i="1"/>
  <c r="J2408" i="1"/>
  <c r="AC2408" i="1" s="1"/>
  <c r="J2409" i="1"/>
  <c r="AC2409" i="1" s="1"/>
  <c r="J2410" i="1"/>
  <c r="J2411" i="1"/>
  <c r="J2412" i="1"/>
  <c r="J2413" i="1"/>
  <c r="J2414" i="1"/>
  <c r="J2415" i="1"/>
  <c r="J2416" i="1"/>
  <c r="AC2416" i="1" s="1"/>
  <c r="J2417" i="1"/>
  <c r="J2418" i="1"/>
  <c r="J2419" i="1"/>
  <c r="J2420" i="1"/>
  <c r="AC2420" i="1" s="1"/>
  <c r="J2421" i="1"/>
  <c r="AC2421" i="1" s="1"/>
  <c r="J2422" i="1"/>
  <c r="J2423" i="1"/>
  <c r="J2424" i="1"/>
  <c r="J2425" i="1"/>
  <c r="J2426" i="1"/>
  <c r="J2427" i="1"/>
  <c r="J2428" i="1"/>
  <c r="R2428" i="1" s="1"/>
  <c r="J2429" i="1"/>
  <c r="J2430" i="1"/>
  <c r="J2431" i="1"/>
  <c r="J2432" i="1"/>
  <c r="AC2432" i="1" s="1"/>
  <c r="J2433" i="1"/>
  <c r="AC2433" i="1" s="1"/>
  <c r="J2434" i="1"/>
  <c r="J2435" i="1"/>
  <c r="J2436" i="1"/>
  <c r="J2437" i="1"/>
  <c r="J2438" i="1"/>
  <c r="J2439" i="1"/>
  <c r="J2440" i="1"/>
  <c r="R2440" i="1" s="1"/>
  <c r="J2441" i="1"/>
  <c r="AC2441" i="1" s="1"/>
  <c r="J2442" i="1"/>
  <c r="R2442" i="1" s="1"/>
  <c r="J2443" i="1"/>
  <c r="J2444" i="1"/>
  <c r="AC2444" i="1" s="1"/>
  <c r="J2445" i="1"/>
  <c r="AC2445" i="1" s="1"/>
  <c r="J2446" i="1"/>
  <c r="AC2446" i="1" s="1"/>
  <c r="J2447" i="1"/>
  <c r="J2448" i="1"/>
  <c r="J2449" i="1"/>
  <c r="AC2449" i="1" s="1"/>
  <c r="J2450" i="1"/>
  <c r="J2451" i="1"/>
  <c r="J2452" i="1"/>
  <c r="R2452" i="1" s="1"/>
  <c r="J2453" i="1"/>
  <c r="J2454" i="1"/>
  <c r="J2455" i="1"/>
  <c r="J2456" i="1"/>
  <c r="AC2456" i="1" s="1"/>
  <c r="J2457" i="1"/>
  <c r="AC2457" i="1" s="1"/>
  <c r="J2458" i="1"/>
  <c r="J2459" i="1"/>
  <c r="AC2459" i="1" s="1"/>
  <c r="J2460" i="1"/>
  <c r="J2461" i="1"/>
  <c r="AC2461" i="1" s="1"/>
  <c r="J2462" i="1"/>
  <c r="J2463" i="1"/>
  <c r="J2464" i="1"/>
  <c r="AC2464" i="1" s="1"/>
  <c r="J2465" i="1"/>
  <c r="R2465" i="1" s="1"/>
  <c r="J2466" i="1"/>
  <c r="R2466" i="1" s="1"/>
  <c r="J2467" i="1"/>
  <c r="J2468" i="1"/>
  <c r="AC2468" i="1" s="1"/>
  <c r="J2469" i="1"/>
  <c r="AC2469" i="1" s="1"/>
  <c r="J2470" i="1"/>
  <c r="J2471" i="1"/>
  <c r="J2472" i="1"/>
  <c r="J2473" i="1"/>
  <c r="J2474" i="1"/>
  <c r="J2475" i="1"/>
  <c r="J2476" i="1"/>
  <c r="AC2476" i="1" s="1"/>
  <c r="J2477" i="1"/>
  <c r="J2478" i="1"/>
  <c r="J2479" i="1"/>
  <c r="J2480" i="1"/>
  <c r="AC2480" i="1" s="1"/>
  <c r="J2481" i="1"/>
  <c r="AC2481" i="1" s="1"/>
  <c r="J2482" i="1"/>
  <c r="J2483" i="1"/>
  <c r="J2484" i="1"/>
  <c r="J2485" i="1"/>
  <c r="J2486" i="1"/>
  <c r="J2487" i="1"/>
  <c r="J2488" i="1"/>
  <c r="J2489" i="1"/>
  <c r="R2489" i="1" s="1"/>
  <c r="J2490" i="1"/>
  <c r="R2490" i="1" s="1"/>
  <c r="J2491" i="1"/>
  <c r="J2492" i="1"/>
  <c r="AC2492" i="1" s="1"/>
  <c r="J2493" i="1"/>
  <c r="AC2493" i="1" s="1"/>
  <c r="J2494" i="1"/>
  <c r="AC2494" i="1" s="1"/>
  <c r="J2495" i="1"/>
  <c r="J2496" i="1"/>
  <c r="J2497" i="1"/>
  <c r="AC2497" i="1" s="1"/>
  <c r="J2498" i="1"/>
  <c r="J2499" i="1"/>
  <c r="J2500" i="1"/>
  <c r="R2500" i="1" s="1"/>
  <c r="J2501" i="1"/>
  <c r="J2502" i="1"/>
  <c r="J2503" i="1"/>
  <c r="J2504" i="1"/>
  <c r="AC2504" i="1" s="1"/>
  <c r="J2505" i="1"/>
  <c r="AC2505" i="1" s="1"/>
  <c r="J2506" i="1"/>
  <c r="J2507" i="1"/>
  <c r="AC2507" i="1" s="1"/>
  <c r="J2508" i="1"/>
  <c r="J2509" i="1"/>
  <c r="AC2509" i="1" s="1"/>
  <c r="J2510" i="1"/>
  <c r="J2511" i="1"/>
  <c r="J2512" i="1"/>
  <c r="AC2512" i="1" s="1"/>
  <c r="J2513" i="1"/>
  <c r="R2513" i="1" s="1"/>
  <c r="J2514" i="1"/>
  <c r="R2514" i="1" s="1"/>
  <c r="J2515" i="1"/>
  <c r="J2516" i="1"/>
  <c r="AC2516" i="1" s="1"/>
  <c r="J2517" i="1"/>
  <c r="AC2517" i="1" s="1"/>
  <c r="J2518" i="1"/>
  <c r="J2519" i="1"/>
  <c r="J2520" i="1"/>
  <c r="J2521" i="1"/>
  <c r="J2522" i="1"/>
  <c r="J2523" i="1"/>
  <c r="J2524" i="1"/>
  <c r="R2524" i="1" s="1"/>
  <c r="J2525" i="1"/>
  <c r="J2526" i="1"/>
  <c r="J2527" i="1"/>
  <c r="J2528" i="1"/>
  <c r="AC2528" i="1" s="1"/>
  <c r="J2529" i="1"/>
  <c r="AC2529" i="1" s="1"/>
  <c r="J2530" i="1"/>
  <c r="J2531" i="1"/>
  <c r="J2532" i="1"/>
  <c r="J2533" i="1"/>
  <c r="J2534" i="1"/>
  <c r="J2535" i="1"/>
  <c r="J2536" i="1"/>
  <c r="J2537" i="1"/>
  <c r="R2537" i="1" s="1"/>
  <c r="J2538" i="1"/>
  <c r="R2538" i="1" s="1"/>
  <c r="J2539" i="1"/>
  <c r="J2540" i="1"/>
  <c r="AC2540" i="1" s="1"/>
  <c r="J2541" i="1"/>
  <c r="AC2541" i="1" s="1"/>
  <c r="J2542" i="1"/>
  <c r="J2543" i="1"/>
  <c r="J2544" i="1"/>
  <c r="J2545" i="1"/>
  <c r="J2546" i="1"/>
  <c r="J2547" i="1"/>
  <c r="J2548" i="1"/>
  <c r="R2548" i="1" s="1"/>
  <c r="J2549" i="1"/>
  <c r="J2550" i="1"/>
  <c r="J2551" i="1"/>
  <c r="J2552" i="1"/>
  <c r="AC2552" i="1" s="1"/>
  <c r="J2553" i="1"/>
  <c r="AC2553" i="1" s="1"/>
  <c r="J2554" i="1"/>
  <c r="J2555" i="1"/>
  <c r="J2556" i="1"/>
  <c r="J2557" i="1"/>
  <c r="AC2557" i="1" s="1"/>
  <c r="J2558" i="1"/>
  <c r="J2559" i="1"/>
  <c r="J2560" i="1"/>
  <c r="AC2560" i="1" s="1"/>
  <c r="J2561" i="1"/>
  <c r="R2561" i="1" s="1"/>
  <c r="J2562" i="1"/>
  <c r="R2562" i="1" s="1"/>
  <c r="J2563" i="1"/>
  <c r="AC2563" i="1" s="1"/>
  <c r="J2564" i="1"/>
  <c r="AC2564" i="1" s="1"/>
  <c r="J2565" i="1"/>
  <c r="AC2565" i="1" s="1"/>
  <c r="J2566" i="1"/>
  <c r="J2567" i="1"/>
  <c r="J2568" i="1"/>
  <c r="J2569" i="1"/>
  <c r="J2570" i="1"/>
  <c r="J2571" i="1"/>
  <c r="J2572" i="1"/>
  <c r="J2573" i="1"/>
  <c r="J2574" i="1"/>
  <c r="J2575" i="1"/>
  <c r="J2576" i="1"/>
  <c r="AC2576" i="1" s="1"/>
  <c r="J2577" i="1"/>
  <c r="AC2577" i="1" s="1"/>
  <c r="J2578" i="1"/>
  <c r="J2579" i="1"/>
  <c r="J2580" i="1"/>
  <c r="J2581" i="1"/>
  <c r="J2582" i="1"/>
  <c r="J2583" i="1"/>
  <c r="J2584" i="1"/>
  <c r="J2585" i="1"/>
  <c r="R2585" i="1" s="1"/>
  <c r="J2586" i="1"/>
  <c r="R2586" i="1" s="1"/>
  <c r="J2587" i="1"/>
  <c r="J2588" i="1"/>
  <c r="AC2588" i="1" s="1"/>
  <c r="J2589" i="1"/>
  <c r="AC2589" i="1" s="1"/>
  <c r="J2590" i="1"/>
  <c r="AC2590" i="1" s="1"/>
  <c r="J2591" i="1"/>
  <c r="J2592" i="1"/>
  <c r="J2593" i="1"/>
  <c r="J2594" i="1"/>
  <c r="J2595" i="1"/>
  <c r="J2596" i="1"/>
  <c r="J2597" i="1"/>
  <c r="J2598" i="1"/>
  <c r="J2599" i="1"/>
  <c r="J2600" i="1"/>
  <c r="AC2600" i="1" s="1"/>
  <c r="J2601" i="1"/>
  <c r="AC2601" i="1" s="1"/>
  <c r="J2602" i="1"/>
  <c r="J2603" i="1"/>
  <c r="J2604" i="1"/>
  <c r="J2605" i="1"/>
  <c r="J2606" i="1"/>
  <c r="J2607" i="1"/>
  <c r="J2608" i="1"/>
  <c r="J2609" i="1"/>
  <c r="R2609" i="1" s="1"/>
  <c r="J2610" i="1"/>
  <c r="R2610" i="1" s="1"/>
  <c r="J2611" i="1"/>
  <c r="J2612" i="1"/>
  <c r="AC2612" i="1" s="1"/>
  <c r="J2613" i="1"/>
  <c r="AC2613" i="1" s="1"/>
  <c r="J2614" i="1"/>
  <c r="J2615" i="1"/>
  <c r="J2616" i="1"/>
  <c r="J2617" i="1"/>
  <c r="J2618" i="1"/>
  <c r="J2619" i="1"/>
  <c r="J2620" i="1"/>
  <c r="J2621" i="1"/>
  <c r="J2622" i="1"/>
  <c r="J2623" i="1"/>
  <c r="J2624" i="1"/>
  <c r="AC2624" i="1" s="1"/>
  <c r="J2625" i="1"/>
  <c r="AC2625" i="1" s="1"/>
  <c r="J2626" i="1"/>
  <c r="J2627" i="1"/>
  <c r="J2628" i="1"/>
  <c r="J2629" i="1"/>
  <c r="J2630" i="1"/>
  <c r="J2631" i="1"/>
  <c r="J2632" i="1"/>
  <c r="J2633" i="1"/>
  <c r="R2633" i="1" s="1"/>
  <c r="J2634" i="1"/>
  <c r="R2634" i="1" s="1"/>
  <c r="J2635" i="1"/>
  <c r="AC2635" i="1" s="1"/>
  <c r="J2636" i="1"/>
  <c r="AC2636" i="1" s="1"/>
  <c r="J2637" i="1"/>
  <c r="AC2637" i="1" s="1"/>
  <c r="J2638" i="1"/>
  <c r="J2639" i="1"/>
  <c r="J2640" i="1"/>
  <c r="J2641" i="1"/>
  <c r="J2642" i="1"/>
  <c r="J2643" i="1"/>
  <c r="J2644" i="1"/>
  <c r="J2645" i="1"/>
  <c r="J2646" i="1"/>
  <c r="J2647" i="1"/>
  <c r="J2648" i="1"/>
  <c r="AC2648" i="1" s="1"/>
  <c r="J2649" i="1"/>
  <c r="AC2649" i="1" s="1"/>
  <c r="J2650" i="1"/>
  <c r="R2650" i="1" s="1"/>
  <c r="J2651" i="1"/>
  <c r="J2652" i="1"/>
  <c r="J2653" i="1"/>
  <c r="AC2653" i="1" s="1"/>
  <c r="J2654" i="1"/>
  <c r="J2655" i="1"/>
  <c r="J2656" i="1"/>
  <c r="J2657" i="1"/>
  <c r="J2658" i="1"/>
  <c r="J2659" i="1"/>
  <c r="J2660" i="1"/>
  <c r="AC2660" i="1" s="1"/>
  <c r="J2661" i="1"/>
  <c r="AC2661" i="1" s="1"/>
  <c r="J2662" i="1"/>
  <c r="J2663" i="1"/>
  <c r="J2664" i="1"/>
  <c r="J2665" i="1"/>
  <c r="J2666" i="1"/>
  <c r="J2667" i="1"/>
  <c r="J2668" i="1"/>
  <c r="J2669" i="1"/>
  <c r="J2670" i="1"/>
  <c r="J2671" i="1"/>
  <c r="J2672" i="1"/>
  <c r="AC2672" i="1" s="1"/>
  <c r="J2673" i="1"/>
  <c r="AC2673" i="1" s="1"/>
  <c r="J2674" i="1"/>
  <c r="R2674" i="1" s="1"/>
  <c r="J2675" i="1"/>
  <c r="R2675" i="1" s="1"/>
  <c r="J2676" i="1"/>
  <c r="J2677" i="1"/>
  <c r="J2678" i="1"/>
  <c r="J2679" i="1"/>
  <c r="J2680" i="1"/>
  <c r="J2681" i="1"/>
  <c r="J2682" i="1"/>
  <c r="J2683" i="1"/>
  <c r="J2684" i="1"/>
  <c r="AC2684" i="1" s="1"/>
  <c r="J2685" i="1"/>
  <c r="AC2685" i="1" s="1"/>
  <c r="J2686" i="1"/>
  <c r="AC2686" i="1" s="1"/>
  <c r="J2687" i="1"/>
  <c r="J2688" i="1"/>
  <c r="J2689" i="1"/>
  <c r="J2690" i="1"/>
  <c r="J2691" i="1"/>
  <c r="J2692" i="1"/>
  <c r="J2693" i="1"/>
  <c r="R2693" i="1" s="1"/>
  <c r="J2694" i="1"/>
  <c r="R2694" i="1" s="1"/>
  <c r="J2695" i="1"/>
  <c r="J2696" i="1"/>
  <c r="AC2696" i="1" s="1"/>
  <c r="J2697" i="1"/>
  <c r="AC2697" i="1" s="1"/>
  <c r="J2698" i="1"/>
  <c r="J2699" i="1"/>
  <c r="J2700" i="1"/>
  <c r="J2701" i="1"/>
  <c r="J2702" i="1"/>
  <c r="J2703" i="1"/>
  <c r="J2704" i="1"/>
  <c r="AC2704" i="1" s="1"/>
  <c r="J2705" i="1"/>
  <c r="J2706" i="1"/>
  <c r="J2707" i="1"/>
  <c r="J2708" i="1"/>
  <c r="AC2708" i="1" s="1"/>
  <c r="J2709" i="1"/>
  <c r="AC2709" i="1" s="1"/>
  <c r="J2710" i="1"/>
  <c r="J2711" i="1"/>
  <c r="R2711" i="1" s="1"/>
  <c r="J2712" i="1"/>
  <c r="J2713" i="1"/>
  <c r="R2713" i="1" s="1"/>
  <c r="J2714" i="1"/>
  <c r="J2715" i="1"/>
  <c r="J2716" i="1"/>
  <c r="J2717" i="1"/>
  <c r="J2718" i="1"/>
  <c r="J2719" i="1"/>
  <c r="J2720" i="1"/>
  <c r="AC2720" i="1" s="1"/>
  <c r="J2721" i="1"/>
  <c r="AC2721" i="1" s="1"/>
  <c r="J2722" i="1"/>
  <c r="J2723" i="1"/>
  <c r="J2724" i="1"/>
  <c r="J2725" i="1"/>
  <c r="J2726" i="1"/>
  <c r="J2727" i="1"/>
  <c r="J2728" i="1"/>
  <c r="J2729" i="1"/>
  <c r="R2729" i="1" s="1"/>
  <c r="J2730" i="1"/>
  <c r="R2730" i="1" s="1"/>
  <c r="J2731" i="1"/>
  <c r="J2732" i="1"/>
  <c r="AC2732" i="1" s="1"/>
  <c r="J2733" i="1"/>
  <c r="AC2733" i="1" s="1"/>
  <c r="J2734" i="1"/>
  <c r="J2735" i="1"/>
  <c r="J2736" i="1"/>
  <c r="J2737" i="1"/>
  <c r="J2738" i="1"/>
  <c r="J2739" i="1"/>
  <c r="J2740" i="1"/>
  <c r="J2741" i="1"/>
  <c r="J2742" i="1"/>
  <c r="J2743" i="1"/>
  <c r="J2744" i="1"/>
  <c r="AC2744" i="1" s="1"/>
  <c r="J2745" i="1"/>
  <c r="AC2745" i="1" s="1"/>
  <c r="J2746" i="1"/>
  <c r="J2747" i="1"/>
  <c r="R2747" i="1" s="1"/>
  <c r="J2748" i="1"/>
  <c r="AC2748" i="1" s="1"/>
  <c r="J2749" i="1"/>
  <c r="AC2749" i="1" s="1"/>
  <c r="J2750" i="1"/>
  <c r="R2750" i="1" s="1"/>
  <c r="J2751" i="1"/>
  <c r="J2752" i="1"/>
  <c r="J2753" i="1"/>
  <c r="J2754" i="1"/>
  <c r="J2755" i="1"/>
  <c r="J2756" i="1"/>
  <c r="AC2756" i="1" s="1"/>
  <c r="J2757" i="1"/>
  <c r="AC2757" i="1" s="1"/>
  <c r="J2758" i="1"/>
  <c r="J2759" i="1"/>
  <c r="J2760" i="1"/>
  <c r="J2761" i="1"/>
  <c r="J2762" i="1"/>
  <c r="J2763" i="1"/>
  <c r="J2764" i="1"/>
  <c r="J2765" i="1"/>
  <c r="R2765" i="1" s="1"/>
  <c r="J2766" i="1"/>
  <c r="R2766" i="1" s="1"/>
  <c r="J2767" i="1"/>
  <c r="J2768" i="1"/>
  <c r="AC2768" i="1" s="1"/>
  <c r="J2769" i="1"/>
  <c r="J2770" i="1"/>
  <c r="J2771" i="1"/>
  <c r="J2772" i="1"/>
  <c r="J2773" i="1"/>
  <c r="J2774" i="1"/>
  <c r="J2775" i="1"/>
  <c r="J2776" i="1"/>
  <c r="J2777" i="1"/>
  <c r="J2778" i="1"/>
  <c r="J2779" i="1"/>
  <c r="J2780" i="1"/>
  <c r="AC2780" i="1" s="1"/>
  <c r="J2781" i="1"/>
  <c r="AC2781" i="1" s="1"/>
  <c r="J2782" i="1"/>
  <c r="AC2782" i="1" s="1"/>
  <c r="J2783" i="1"/>
  <c r="R2783" i="1" s="1"/>
  <c r="J2784" i="1"/>
  <c r="J2785" i="1"/>
  <c r="R2785" i="1" s="1"/>
  <c r="J2786" i="1"/>
  <c r="J2787" i="1"/>
  <c r="J2788" i="1"/>
  <c r="J2789" i="1"/>
  <c r="J2790" i="1"/>
  <c r="J2791" i="1"/>
  <c r="J2792" i="1"/>
  <c r="AC2792" i="1" s="1"/>
  <c r="J2793" i="1"/>
  <c r="AC2793" i="1" s="1"/>
  <c r="J2794" i="1"/>
  <c r="J2795" i="1"/>
  <c r="J2796" i="1"/>
  <c r="J2797" i="1"/>
  <c r="AC2797" i="1" s="1"/>
  <c r="J2798" i="1"/>
  <c r="J2799" i="1"/>
  <c r="J2800" i="1"/>
  <c r="J2801" i="1"/>
  <c r="R2801" i="1" s="1"/>
  <c r="J2802" i="1"/>
  <c r="R2802" i="1" s="1"/>
  <c r="J2803" i="1"/>
  <c r="J2804" i="1"/>
  <c r="AC2804" i="1" s="1"/>
  <c r="J2805" i="1"/>
  <c r="AC2805" i="1" s="1"/>
  <c r="J2806" i="1"/>
  <c r="J2807" i="1"/>
  <c r="J2808" i="1"/>
  <c r="J2809" i="1"/>
  <c r="J2810" i="1"/>
  <c r="J2811" i="1"/>
  <c r="J2812" i="1"/>
  <c r="J2813" i="1"/>
  <c r="J2814" i="1"/>
  <c r="J2815" i="1"/>
  <c r="J2816" i="1"/>
  <c r="AC2816" i="1" s="1"/>
  <c r="J2817" i="1"/>
  <c r="AC2817" i="1" s="1"/>
  <c r="J2818" i="1"/>
  <c r="J2819" i="1"/>
  <c r="R2819" i="1" s="1"/>
  <c r="J2820" i="1"/>
  <c r="J2821" i="1"/>
  <c r="R2821" i="1" s="1"/>
  <c r="J2822" i="1"/>
  <c r="J2823" i="1"/>
  <c r="J2824" i="1"/>
  <c r="J2825" i="1"/>
  <c r="J2826" i="1"/>
  <c r="J2827" i="1"/>
  <c r="J2828" i="1"/>
  <c r="AC2828" i="1" s="1"/>
  <c r="J2829" i="1"/>
  <c r="J2830" i="1"/>
  <c r="J2831" i="1"/>
  <c r="J2832" i="1"/>
  <c r="J2833" i="1"/>
  <c r="J2834" i="1"/>
  <c r="J2835" i="1"/>
  <c r="J2836" i="1"/>
  <c r="J2837" i="1"/>
  <c r="R2837" i="1" s="1"/>
  <c r="J2838" i="1"/>
  <c r="R2838" i="1" s="1"/>
  <c r="J2839" i="1"/>
  <c r="J2840" i="1"/>
  <c r="AC2840" i="1" s="1"/>
  <c r="J2841" i="1"/>
  <c r="AC2841" i="1" s="1"/>
  <c r="J2842" i="1"/>
  <c r="J2843" i="1"/>
  <c r="J2844" i="1"/>
  <c r="J2845" i="1"/>
  <c r="J2846" i="1"/>
  <c r="J2847" i="1"/>
  <c r="J2848" i="1"/>
  <c r="J2849" i="1"/>
  <c r="AC2849" i="1" s="1"/>
  <c r="J2850" i="1"/>
  <c r="J2851" i="1"/>
  <c r="J2852" i="1"/>
  <c r="J2853" i="1"/>
  <c r="AC2853" i="1" s="1"/>
  <c r="J2854" i="1"/>
  <c r="AC2854" i="1" s="1"/>
  <c r="J2855" i="1"/>
  <c r="R2855" i="1" s="1"/>
  <c r="J2856" i="1"/>
  <c r="AC2856" i="1" s="1"/>
  <c r="J2857" i="1"/>
  <c r="R2857" i="1" s="1"/>
  <c r="J2858" i="1"/>
  <c r="R2858" i="1" s="1"/>
  <c r="J2859" i="1"/>
  <c r="J2860" i="1"/>
  <c r="J2861" i="1"/>
  <c r="AC2861" i="1" s="1"/>
  <c r="J2862" i="1"/>
  <c r="J2863" i="1"/>
  <c r="J2864" i="1"/>
  <c r="AC2864" i="1" s="1"/>
  <c r="J2865" i="1"/>
  <c r="AC2865" i="1" s="1"/>
  <c r="J2866" i="1"/>
  <c r="AC2866" i="1" s="1"/>
  <c r="J2867" i="1"/>
  <c r="J2868" i="1"/>
  <c r="J2869" i="1"/>
  <c r="J2870" i="1"/>
  <c r="J2871" i="1"/>
  <c r="J2872" i="1"/>
  <c r="J2873" i="1"/>
  <c r="R2873" i="1" s="1"/>
  <c r="J2874" i="1"/>
  <c r="R2874" i="1" s="1"/>
  <c r="J2875" i="1"/>
  <c r="J2876" i="1"/>
  <c r="AC2876" i="1" s="1"/>
  <c r="J2877" i="1"/>
  <c r="J2878" i="1"/>
  <c r="J2879" i="1"/>
  <c r="J2880" i="1"/>
  <c r="J2881" i="1"/>
  <c r="J2882" i="1"/>
  <c r="J2883" i="1"/>
  <c r="J2884" i="1"/>
  <c r="J2885" i="1"/>
  <c r="J2886" i="1"/>
  <c r="J2887" i="1"/>
  <c r="J2888" i="1"/>
  <c r="AC2888" i="1" s="1"/>
  <c r="J2889" i="1"/>
  <c r="AC2889" i="1" s="1"/>
  <c r="J2890" i="1"/>
  <c r="J2891" i="1"/>
  <c r="R2891" i="1" s="1"/>
  <c r="J2892" i="1"/>
  <c r="J2893" i="1"/>
  <c r="R2893" i="1" s="1"/>
  <c r="J2894" i="1"/>
  <c r="J2895" i="1"/>
  <c r="J2896" i="1"/>
  <c r="J2897" i="1"/>
  <c r="J2898" i="1"/>
  <c r="J2899" i="1"/>
  <c r="J2900" i="1"/>
  <c r="J2901" i="1"/>
  <c r="J2902" i="1"/>
  <c r="J2903" i="1"/>
  <c r="J2904" i="1"/>
  <c r="J2905" i="1"/>
  <c r="J2906" i="1"/>
  <c r="J2907" i="1"/>
  <c r="J2908" i="1"/>
  <c r="J2909" i="1"/>
  <c r="R2909" i="1" s="1"/>
  <c r="J2910" i="1"/>
  <c r="R2910" i="1" s="1"/>
  <c r="J2911" i="1"/>
  <c r="J2912" i="1"/>
  <c r="AC2912" i="1" s="1"/>
  <c r="J2913" i="1"/>
  <c r="AC2913" i="1" s="1"/>
  <c r="J2914" i="1"/>
  <c r="AC2914" i="1" s="1"/>
  <c r="J2915" i="1"/>
  <c r="J2916" i="1"/>
  <c r="J2917" i="1"/>
  <c r="J2918" i="1"/>
  <c r="J2919" i="1"/>
  <c r="J2920" i="1"/>
  <c r="J2921" i="1"/>
  <c r="AC2921" i="1" s="1"/>
  <c r="J2922" i="1"/>
  <c r="J2923" i="1"/>
  <c r="J2924" i="1"/>
  <c r="AC2924" i="1" s="1"/>
  <c r="J2925" i="1"/>
  <c r="AC2925" i="1" s="1"/>
  <c r="J2926" i="1"/>
  <c r="J2927" i="1"/>
  <c r="R2927" i="1" s="1"/>
  <c r="J2928" i="1"/>
  <c r="J2929" i="1"/>
  <c r="R2929" i="1" s="1"/>
  <c r="J2930" i="1"/>
  <c r="J2931" i="1"/>
  <c r="J2932" i="1"/>
  <c r="J2933" i="1"/>
  <c r="J2934" i="1"/>
  <c r="J2935" i="1"/>
  <c r="J2936" i="1"/>
  <c r="AC2936" i="1" s="1"/>
  <c r="J2937" i="1"/>
  <c r="AC2937" i="1" s="1"/>
  <c r="J2938" i="1"/>
  <c r="J2939" i="1"/>
  <c r="J2940" i="1"/>
  <c r="J2941" i="1"/>
  <c r="J2942" i="1"/>
  <c r="J2943" i="1"/>
  <c r="J2944" i="1"/>
  <c r="J2945" i="1"/>
  <c r="R2945" i="1" s="1"/>
  <c r="J2946" i="1"/>
  <c r="R2946" i="1" s="1"/>
  <c r="J2947" i="1"/>
  <c r="J2948" i="1"/>
  <c r="AC2948" i="1" s="1"/>
  <c r="J2949" i="1"/>
  <c r="J2950" i="1"/>
  <c r="J2951" i="1"/>
  <c r="J2952" i="1"/>
  <c r="J2953" i="1"/>
  <c r="J2954" i="1"/>
  <c r="J2955" i="1"/>
  <c r="J2956" i="1"/>
  <c r="J2957" i="1"/>
  <c r="J2958" i="1"/>
  <c r="J2959" i="1"/>
  <c r="J2960" i="1"/>
  <c r="AC2960" i="1" s="1"/>
  <c r="J2961" i="1"/>
  <c r="AC2961" i="1" s="1"/>
  <c r="J2962" i="1"/>
  <c r="J2963" i="1"/>
  <c r="R2963" i="1" s="1"/>
  <c r="J2964" i="1"/>
  <c r="AC2964" i="1" s="1"/>
  <c r="J2965" i="1"/>
  <c r="R2965" i="1" s="1"/>
  <c r="J2966" i="1"/>
  <c r="R2966" i="1" s="1"/>
  <c r="J2967" i="1"/>
  <c r="J2968" i="1"/>
  <c r="J2969" i="1"/>
  <c r="AC2969" i="1" s="1"/>
  <c r="J2970" i="1"/>
  <c r="J2971" i="1"/>
  <c r="J2972" i="1"/>
  <c r="J2973" i="1"/>
  <c r="AC2973" i="1" s="1"/>
  <c r="J2974" i="1"/>
  <c r="AC2974" i="1" s="1"/>
  <c r="J2975" i="1"/>
  <c r="J2976" i="1"/>
  <c r="J2977" i="1"/>
  <c r="J2978" i="1"/>
  <c r="J2979" i="1"/>
  <c r="J2980" i="1"/>
  <c r="J2981" i="1"/>
  <c r="AC2981" i="1" s="1"/>
  <c r="J2982" i="1"/>
  <c r="R2982" i="1" s="1"/>
  <c r="J2983" i="1"/>
  <c r="J2984" i="1"/>
  <c r="AC2984" i="1" s="1"/>
  <c r="J2985" i="1"/>
  <c r="AC2985" i="1" s="1"/>
  <c r="J2986" i="1"/>
  <c r="AC2986" i="1" s="1"/>
  <c r="J2987" i="1"/>
  <c r="J2988" i="1"/>
  <c r="J2989" i="1"/>
  <c r="J2990" i="1"/>
  <c r="J2991" i="1"/>
  <c r="J2992" i="1"/>
  <c r="J2993" i="1"/>
  <c r="J2994" i="1"/>
  <c r="J2995" i="1"/>
  <c r="J2996" i="1"/>
  <c r="AC2996" i="1" s="1"/>
  <c r="J2997" i="1"/>
  <c r="J2998" i="1"/>
  <c r="J2999" i="1"/>
  <c r="R2999" i="1" s="1"/>
  <c r="J3000" i="1"/>
  <c r="J3001" i="1"/>
  <c r="R3001" i="1" s="1"/>
  <c r="J3002" i="1"/>
  <c r="J3003" i="1"/>
  <c r="J3004" i="1"/>
  <c r="J3005" i="1"/>
  <c r="J3006" i="1"/>
  <c r="J3007" i="1"/>
  <c r="J3008" i="1"/>
  <c r="AC3008" i="1" s="1"/>
  <c r="J3009" i="1"/>
  <c r="AC3009" i="1" s="1"/>
  <c r="J3010" i="1"/>
  <c r="J3011" i="1"/>
  <c r="J3012" i="1"/>
  <c r="J3013" i="1"/>
  <c r="J3014" i="1"/>
  <c r="J3015" i="1"/>
  <c r="J3016" i="1"/>
  <c r="J3017" i="1"/>
  <c r="R3017" i="1" s="1"/>
  <c r="J3018" i="1"/>
  <c r="R3018" i="1" s="1"/>
  <c r="J3019" i="1"/>
  <c r="J3020" i="1"/>
  <c r="J3021" i="1"/>
  <c r="AC3021" i="1" s="1"/>
  <c r="J3022" i="1"/>
  <c r="J3023" i="1"/>
  <c r="J3024" i="1"/>
  <c r="J3025" i="1"/>
  <c r="J3026" i="1"/>
  <c r="J3027" i="1"/>
  <c r="J3028" i="1"/>
  <c r="J3029" i="1"/>
  <c r="J3030" i="1"/>
  <c r="J3031" i="1"/>
  <c r="J3032" i="1"/>
  <c r="AC3032" i="1" s="1"/>
  <c r="J3033" i="1"/>
  <c r="AC3033" i="1" s="1"/>
  <c r="J3034" i="1"/>
  <c r="AC3034" i="1" s="1"/>
  <c r="J3035" i="1"/>
  <c r="R3035" i="1" s="1"/>
  <c r="J3036" i="1"/>
  <c r="J3037" i="1"/>
  <c r="R3037" i="1" s="1"/>
  <c r="J3038" i="1"/>
  <c r="J3039" i="1"/>
  <c r="J3040" i="1"/>
  <c r="J3041" i="1"/>
  <c r="AC3041" i="1" s="1"/>
  <c r="J3042" i="1"/>
  <c r="J3043" i="1"/>
  <c r="J3044" i="1"/>
  <c r="AC3044" i="1" s="1"/>
  <c r="J3045" i="1"/>
  <c r="AC3045" i="1" s="1"/>
  <c r="J3046" i="1"/>
  <c r="AC3046" i="1" s="1"/>
  <c r="J3047" i="1"/>
  <c r="J3048" i="1"/>
  <c r="J3049" i="1"/>
  <c r="J3050" i="1"/>
  <c r="J3051" i="1"/>
  <c r="J3052" i="1"/>
  <c r="J3053" i="1"/>
  <c r="R3053" i="1" s="1"/>
  <c r="J3054" i="1"/>
  <c r="R3054" i="1" s="1"/>
  <c r="J3055" i="1"/>
  <c r="J3056" i="1"/>
  <c r="AC3056" i="1" s="1"/>
  <c r="J3057" i="1"/>
  <c r="AC3057" i="1" s="1"/>
  <c r="J3058" i="1"/>
  <c r="J3059" i="1"/>
  <c r="J3060" i="1"/>
  <c r="J3061" i="1"/>
  <c r="J3062" i="1"/>
  <c r="J3063" i="1"/>
  <c r="J3064" i="1"/>
  <c r="J3065" i="1"/>
  <c r="J3066" i="1"/>
  <c r="J3067" i="1"/>
  <c r="J3068" i="1"/>
  <c r="AC3068" i="1" s="1"/>
  <c r="J3069" i="1"/>
  <c r="J3070" i="1"/>
  <c r="J3071" i="1"/>
  <c r="R3071" i="1" s="1"/>
  <c r="J3072" i="1"/>
  <c r="AC3072" i="1" s="1"/>
  <c r="J3073" i="1"/>
  <c r="R3073" i="1" s="1"/>
  <c r="J3074" i="1"/>
  <c r="R3074" i="1" s="1"/>
  <c r="J3075" i="1"/>
  <c r="J3076" i="1"/>
  <c r="J3077" i="1"/>
  <c r="J3078" i="1"/>
  <c r="J3079" i="1"/>
  <c r="J3080" i="1"/>
  <c r="AC3080" i="1" s="1"/>
  <c r="J3081" i="1"/>
  <c r="AC3081" i="1" s="1"/>
  <c r="J3082" i="1"/>
  <c r="J3083" i="1"/>
  <c r="J3084" i="1"/>
  <c r="J3085" i="1"/>
  <c r="J3086" i="1"/>
  <c r="J3087" i="1"/>
  <c r="J3088" i="1"/>
  <c r="J3089" i="1"/>
  <c r="R3089" i="1" s="1"/>
  <c r="J3090" i="1"/>
  <c r="R3090" i="1" s="1"/>
  <c r="J3091" i="1"/>
  <c r="J3092" i="1"/>
  <c r="AC3092" i="1" s="1"/>
  <c r="J3093" i="1"/>
  <c r="AC3093" i="1" s="1"/>
  <c r="J3094" i="1"/>
  <c r="AC3094" i="1" s="1"/>
  <c r="J3095" i="1"/>
  <c r="J3096" i="1"/>
  <c r="J3097" i="1"/>
  <c r="J3098" i="1"/>
  <c r="J3099" i="1"/>
  <c r="J3100" i="1"/>
  <c r="J3101" i="1"/>
  <c r="AC3101" i="1" s="1"/>
  <c r="J3102" i="1"/>
  <c r="J3103" i="1"/>
  <c r="J3104" i="1"/>
  <c r="AC3104" i="1" s="1"/>
  <c r="J3105" i="1"/>
  <c r="AC3105" i="1" s="1"/>
  <c r="J3106" i="1"/>
  <c r="J3107" i="1"/>
  <c r="R3107" i="1" s="1"/>
  <c r="J3108" i="1"/>
  <c r="J3109" i="1"/>
  <c r="R3109" i="1" s="1"/>
  <c r="J3110" i="1"/>
  <c r="J3111" i="1"/>
  <c r="J3112" i="1"/>
  <c r="J3113" i="1"/>
  <c r="AC3113" i="1" s="1"/>
  <c r="J3114" i="1"/>
  <c r="J3115" i="1"/>
  <c r="J3116" i="1"/>
  <c r="AC3116" i="1" s="1"/>
  <c r="J3117" i="1"/>
  <c r="J3118" i="1"/>
  <c r="J3119" i="1"/>
  <c r="J3120" i="1"/>
  <c r="J3121" i="1"/>
  <c r="J3122" i="1"/>
  <c r="J3123" i="1"/>
  <c r="J3124" i="1"/>
  <c r="J3125" i="1"/>
  <c r="R3125" i="1" s="1"/>
  <c r="J3126" i="1"/>
  <c r="R3126" i="1" s="1"/>
  <c r="J3127" i="1"/>
  <c r="J3128" i="1"/>
  <c r="AC3128" i="1" s="1"/>
  <c r="J3129" i="1"/>
  <c r="AC3129" i="1" s="1"/>
  <c r="J3130" i="1"/>
  <c r="J3131" i="1"/>
  <c r="J3132" i="1"/>
  <c r="J3133" i="1"/>
  <c r="J3134" i="1"/>
  <c r="J3135" i="1"/>
  <c r="J3136" i="1"/>
  <c r="J3137" i="1"/>
  <c r="R3137" i="1" s="1"/>
  <c r="J3138" i="1"/>
  <c r="R3138" i="1" s="1"/>
  <c r="J3139" i="1"/>
  <c r="J3140" i="1"/>
  <c r="J3141" i="1"/>
  <c r="AC3141" i="1" s="1"/>
  <c r="J3142" i="1"/>
  <c r="J3143" i="1"/>
  <c r="J3144" i="1"/>
  <c r="J3145" i="1"/>
  <c r="J3146" i="1"/>
  <c r="J3147" i="1"/>
  <c r="J3148" i="1"/>
  <c r="J3149" i="1"/>
  <c r="J3150" i="1"/>
  <c r="R3150" i="1" s="1"/>
  <c r="J3151" i="1"/>
  <c r="J3152" i="1"/>
  <c r="AC3152" i="1" s="1"/>
  <c r="J3153" i="1"/>
  <c r="AC3153" i="1" s="1"/>
  <c r="J3154" i="1"/>
  <c r="J3155" i="1"/>
  <c r="J3156" i="1"/>
  <c r="J3157" i="1"/>
  <c r="J3158" i="1"/>
  <c r="J3159" i="1"/>
  <c r="J3160" i="1"/>
  <c r="J3161" i="1"/>
  <c r="AC3161" i="1" s="1"/>
  <c r="J3162" i="1"/>
  <c r="R3162" i="1" s="1"/>
  <c r="J3163" i="1"/>
  <c r="J3164" i="1"/>
  <c r="J3165" i="1"/>
  <c r="R3165" i="1" s="1"/>
  <c r="J3166" i="1"/>
  <c r="J3167" i="1"/>
  <c r="J3168" i="1"/>
  <c r="J3169" i="1"/>
  <c r="J3170" i="1"/>
  <c r="J3171" i="1"/>
  <c r="J3172" i="1"/>
  <c r="J3173" i="1"/>
  <c r="AC3173" i="1" s="1"/>
  <c r="J3174" i="1"/>
  <c r="R3174" i="1" s="1"/>
  <c r="J3175" i="1"/>
  <c r="J3176" i="1"/>
  <c r="AC3176" i="1" s="1"/>
  <c r="J3177" i="1"/>
  <c r="AC3177" i="1" s="1"/>
  <c r="J3178" i="1"/>
  <c r="J3179" i="1"/>
  <c r="J3180" i="1"/>
  <c r="J3181" i="1"/>
  <c r="J3182" i="1"/>
  <c r="J3183" i="1"/>
  <c r="J3184" i="1"/>
  <c r="J3185" i="1"/>
  <c r="J3186" i="1"/>
  <c r="R3186" i="1" s="1"/>
  <c r="J3187" i="1"/>
  <c r="J3188" i="1"/>
  <c r="J3189" i="1"/>
  <c r="AC3189" i="1" s="1"/>
  <c r="J3190" i="1"/>
  <c r="J3191" i="1"/>
  <c r="J3192" i="1"/>
  <c r="J3193" i="1"/>
  <c r="J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J3" i="1"/>
  <c r="J4" i="1"/>
  <c r="AC4" i="1" s="1"/>
  <c r="J5" i="1"/>
  <c r="J6" i="1"/>
  <c r="J7" i="1"/>
  <c r="AC7" i="1" s="1"/>
  <c r="J8" i="1"/>
  <c r="J9" i="1"/>
  <c r="J10" i="1"/>
  <c r="J11" i="1"/>
  <c r="AC11" i="1" s="1"/>
  <c r="J12" i="1"/>
  <c r="AC12" i="1" s="1"/>
  <c r="J13" i="1"/>
  <c r="J14" i="1"/>
  <c r="J15" i="1"/>
  <c r="J16" i="1"/>
  <c r="AC16" i="1" s="1"/>
  <c r="J17" i="1"/>
  <c r="J18" i="1"/>
  <c r="J19" i="1"/>
  <c r="AC19" i="1" s="1"/>
  <c r="J20" i="1"/>
  <c r="J21" i="1"/>
  <c r="J22" i="1"/>
  <c r="J23" i="1"/>
  <c r="AC23" i="1" s="1"/>
  <c r="J24" i="1"/>
  <c r="AC24" i="1" s="1"/>
  <c r="J25" i="1"/>
  <c r="J26" i="1"/>
  <c r="J27" i="1"/>
  <c r="J28" i="1"/>
  <c r="AC28" i="1" s="1"/>
  <c r="J29" i="1"/>
  <c r="J30" i="1"/>
  <c r="J31" i="1"/>
  <c r="AC31" i="1" s="1"/>
  <c r="J32" i="1"/>
  <c r="J33" i="1"/>
  <c r="J34" i="1"/>
  <c r="J35" i="1"/>
  <c r="AC35" i="1" s="1"/>
  <c r="J36" i="1"/>
  <c r="AC36" i="1" s="1"/>
  <c r="J37" i="1"/>
  <c r="J38" i="1"/>
  <c r="J39" i="1"/>
  <c r="J40" i="1"/>
  <c r="AC40" i="1" s="1"/>
  <c r="J41" i="1"/>
  <c r="J42" i="1"/>
  <c r="J43" i="1"/>
  <c r="AC43" i="1" s="1"/>
  <c r="J44" i="1"/>
  <c r="J45" i="1"/>
  <c r="J46" i="1"/>
  <c r="J47" i="1"/>
  <c r="J48" i="1"/>
  <c r="AC48" i="1" s="1"/>
  <c r="J49" i="1"/>
  <c r="J50" i="1"/>
  <c r="J51" i="1"/>
  <c r="J52" i="1"/>
  <c r="AC52" i="1" s="1"/>
  <c r="J53" i="1"/>
  <c r="J54" i="1"/>
  <c r="J55" i="1"/>
  <c r="AC55" i="1" s="1"/>
  <c r="J56" i="1"/>
  <c r="J57" i="1"/>
  <c r="J58" i="1"/>
  <c r="J59" i="1"/>
  <c r="AC59" i="1" s="1"/>
  <c r="J60" i="1"/>
  <c r="AC60" i="1" s="1"/>
  <c r="J61" i="1"/>
  <c r="J62" i="1"/>
  <c r="J63" i="1"/>
  <c r="J64" i="1"/>
  <c r="AC64" i="1" s="1"/>
  <c r="J65" i="1"/>
  <c r="J66" i="1"/>
  <c r="J67" i="1"/>
  <c r="AC67" i="1" s="1"/>
  <c r="J68" i="1"/>
  <c r="J69" i="1"/>
  <c r="J70" i="1"/>
  <c r="J71" i="1"/>
  <c r="AC71" i="1" s="1"/>
  <c r="J72" i="1"/>
  <c r="AC72" i="1" s="1"/>
  <c r="J73" i="1"/>
  <c r="J74" i="1"/>
  <c r="J75" i="1"/>
  <c r="J76" i="1"/>
  <c r="AC76" i="1" s="1"/>
  <c r="J77" i="1"/>
  <c r="J78" i="1"/>
  <c r="J79" i="1"/>
  <c r="AC79" i="1" s="1"/>
  <c r="J80" i="1"/>
  <c r="J81" i="1"/>
  <c r="J82" i="1"/>
  <c r="J83" i="1"/>
  <c r="AC83" i="1" s="1"/>
  <c r="J84" i="1"/>
  <c r="AC84" i="1" s="1"/>
  <c r="J85" i="1"/>
  <c r="J86" i="1"/>
  <c r="J87" i="1"/>
  <c r="J88" i="1"/>
  <c r="AC88" i="1" s="1"/>
  <c r="J89" i="1"/>
  <c r="J90" i="1"/>
  <c r="J91" i="1"/>
  <c r="AC91" i="1" s="1"/>
  <c r="J92" i="1"/>
  <c r="J93" i="1"/>
  <c r="J94" i="1"/>
  <c r="J95" i="1"/>
  <c r="AC95" i="1" s="1"/>
  <c r="J96" i="1"/>
  <c r="AC96" i="1" s="1"/>
  <c r="J97" i="1"/>
  <c r="J98" i="1"/>
  <c r="J99" i="1"/>
  <c r="J100" i="1"/>
  <c r="AC100" i="1" s="1"/>
  <c r="J101" i="1"/>
  <c r="J102" i="1"/>
  <c r="J103" i="1"/>
  <c r="AC103" i="1" s="1"/>
  <c r="J104" i="1"/>
  <c r="J105" i="1"/>
  <c r="J106" i="1"/>
  <c r="J107" i="1"/>
  <c r="AC107" i="1" s="1"/>
  <c r="J108" i="1"/>
  <c r="AC108" i="1" s="1"/>
  <c r="J109" i="1"/>
  <c r="J110" i="1"/>
  <c r="J111" i="1"/>
  <c r="J112" i="1"/>
  <c r="AC112" i="1" s="1"/>
  <c r="J113" i="1"/>
  <c r="J114" i="1"/>
  <c r="J115" i="1"/>
  <c r="AC115" i="1" s="1"/>
  <c r="J116" i="1"/>
  <c r="J117" i="1"/>
  <c r="J118" i="1"/>
  <c r="J119" i="1"/>
  <c r="AC119" i="1" s="1"/>
  <c r="J120" i="1"/>
  <c r="AC120" i="1" s="1"/>
  <c r="J121" i="1"/>
  <c r="J122" i="1"/>
  <c r="J123" i="1"/>
  <c r="J124" i="1"/>
  <c r="AC124" i="1" s="1"/>
  <c r="J125" i="1"/>
  <c r="J126" i="1"/>
  <c r="J127" i="1"/>
  <c r="AC127" i="1" s="1"/>
  <c r="J128" i="1"/>
  <c r="J129" i="1"/>
  <c r="J130" i="1"/>
  <c r="J131" i="1"/>
  <c r="AC131" i="1" s="1"/>
  <c r="J132" i="1"/>
  <c r="AC132" i="1" s="1"/>
  <c r="J133" i="1"/>
  <c r="J134" i="1"/>
  <c r="J135" i="1"/>
  <c r="J136" i="1"/>
  <c r="AC136" i="1" s="1"/>
  <c r="J137" i="1"/>
  <c r="J138" i="1"/>
  <c r="J139" i="1"/>
  <c r="AC139" i="1" s="1"/>
  <c r="J140" i="1"/>
  <c r="J141" i="1"/>
  <c r="J142" i="1"/>
  <c r="J143" i="1"/>
  <c r="AC143" i="1" s="1"/>
  <c r="J144" i="1"/>
  <c r="AC144" i="1" s="1"/>
  <c r="J145" i="1"/>
  <c r="J146" i="1"/>
  <c r="J147" i="1"/>
  <c r="J148" i="1"/>
  <c r="AC148" i="1" s="1"/>
  <c r="J149" i="1"/>
  <c r="J150" i="1"/>
  <c r="J151" i="1"/>
  <c r="AC151" i="1" s="1"/>
  <c r="J152" i="1"/>
  <c r="J153" i="1"/>
  <c r="J154" i="1"/>
  <c r="J155" i="1"/>
  <c r="AC155" i="1" s="1"/>
  <c r="J156" i="1"/>
  <c r="AC156" i="1" s="1"/>
  <c r="J157" i="1"/>
  <c r="J158" i="1"/>
  <c r="J159" i="1"/>
  <c r="J160" i="1"/>
  <c r="AC160" i="1" s="1"/>
  <c r="J161" i="1"/>
  <c r="J162" i="1"/>
  <c r="J163" i="1"/>
  <c r="AC163" i="1" s="1"/>
  <c r="J164" i="1"/>
  <c r="J165" i="1"/>
  <c r="J166" i="1"/>
  <c r="J167" i="1"/>
  <c r="AC167" i="1" s="1"/>
  <c r="J168" i="1"/>
  <c r="AC168" i="1" s="1"/>
  <c r="J169" i="1"/>
  <c r="J170" i="1"/>
  <c r="J171" i="1"/>
  <c r="J172" i="1"/>
  <c r="AC172" i="1" s="1"/>
  <c r="J173" i="1"/>
  <c r="J174" i="1"/>
  <c r="J175" i="1"/>
  <c r="AC175" i="1" s="1"/>
  <c r="J176" i="1"/>
  <c r="J177" i="1"/>
  <c r="J178" i="1"/>
  <c r="J179" i="1"/>
  <c r="J180" i="1"/>
  <c r="AC180" i="1" s="1"/>
  <c r="J181" i="1"/>
  <c r="J182" i="1"/>
  <c r="J183" i="1"/>
  <c r="J184" i="1"/>
  <c r="AC184" i="1" s="1"/>
  <c r="J185" i="1"/>
  <c r="J186" i="1"/>
  <c r="J187" i="1"/>
  <c r="AC187" i="1" s="1"/>
  <c r="J188" i="1"/>
  <c r="J189" i="1"/>
  <c r="J190" i="1"/>
  <c r="J191" i="1"/>
  <c r="AC191" i="1" s="1"/>
  <c r="J192" i="1"/>
  <c r="AC192" i="1" s="1"/>
  <c r="J193" i="1"/>
  <c r="J194" i="1"/>
  <c r="J195" i="1"/>
  <c r="J196" i="1"/>
  <c r="AC196" i="1" s="1"/>
  <c r="J197" i="1"/>
  <c r="J198" i="1"/>
  <c r="J199" i="1"/>
  <c r="AC199" i="1" s="1"/>
  <c r="J200" i="1"/>
  <c r="J201" i="1"/>
  <c r="J202" i="1"/>
  <c r="J203" i="1"/>
  <c r="AC203" i="1" s="1"/>
  <c r="J204" i="1"/>
  <c r="AC204" i="1" s="1"/>
  <c r="J205" i="1"/>
  <c r="J206" i="1"/>
  <c r="AC206" i="1" s="1"/>
  <c r="J207" i="1"/>
  <c r="J208" i="1"/>
  <c r="AC208" i="1" s="1"/>
  <c r="J209" i="1"/>
  <c r="J210" i="1"/>
  <c r="J211" i="1"/>
  <c r="AC211" i="1" s="1"/>
  <c r="J212" i="1"/>
  <c r="J213" i="1"/>
  <c r="J214" i="1"/>
  <c r="J215" i="1"/>
  <c r="J216" i="1"/>
  <c r="AC216" i="1" s="1"/>
  <c r="J217" i="1"/>
  <c r="J218" i="1"/>
  <c r="J219" i="1"/>
  <c r="J220" i="1"/>
  <c r="AC220" i="1" s="1"/>
  <c r="J221" i="1"/>
  <c r="J222" i="1"/>
  <c r="J223" i="1"/>
  <c r="AC223" i="1" s="1"/>
  <c r="J224" i="1"/>
  <c r="J225" i="1"/>
  <c r="J226" i="1"/>
  <c r="J227" i="1"/>
  <c r="AC227" i="1" s="1"/>
  <c r="J228" i="1"/>
  <c r="AC228" i="1" s="1"/>
  <c r="J229" i="1"/>
  <c r="J230" i="1"/>
  <c r="J231" i="1"/>
  <c r="J232" i="1"/>
  <c r="AC232" i="1" s="1"/>
  <c r="J233" i="1"/>
  <c r="J234" i="1"/>
  <c r="J235" i="1"/>
  <c r="AC235" i="1" s="1"/>
  <c r="J236" i="1"/>
  <c r="J237" i="1"/>
  <c r="J238" i="1"/>
  <c r="J239" i="1"/>
  <c r="AC239" i="1" s="1"/>
  <c r="J240" i="1"/>
  <c r="AC240" i="1" s="1"/>
  <c r="J241" i="1"/>
  <c r="J242" i="1"/>
  <c r="J243" i="1"/>
  <c r="J244" i="1"/>
  <c r="AC244" i="1" s="1"/>
  <c r="J245" i="1"/>
  <c r="J246" i="1"/>
  <c r="J247" i="1"/>
  <c r="AC247" i="1" s="1"/>
  <c r="J248" i="1"/>
  <c r="J249" i="1"/>
  <c r="J250" i="1"/>
  <c r="J251" i="1"/>
  <c r="AC251" i="1" s="1"/>
  <c r="J252" i="1"/>
  <c r="AC252" i="1" s="1"/>
  <c r="J253" i="1"/>
  <c r="J254" i="1"/>
  <c r="J255" i="1"/>
  <c r="J256" i="1"/>
  <c r="AC256" i="1" s="1"/>
  <c r="J257" i="1"/>
  <c r="J258" i="1"/>
  <c r="J259" i="1"/>
  <c r="AC259" i="1" s="1"/>
  <c r="J260" i="1"/>
  <c r="J261" i="1"/>
  <c r="J262" i="1"/>
  <c r="J263" i="1"/>
  <c r="AC263" i="1" s="1"/>
  <c r="J264" i="1"/>
  <c r="AC264" i="1" s="1"/>
  <c r="J265" i="1"/>
  <c r="J266" i="1"/>
  <c r="J267" i="1"/>
  <c r="J268" i="1"/>
  <c r="AC268" i="1" s="1"/>
  <c r="J269" i="1"/>
  <c r="J270" i="1"/>
  <c r="J271" i="1"/>
  <c r="AC271" i="1" s="1"/>
  <c r="J272" i="1"/>
  <c r="J273" i="1"/>
  <c r="J274" i="1"/>
  <c r="J275" i="1"/>
  <c r="AC275" i="1" s="1"/>
  <c r="J276" i="1"/>
  <c r="AC276" i="1" s="1"/>
  <c r="J277" i="1"/>
  <c r="J278" i="1"/>
  <c r="J279" i="1"/>
  <c r="J280" i="1"/>
  <c r="AC280" i="1" s="1"/>
  <c r="J281" i="1"/>
  <c r="J282" i="1"/>
  <c r="J283" i="1"/>
  <c r="AC283" i="1" s="1"/>
  <c r="J284" i="1"/>
  <c r="J285" i="1"/>
  <c r="J286" i="1"/>
  <c r="J287" i="1"/>
  <c r="AC287" i="1" s="1"/>
  <c r="J288" i="1"/>
  <c r="AC288" i="1" s="1"/>
  <c r="J289" i="1"/>
  <c r="J290" i="1"/>
  <c r="AC290" i="1" s="1"/>
  <c r="J291" i="1"/>
  <c r="J292" i="1"/>
  <c r="AC292" i="1" s="1"/>
  <c r="J293" i="1"/>
  <c r="J294" i="1"/>
  <c r="J295" i="1"/>
  <c r="AC295" i="1" s="1"/>
  <c r="J296" i="1"/>
  <c r="J297" i="1"/>
  <c r="J298" i="1"/>
  <c r="J299" i="1"/>
  <c r="AC299" i="1" s="1"/>
  <c r="J300" i="1"/>
  <c r="AC300" i="1" s="1"/>
  <c r="J301" i="1"/>
  <c r="J302" i="1"/>
  <c r="J303" i="1"/>
  <c r="J304" i="1"/>
  <c r="AC304" i="1" s="1"/>
  <c r="J305" i="1"/>
  <c r="J306" i="1"/>
  <c r="J307" i="1"/>
  <c r="AC307" i="1" s="1"/>
  <c r="J308" i="1"/>
  <c r="J309" i="1"/>
  <c r="J310" i="1"/>
  <c r="J311" i="1"/>
  <c r="J312" i="1"/>
  <c r="AC312" i="1" s="1"/>
  <c r="J313" i="1"/>
  <c r="J314" i="1"/>
  <c r="J315" i="1"/>
  <c r="J316" i="1"/>
  <c r="AC316" i="1" s="1"/>
  <c r="J317" i="1"/>
  <c r="J318" i="1"/>
  <c r="J319" i="1"/>
  <c r="AC319" i="1" s="1"/>
  <c r="J320" i="1"/>
  <c r="J321" i="1"/>
  <c r="J322" i="1"/>
  <c r="J323" i="1"/>
  <c r="AC323" i="1" s="1"/>
  <c r="J324" i="1"/>
  <c r="AC324" i="1" s="1"/>
  <c r="J325" i="1"/>
  <c r="J326" i="1"/>
  <c r="J327" i="1"/>
  <c r="J328" i="1"/>
  <c r="AC328" i="1" s="1"/>
  <c r="J329" i="1"/>
  <c r="J330" i="1"/>
  <c r="J331" i="1"/>
  <c r="AC331" i="1" s="1"/>
  <c r="J332" i="1"/>
  <c r="J333" i="1"/>
  <c r="J334" i="1"/>
  <c r="J335" i="1"/>
  <c r="AC335" i="1" s="1"/>
  <c r="J336" i="1"/>
  <c r="AC336" i="1" s="1"/>
  <c r="J337" i="1"/>
  <c r="J338" i="1"/>
  <c r="J339" i="1"/>
  <c r="J340" i="1"/>
  <c r="AC340" i="1" s="1"/>
  <c r="J341" i="1"/>
  <c r="J342" i="1"/>
  <c r="J343" i="1"/>
  <c r="AC343" i="1" s="1"/>
  <c r="J344" i="1"/>
  <c r="J345" i="1"/>
  <c r="J346" i="1"/>
  <c r="J347" i="1"/>
  <c r="AC347" i="1" s="1"/>
  <c r="J348" i="1"/>
  <c r="AC348" i="1" s="1"/>
  <c r="J349" i="1"/>
  <c r="J350" i="1"/>
  <c r="J351" i="1"/>
  <c r="J352" i="1"/>
  <c r="AC352" i="1" s="1"/>
  <c r="J353" i="1"/>
  <c r="J354" i="1"/>
  <c r="J355" i="1"/>
  <c r="AC355" i="1" s="1"/>
  <c r="J356" i="1"/>
  <c r="J357" i="1"/>
  <c r="J358" i="1"/>
  <c r="J359" i="1"/>
  <c r="AC359" i="1" s="1"/>
  <c r="J360" i="1"/>
  <c r="AC360" i="1" s="1"/>
  <c r="J361" i="1"/>
  <c r="J362" i="1"/>
  <c r="J363" i="1"/>
  <c r="J364" i="1"/>
  <c r="AC364" i="1" s="1"/>
  <c r="J365" i="1"/>
  <c r="J366" i="1"/>
  <c r="J367" i="1"/>
  <c r="AC367" i="1" s="1"/>
  <c r="J368" i="1"/>
  <c r="J369" i="1"/>
  <c r="J370" i="1"/>
  <c r="J371" i="1"/>
  <c r="AC371" i="1" s="1"/>
  <c r="J372" i="1"/>
  <c r="AC372" i="1" s="1"/>
  <c r="J373" i="1"/>
  <c r="J374" i="1"/>
  <c r="J375" i="1"/>
  <c r="J376" i="1"/>
  <c r="AC376" i="1" s="1"/>
  <c r="J377" i="1"/>
  <c r="J378" i="1"/>
  <c r="J379" i="1"/>
  <c r="AC379" i="1" s="1"/>
  <c r="J380" i="1"/>
  <c r="J381" i="1"/>
  <c r="J382" i="1"/>
  <c r="J383" i="1"/>
  <c r="AC383" i="1" s="1"/>
  <c r="J384" i="1"/>
  <c r="AC384" i="1" s="1"/>
  <c r="J385" i="1"/>
  <c r="J386" i="1"/>
  <c r="J387" i="1"/>
  <c r="J388" i="1"/>
  <c r="AC388" i="1" s="1"/>
  <c r="J389" i="1"/>
  <c r="J390" i="1"/>
  <c r="J391" i="1"/>
  <c r="AC391" i="1" s="1"/>
  <c r="J392" i="1"/>
  <c r="J393" i="1"/>
  <c r="J394" i="1"/>
  <c r="J395" i="1"/>
  <c r="AC395" i="1" s="1"/>
  <c r="J396" i="1"/>
  <c r="AC396" i="1" s="1"/>
  <c r="J397" i="1"/>
  <c r="J398" i="1"/>
  <c r="J399" i="1"/>
  <c r="J400" i="1"/>
  <c r="AC400" i="1" s="1"/>
  <c r="J401" i="1"/>
  <c r="J402" i="1"/>
  <c r="J403" i="1"/>
  <c r="AC403" i="1" s="1"/>
  <c r="J404" i="1"/>
  <c r="J405" i="1"/>
  <c r="J406" i="1"/>
  <c r="J407" i="1"/>
  <c r="AC407" i="1" s="1"/>
  <c r="J408" i="1"/>
  <c r="AC408" i="1" s="1"/>
  <c r="J409" i="1"/>
  <c r="J410" i="1"/>
  <c r="J411" i="1"/>
  <c r="J412" i="1"/>
  <c r="AC412" i="1" s="1"/>
  <c r="J413" i="1"/>
  <c r="J414" i="1"/>
  <c r="J415" i="1"/>
  <c r="AC415" i="1" s="1"/>
  <c r="J416" i="1"/>
  <c r="J417" i="1"/>
  <c r="J418" i="1"/>
  <c r="J419" i="1"/>
  <c r="AC419" i="1" s="1"/>
  <c r="J420" i="1"/>
  <c r="AC420" i="1" s="1"/>
  <c r="J421" i="1"/>
  <c r="J422" i="1"/>
  <c r="J423" i="1"/>
  <c r="J424" i="1"/>
  <c r="AC424" i="1" s="1"/>
  <c r="J425" i="1"/>
  <c r="J426" i="1"/>
  <c r="J427" i="1"/>
  <c r="AC427" i="1" s="1"/>
  <c r="J428" i="1"/>
  <c r="J429" i="1"/>
  <c r="J430" i="1"/>
  <c r="J431" i="1"/>
  <c r="AC431" i="1" s="1"/>
  <c r="J432" i="1"/>
  <c r="AC432" i="1" s="1"/>
  <c r="J433" i="1"/>
  <c r="J434" i="1"/>
  <c r="J435" i="1"/>
  <c r="J436" i="1"/>
  <c r="AC436" i="1" s="1"/>
  <c r="J437" i="1"/>
  <c r="J438" i="1"/>
  <c r="J439" i="1"/>
  <c r="AC439" i="1" s="1"/>
  <c r="J440" i="1"/>
  <c r="J441" i="1"/>
  <c r="J442" i="1"/>
  <c r="J443" i="1"/>
  <c r="AC443" i="1" s="1"/>
  <c r="J444" i="1"/>
  <c r="AC444" i="1" s="1"/>
  <c r="J445" i="1"/>
  <c r="J446" i="1"/>
  <c r="J447" i="1"/>
  <c r="J448" i="1"/>
  <c r="AC448" i="1" s="1"/>
  <c r="J449" i="1"/>
  <c r="J450" i="1"/>
  <c r="J451" i="1"/>
  <c r="AC451" i="1" s="1"/>
  <c r="J452" i="1"/>
  <c r="J453" i="1"/>
  <c r="J454" i="1"/>
  <c r="J455" i="1"/>
  <c r="AC455" i="1" s="1"/>
  <c r="J456" i="1"/>
  <c r="AC456" i="1" s="1"/>
  <c r="J457" i="1"/>
  <c r="J458" i="1"/>
  <c r="J459" i="1"/>
  <c r="J460" i="1"/>
  <c r="AC460" i="1" s="1"/>
  <c r="J461" i="1"/>
  <c r="J462" i="1"/>
  <c r="J463" i="1"/>
  <c r="AC463" i="1" s="1"/>
  <c r="J464" i="1"/>
  <c r="J465" i="1"/>
  <c r="J466" i="1"/>
  <c r="J467" i="1"/>
  <c r="AC467" i="1" s="1"/>
  <c r="J468" i="1"/>
  <c r="AC468" i="1" s="1"/>
  <c r="J469" i="1"/>
  <c r="J470" i="1"/>
  <c r="J471" i="1"/>
  <c r="J472" i="1"/>
  <c r="AC472" i="1" s="1"/>
  <c r="J473" i="1"/>
  <c r="J474" i="1"/>
  <c r="J475" i="1"/>
  <c r="AC475" i="1" s="1"/>
  <c r="J476" i="1"/>
  <c r="J477" i="1"/>
  <c r="J478" i="1"/>
  <c r="J479" i="1"/>
  <c r="AC479" i="1" s="1"/>
  <c r="J480" i="1"/>
  <c r="AC480" i="1" s="1"/>
  <c r="J481" i="1"/>
  <c r="J482" i="1"/>
  <c r="AC482" i="1" s="1"/>
  <c r="J483" i="1"/>
  <c r="J484" i="1"/>
  <c r="AC484" i="1" s="1"/>
  <c r="J485" i="1"/>
  <c r="J486" i="1"/>
  <c r="J487" i="1"/>
  <c r="AC487" i="1" s="1"/>
  <c r="J488" i="1"/>
  <c r="J489" i="1"/>
  <c r="J490" i="1"/>
  <c r="J491" i="1"/>
  <c r="AC491" i="1" s="1"/>
  <c r="J492" i="1"/>
  <c r="AC492" i="1" s="1"/>
  <c r="J493" i="1"/>
  <c r="J494" i="1"/>
  <c r="J495" i="1"/>
  <c r="J496" i="1"/>
  <c r="AC496" i="1" s="1"/>
  <c r="J497" i="1"/>
  <c r="J498" i="1"/>
  <c r="J499" i="1"/>
  <c r="AC499" i="1" s="1"/>
  <c r="J500" i="1"/>
  <c r="J501" i="1"/>
  <c r="J502" i="1"/>
  <c r="J503" i="1"/>
  <c r="AC503" i="1" s="1"/>
  <c r="J504" i="1"/>
  <c r="AC504" i="1" s="1"/>
  <c r="J505" i="1"/>
  <c r="J506" i="1"/>
  <c r="J507" i="1"/>
  <c r="J508" i="1"/>
  <c r="AC508" i="1" s="1"/>
  <c r="J509" i="1"/>
  <c r="J510" i="1"/>
  <c r="J511" i="1"/>
  <c r="AC511" i="1" s="1"/>
  <c r="J512" i="1"/>
  <c r="J513" i="1"/>
  <c r="J514" i="1"/>
  <c r="J515" i="1"/>
  <c r="AC515" i="1" s="1"/>
  <c r="J516" i="1"/>
  <c r="AC516" i="1" s="1"/>
  <c r="J517" i="1"/>
  <c r="J518" i="1"/>
  <c r="AC518" i="1" s="1"/>
  <c r="J519" i="1"/>
  <c r="J520" i="1"/>
  <c r="AC520" i="1" s="1"/>
  <c r="J521" i="1"/>
  <c r="J522" i="1"/>
  <c r="J523" i="1"/>
  <c r="AC523" i="1" s="1"/>
  <c r="J524" i="1"/>
  <c r="J525" i="1"/>
  <c r="J526" i="1"/>
  <c r="J527" i="1"/>
  <c r="AC527" i="1" s="1"/>
  <c r="J528" i="1"/>
  <c r="AC528" i="1" s="1"/>
  <c r="J529" i="1"/>
  <c r="J530" i="1"/>
  <c r="J531" i="1"/>
  <c r="J532" i="1"/>
  <c r="AC532" i="1" s="1"/>
  <c r="J533" i="1"/>
  <c r="J534" i="1"/>
  <c r="J535" i="1"/>
  <c r="AC535" i="1" s="1"/>
  <c r="J536" i="1"/>
  <c r="J537" i="1"/>
  <c r="J538" i="1"/>
  <c r="J539" i="1"/>
  <c r="AC539" i="1" s="1"/>
  <c r="J540" i="1"/>
  <c r="AC540" i="1" s="1"/>
  <c r="J541" i="1"/>
  <c r="J542" i="1"/>
  <c r="J543" i="1"/>
  <c r="J544" i="1"/>
  <c r="AC544" i="1" s="1"/>
  <c r="J545" i="1"/>
  <c r="J546" i="1"/>
  <c r="J547" i="1"/>
  <c r="AC547" i="1" s="1"/>
  <c r="J548" i="1"/>
  <c r="J549" i="1"/>
  <c r="J550" i="1"/>
  <c r="J551" i="1"/>
  <c r="AC551" i="1" s="1"/>
  <c r="J552" i="1"/>
  <c r="AC552" i="1" s="1"/>
  <c r="J553" i="1"/>
  <c r="J554" i="1"/>
  <c r="J555" i="1"/>
  <c r="J556" i="1"/>
  <c r="AC556" i="1" s="1"/>
  <c r="J557" i="1"/>
  <c r="J558" i="1"/>
  <c r="J559" i="1"/>
  <c r="AC559" i="1" s="1"/>
  <c r="J560" i="1"/>
  <c r="J561" i="1"/>
  <c r="J562" i="1"/>
  <c r="J563" i="1"/>
  <c r="AC563" i="1" s="1"/>
  <c r="J564" i="1"/>
  <c r="AC564" i="1" s="1"/>
  <c r="J565" i="1"/>
  <c r="J566" i="1"/>
  <c r="J567" i="1"/>
  <c r="J568" i="1"/>
  <c r="AC568" i="1" s="1"/>
  <c r="J569" i="1"/>
  <c r="J570" i="1"/>
  <c r="J571" i="1"/>
  <c r="AC571" i="1" s="1"/>
  <c r="J572" i="1"/>
  <c r="J573" i="1"/>
  <c r="J574" i="1"/>
  <c r="J575" i="1"/>
  <c r="AC575" i="1" s="1"/>
  <c r="J576" i="1"/>
  <c r="AC576" i="1" s="1"/>
  <c r="J577" i="1"/>
  <c r="J578" i="1"/>
  <c r="J579" i="1"/>
  <c r="J580" i="1"/>
  <c r="AC580" i="1" s="1"/>
  <c r="J581" i="1"/>
  <c r="J582" i="1"/>
  <c r="J583" i="1"/>
  <c r="AC583" i="1" s="1"/>
  <c r="J584" i="1"/>
  <c r="J585" i="1"/>
  <c r="J586" i="1"/>
  <c r="J587" i="1"/>
  <c r="AC587" i="1" s="1"/>
  <c r="J588" i="1"/>
  <c r="AC588" i="1" s="1"/>
  <c r="J589" i="1"/>
  <c r="J590" i="1"/>
  <c r="J591" i="1"/>
  <c r="J592" i="1"/>
  <c r="AC592" i="1" s="1"/>
  <c r="J593" i="1"/>
  <c r="J594" i="1"/>
  <c r="J595" i="1"/>
  <c r="AC595" i="1" s="1"/>
  <c r="J596" i="1"/>
  <c r="J597" i="1"/>
  <c r="J598" i="1"/>
  <c r="J599" i="1"/>
  <c r="AC599" i="1" s="1"/>
  <c r="J600" i="1"/>
  <c r="AC600" i="1" s="1"/>
  <c r="J601" i="1"/>
  <c r="J602" i="1"/>
  <c r="J603" i="1"/>
  <c r="J604" i="1"/>
  <c r="AC604" i="1" s="1"/>
  <c r="J605" i="1"/>
  <c r="J606" i="1"/>
  <c r="J607" i="1"/>
  <c r="AC607" i="1" s="1"/>
  <c r="J608" i="1"/>
  <c r="J609" i="1"/>
  <c r="J610" i="1"/>
  <c r="J611" i="1"/>
  <c r="AC611" i="1" s="1"/>
  <c r="J612" i="1"/>
  <c r="AC612" i="1" s="1"/>
  <c r="J613" i="1"/>
  <c r="J614" i="1"/>
  <c r="J615" i="1"/>
  <c r="J616" i="1"/>
  <c r="AC616" i="1" s="1"/>
  <c r="J617" i="1"/>
  <c r="J618" i="1"/>
  <c r="J619" i="1"/>
  <c r="AC619" i="1" s="1"/>
  <c r="J620" i="1"/>
  <c r="J621" i="1"/>
  <c r="J622" i="1"/>
  <c r="J623" i="1"/>
  <c r="AC623" i="1" s="1"/>
  <c r="J624" i="1"/>
  <c r="AC624" i="1" s="1"/>
  <c r="J625" i="1"/>
  <c r="J626" i="1"/>
  <c r="J627" i="1"/>
  <c r="J628" i="1"/>
  <c r="AC628" i="1" s="1"/>
  <c r="J629" i="1"/>
  <c r="J630" i="1"/>
  <c r="J631" i="1"/>
  <c r="AC631" i="1" s="1"/>
  <c r="J632" i="1"/>
  <c r="J633" i="1"/>
  <c r="J634" i="1"/>
  <c r="J635" i="1"/>
  <c r="AC635" i="1" s="1"/>
  <c r="J636" i="1"/>
  <c r="AC636" i="1" s="1"/>
  <c r="J637" i="1"/>
  <c r="J638" i="1"/>
  <c r="J639" i="1"/>
  <c r="J640" i="1"/>
  <c r="AC640" i="1" s="1"/>
  <c r="J641" i="1"/>
  <c r="J642" i="1"/>
  <c r="J643" i="1"/>
  <c r="AC643" i="1" s="1"/>
  <c r="J644" i="1"/>
  <c r="J645" i="1"/>
  <c r="J646" i="1"/>
  <c r="J647" i="1"/>
  <c r="AC647" i="1" s="1"/>
  <c r="J648" i="1"/>
  <c r="AC648" i="1" s="1"/>
  <c r="J649" i="1"/>
  <c r="J650" i="1"/>
  <c r="J651" i="1"/>
  <c r="J652" i="1"/>
  <c r="AC652" i="1" s="1"/>
  <c r="J653" i="1"/>
  <c r="J654" i="1"/>
  <c r="J655" i="1"/>
  <c r="AC655" i="1" s="1"/>
  <c r="J656" i="1"/>
  <c r="J657" i="1"/>
  <c r="J658" i="1"/>
  <c r="J659" i="1"/>
  <c r="AC659" i="1" s="1"/>
  <c r="J660" i="1"/>
  <c r="AC660" i="1" s="1"/>
  <c r="J661" i="1"/>
  <c r="J662" i="1"/>
  <c r="J663" i="1"/>
  <c r="J664" i="1"/>
  <c r="AC664" i="1" s="1"/>
  <c r="J665" i="1"/>
  <c r="J666" i="1"/>
  <c r="J667" i="1"/>
  <c r="AC667" i="1" s="1"/>
  <c r="J668" i="1"/>
  <c r="J669" i="1"/>
  <c r="J670" i="1"/>
  <c r="J671" i="1"/>
  <c r="AC671" i="1" s="1"/>
  <c r="J672" i="1"/>
  <c r="AC672" i="1" s="1"/>
  <c r="J673" i="1"/>
  <c r="J674" i="1"/>
  <c r="J675" i="1"/>
  <c r="J676" i="1"/>
  <c r="AC676" i="1" s="1"/>
  <c r="J677" i="1"/>
  <c r="J678" i="1"/>
  <c r="J679" i="1"/>
  <c r="AC679" i="1" s="1"/>
  <c r="J680" i="1"/>
  <c r="J681" i="1"/>
  <c r="J682" i="1"/>
  <c r="J683" i="1"/>
  <c r="AC683" i="1" s="1"/>
  <c r="J684" i="1"/>
  <c r="AC684" i="1" s="1"/>
  <c r="J685" i="1"/>
  <c r="J686" i="1"/>
  <c r="J687" i="1"/>
  <c r="J688" i="1"/>
  <c r="AC688" i="1" s="1"/>
  <c r="J689" i="1"/>
  <c r="J690" i="1"/>
  <c r="J691" i="1"/>
  <c r="AC691" i="1" s="1"/>
  <c r="J692" i="1"/>
  <c r="J693" i="1"/>
  <c r="J694" i="1"/>
  <c r="J695" i="1"/>
  <c r="AC695" i="1" s="1"/>
  <c r="J696" i="1"/>
  <c r="AC696" i="1" s="1"/>
  <c r="J697" i="1"/>
  <c r="J698" i="1"/>
  <c r="J699" i="1"/>
  <c r="J700" i="1"/>
  <c r="AC700" i="1" s="1"/>
  <c r="J701" i="1"/>
  <c r="J702" i="1"/>
  <c r="J703" i="1"/>
  <c r="AC703" i="1" s="1"/>
  <c r="J704" i="1"/>
  <c r="J705" i="1"/>
  <c r="J706" i="1"/>
  <c r="J707" i="1"/>
  <c r="AC707" i="1" s="1"/>
  <c r="J708" i="1"/>
  <c r="AC708" i="1" s="1"/>
  <c r="J709" i="1"/>
  <c r="J710" i="1"/>
  <c r="J711" i="1"/>
  <c r="J712" i="1"/>
  <c r="AC712" i="1" s="1"/>
  <c r="J713" i="1"/>
  <c r="J714" i="1"/>
  <c r="J715" i="1"/>
  <c r="AC715" i="1" s="1"/>
  <c r="J716" i="1"/>
  <c r="J717" i="1"/>
  <c r="J718" i="1"/>
  <c r="J719" i="1"/>
  <c r="AC719" i="1" s="1"/>
  <c r="J720" i="1"/>
  <c r="AC720" i="1" s="1"/>
  <c r="J721" i="1"/>
  <c r="J722" i="1"/>
  <c r="J723" i="1"/>
  <c r="J724" i="1"/>
  <c r="AC724" i="1" s="1"/>
  <c r="J725" i="1"/>
  <c r="J726" i="1"/>
  <c r="J727" i="1"/>
  <c r="AC727" i="1" s="1"/>
  <c r="J728" i="1"/>
  <c r="J729" i="1"/>
  <c r="J730" i="1"/>
  <c r="J731" i="1"/>
  <c r="AC731" i="1" s="1"/>
  <c r="J732" i="1"/>
  <c r="J733" i="1"/>
  <c r="J734" i="1"/>
  <c r="J735" i="1"/>
  <c r="J736" i="1"/>
  <c r="AC736" i="1" s="1"/>
  <c r="J737" i="1"/>
  <c r="J738" i="1"/>
  <c r="J739" i="1"/>
  <c r="AC739" i="1" s="1"/>
  <c r="J740" i="1"/>
  <c r="J741" i="1"/>
  <c r="J742" i="1"/>
  <c r="J743" i="1"/>
  <c r="AC743" i="1" s="1"/>
  <c r="J744" i="1"/>
  <c r="AC744" i="1" s="1"/>
  <c r="J745" i="1"/>
  <c r="J746" i="1"/>
  <c r="J747" i="1"/>
  <c r="J748" i="1"/>
  <c r="AC748" i="1" s="1"/>
  <c r="J749" i="1"/>
  <c r="J750" i="1"/>
  <c r="J751" i="1"/>
  <c r="AC751" i="1" s="1"/>
  <c r="J752" i="1"/>
  <c r="J753" i="1"/>
  <c r="J754" i="1"/>
  <c r="J755" i="1"/>
  <c r="AC755" i="1" s="1"/>
  <c r="J756" i="1"/>
  <c r="AC756" i="1" s="1"/>
  <c r="J757" i="1"/>
  <c r="J758" i="1"/>
  <c r="J759" i="1"/>
  <c r="J760" i="1"/>
  <c r="AC760" i="1" s="1"/>
  <c r="J761" i="1"/>
  <c r="J762" i="1"/>
  <c r="J763" i="1"/>
  <c r="AC763" i="1" s="1"/>
  <c r="J764" i="1"/>
  <c r="J765" i="1"/>
  <c r="J766" i="1"/>
  <c r="J767" i="1"/>
  <c r="AC767" i="1" s="1"/>
  <c r="J768" i="1"/>
  <c r="AC768" i="1" s="1"/>
  <c r="J769" i="1"/>
  <c r="J770" i="1"/>
  <c r="J771" i="1"/>
  <c r="J772" i="1"/>
  <c r="AC772" i="1" s="1"/>
  <c r="J773" i="1"/>
  <c r="J774" i="1"/>
  <c r="J775" i="1"/>
  <c r="AC775" i="1" s="1"/>
  <c r="J776" i="1"/>
  <c r="J777" i="1"/>
  <c r="J778" i="1"/>
  <c r="J779" i="1"/>
  <c r="AC779" i="1" s="1"/>
  <c r="J780" i="1"/>
  <c r="AC780" i="1" s="1"/>
  <c r="J781" i="1"/>
  <c r="J782" i="1"/>
  <c r="J783" i="1"/>
  <c r="J784" i="1"/>
  <c r="AC784" i="1" s="1"/>
  <c r="J785" i="1"/>
  <c r="J786" i="1"/>
  <c r="J787" i="1"/>
  <c r="AC787" i="1" s="1"/>
  <c r="J788" i="1"/>
  <c r="J789" i="1"/>
  <c r="J790" i="1"/>
  <c r="J791" i="1"/>
  <c r="AC791" i="1" s="1"/>
  <c r="J792" i="1"/>
  <c r="AC792" i="1" s="1"/>
  <c r="J793" i="1"/>
  <c r="J794" i="1"/>
  <c r="J795" i="1"/>
  <c r="J796" i="1"/>
  <c r="AC796" i="1" s="1"/>
  <c r="J797" i="1"/>
  <c r="J798" i="1"/>
  <c r="J799" i="1"/>
  <c r="AC799" i="1" s="1"/>
  <c r="J800" i="1"/>
  <c r="J801" i="1"/>
  <c r="J802" i="1"/>
  <c r="J803" i="1"/>
  <c r="AC803" i="1" s="1"/>
  <c r="J804" i="1"/>
  <c r="AC804" i="1" s="1"/>
  <c r="J805" i="1"/>
  <c r="J806" i="1"/>
  <c r="J807" i="1"/>
  <c r="J808" i="1"/>
  <c r="AC808" i="1" s="1"/>
  <c r="J809" i="1"/>
  <c r="J810" i="1"/>
  <c r="J811" i="1"/>
  <c r="AC811" i="1" s="1"/>
  <c r="J812" i="1"/>
  <c r="J813" i="1"/>
  <c r="J814" i="1"/>
  <c r="J815" i="1"/>
  <c r="AC815" i="1" s="1"/>
  <c r="J816" i="1"/>
  <c r="AC816" i="1" s="1"/>
  <c r="J817" i="1"/>
  <c r="J818" i="1"/>
  <c r="J819" i="1"/>
  <c r="J820" i="1"/>
  <c r="AC820" i="1" s="1"/>
  <c r="J821" i="1"/>
  <c r="J822" i="1"/>
  <c r="J823" i="1"/>
  <c r="AC823" i="1" s="1"/>
  <c r="J824" i="1"/>
  <c r="J825" i="1"/>
  <c r="J826" i="1"/>
  <c r="J827" i="1"/>
  <c r="AC827" i="1" s="1"/>
  <c r="J828" i="1"/>
  <c r="AC828" i="1" s="1"/>
  <c r="J829" i="1"/>
  <c r="J830" i="1"/>
  <c r="J831" i="1"/>
  <c r="J832" i="1"/>
  <c r="AC832" i="1" s="1"/>
  <c r="J833" i="1"/>
  <c r="J834" i="1"/>
  <c r="J835" i="1"/>
  <c r="AC835" i="1" s="1"/>
  <c r="J836" i="1"/>
  <c r="J837" i="1"/>
  <c r="J838" i="1"/>
  <c r="J839" i="1"/>
  <c r="AC839" i="1" s="1"/>
  <c r="J840" i="1"/>
  <c r="AC840" i="1" s="1"/>
  <c r="J841" i="1"/>
  <c r="J842" i="1"/>
  <c r="J843" i="1"/>
  <c r="J844" i="1"/>
  <c r="AC844" i="1" s="1"/>
  <c r="J845" i="1"/>
  <c r="J846" i="1"/>
  <c r="J847" i="1"/>
  <c r="AC847" i="1" s="1"/>
  <c r="J848" i="1"/>
  <c r="J849" i="1"/>
  <c r="J850" i="1"/>
  <c r="J851" i="1"/>
  <c r="AC851" i="1" s="1"/>
  <c r="J852" i="1"/>
  <c r="AC852" i="1" s="1"/>
  <c r="J853" i="1"/>
  <c r="J854" i="1"/>
  <c r="J855" i="1"/>
  <c r="J856" i="1"/>
  <c r="AC856" i="1" s="1"/>
  <c r="J857" i="1"/>
  <c r="J858" i="1"/>
  <c r="J859" i="1"/>
  <c r="AC859" i="1" s="1"/>
  <c r="J860" i="1"/>
  <c r="J861" i="1"/>
  <c r="J862" i="1"/>
  <c r="J863" i="1"/>
  <c r="AC863" i="1" s="1"/>
  <c r="J864" i="1"/>
  <c r="AC864" i="1" s="1"/>
  <c r="J865" i="1"/>
  <c r="J866" i="1"/>
  <c r="J867" i="1"/>
  <c r="J868" i="1"/>
  <c r="AC868" i="1" s="1"/>
  <c r="J869" i="1"/>
  <c r="J870" i="1"/>
  <c r="J871" i="1"/>
  <c r="AC871" i="1" s="1"/>
  <c r="J872" i="1"/>
  <c r="J873" i="1"/>
  <c r="J874" i="1"/>
  <c r="J875" i="1"/>
  <c r="AC875" i="1" s="1"/>
  <c r="J876" i="1"/>
  <c r="AC876" i="1" s="1"/>
  <c r="J877" i="1"/>
  <c r="J878" i="1"/>
  <c r="J879" i="1"/>
  <c r="J880" i="1"/>
  <c r="AC880" i="1" s="1"/>
  <c r="J881" i="1"/>
  <c r="J882" i="1"/>
  <c r="J883" i="1"/>
  <c r="AC883" i="1" s="1"/>
  <c r="J884" i="1"/>
  <c r="J885" i="1"/>
  <c r="J886" i="1"/>
  <c r="J887" i="1"/>
  <c r="J888" i="1"/>
  <c r="J889" i="1"/>
  <c r="J890" i="1"/>
  <c r="J891" i="1"/>
  <c r="J892" i="1"/>
  <c r="AC892" i="1" s="1"/>
  <c r="J893" i="1"/>
  <c r="J894" i="1"/>
  <c r="J895" i="1"/>
  <c r="AC895" i="1" s="1"/>
  <c r="J896" i="1"/>
  <c r="J897" i="1"/>
  <c r="J898" i="1"/>
  <c r="J899" i="1"/>
  <c r="AC899" i="1" s="1"/>
  <c r="J900" i="1"/>
  <c r="AC900" i="1" s="1"/>
  <c r="J901" i="1"/>
  <c r="J902" i="1"/>
  <c r="J903" i="1"/>
  <c r="J904" i="1"/>
  <c r="AC904" i="1" s="1"/>
  <c r="J905" i="1"/>
  <c r="J906" i="1"/>
  <c r="J907" i="1"/>
  <c r="AC907" i="1" s="1"/>
  <c r="J908" i="1"/>
  <c r="J909" i="1"/>
  <c r="J910" i="1"/>
  <c r="J911" i="1"/>
  <c r="AC911" i="1" s="1"/>
  <c r="J912" i="1"/>
  <c r="AC912" i="1" s="1"/>
  <c r="J913" i="1"/>
  <c r="J914" i="1"/>
  <c r="J915" i="1"/>
  <c r="J916" i="1"/>
  <c r="AC916" i="1" s="1"/>
  <c r="J917" i="1"/>
  <c r="J918" i="1"/>
  <c r="J919" i="1"/>
  <c r="AC919" i="1" s="1"/>
  <c r="J920" i="1"/>
  <c r="J921" i="1"/>
  <c r="J922" i="1"/>
  <c r="J923" i="1"/>
  <c r="AC923" i="1" s="1"/>
  <c r="J924" i="1"/>
  <c r="AC924" i="1" s="1"/>
  <c r="J925" i="1"/>
  <c r="AC925" i="1" s="1"/>
  <c r="J926" i="1"/>
  <c r="J927" i="1"/>
  <c r="J928" i="1"/>
  <c r="AC928" i="1" s="1"/>
  <c r="J929" i="1"/>
  <c r="J930" i="1"/>
  <c r="J931" i="1"/>
  <c r="AC931" i="1" s="1"/>
  <c r="J932" i="1"/>
  <c r="J933" i="1"/>
  <c r="J934" i="1"/>
  <c r="J935" i="1"/>
  <c r="AC935" i="1" s="1"/>
  <c r="J936" i="1"/>
  <c r="AC936" i="1" s="1"/>
  <c r="J937" i="1"/>
  <c r="J938" i="1"/>
  <c r="J939" i="1"/>
  <c r="J940" i="1"/>
  <c r="AC940" i="1" s="1"/>
  <c r="J941" i="1"/>
  <c r="J942" i="1"/>
  <c r="J943" i="1"/>
  <c r="AC943" i="1" s="1"/>
  <c r="J944" i="1"/>
  <c r="J945" i="1"/>
  <c r="J946" i="1"/>
  <c r="J947" i="1"/>
  <c r="AC947" i="1" s="1"/>
  <c r="J948" i="1"/>
  <c r="AC948" i="1" s="1"/>
  <c r="J949" i="1"/>
  <c r="J950" i="1"/>
  <c r="J951" i="1"/>
  <c r="J952" i="1"/>
  <c r="AC952" i="1" s="1"/>
  <c r="J953" i="1"/>
  <c r="J954" i="1"/>
  <c r="J955" i="1"/>
  <c r="AC955" i="1" s="1"/>
  <c r="J956" i="1"/>
  <c r="J957" i="1"/>
  <c r="J958" i="1"/>
  <c r="J959" i="1"/>
  <c r="AC959" i="1" s="1"/>
  <c r="J960" i="1"/>
  <c r="AC960" i="1" s="1"/>
  <c r="J961" i="1"/>
  <c r="J962" i="1"/>
  <c r="J963" i="1"/>
  <c r="J964" i="1"/>
  <c r="AC964" i="1" s="1"/>
  <c r="J965" i="1"/>
  <c r="J966" i="1"/>
  <c r="J967" i="1"/>
  <c r="AC967" i="1" s="1"/>
  <c r="J968" i="1"/>
  <c r="J969" i="1"/>
  <c r="J970" i="1"/>
  <c r="J971" i="1"/>
  <c r="AC971" i="1" s="1"/>
  <c r="J972" i="1"/>
  <c r="AC972" i="1" s="1"/>
  <c r="J973" i="1"/>
  <c r="J974" i="1"/>
  <c r="J975" i="1"/>
  <c r="J976" i="1"/>
  <c r="AC976" i="1" s="1"/>
  <c r="J977" i="1"/>
  <c r="J978" i="1"/>
  <c r="J979" i="1"/>
  <c r="AC979" i="1" s="1"/>
  <c r="J980" i="1"/>
  <c r="J981" i="1"/>
  <c r="J982" i="1"/>
  <c r="J983" i="1"/>
  <c r="AC983" i="1" s="1"/>
  <c r="J984" i="1"/>
  <c r="AC984" i="1" s="1"/>
  <c r="J985" i="1"/>
  <c r="J986" i="1"/>
  <c r="J987" i="1"/>
  <c r="J988" i="1"/>
  <c r="AC988" i="1" s="1"/>
  <c r="J989" i="1"/>
  <c r="J990" i="1"/>
  <c r="J991" i="1"/>
  <c r="AC991" i="1" s="1"/>
  <c r="J992" i="1"/>
  <c r="J993" i="1"/>
  <c r="J994" i="1"/>
  <c r="J995" i="1"/>
  <c r="AC995" i="1" s="1"/>
  <c r="J996" i="1"/>
  <c r="AC996" i="1" s="1"/>
  <c r="J997" i="1"/>
  <c r="J998" i="1"/>
  <c r="J999" i="1"/>
  <c r="J1000" i="1"/>
  <c r="AC1000" i="1" s="1"/>
  <c r="J1001" i="1"/>
  <c r="J1002" i="1"/>
  <c r="J1003" i="1"/>
  <c r="AC1003" i="1" s="1"/>
  <c r="J1004" i="1"/>
  <c r="J1005" i="1"/>
  <c r="J1006" i="1"/>
  <c r="J1007" i="1"/>
  <c r="AC1007" i="1" s="1"/>
  <c r="J1008" i="1"/>
  <c r="AC1008" i="1" s="1"/>
  <c r="J1009" i="1"/>
  <c r="J1010" i="1"/>
  <c r="J1011" i="1"/>
  <c r="J1012" i="1"/>
  <c r="AC1012" i="1" s="1"/>
  <c r="J1013" i="1"/>
  <c r="J1014" i="1"/>
  <c r="J1015" i="1"/>
  <c r="AC1015" i="1" s="1"/>
  <c r="J1016" i="1"/>
  <c r="J1017" i="1"/>
  <c r="J1018" i="1"/>
  <c r="J1019" i="1"/>
  <c r="AC1019" i="1" s="1"/>
  <c r="J1020" i="1"/>
  <c r="AC1020" i="1" s="1"/>
  <c r="J1021" i="1"/>
  <c r="J1022" i="1"/>
  <c r="J1023" i="1"/>
  <c r="J1024" i="1"/>
  <c r="AC1024" i="1" s="1"/>
  <c r="J1025" i="1"/>
  <c r="J1026" i="1"/>
  <c r="J1027" i="1"/>
  <c r="AC1027" i="1" s="1"/>
  <c r="J1028" i="1"/>
  <c r="J1029" i="1"/>
  <c r="J1030" i="1"/>
  <c r="J1031" i="1"/>
  <c r="AC1031" i="1" s="1"/>
  <c r="J1032" i="1"/>
  <c r="AC1032" i="1" s="1"/>
  <c r="J1033" i="1"/>
  <c r="J1034" i="1"/>
  <c r="J1035" i="1"/>
  <c r="J1036" i="1"/>
  <c r="AC1036" i="1" s="1"/>
  <c r="J1037" i="1"/>
  <c r="J1038" i="1"/>
  <c r="J1039" i="1"/>
  <c r="AC1039" i="1" s="1"/>
  <c r="J1040" i="1"/>
  <c r="J1041" i="1"/>
  <c r="J1042" i="1"/>
  <c r="J1043" i="1"/>
  <c r="J1044" i="1"/>
  <c r="J1045" i="1"/>
  <c r="J1046" i="1"/>
  <c r="J1047" i="1"/>
  <c r="J1048" i="1"/>
  <c r="AC1048" i="1" s="1"/>
  <c r="J1049" i="1"/>
  <c r="J1050" i="1"/>
  <c r="J1051" i="1"/>
  <c r="AC1051" i="1" s="1"/>
  <c r="J1052" i="1"/>
  <c r="J1053" i="1"/>
  <c r="J1054" i="1"/>
  <c r="J1055" i="1"/>
  <c r="AC1055" i="1" s="1"/>
  <c r="J1056" i="1"/>
  <c r="AC1056" i="1" s="1"/>
  <c r="J1057" i="1"/>
  <c r="J1058" i="1"/>
  <c r="J1059" i="1"/>
  <c r="J1060" i="1"/>
  <c r="AC1060" i="1" s="1"/>
  <c r="J1061" i="1"/>
  <c r="J1062" i="1"/>
  <c r="J1063" i="1"/>
  <c r="AC1063" i="1" s="1"/>
  <c r="J1064" i="1"/>
  <c r="J1065" i="1"/>
  <c r="J1066" i="1"/>
  <c r="J1067" i="1"/>
  <c r="AC1067" i="1" s="1"/>
  <c r="J1068" i="1"/>
  <c r="AC1068" i="1" s="1"/>
  <c r="J1069" i="1"/>
  <c r="J1070" i="1"/>
  <c r="J1071" i="1"/>
  <c r="J1072" i="1"/>
  <c r="AC1072" i="1" s="1"/>
  <c r="J1073" i="1"/>
  <c r="J1074" i="1"/>
  <c r="J1075" i="1"/>
  <c r="AC1075" i="1" s="1"/>
  <c r="J1076" i="1"/>
  <c r="J1077" i="1"/>
  <c r="J1078" i="1"/>
  <c r="J1079" i="1"/>
  <c r="AC1079" i="1" s="1"/>
  <c r="J1080" i="1"/>
  <c r="AC1080" i="1" s="1"/>
  <c r="J1081" i="1"/>
  <c r="J1082" i="1"/>
  <c r="J1083" i="1"/>
  <c r="J1084" i="1"/>
  <c r="AC1084" i="1" s="1"/>
  <c r="J1085" i="1"/>
  <c r="J1086" i="1"/>
  <c r="J1087" i="1"/>
  <c r="AC1087" i="1" s="1"/>
  <c r="J1088" i="1"/>
  <c r="J1089" i="1"/>
  <c r="J1090" i="1"/>
  <c r="J1091" i="1"/>
  <c r="J1092" i="1"/>
  <c r="J1093" i="1"/>
  <c r="J1094" i="1"/>
  <c r="J1095" i="1"/>
  <c r="J1096" i="1"/>
  <c r="AC1096" i="1" s="1"/>
  <c r="J1097" i="1"/>
  <c r="J1098" i="1"/>
  <c r="J1099" i="1"/>
  <c r="AC1099" i="1" s="1"/>
  <c r="J1100" i="1"/>
  <c r="J1101" i="1"/>
  <c r="J1102" i="1"/>
  <c r="J1103" i="1"/>
  <c r="AC1103" i="1" s="1"/>
  <c r="J1104" i="1"/>
  <c r="AC1104" i="1" s="1"/>
  <c r="J1105" i="1"/>
  <c r="J1106" i="1"/>
  <c r="J1107" i="1"/>
  <c r="J1108" i="1"/>
  <c r="AC1108" i="1" s="1"/>
  <c r="J1109" i="1"/>
  <c r="J1110" i="1"/>
  <c r="J1111" i="1"/>
  <c r="AC1111" i="1" s="1"/>
  <c r="J1112" i="1"/>
  <c r="J1113" i="1"/>
  <c r="J1114" i="1"/>
  <c r="J1115" i="1"/>
  <c r="AC1115" i="1" s="1"/>
  <c r="J1116" i="1"/>
  <c r="AC1116" i="1" s="1"/>
  <c r="J1117" i="1"/>
  <c r="J1118" i="1"/>
  <c r="J1119" i="1"/>
  <c r="J1120" i="1"/>
  <c r="AC1120" i="1" s="1"/>
  <c r="J1121" i="1"/>
  <c r="J1122" i="1"/>
  <c r="J1123" i="1"/>
  <c r="AC1123" i="1" s="1"/>
  <c r="J1124" i="1"/>
  <c r="J1125" i="1"/>
  <c r="J1126" i="1"/>
  <c r="J1127" i="1"/>
  <c r="AC1127" i="1" s="1"/>
  <c r="J1128" i="1"/>
  <c r="AC1128" i="1" s="1"/>
  <c r="J1129" i="1"/>
  <c r="J1130" i="1"/>
  <c r="J1131" i="1"/>
  <c r="J1132" i="1"/>
  <c r="AC1132" i="1" s="1"/>
  <c r="J1133" i="1"/>
  <c r="J1134" i="1"/>
  <c r="J1135" i="1"/>
  <c r="AC1135" i="1" s="1"/>
  <c r="J1136" i="1"/>
  <c r="J1137" i="1"/>
  <c r="J1138" i="1"/>
  <c r="J1139" i="1"/>
  <c r="AC1139" i="1" s="1"/>
  <c r="J1140" i="1"/>
  <c r="AC1140" i="1" s="1"/>
  <c r="J1141" i="1"/>
  <c r="J1142" i="1"/>
  <c r="J1143" i="1"/>
  <c r="J1144" i="1"/>
  <c r="AC1144" i="1" s="1"/>
  <c r="J1145" i="1"/>
  <c r="J1146" i="1"/>
  <c r="J1147" i="1"/>
  <c r="AC1147" i="1" s="1"/>
  <c r="J1148" i="1"/>
  <c r="J1149" i="1"/>
  <c r="J1150" i="1"/>
  <c r="J1151" i="1"/>
  <c r="AC1151" i="1" s="1"/>
  <c r="J1152" i="1"/>
  <c r="AC1152" i="1" s="1"/>
  <c r="J1153" i="1"/>
  <c r="J1154" i="1"/>
  <c r="J1155" i="1"/>
  <c r="J1156" i="1"/>
  <c r="AC1156" i="1" s="1"/>
  <c r="J1157" i="1"/>
  <c r="J1158" i="1"/>
  <c r="J1159" i="1"/>
  <c r="AC1159" i="1" s="1"/>
  <c r="J1160" i="1"/>
  <c r="J1161" i="1"/>
  <c r="J1162" i="1"/>
  <c r="J1163" i="1"/>
  <c r="J1164" i="1"/>
  <c r="AC1164" i="1" s="1"/>
  <c r="J1165" i="1"/>
  <c r="J1166" i="1"/>
  <c r="J1167" i="1"/>
  <c r="J1168" i="1"/>
  <c r="AC1168" i="1" s="1"/>
  <c r="J1169" i="1"/>
  <c r="J1170" i="1"/>
  <c r="J1171" i="1"/>
  <c r="AC1171" i="1" s="1"/>
  <c r="J1172" i="1"/>
  <c r="J1173" i="1"/>
  <c r="J1174" i="1"/>
  <c r="J1175" i="1"/>
  <c r="AC1175" i="1" s="1"/>
  <c r="J1176" i="1"/>
  <c r="AC1176" i="1" s="1"/>
  <c r="J1177" i="1"/>
  <c r="J1178" i="1"/>
  <c r="J1179" i="1"/>
  <c r="J1180" i="1"/>
  <c r="J1181" i="1"/>
  <c r="J1182" i="1"/>
  <c r="J1183" i="1"/>
  <c r="AC1183" i="1" s="1"/>
  <c r="J1184" i="1"/>
  <c r="J1185" i="1"/>
  <c r="J1186" i="1"/>
  <c r="J1187" i="1"/>
  <c r="AC1187" i="1" s="1"/>
  <c r="J1188" i="1"/>
  <c r="AC1188" i="1" s="1"/>
  <c r="J1189" i="1"/>
  <c r="J1190" i="1"/>
  <c r="J1191" i="1"/>
  <c r="J1192" i="1"/>
  <c r="AC1192" i="1" s="1"/>
  <c r="J1193" i="1"/>
  <c r="J1194" i="1"/>
  <c r="J1195" i="1"/>
  <c r="AC1195" i="1" s="1"/>
  <c r="J1196" i="1"/>
  <c r="J1197" i="1"/>
  <c r="J1198" i="1"/>
  <c r="J1199" i="1"/>
  <c r="AC1199" i="1" s="1"/>
  <c r="J1200" i="1"/>
  <c r="AC1200" i="1" s="1"/>
  <c r="J1201" i="1"/>
  <c r="J1202" i="1"/>
  <c r="J1203" i="1"/>
  <c r="J1204" i="1"/>
  <c r="AC1204" i="1" s="1"/>
  <c r="J1205" i="1"/>
  <c r="J1206" i="1"/>
  <c r="J1207" i="1"/>
  <c r="AC1207" i="1" s="1"/>
  <c r="J1208" i="1"/>
  <c r="J1209" i="1"/>
  <c r="J1210" i="1"/>
  <c r="J1211" i="1"/>
  <c r="AC1211" i="1" s="1"/>
  <c r="J1212" i="1"/>
  <c r="AC1212" i="1" s="1"/>
  <c r="J1213" i="1"/>
  <c r="J1214" i="1"/>
  <c r="J1215" i="1"/>
  <c r="J1216" i="1"/>
  <c r="AC1216" i="1" s="1"/>
  <c r="J1217" i="1"/>
  <c r="J1218" i="1"/>
  <c r="J1219" i="1"/>
  <c r="AC1219" i="1" s="1"/>
  <c r="J1220" i="1"/>
  <c r="J1221" i="1"/>
  <c r="J1222" i="1"/>
  <c r="J1223" i="1"/>
  <c r="AC1223" i="1" s="1"/>
  <c r="J1224" i="1"/>
  <c r="AC1224" i="1" s="1"/>
  <c r="J1225" i="1"/>
  <c r="J1226" i="1"/>
  <c r="J1227" i="1"/>
  <c r="J1228" i="1"/>
  <c r="AC1228" i="1" s="1"/>
  <c r="J1229" i="1"/>
  <c r="J1230" i="1"/>
  <c r="J1231" i="1"/>
  <c r="AC1231" i="1" s="1"/>
  <c r="J1232" i="1"/>
  <c r="J1233" i="1"/>
  <c r="J1234" i="1"/>
  <c r="J1235" i="1"/>
  <c r="AC1235" i="1" s="1"/>
  <c r="J1236" i="1"/>
  <c r="AC1236" i="1" s="1"/>
  <c r="J1237" i="1"/>
  <c r="J1238" i="1"/>
  <c r="J1239" i="1"/>
  <c r="J1240" i="1"/>
  <c r="AC1240" i="1" s="1"/>
  <c r="J1241" i="1"/>
  <c r="J1242" i="1"/>
  <c r="J1243" i="1"/>
  <c r="AC1243" i="1" s="1"/>
  <c r="J1244" i="1"/>
  <c r="J1245" i="1"/>
  <c r="J1246" i="1"/>
  <c r="J1247" i="1"/>
  <c r="AC1247" i="1" s="1"/>
  <c r="J1248" i="1"/>
  <c r="J1249" i="1"/>
  <c r="J1250" i="1"/>
  <c r="J1251" i="1"/>
  <c r="J1252" i="1"/>
  <c r="AC1252" i="1" s="1"/>
  <c r="J1253" i="1"/>
  <c r="J1254" i="1"/>
  <c r="J1255" i="1"/>
  <c r="AC1255" i="1" s="1"/>
  <c r="J1256" i="1"/>
  <c r="J1257" i="1"/>
  <c r="J1258" i="1"/>
  <c r="J1259" i="1"/>
  <c r="AC1259" i="1" s="1"/>
  <c r="J1260" i="1"/>
  <c r="AC1260" i="1" s="1"/>
  <c r="J1261" i="1"/>
  <c r="J1262" i="1"/>
  <c r="J1263" i="1"/>
  <c r="J1264" i="1"/>
  <c r="AC1264" i="1" s="1"/>
  <c r="J1265" i="1"/>
  <c r="J1266" i="1"/>
  <c r="J1267" i="1"/>
  <c r="AC1267" i="1" s="1"/>
  <c r="J1268" i="1"/>
  <c r="J1269" i="1"/>
  <c r="J1270" i="1"/>
  <c r="J1271" i="1"/>
  <c r="AC1271" i="1" s="1"/>
  <c r="J1272" i="1"/>
  <c r="AC1272" i="1" s="1"/>
  <c r="J1273" i="1"/>
  <c r="J1274" i="1"/>
  <c r="J1275" i="1"/>
  <c r="J1276" i="1"/>
  <c r="AC1276" i="1" s="1"/>
  <c r="J1277" i="1"/>
  <c r="J1278" i="1"/>
  <c r="J1279" i="1"/>
  <c r="AC1279" i="1" s="1"/>
  <c r="J1280" i="1"/>
  <c r="J1281" i="1"/>
  <c r="J1282" i="1"/>
  <c r="J1283" i="1"/>
  <c r="AC1283" i="1" s="1"/>
  <c r="J1284" i="1"/>
  <c r="AC1284" i="1" s="1"/>
  <c r="J1285" i="1"/>
  <c r="J1286" i="1"/>
  <c r="J1287" i="1"/>
  <c r="J1288" i="1"/>
  <c r="AC1288" i="1" s="1"/>
  <c r="J1289" i="1"/>
  <c r="J1290" i="1"/>
  <c r="J1291" i="1"/>
  <c r="AC1291" i="1" s="1"/>
  <c r="J1292" i="1"/>
  <c r="J1293" i="1"/>
  <c r="J1294" i="1"/>
  <c r="J1295" i="1"/>
  <c r="AC1295" i="1" s="1"/>
  <c r="J1296" i="1"/>
  <c r="AC1296" i="1" s="1"/>
  <c r="J1297" i="1"/>
  <c r="J1298" i="1"/>
  <c r="J1299" i="1"/>
  <c r="J1300" i="1"/>
  <c r="AC1300" i="1" s="1"/>
  <c r="J1301" i="1"/>
  <c r="J1302" i="1"/>
  <c r="J1303" i="1"/>
  <c r="AC1303" i="1" s="1"/>
  <c r="J1304" i="1"/>
  <c r="J1305" i="1"/>
  <c r="J1306" i="1"/>
  <c r="J1307" i="1"/>
  <c r="AC1307" i="1" s="1"/>
  <c r="J1308" i="1"/>
  <c r="AC1308" i="1" s="1"/>
  <c r="J1309" i="1"/>
  <c r="J1310" i="1"/>
  <c r="J1311" i="1"/>
  <c r="J1312" i="1"/>
  <c r="AC1312" i="1" s="1"/>
  <c r="J1313" i="1"/>
  <c r="J1314" i="1"/>
  <c r="J1315" i="1"/>
  <c r="AC1315" i="1" s="1"/>
  <c r="J1316" i="1"/>
  <c r="J1317" i="1"/>
  <c r="J1318" i="1"/>
  <c r="J1319" i="1"/>
  <c r="AC1319" i="1" s="1"/>
  <c r="J1320" i="1"/>
  <c r="AC1320" i="1" s="1"/>
  <c r="J1321" i="1"/>
  <c r="J1322" i="1"/>
  <c r="AC1322" i="1" s="1"/>
  <c r="J1323" i="1"/>
  <c r="J1324" i="1"/>
  <c r="AC1324" i="1" s="1"/>
  <c r="J1325" i="1"/>
  <c r="J1326" i="1"/>
  <c r="J1327" i="1"/>
  <c r="AC1327" i="1" s="1"/>
  <c r="J1328" i="1"/>
  <c r="J1329" i="1"/>
  <c r="J1330" i="1"/>
  <c r="J1331" i="1"/>
  <c r="AC1331" i="1" s="1"/>
  <c r="J1332" i="1"/>
  <c r="AC1332" i="1" s="1"/>
  <c r="J1333" i="1"/>
  <c r="J1334" i="1"/>
  <c r="AC1334" i="1" s="1"/>
  <c r="J1335" i="1"/>
  <c r="J1336" i="1"/>
  <c r="AC1336" i="1" s="1"/>
  <c r="J1337" i="1"/>
  <c r="J1338" i="1"/>
  <c r="J1339" i="1"/>
  <c r="AC1339" i="1" s="1"/>
  <c r="J1340" i="1"/>
  <c r="J1341" i="1"/>
  <c r="J1342" i="1"/>
  <c r="J1343" i="1"/>
  <c r="AC1343" i="1" s="1"/>
  <c r="J1344" i="1"/>
  <c r="AC1344" i="1" s="1"/>
  <c r="J1345" i="1"/>
  <c r="J1346" i="1"/>
  <c r="AC1346" i="1" s="1"/>
  <c r="J1347" i="1"/>
  <c r="J1348" i="1"/>
  <c r="AC1348" i="1" s="1"/>
  <c r="J1349" i="1"/>
  <c r="J1350" i="1"/>
  <c r="AC1350" i="1" s="1"/>
  <c r="J1351" i="1"/>
  <c r="AC1351" i="1" s="1"/>
  <c r="J1352" i="1"/>
  <c r="J1353" i="1"/>
  <c r="J1354" i="1"/>
  <c r="J1355" i="1"/>
  <c r="AC1355" i="1" s="1"/>
  <c r="J1356" i="1"/>
  <c r="AC1356" i="1" s="1"/>
  <c r="J1357" i="1"/>
  <c r="J1358" i="1"/>
  <c r="AC1358" i="1" s="1"/>
  <c r="J1359" i="1"/>
  <c r="J1360" i="1"/>
  <c r="AC1360" i="1" s="1"/>
  <c r="J1361" i="1"/>
  <c r="J1362" i="1"/>
  <c r="AC1362" i="1" s="1"/>
  <c r="J1363" i="1"/>
  <c r="AC1363" i="1" s="1"/>
  <c r="J1364" i="1"/>
  <c r="J1365" i="1"/>
  <c r="J1366" i="1"/>
  <c r="J1367" i="1"/>
  <c r="J1368" i="1"/>
  <c r="AC1368" i="1" s="1"/>
  <c r="J1369" i="1"/>
  <c r="J1370" i="1"/>
  <c r="AC1370" i="1" s="1"/>
  <c r="J1371" i="1"/>
  <c r="J1372" i="1"/>
  <c r="AC1372" i="1" s="1"/>
  <c r="J1373" i="1"/>
  <c r="J1374" i="1"/>
  <c r="AC1374" i="1" s="1"/>
  <c r="J1375" i="1"/>
  <c r="AC1375" i="1" s="1"/>
  <c r="J1376" i="1"/>
  <c r="J1377" i="1"/>
  <c r="J1378" i="1"/>
  <c r="J1379" i="1"/>
  <c r="AC1379" i="1" s="1"/>
  <c r="J1380" i="1"/>
  <c r="AC1380" i="1" s="1"/>
  <c r="J1381" i="1"/>
  <c r="J1382" i="1"/>
  <c r="AC1382" i="1" s="1"/>
  <c r="J1383" i="1"/>
  <c r="J1384" i="1"/>
  <c r="AC1384" i="1" s="1"/>
  <c r="J1385" i="1"/>
  <c r="J1386" i="1"/>
  <c r="J1387" i="1"/>
  <c r="AC1387" i="1" s="1"/>
  <c r="J1388" i="1"/>
  <c r="J1389" i="1"/>
  <c r="J1390" i="1"/>
  <c r="J1391" i="1"/>
  <c r="AC1391" i="1" s="1"/>
  <c r="J1392" i="1"/>
  <c r="AC1392" i="1" s="1"/>
  <c r="J1393" i="1"/>
  <c r="J1394" i="1"/>
  <c r="AC1394" i="1" s="1"/>
  <c r="J1395" i="1"/>
  <c r="J1396" i="1"/>
  <c r="AC1396" i="1" s="1"/>
  <c r="J1397" i="1"/>
  <c r="J1398" i="1"/>
  <c r="AC1398" i="1" s="1"/>
  <c r="J1399" i="1"/>
  <c r="AC1399" i="1" s="1"/>
  <c r="J1400" i="1"/>
  <c r="J1401" i="1"/>
  <c r="J1402" i="1"/>
  <c r="J1403" i="1"/>
  <c r="AC1403" i="1" s="1"/>
  <c r="J1404" i="1"/>
  <c r="AC1404" i="1" s="1"/>
  <c r="J1405" i="1"/>
  <c r="J1406" i="1"/>
  <c r="AC1406" i="1" s="1"/>
  <c r="J1407" i="1"/>
  <c r="J1408" i="1"/>
  <c r="AC1408" i="1" s="1"/>
  <c r="J1409" i="1"/>
  <c r="J1410" i="1"/>
  <c r="J1411" i="1"/>
  <c r="AC1411" i="1" s="1"/>
  <c r="J1412" i="1"/>
  <c r="J1413" i="1"/>
  <c r="J1414" i="1"/>
  <c r="J1415" i="1"/>
  <c r="AC1415" i="1" s="1"/>
  <c r="J1416" i="1"/>
  <c r="AC1416" i="1" s="1"/>
  <c r="J1417" i="1"/>
  <c r="J1418" i="1"/>
  <c r="AC1418" i="1" s="1"/>
  <c r="J1419" i="1"/>
  <c r="J1420" i="1"/>
  <c r="AC1420" i="1" s="1"/>
  <c r="J1421" i="1"/>
  <c r="J1422" i="1"/>
  <c r="AC1422" i="1" s="1"/>
  <c r="J1423" i="1"/>
  <c r="AC1423" i="1" s="1"/>
  <c r="J1424" i="1"/>
  <c r="J1425" i="1"/>
  <c r="J1426" i="1"/>
  <c r="J1427" i="1"/>
  <c r="AC1427" i="1" s="1"/>
  <c r="J1428" i="1"/>
  <c r="J1429" i="1"/>
  <c r="J1430" i="1"/>
  <c r="AC1430" i="1" s="1"/>
  <c r="J1431" i="1"/>
  <c r="J1432" i="1"/>
  <c r="AC1432" i="1" s="1"/>
  <c r="J1433" i="1"/>
  <c r="AC1433" i="1" s="1"/>
  <c r="J1434" i="1"/>
  <c r="J1435" i="1"/>
  <c r="J1436" i="1"/>
  <c r="J1437" i="1"/>
  <c r="J1438" i="1"/>
  <c r="J1439" i="1"/>
  <c r="AC1439" i="1" s="1"/>
  <c r="J1440" i="1"/>
  <c r="AC1440" i="1" s="1"/>
  <c r="J1441" i="1"/>
  <c r="J1442" i="1"/>
  <c r="AC1442" i="1" s="1"/>
  <c r="J1443" i="1"/>
  <c r="J1444" i="1"/>
  <c r="AC1444" i="1" s="1"/>
  <c r="J1445" i="1"/>
  <c r="AC1445" i="1" s="1"/>
  <c r="J1446" i="1"/>
  <c r="AC1446" i="1" s="1"/>
  <c r="J1447" i="1"/>
  <c r="AC1447" i="1" s="1"/>
  <c r="J1448" i="1"/>
  <c r="J1449" i="1"/>
  <c r="J1450" i="1"/>
  <c r="J1451" i="1"/>
  <c r="AC1451" i="1" s="1"/>
  <c r="J1452" i="1"/>
  <c r="AC1452" i="1" s="1"/>
  <c r="J1453" i="1"/>
  <c r="J1454" i="1"/>
  <c r="AC1454" i="1" s="1"/>
  <c r="J1455" i="1"/>
  <c r="J1456" i="1"/>
  <c r="AC1456" i="1" s="1"/>
  <c r="J1457" i="1"/>
  <c r="AC1457" i="1" s="1"/>
  <c r="J1458" i="1"/>
  <c r="AC1458" i="1" s="1"/>
  <c r="J1459" i="1"/>
  <c r="AC1459" i="1" s="1"/>
  <c r="J1460" i="1"/>
  <c r="J1461" i="1"/>
  <c r="J1462" i="1"/>
  <c r="J1463" i="1"/>
  <c r="AC1463" i="1" s="1"/>
  <c r="J1464" i="1"/>
  <c r="AC1464" i="1" s="1"/>
  <c r="J1465" i="1"/>
  <c r="J1466" i="1"/>
  <c r="AC1466" i="1" s="1"/>
  <c r="J1467" i="1"/>
  <c r="J1468" i="1"/>
  <c r="AC1468" i="1" s="1"/>
  <c r="J1469" i="1"/>
  <c r="AC1469" i="1" s="1"/>
  <c r="J1470" i="1"/>
  <c r="J1471" i="1"/>
  <c r="AC1471" i="1" s="1"/>
  <c r="J1472" i="1"/>
  <c r="J1473" i="1"/>
  <c r="J1474" i="1"/>
  <c r="J1475" i="1"/>
  <c r="AC1475" i="1" s="1"/>
  <c r="J1476" i="1"/>
  <c r="AC1476" i="1" s="1"/>
  <c r="J1477" i="1"/>
  <c r="J1478" i="1"/>
  <c r="AC1478" i="1" s="1"/>
  <c r="J1479" i="1"/>
  <c r="J1480" i="1"/>
  <c r="AC1480" i="1" s="1"/>
  <c r="J1481" i="1"/>
  <c r="AC1481" i="1" s="1"/>
  <c r="J1482" i="1"/>
  <c r="AC1482" i="1" s="1"/>
  <c r="J1483" i="1"/>
  <c r="AC1483" i="1" s="1"/>
  <c r="J1484" i="1"/>
  <c r="J1485" i="1"/>
  <c r="J1486" i="1"/>
  <c r="J1487" i="1"/>
  <c r="AC1487" i="1" s="1"/>
  <c r="J1488" i="1"/>
  <c r="J1489" i="1"/>
  <c r="J1490" i="1"/>
  <c r="J1491" i="1"/>
  <c r="J1492" i="1"/>
  <c r="AC1492" i="1" s="1"/>
  <c r="J1493" i="1"/>
  <c r="AC1493" i="1" s="1"/>
  <c r="J1494" i="1"/>
  <c r="AC1494" i="1" s="1"/>
  <c r="J1495" i="1"/>
  <c r="AC1495" i="1" s="1"/>
  <c r="J1496" i="1"/>
  <c r="J1497" i="1"/>
  <c r="J1498" i="1"/>
  <c r="J1499" i="1"/>
  <c r="AC1499" i="1" s="1"/>
  <c r="J1500" i="1"/>
  <c r="AC1500" i="1" s="1"/>
  <c r="J1501" i="1"/>
  <c r="J1502" i="1"/>
  <c r="AC1502" i="1" s="1"/>
  <c r="J1503" i="1"/>
  <c r="J1504" i="1"/>
  <c r="AC1504" i="1" s="1"/>
  <c r="J1505" i="1"/>
  <c r="AC1505" i="1" s="1"/>
  <c r="J1506" i="1"/>
  <c r="AC1506" i="1" s="1"/>
  <c r="J1507" i="1"/>
  <c r="AC1507" i="1" s="1"/>
  <c r="J1508" i="1"/>
  <c r="J1509" i="1"/>
  <c r="J1510" i="1"/>
  <c r="J1511" i="1"/>
  <c r="AC1511" i="1" s="1"/>
  <c r="J1512" i="1"/>
  <c r="AC1512" i="1" s="1"/>
  <c r="J1513" i="1"/>
  <c r="J1514" i="1"/>
  <c r="J1515" i="1"/>
  <c r="J1516" i="1"/>
  <c r="AC1516" i="1" s="1"/>
  <c r="J1517" i="1"/>
  <c r="AC1517" i="1" s="1"/>
  <c r="J1518" i="1"/>
  <c r="AC1518" i="1" s="1"/>
  <c r="J1519" i="1"/>
  <c r="AC1519" i="1" s="1"/>
  <c r="J1520" i="1"/>
  <c r="J1521" i="1"/>
  <c r="J1522" i="1"/>
  <c r="J1523" i="1"/>
  <c r="AC1523" i="1" s="1"/>
  <c r="J1524" i="1"/>
  <c r="AC1524" i="1" s="1"/>
  <c r="J1525" i="1"/>
  <c r="J1526" i="1"/>
  <c r="AC1526" i="1" s="1"/>
  <c r="J1527" i="1"/>
  <c r="J1528" i="1"/>
  <c r="AC1528" i="1" s="1"/>
  <c r="J1529" i="1"/>
  <c r="J1530" i="1"/>
  <c r="J1531" i="1"/>
  <c r="J1532" i="1"/>
  <c r="J1533" i="1"/>
  <c r="J1534" i="1"/>
  <c r="J1535" i="1"/>
  <c r="AC1535" i="1" s="1"/>
  <c r="J1536" i="1"/>
  <c r="AC1536" i="1" s="1"/>
  <c r="J1537" i="1"/>
  <c r="J1538" i="1"/>
  <c r="AC1538" i="1" s="1"/>
  <c r="J1539" i="1"/>
  <c r="J1540" i="1"/>
  <c r="AC1540" i="1" s="1"/>
  <c r="J1541" i="1"/>
  <c r="AC1541" i="1" s="1"/>
  <c r="J1542" i="1"/>
  <c r="AC1542" i="1" s="1"/>
  <c r="J1543" i="1"/>
  <c r="AC1543" i="1" s="1"/>
  <c r="J1544" i="1"/>
  <c r="J1545" i="1"/>
  <c r="J1546" i="1"/>
  <c r="J1547" i="1"/>
  <c r="AC1547" i="1" s="1"/>
  <c r="J1548" i="1"/>
  <c r="AC1548" i="1" s="1"/>
  <c r="J1549" i="1"/>
  <c r="J1550" i="1"/>
  <c r="AC1550" i="1" s="1"/>
  <c r="J1551" i="1"/>
  <c r="J1552" i="1"/>
  <c r="AC1552" i="1" s="1"/>
  <c r="J1553" i="1"/>
  <c r="AC1553" i="1" s="1"/>
  <c r="J1554" i="1"/>
  <c r="AC1554" i="1" s="1"/>
  <c r="J1555" i="1"/>
  <c r="J1556" i="1"/>
  <c r="J1557" i="1"/>
  <c r="J1558" i="1"/>
  <c r="J1559" i="1"/>
  <c r="AC1559" i="1" s="1"/>
  <c r="J1560" i="1"/>
  <c r="AC1560" i="1" s="1"/>
  <c r="J1561" i="1"/>
  <c r="J1562" i="1"/>
  <c r="AC1562" i="1" s="1"/>
  <c r="J1563" i="1"/>
  <c r="J1564" i="1"/>
  <c r="AC1564" i="1" s="1"/>
  <c r="J1565" i="1"/>
  <c r="AC1565" i="1" s="1"/>
  <c r="J1566" i="1"/>
  <c r="AC1566" i="1" s="1"/>
  <c r="J1567" i="1"/>
  <c r="AC1567" i="1" s="1"/>
  <c r="J1568" i="1"/>
  <c r="J1569" i="1"/>
  <c r="J1570" i="1"/>
  <c r="J1571" i="1"/>
  <c r="J1572" i="1"/>
  <c r="J1573" i="1"/>
  <c r="J1574" i="1"/>
  <c r="AC1574" i="1" s="1"/>
  <c r="J1575" i="1"/>
  <c r="J1576" i="1"/>
  <c r="AC1576" i="1" s="1"/>
  <c r="J1577" i="1"/>
  <c r="AC1577" i="1" s="1"/>
  <c r="J1578" i="1"/>
  <c r="AC1578" i="1" s="1"/>
  <c r="J1579" i="1"/>
  <c r="AC1579" i="1" s="1"/>
  <c r="J1580" i="1"/>
  <c r="J1581" i="1"/>
  <c r="J1582" i="1"/>
  <c r="J1583" i="1"/>
  <c r="AC1583" i="1" s="1"/>
  <c r="J1584" i="1"/>
  <c r="J1585" i="1"/>
  <c r="J1586" i="1"/>
  <c r="AC1586" i="1" s="1"/>
  <c r="J1587" i="1"/>
  <c r="J1588" i="1"/>
  <c r="AC1588" i="1" s="1"/>
  <c r="J1589" i="1"/>
  <c r="AC1589" i="1" s="1"/>
  <c r="J1590" i="1"/>
  <c r="AC1590" i="1" s="1"/>
  <c r="J1591" i="1"/>
  <c r="AC1591" i="1" s="1"/>
  <c r="J1592" i="1"/>
  <c r="J1593" i="1"/>
  <c r="J1594" i="1"/>
  <c r="J1595" i="1"/>
  <c r="AC1595" i="1" s="1"/>
  <c r="J1596" i="1"/>
  <c r="AC1596" i="1" s="1"/>
  <c r="J1597" i="1"/>
  <c r="J1598" i="1"/>
  <c r="AC1598" i="1" s="1"/>
  <c r="J1599" i="1"/>
  <c r="J1600" i="1"/>
  <c r="AC1600" i="1" s="1"/>
  <c r="J1601" i="1"/>
  <c r="AC1601" i="1" s="1"/>
  <c r="J1602" i="1"/>
  <c r="J1603" i="1"/>
  <c r="J1604" i="1"/>
  <c r="J1605" i="1"/>
  <c r="J1606" i="1"/>
  <c r="J1607" i="1"/>
  <c r="AC1607" i="1" s="1"/>
  <c r="J1608" i="1"/>
  <c r="J1609" i="1"/>
  <c r="J1610" i="1"/>
  <c r="AC1610" i="1" s="1"/>
  <c r="J1611" i="1"/>
  <c r="J1612" i="1"/>
  <c r="AC1612" i="1" s="1"/>
  <c r="J1613" i="1"/>
  <c r="AC1613" i="1" s="1"/>
  <c r="J1614" i="1"/>
  <c r="AC1614" i="1" s="1"/>
  <c r="J1615" i="1"/>
  <c r="AC1615" i="1" s="1"/>
  <c r="J1616" i="1"/>
  <c r="J1617" i="1"/>
  <c r="J1618" i="1"/>
  <c r="J1619" i="1"/>
  <c r="AC1619" i="1" s="1"/>
  <c r="J1620" i="1"/>
  <c r="J1621" i="1"/>
  <c r="J1622" i="1"/>
  <c r="J1623" i="1"/>
  <c r="J1624" i="1"/>
  <c r="AC1624" i="1" s="1"/>
  <c r="J1625" i="1"/>
  <c r="AC1625" i="1" s="1"/>
  <c r="J1626" i="1"/>
  <c r="AC1626" i="1" s="1"/>
  <c r="J1627" i="1"/>
  <c r="AC1627" i="1" s="1"/>
  <c r="J1628" i="1"/>
  <c r="J1629" i="1"/>
  <c r="J1630" i="1"/>
  <c r="J1631" i="1"/>
  <c r="AC1631" i="1" s="1"/>
  <c r="J1632" i="1"/>
  <c r="AC1632" i="1" s="1"/>
  <c r="J1633" i="1"/>
  <c r="J1634" i="1"/>
  <c r="AC1634" i="1" s="1"/>
  <c r="J1635" i="1"/>
  <c r="J1636" i="1"/>
  <c r="AC1636" i="1" s="1"/>
  <c r="J1637" i="1"/>
  <c r="AC1637" i="1" s="1"/>
  <c r="J1638" i="1"/>
  <c r="AC1638" i="1" s="1"/>
  <c r="J1639" i="1"/>
  <c r="AC1639" i="1" s="1"/>
  <c r="J1640" i="1"/>
  <c r="J1641" i="1"/>
  <c r="J1642" i="1"/>
  <c r="J1643" i="1"/>
  <c r="AC1643" i="1" s="1"/>
  <c r="J1644" i="1"/>
  <c r="AC1644" i="1" s="1"/>
  <c r="J1645" i="1"/>
  <c r="J1646" i="1"/>
  <c r="AC1646" i="1" s="1"/>
  <c r="J1647" i="1"/>
  <c r="J1648" i="1"/>
  <c r="AC1648" i="1" s="1"/>
  <c r="J1649" i="1"/>
  <c r="AC1649" i="1" s="1"/>
  <c r="J1650" i="1"/>
  <c r="AC1650" i="1" s="1"/>
  <c r="J1651" i="1"/>
  <c r="AC1651" i="1" s="1"/>
  <c r="J1652" i="1"/>
  <c r="J1653" i="1"/>
  <c r="J1654" i="1"/>
  <c r="J1655" i="1"/>
  <c r="J1656" i="1"/>
  <c r="AC1656" i="1" s="1"/>
  <c r="J1657" i="1"/>
  <c r="J1658" i="1"/>
  <c r="AC1658" i="1" s="1"/>
  <c r="J1659" i="1"/>
  <c r="J1660" i="1"/>
  <c r="J1661" i="1"/>
  <c r="AC1661" i="1" s="1"/>
  <c r="J1662" i="1"/>
  <c r="AC1662" i="1" s="1"/>
  <c r="J1663" i="1"/>
  <c r="AC1663" i="1" s="1"/>
  <c r="J1664" i="1"/>
  <c r="J1665" i="1"/>
  <c r="J1666" i="1"/>
  <c r="J1667" i="1"/>
  <c r="AC1667" i="1" s="1"/>
  <c r="J1668" i="1"/>
  <c r="AC1668" i="1" s="1"/>
  <c r="J1669" i="1"/>
  <c r="J1670" i="1"/>
  <c r="AC1670" i="1" s="1"/>
  <c r="J1671" i="1"/>
  <c r="J1672" i="1"/>
  <c r="J1673" i="1"/>
  <c r="AC1673" i="1" s="1"/>
  <c r="J1674" i="1"/>
  <c r="AC1674" i="1" s="1"/>
  <c r="J1675" i="1"/>
  <c r="AC1675" i="1" s="1"/>
  <c r="J1676" i="1"/>
  <c r="J1677" i="1"/>
  <c r="J1678" i="1"/>
  <c r="J1679" i="1"/>
  <c r="AC1679" i="1" s="1"/>
  <c r="J1680" i="1"/>
  <c r="AC1680" i="1" s="1"/>
  <c r="J1681" i="1"/>
  <c r="J1682" i="1"/>
  <c r="AC1682" i="1" s="1"/>
  <c r="J1683" i="1"/>
  <c r="J1684" i="1"/>
  <c r="AC1684" i="1" s="1"/>
  <c r="J1685" i="1"/>
  <c r="AC1685" i="1" s="1"/>
  <c r="J1686" i="1"/>
  <c r="AC1686" i="1" s="1"/>
  <c r="J1687" i="1"/>
  <c r="AC1687" i="1" s="1"/>
  <c r="J1688" i="1"/>
  <c r="J1689" i="1"/>
  <c r="J1690" i="1"/>
  <c r="J1691" i="1"/>
  <c r="AC1691" i="1" s="1"/>
  <c r="J1692" i="1"/>
  <c r="J1693" i="1"/>
  <c r="J1694" i="1"/>
  <c r="AC1694" i="1" s="1"/>
  <c r="J1695" i="1"/>
  <c r="J1696" i="1"/>
  <c r="AC1696" i="1" s="1"/>
  <c r="J1697" i="1"/>
  <c r="AC1697" i="1" s="1"/>
  <c r="J1698" i="1"/>
  <c r="AC1698" i="1" s="1"/>
  <c r="J1699" i="1"/>
  <c r="AC1699" i="1" s="1"/>
  <c r="J1700" i="1"/>
  <c r="J1701" i="1"/>
  <c r="J1702" i="1"/>
  <c r="J1703" i="1"/>
  <c r="AC1703" i="1" s="1"/>
  <c r="J1704" i="1"/>
  <c r="AC1704" i="1" s="1"/>
  <c r="J1705" i="1"/>
  <c r="J1706" i="1"/>
  <c r="J1707" i="1"/>
  <c r="J1708" i="1"/>
  <c r="AC1708" i="1" s="1"/>
  <c r="J1709" i="1"/>
  <c r="AC1709" i="1" s="1"/>
  <c r="J1710" i="1"/>
  <c r="AC1710" i="1" s="1"/>
  <c r="J1711" i="1"/>
  <c r="AC1711" i="1" s="1"/>
  <c r="J1712" i="1"/>
  <c r="J1713" i="1"/>
  <c r="J1714" i="1"/>
  <c r="J1715" i="1"/>
  <c r="AC1715" i="1" s="1"/>
  <c r="J1716" i="1"/>
  <c r="AC1716" i="1" s="1"/>
  <c r="J1717" i="1"/>
  <c r="J1718" i="1"/>
  <c r="AC1718" i="1" s="1"/>
  <c r="J1719" i="1"/>
  <c r="J1720" i="1"/>
  <c r="AC1720" i="1" s="1"/>
  <c r="J1721" i="1"/>
  <c r="AC1721" i="1" s="1"/>
  <c r="J1722" i="1"/>
  <c r="AC1722" i="1" s="1"/>
  <c r="J1723" i="1"/>
  <c r="AC1723" i="1" s="1"/>
  <c r="J1724" i="1"/>
  <c r="J1725" i="1"/>
  <c r="J1726" i="1"/>
  <c r="J1727" i="1"/>
  <c r="J1728" i="1"/>
  <c r="J1729" i="1"/>
  <c r="J1730" i="1"/>
  <c r="AC1730" i="1" s="1"/>
  <c r="J1731" i="1"/>
  <c r="J1732" i="1"/>
  <c r="AC1732" i="1" s="1"/>
  <c r="J1733" i="1"/>
  <c r="AC1733" i="1" s="1"/>
  <c r="J1734" i="1"/>
  <c r="AC1734" i="1" s="1"/>
  <c r="J1735" i="1"/>
  <c r="AC1735" i="1" s="1"/>
  <c r="J1736" i="1"/>
  <c r="J1737" i="1"/>
  <c r="J1738" i="1"/>
  <c r="J1739" i="1"/>
  <c r="AC1739" i="1" s="1"/>
  <c r="J1740" i="1"/>
  <c r="J1741" i="1"/>
  <c r="J1742" i="1"/>
  <c r="J1743" i="1"/>
  <c r="J1744" i="1"/>
  <c r="J1745" i="1"/>
  <c r="AC1745" i="1" s="1"/>
  <c r="J1746" i="1"/>
  <c r="AC1746" i="1" s="1"/>
  <c r="J1747" i="1"/>
  <c r="AC1747" i="1" s="1"/>
  <c r="J1748" i="1"/>
  <c r="J1749" i="1"/>
  <c r="J1750" i="1"/>
  <c r="J1751" i="1"/>
  <c r="AC1751" i="1" s="1"/>
  <c r="J1752" i="1"/>
  <c r="AC1752" i="1" s="1"/>
  <c r="J1753" i="1"/>
  <c r="J1754" i="1"/>
  <c r="AC1754" i="1" s="1"/>
  <c r="J1755" i="1"/>
  <c r="J1756" i="1"/>
  <c r="AC1756" i="1" s="1"/>
  <c r="J1757" i="1"/>
  <c r="AC1757" i="1" s="1"/>
  <c r="J1758" i="1"/>
  <c r="AC1758" i="1" s="1"/>
  <c r="J1759" i="1"/>
  <c r="AC1759" i="1" s="1"/>
  <c r="J1760" i="1"/>
  <c r="J1761" i="1"/>
  <c r="J1762" i="1"/>
  <c r="J1763" i="1"/>
  <c r="AC1763" i="1" s="1"/>
  <c r="J1764" i="1"/>
  <c r="AC1764" i="1" s="1"/>
  <c r="J1765" i="1"/>
  <c r="J1766" i="1"/>
  <c r="AC1766" i="1" s="1"/>
  <c r="J1767" i="1"/>
  <c r="J1768" i="1"/>
  <c r="AC1768" i="1" s="1"/>
  <c r="J1769" i="1"/>
  <c r="AC1769" i="1" s="1"/>
  <c r="J1770" i="1"/>
  <c r="AC1770" i="1" s="1"/>
  <c r="J1771" i="1"/>
  <c r="AC1771" i="1" s="1"/>
  <c r="J1772" i="1"/>
  <c r="J1773" i="1"/>
  <c r="J1774" i="1"/>
  <c r="J1775" i="1"/>
  <c r="J1776" i="1"/>
  <c r="J1777" i="1"/>
  <c r="J1778" i="1"/>
  <c r="AC1778" i="1" s="1"/>
  <c r="J1779" i="1"/>
  <c r="J1780" i="1"/>
  <c r="AC1780" i="1" s="1"/>
  <c r="J1781" i="1"/>
  <c r="AC1781" i="1" s="1"/>
  <c r="J1782" i="1"/>
  <c r="AC1782" i="1" s="1"/>
  <c r="J1783" i="1"/>
  <c r="AC1783" i="1" s="1"/>
  <c r="J1784" i="1"/>
  <c r="J1785" i="1"/>
  <c r="J1786" i="1"/>
  <c r="J1787" i="1"/>
  <c r="AC1787" i="1" s="1"/>
  <c r="J1788" i="1"/>
  <c r="J1789" i="1"/>
  <c r="J1790" i="1"/>
  <c r="AC1790" i="1" s="1"/>
  <c r="J1791" i="1"/>
  <c r="J1792" i="1"/>
  <c r="AC1792" i="1" s="1"/>
  <c r="J1793" i="1"/>
  <c r="AC1793" i="1" s="1"/>
  <c r="J1794" i="1"/>
  <c r="AC1794" i="1" s="1"/>
  <c r="J1795" i="1"/>
  <c r="AC1795" i="1" s="1"/>
  <c r="J1796" i="1"/>
  <c r="J1797" i="1"/>
  <c r="J1798" i="1"/>
  <c r="J1799" i="1"/>
  <c r="AC1799" i="1" s="1"/>
  <c r="J1800" i="1"/>
  <c r="AC1800" i="1" s="1"/>
  <c r="J1801" i="1"/>
  <c r="K2" i="1"/>
  <c r="AC3126" i="1" l="1"/>
  <c r="AC2909" i="1"/>
  <c r="AC2858" i="1"/>
  <c r="R2861" i="1"/>
  <c r="AC2857" i="1"/>
  <c r="R2849" i="1"/>
  <c r="R2560" i="1"/>
  <c r="R2091" i="1"/>
  <c r="AC2562" i="1"/>
  <c r="R2079" i="1"/>
  <c r="AC2368" i="1"/>
  <c r="R3188" i="1"/>
  <c r="R2032" i="1"/>
  <c r="AC2332" i="1"/>
  <c r="R3187" i="1"/>
  <c r="R3175" i="1"/>
  <c r="R3163" i="1"/>
  <c r="R3151" i="1"/>
  <c r="R3139" i="1"/>
  <c r="R3091" i="1"/>
  <c r="R3055" i="1"/>
  <c r="R3019" i="1"/>
  <c r="R2983" i="1"/>
  <c r="R2947" i="1"/>
  <c r="R2911" i="1"/>
  <c r="R2875" i="1"/>
  <c r="R2839" i="1"/>
  <c r="R2803" i="1"/>
  <c r="R2767" i="1"/>
  <c r="R2731" i="1"/>
  <c r="R2635" i="1"/>
  <c r="R2611" i="1"/>
  <c r="R2587" i="1"/>
  <c r="R2563" i="1"/>
  <c r="R2539" i="1"/>
  <c r="R2515" i="1"/>
  <c r="R2491" i="1"/>
  <c r="R2467" i="1"/>
  <c r="R2443" i="1"/>
  <c r="R2407" i="1"/>
  <c r="R2371" i="1"/>
  <c r="R2335" i="1"/>
  <c r="R2299" i="1"/>
  <c r="R2143" i="1"/>
  <c r="R2071" i="1"/>
  <c r="R1987" i="1"/>
  <c r="R1879" i="1"/>
  <c r="AC2299" i="1"/>
  <c r="R3141" i="1"/>
  <c r="R3093" i="1"/>
  <c r="R3021" i="1"/>
  <c r="R2973" i="1"/>
  <c r="R2853" i="1"/>
  <c r="R2673" i="1"/>
  <c r="R2577" i="1"/>
  <c r="R2481" i="1"/>
  <c r="R2385" i="1"/>
  <c r="R2289" i="1"/>
  <c r="R2241" i="1"/>
  <c r="R2205" i="1"/>
  <c r="R2459" i="1"/>
  <c r="R2031" i="1"/>
  <c r="AC3125" i="1"/>
  <c r="AC2561" i="1"/>
  <c r="AC2298" i="1"/>
  <c r="R2386" i="1"/>
  <c r="R2030" i="1"/>
  <c r="AC3074" i="1"/>
  <c r="AC2803" i="1"/>
  <c r="AC2297" i="1"/>
  <c r="R2381" i="1"/>
  <c r="R2017" i="1"/>
  <c r="AC3073" i="1"/>
  <c r="AC2802" i="1"/>
  <c r="AC2491" i="1"/>
  <c r="AC2150" i="1"/>
  <c r="R2380" i="1"/>
  <c r="R1948" i="1"/>
  <c r="AC2801" i="1"/>
  <c r="AC2490" i="1"/>
  <c r="R1360" i="1"/>
  <c r="R1204" i="1"/>
  <c r="R1024" i="1"/>
  <c r="R2320" i="1"/>
  <c r="R1888" i="1"/>
  <c r="AC3019" i="1"/>
  <c r="AC2440" i="1"/>
  <c r="R2207" i="1"/>
  <c r="R1887" i="1"/>
  <c r="AC3017" i="1"/>
  <c r="AC2407" i="1"/>
  <c r="AC2067" i="1"/>
  <c r="R206" i="1"/>
  <c r="R2194" i="1"/>
  <c r="R1804" i="1"/>
  <c r="AC2965" i="1"/>
  <c r="AC2694" i="1"/>
  <c r="AC2406" i="1"/>
  <c r="R3045" i="1"/>
  <c r="R2140" i="1"/>
  <c r="R1803" i="1"/>
  <c r="AC2693" i="1"/>
  <c r="AC2405" i="1"/>
  <c r="AC1879" i="1"/>
  <c r="R3108" i="1"/>
  <c r="R3072" i="1"/>
  <c r="R3036" i="1"/>
  <c r="R3000" i="1"/>
  <c r="R2964" i="1"/>
  <c r="R2928" i="1"/>
  <c r="R2892" i="1"/>
  <c r="R2856" i="1"/>
  <c r="R2820" i="1"/>
  <c r="R2784" i="1"/>
  <c r="R2748" i="1"/>
  <c r="R2712" i="1"/>
  <c r="R2652" i="1"/>
  <c r="R2604" i="1"/>
  <c r="R2556" i="1"/>
  <c r="R2508" i="1"/>
  <c r="R2460" i="1"/>
  <c r="R2256" i="1"/>
  <c r="R1980" i="1"/>
  <c r="R1872" i="1"/>
  <c r="R3041" i="1"/>
  <c r="R2139" i="1"/>
  <c r="AC2911" i="1"/>
  <c r="AC2404" i="1"/>
  <c r="R1385" i="1"/>
  <c r="AC1385" i="1"/>
  <c r="R1325" i="1"/>
  <c r="AC1325" i="1"/>
  <c r="R1265" i="1"/>
  <c r="AC1265" i="1"/>
  <c r="R1169" i="1"/>
  <c r="AC1169" i="1"/>
  <c r="R1097" i="1"/>
  <c r="AC1097" i="1"/>
  <c r="R1025" i="1"/>
  <c r="AC1025" i="1"/>
  <c r="R965" i="1"/>
  <c r="AC965" i="1"/>
  <c r="R917" i="1"/>
  <c r="AC917" i="1"/>
  <c r="R881" i="1"/>
  <c r="AC881" i="1"/>
  <c r="R833" i="1"/>
  <c r="AC833" i="1"/>
  <c r="R773" i="1"/>
  <c r="AC773" i="1"/>
  <c r="R725" i="1"/>
  <c r="AC725" i="1"/>
  <c r="R677" i="1"/>
  <c r="AC677" i="1"/>
  <c r="R617" i="1"/>
  <c r="AC617" i="1"/>
  <c r="R557" i="1"/>
  <c r="AC557" i="1"/>
  <c r="R509" i="1"/>
  <c r="AC509" i="1"/>
  <c r="R449" i="1"/>
  <c r="AC449" i="1"/>
  <c r="R389" i="1"/>
  <c r="AC389" i="1"/>
  <c r="R329" i="1"/>
  <c r="AC329" i="1"/>
  <c r="R293" i="1"/>
  <c r="AC293" i="1"/>
  <c r="R245" i="1"/>
  <c r="AC245" i="1"/>
  <c r="R197" i="1"/>
  <c r="AC197" i="1"/>
  <c r="R149" i="1"/>
  <c r="AC149" i="1"/>
  <c r="R89" i="1"/>
  <c r="AC89" i="1"/>
  <c r="R41" i="1"/>
  <c r="AC41" i="1"/>
  <c r="R3052" i="1"/>
  <c r="AC3052" i="1"/>
  <c r="R2884" i="1"/>
  <c r="AC2884" i="1"/>
  <c r="R2584" i="1"/>
  <c r="AC2584" i="1"/>
  <c r="R3183" i="1"/>
  <c r="AC3183" i="1"/>
  <c r="R3171" i="1"/>
  <c r="AC3171" i="1"/>
  <c r="R3159" i="1"/>
  <c r="AC3159" i="1"/>
  <c r="R3147" i="1"/>
  <c r="AC3147" i="1"/>
  <c r="R3135" i="1"/>
  <c r="AC3135" i="1"/>
  <c r="R3123" i="1"/>
  <c r="AC3123" i="1"/>
  <c r="R3111" i="1"/>
  <c r="AC3111" i="1"/>
  <c r="R3099" i="1"/>
  <c r="AC3099" i="1"/>
  <c r="R3087" i="1"/>
  <c r="AC3087" i="1"/>
  <c r="R3075" i="1"/>
  <c r="AC3075" i="1"/>
  <c r="R3063" i="1"/>
  <c r="AC3063" i="1"/>
  <c r="R3051" i="1"/>
  <c r="AC3051" i="1"/>
  <c r="R3039" i="1"/>
  <c r="AC3039" i="1"/>
  <c r="R3027" i="1"/>
  <c r="AC3027" i="1"/>
  <c r="R3015" i="1"/>
  <c r="AC3015" i="1"/>
  <c r="R3003" i="1"/>
  <c r="AC3003" i="1"/>
  <c r="R2991" i="1"/>
  <c r="AC2991" i="1"/>
  <c r="R2979" i="1"/>
  <c r="AC2979" i="1"/>
  <c r="R2967" i="1"/>
  <c r="AC2967" i="1"/>
  <c r="R2955" i="1"/>
  <c r="AC2955" i="1"/>
  <c r="R2943" i="1"/>
  <c r="AC2943" i="1"/>
  <c r="R2931" i="1"/>
  <c r="AC2931" i="1"/>
  <c r="R2919" i="1"/>
  <c r="AC2919" i="1"/>
  <c r="R2907" i="1"/>
  <c r="AC2907" i="1"/>
  <c r="R2895" i="1"/>
  <c r="AC2895" i="1"/>
  <c r="R2883" i="1"/>
  <c r="AC2883" i="1"/>
  <c r="R2871" i="1"/>
  <c r="AC2871" i="1"/>
  <c r="R2859" i="1"/>
  <c r="AC2859" i="1"/>
  <c r="R2847" i="1"/>
  <c r="AC2847" i="1"/>
  <c r="R2835" i="1"/>
  <c r="AC2835" i="1"/>
  <c r="R2823" i="1"/>
  <c r="AC2823" i="1"/>
  <c r="R2811" i="1"/>
  <c r="AC2811" i="1"/>
  <c r="R2799" i="1"/>
  <c r="AC2799" i="1"/>
  <c r="R2787" i="1"/>
  <c r="AC2787" i="1"/>
  <c r="R2775" i="1"/>
  <c r="AC2775" i="1"/>
  <c r="R2763" i="1"/>
  <c r="AC2763" i="1"/>
  <c r="AC2751" i="1"/>
  <c r="R2751" i="1"/>
  <c r="R2739" i="1"/>
  <c r="AC2739" i="1"/>
  <c r="R2727" i="1"/>
  <c r="AC2727" i="1"/>
  <c r="AC2715" i="1"/>
  <c r="R2715" i="1"/>
  <c r="AC2703" i="1"/>
  <c r="R2703" i="1"/>
  <c r="R2691" i="1"/>
  <c r="AC2691" i="1"/>
  <c r="R2679" i="1"/>
  <c r="AC2679" i="1"/>
  <c r="R2667" i="1"/>
  <c r="AC2667" i="1"/>
  <c r="AC2655" i="1"/>
  <c r="R2655" i="1"/>
  <c r="R2643" i="1"/>
  <c r="AC2643" i="1"/>
  <c r="R2631" i="1"/>
  <c r="AC2631" i="1"/>
  <c r="AC2619" i="1"/>
  <c r="R2619" i="1"/>
  <c r="AC2607" i="1"/>
  <c r="R2607" i="1"/>
  <c r="R2595" i="1"/>
  <c r="AC2595" i="1"/>
  <c r="R2583" i="1"/>
  <c r="AC2583" i="1"/>
  <c r="AC2571" i="1"/>
  <c r="R2571" i="1"/>
  <c r="AC2559" i="1"/>
  <c r="R2559" i="1"/>
  <c r="R2547" i="1"/>
  <c r="AC2547" i="1"/>
  <c r="R2535" i="1"/>
  <c r="AC2535" i="1"/>
  <c r="AC2523" i="1"/>
  <c r="R2523" i="1"/>
  <c r="AC2511" i="1"/>
  <c r="R2511" i="1"/>
  <c r="R2499" i="1"/>
  <c r="AC2499" i="1"/>
  <c r="R2487" i="1"/>
  <c r="AC2487" i="1"/>
  <c r="AC2475" i="1"/>
  <c r="R2475" i="1"/>
  <c r="AC2463" i="1"/>
  <c r="R2463" i="1"/>
  <c r="R2451" i="1"/>
  <c r="AC2451" i="1"/>
  <c r="R2439" i="1"/>
  <c r="AC2439" i="1"/>
  <c r="AC2427" i="1"/>
  <c r="R2427" i="1"/>
  <c r="AC2415" i="1"/>
  <c r="R2415" i="1"/>
  <c r="R2403" i="1"/>
  <c r="AC2403" i="1"/>
  <c r="R2391" i="1"/>
  <c r="AC2391" i="1"/>
  <c r="AC2379" i="1"/>
  <c r="R2379" i="1"/>
  <c r="AC2367" i="1"/>
  <c r="R2367" i="1"/>
  <c r="R2355" i="1"/>
  <c r="AC2355" i="1"/>
  <c r="R2343" i="1"/>
  <c r="AC2343" i="1"/>
  <c r="AC2331" i="1"/>
  <c r="R2331" i="1"/>
  <c r="AC2319" i="1"/>
  <c r="R2319" i="1"/>
  <c r="R2307" i="1"/>
  <c r="AC2307" i="1"/>
  <c r="R2295" i="1"/>
  <c r="AC2295" i="1"/>
  <c r="AC2283" i="1"/>
  <c r="R2283" i="1"/>
  <c r="R2271" i="1"/>
  <c r="AC2271" i="1"/>
  <c r="R2259" i="1"/>
  <c r="AC2259" i="1"/>
  <c r="R2247" i="1"/>
  <c r="AC2247" i="1"/>
  <c r="AC2235" i="1"/>
  <c r="R2235" i="1"/>
  <c r="AC2223" i="1"/>
  <c r="R2223" i="1"/>
  <c r="R1603" i="1"/>
  <c r="AC1603" i="1"/>
  <c r="R1531" i="1"/>
  <c r="AC1531" i="1"/>
  <c r="R1470" i="1"/>
  <c r="AC1470" i="1"/>
  <c r="R1397" i="1"/>
  <c r="AC1397" i="1"/>
  <c r="R1313" i="1"/>
  <c r="AC1313" i="1"/>
  <c r="R1253" i="1"/>
  <c r="AC1253" i="1"/>
  <c r="R1181" i="1"/>
  <c r="AC1181" i="1"/>
  <c r="R1121" i="1"/>
  <c r="AC1121" i="1"/>
  <c r="R1085" i="1"/>
  <c r="AC1085" i="1"/>
  <c r="R1037" i="1"/>
  <c r="AC1037" i="1"/>
  <c r="R977" i="1"/>
  <c r="AC977" i="1"/>
  <c r="R929" i="1"/>
  <c r="AC929" i="1"/>
  <c r="R893" i="1"/>
  <c r="AC893" i="1"/>
  <c r="R857" i="1"/>
  <c r="AC857" i="1"/>
  <c r="R785" i="1"/>
  <c r="AC785" i="1"/>
  <c r="R713" i="1"/>
  <c r="AC713" i="1"/>
  <c r="R653" i="1"/>
  <c r="AC653" i="1"/>
  <c r="R593" i="1"/>
  <c r="AC593" i="1"/>
  <c r="R545" i="1"/>
  <c r="AC545" i="1"/>
  <c r="R485" i="1"/>
  <c r="AC485" i="1"/>
  <c r="R425" i="1"/>
  <c r="AC425" i="1"/>
  <c r="R365" i="1"/>
  <c r="AC365" i="1"/>
  <c r="R317" i="1"/>
  <c r="AC317" i="1"/>
  <c r="R257" i="1"/>
  <c r="AC257" i="1"/>
  <c r="R185" i="1"/>
  <c r="AC185" i="1"/>
  <c r="R125" i="1"/>
  <c r="AC125" i="1"/>
  <c r="R77" i="1"/>
  <c r="AC77" i="1"/>
  <c r="R17" i="1"/>
  <c r="AC17" i="1"/>
  <c r="R3172" i="1"/>
  <c r="AC3172" i="1"/>
  <c r="R3064" i="1"/>
  <c r="AC3064" i="1"/>
  <c r="R2896" i="1"/>
  <c r="AC2896" i="1"/>
  <c r="R2596" i="1"/>
  <c r="AC2596" i="1"/>
  <c r="R1767" i="1"/>
  <c r="AC1767" i="1"/>
  <c r="R1719" i="1"/>
  <c r="AC1719" i="1"/>
  <c r="AC1659" i="1"/>
  <c r="R1659" i="1"/>
  <c r="R1587" i="1"/>
  <c r="AC1587" i="1"/>
  <c r="R1515" i="1"/>
  <c r="AC1515" i="1"/>
  <c r="R1395" i="1"/>
  <c r="AC1395" i="1"/>
  <c r="R1335" i="1"/>
  <c r="AC1335" i="1"/>
  <c r="R1275" i="1"/>
  <c r="AC1275" i="1"/>
  <c r="R1227" i="1"/>
  <c r="AC1227" i="1"/>
  <c r="R1167" i="1"/>
  <c r="AC1167" i="1"/>
  <c r="R1119" i="1"/>
  <c r="AC1119" i="1"/>
  <c r="R1071" i="1"/>
  <c r="AC1071" i="1"/>
  <c r="R1023" i="1"/>
  <c r="AC1023" i="1"/>
  <c r="R987" i="1"/>
  <c r="AC987" i="1"/>
  <c r="AC927" i="1"/>
  <c r="R927" i="1"/>
  <c r="R855" i="1"/>
  <c r="AC855" i="1"/>
  <c r="R795" i="1"/>
  <c r="AC795" i="1"/>
  <c r="R747" i="1"/>
  <c r="AC747" i="1"/>
  <c r="R723" i="1"/>
  <c r="AC723" i="1"/>
  <c r="R675" i="1"/>
  <c r="AC675" i="1"/>
  <c r="R639" i="1"/>
  <c r="AC639" i="1"/>
  <c r="R591" i="1"/>
  <c r="AC591" i="1"/>
  <c r="R555" i="1"/>
  <c r="AC555" i="1"/>
  <c r="AC519" i="1"/>
  <c r="R519" i="1"/>
  <c r="R495" i="1"/>
  <c r="AC495" i="1"/>
  <c r="R447" i="1"/>
  <c r="AC447" i="1"/>
  <c r="R411" i="1"/>
  <c r="AC411" i="1"/>
  <c r="R399" i="1"/>
  <c r="AC399" i="1"/>
  <c r="R363" i="1"/>
  <c r="AC363" i="1"/>
  <c r="R327" i="1"/>
  <c r="AC327" i="1"/>
  <c r="R279" i="1"/>
  <c r="AC279" i="1"/>
  <c r="R255" i="1"/>
  <c r="AC255" i="1"/>
  <c r="R219" i="1"/>
  <c r="AC219" i="1"/>
  <c r="R171" i="1"/>
  <c r="AC171" i="1"/>
  <c r="R135" i="1"/>
  <c r="AC135" i="1"/>
  <c r="R111" i="1"/>
  <c r="AC111" i="1"/>
  <c r="R63" i="1"/>
  <c r="AC63" i="1"/>
  <c r="R27" i="1"/>
  <c r="AC27" i="1"/>
  <c r="R2" i="1"/>
  <c r="AC2" i="1"/>
  <c r="R3182" i="1"/>
  <c r="AC3182" i="1"/>
  <c r="R3170" i="1"/>
  <c r="AC3170" i="1"/>
  <c r="R3158" i="1"/>
  <c r="AC3158" i="1"/>
  <c r="R3146" i="1"/>
  <c r="AC3146" i="1"/>
  <c r="R3134" i="1"/>
  <c r="AC3134" i="1"/>
  <c r="R3122" i="1"/>
  <c r="AC3122" i="1"/>
  <c r="R3110" i="1"/>
  <c r="AC3110" i="1"/>
  <c r="R3098" i="1"/>
  <c r="AC3098" i="1"/>
  <c r="R3086" i="1"/>
  <c r="AC3086" i="1"/>
  <c r="R3062" i="1"/>
  <c r="AC3062" i="1"/>
  <c r="R3050" i="1"/>
  <c r="AC3050" i="1"/>
  <c r="R3038" i="1"/>
  <c r="AC3038" i="1"/>
  <c r="R3026" i="1"/>
  <c r="AC3026" i="1"/>
  <c r="R3014" i="1"/>
  <c r="AC3014" i="1"/>
  <c r="R3002" i="1"/>
  <c r="AC3002" i="1"/>
  <c r="R2990" i="1"/>
  <c r="AC2990" i="1"/>
  <c r="R2978" i="1"/>
  <c r="AC2978" i="1"/>
  <c r="R2954" i="1"/>
  <c r="AC2954" i="1"/>
  <c r="R2942" i="1"/>
  <c r="AC2942" i="1"/>
  <c r="R2930" i="1"/>
  <c r="AC2930" i="1"/>
  <c r="R2918" i="1"/>
  <c r="AC2918" i="1"/>
  <c r="R2906" i="1"/>
  <c r="AC2906" i="1"/>
  <c r="R2894" i="1"/>
  <c r="AC2894" i="1"/>
  <c r="R2882" i="1"/>
  <c r="AC2882" i="1"/>
  <c r="R2870" i="1"/>
  <c r="AC2870" i="1"/>
  <c r="R2846" i="1"/>
  <c r="AC2846" i="1"/>
  <c r="R2834" i="1"/>
  <c r="AC2834" i="1"/>
  <c r="R2822" i="1"/>
  <c r="AC2822" i="1"/>
  <c r="R2810" i="1"/>
  <c r="AC2810" i="1"/>
  <c r="AC2798" i="1"/>
  <c r="R2798" i="1"/>
  <c r="R2786" i="1"/>
  <c r="AC2786" i="1"/>
  <c r="R2774" i="1"/>
  <c r="AC2774" i="1"/>
  <c r="AC2762" i="1"/>
  <c r="R2762" i="1"/>
  <c r="R2738" i="1"/>
  <c r="AC2738" i="1"/>
  <c r="R2726" i="1"/>
  <c r="AC2726" i="1"/>
  <c r="R2714" i="1"/>
  <c r="AC2714" i="1"/>
  <c r="AC2702" i="1"/>
  <c r="R2702" i="1"/>
  <c r="R2690" i="1"/>
  <c r="AC2690" i="1"/>
  <c r="R2678" i="1"/>
  <c r="AC2678" i="1"/>
  <c r="AC2666" i="1"/>
  <c r="R2666" i="1"/>
  <c r="AC2654" i="1"/>
  <c r="R2654" i="1"/>
  <c r="R2642" i="1"/>
  <c r="AC2642" i="1"/>
  <c r="R2630" i="1"/>
  <c r="AC2630" i="1"/>
  <c r="AC2618" i="1"/>
  <c r="R2618" i="1"/>
  <c r="AC2606" i="1"/>
  <c r="R2606" i="1"/>
  <c r="R2594" i="1"/>
  <c r="AC2594" i="1"/>
  <c r="R2582" i="1"/>
  <c r="AC2582" i="1"/>
  <c r="AC2570" i="1"/>
  <c r="R2570" i="1"/>
  <c r="AC2558" i="1"/>
  <c r="R2558" i="1"/>
  <c r="R2546" i="1"/>
  <c r="AC2546" i="1"/>
  <c r="R2534" i="1"/>
  <c r="AC2534" i="1"/>
  <c r="AC2522" i="1"/>
  <c r="R2522" i="1"/>
  <c r="AC2510" i="1"/>
  <c r="R2510" i="1"/>
  <c r="R2498" i="1"/>
  <c r="AC2498" i="1"/>
  <c r="R2486" i="1"/>
  <c r="AC2486" i="1"/>
  <c r="AC2474" i="1"/>
  <c r="R2474" i="1"/>
  <c r="AC2462" i="1"/>
  <c r="R2462" i="1"/>
  <c r="R2450" i="1"/>
  <c r="AC2450" i="1"/>
  <c r="R2438" i="1"/>
  <c r="AC2438" i="1"/>
  <c r="R1555" i="1"/>
  <c r="AC1555" i="1"/>
  <c r="R1434" i="1"/>
  <c r="AC1434" i="1"/>
  <c r="R1386" i="1"/>
  <c r="AC1386" i="1"/>
  <c r="R1338" i="1"/>
  <c r="AC1338" i="1"/>
  <c r="R1302" i="1"/>
  <c r="AC1302" i="1"/>
  <c r="R1266" i="1"/>
  <c r="AC1266" i="1"/>
  <c r="R1205" i="1"/>
  <c r="AC1205" i="1"/>
  <c r="AC2764" i="1"/>
  <c r="R2764" i="1"/>
  <c r="R1744" i="1"/>
  <c r="AC1744" i="1"/>
  <c r="R1660" i="1"/>
  <c r="AC1660" i="1"/>
  <c r="R1779" i="1"/>
  <c r="AC1779" i="1"/>
  <c r="AC1707" i="1"/>
  <c r="R1707" i="1"/>
  <c r="R1647" i="1"/>
  <c r="AC1647" i="1"/>
  <c r="R1575" i="1"/>
  <c r="AC1575" i="1"/>
  <c r="R1503" i="1"/>
  <c r="AC1503" i="1"/>
  <c r="R1443" i="1"/>
  <c r="AC1443" i="1"/>
  <c r="R1383" i="1"/>
  <c r="AC1383" i="1"/>
  <c r="R1299" i="1"/>
  <c r="AC1299" i="1"/>
  <c r="R1239" i="1"/>
  <c r="AC1239" i="1"/>
  <c r="AC1179" i="1"/>
  <c r="R1179" i="1"/>
  <c r="R1107" i="1"/>
  <c r="AC1107" i="1"/>
  <c r="R1035" i="1"/>
  <c r="AC1035" i="1"/>
  <c r="R975" i="1"/>
  <c r="AC975" i="1"/>
  <c r="R891" i="1"/>
  <c r="AC891" i="1"/>
  <c r="R819" i="1"/>
  <c r="AC819" i="1"/>
  <c r="R759" i="1"/>
  <c r="AC759" i="1"/>
  <c r="R711" i="1"/>
  <c r="AC711" i="1"/>
  <c r="R651" i="1"/>
  <c r="AC651" i="1"/>
  <c r="R615" i="1"/>
  <c r="AC615" i="1"/>
  <c r="R579" i="1"/>
  <c r="AC579" i="1"/>
  <c r="R531" i="1"/>
  <c r="AC531" i="1"/>
  <c r="R483" i="1"/>
  <c r="AC483" i="1"/>
  <c r="R435" i="1"/>
  <c r="AC435" i="1"/>
  <c r="R375" i="1"/>
  <c r="AC375" i="1"/>
  <c r="AC339" i="1"/>
  <c r="R339" i="1"/>
  <c r="R303" i="1"/>
  <c r="AC303" i="1"/>
  <c r="R243" i="1"/>
  <c r="AC243" i="1"/>
  <c r="R195" i="1"/>
  <c r="AC195" i="1"/>
  <c r="R159" i="1"/>
  <c r="AC159" i="1"/>
  <c r="R99" i="1"/>
  <c r="AC99" i="1"/>
  <c r="R51" i="1"/>
  <c r="AC51" i="1"/>
  <c r="R15" i="1"/>
  <c r="AC15" i="1"/>
  <c r="R1622" i="1"/>
  <c r="AC1622" i="1"/>
  <c r="AC1514" i="1"/>
  <c r="R1514" i="1"/>
  <c r="AC1490" i="1"/>
  <c r="R1490" i="1"/>
  <c r="R1286" i="1"/>
  <c r="AC1286" i="1"/>
  <c r="R1250" i="1"/>
  <c r="AC1250" i="1"/>
  <c r="R1214" i="1"/>
  <c r="AC1214" i="1"/>
  <c r="R1190" i="1"/>
  <c r="AC1190" i="1"/>
  <c r="AC1154" i="1"/>
  <c r="R1154" i="1"/>
  <c r="R1118" i="1"/>
  <c r="AC1118" i="1"/>
  <c r="R1082" i="1"/>
  <c r="AC1082" i="1"/>
  <c r="R1058" i="1"/>
  <c r="AC1058" i="1"/>
  <c r="R1022" i="1"/>
  <c r="AC1022" i="1"/>
  <c r="R998" i="1"/>
  <c r="AC998" i="1"/>
  <c r="R974" i="1"/>
  <c r="AC974" i="1"/>
  <c r="R950" i="1"/>
  <c r="AC950" i="1"/>
  <c r="R938" i="1"/>
  <c r="AC938" i="1"/>
  <c r="R926" i="1"/>
  <c r="AC926" i="1"/>
  <c r="R914" i="1"/>
  <c r="AC914" i="1"/>
  <c r="R902" i="1"/>
  <c r="AC902" i="1"/>
  <c r="R890" i="1"/>
  <c r="AC890" i="1"/>
  <c r="R878" i="1"/>
  <c r="AC878" i="1"/>
  <c r="R866" i="1"/>
  <c r="AC866" i="1"/>
  <c r="R842" i="1"/>
  <c r="AC842" i="1"/>
  <c r="R830" i="1"/>
  <c r="AC830" i="1"/>
  <c r="R818" i="1"/>
  <c r="AC818" i="1"/>
  <c r="R806" i="1"/>
  <c r="AC806" i="1"/>
  <c r="R794" i="1"/>
  <c r="AC794" i="1"/>
  <c r="R782" i="1"/>
  <c r="AC782" i="1"/>
  <c r="R770" i="1"/>
  <c r="AC770" i="1"/>
  <c r="R758" i="1"/>
  <c r="AC758" i="1"/>
  <c r="R746" i="1"/>
  <c r="AC746" i="1"/>
  <c r="R734" i="1"/>
  <c r="AC734" i="1"/>
  <c r="R722" i="1"/>
  <c r="AC722" i="1"/>
  <c r="R710" i="1"/>
  <c r="AC710" i="1"/>
  <c r="AC698" i="1"/>
  <c r="R698" i="1"/>
  <c r="R686" i="1"/>
  <c r="AC686" i="1"/>
  <c r="R674" i="1"/>
  <c r="AC674" i="1"/>
  <c r="R662" i="1"/>
  <c r="AC662" i="1"/>
  <c r="R650" i="1"/>
  <c r="AC650" i="1"/>
  <c r="R638" i="1"/>
  <c r="AC638" i="1"/>
  <c r="R626" i="1"/>
  <c r="AC626" i="1"/>
  <c r="R614" i="1"/>
  <c r="AC614" i="1"/>
  <c r="AC602" i="1"/>
  <c r="R602" i="1"/>
  <c r="R590" i="1"/>
  <c r="AC590" i="1"/>
  <c r="R578" i="1"/>
  <c r="AC578" i="1"/>
  <c r="R566" i="1"/>
  <c r="AC566" i="1"/>
  <c r="R554" i="1"/>
  <c r="AC554" i="1"/>
  <c r="R542" i="1"/>
  <c r="AC542" i="1"/>
  <c r="R530" i="1"/>
  <c r="AC530" i="1"/>
  <c r="R1602" i="1"/>
  <c r="AC1602" i="1"/>
  <c r="R1410" i="1"/>
  <c r="AC1410" i="1"/>
  <c r="AC1314" i="1"/>
  <c r="R1314" i="1"/>
  <c r="R1290" i="1"/>
  <c r="AC1290" i="1"/>
  <c r="R1278" i="1"/>
  <c r="AC1278" i="1"/>
  <c r="R1254" i="1"/>
  <c r="AC1254" i="1"/>
  <c r="R1421" i="1"/>
  <c r="AC1421" i="1"/>
  <c r="R1373" i="1"/>
  <c r="AC1373" i="1"/>
  <c r="R1337" i="1"/>
  <c r="AC1337" i="1"/>
  <c r="R1289" i="1"/>
  <c r="AC1289" i="1"/>
  <c r="R1277" i="1"/>
  <c r="AC1277" i="1"/>
  <c r="R1229" i="1"/>
  <c r="AC1229" i="1"/>
  <c r="R1193" i="1"/>
  <c r="AC1193" i="1"/>
  <c r="R1157" i="1"/>
  <c r="AC1157" i="1"/>
  <c r="R1133" i="1"/>
  <c r="AC1133" i="1"/>
  <c r="R1109" i="1"/>
  <c r="AC1109" i="1"/>
  <c r="R1061" i="1"/>
  <c r="AC1061" i="1"/>
  <c r="R1049" i="1"/>
  <c r="AC1049" i="1"/>
  <c r="R1001" i="1"/>
  <c r="AC1001" i="1"/>
  <c r="R989" i="1"/>
  <c r="AC989" i="1"/>
  <c r="R953" i="1"/>
  <c r="AC953" i="1"/>
  <c r="R905" i="1"/>
  <c r="AC905" i="1"/>
  <c r="R869" i="1"/>
  <c r="AC869" i="1"/>
  <c r="R845" i="1"/>
  <c r="AC845" i="1"/>
  <c r="R809" i="1"/>
  <c r="AC809" i="1"/>
  <c r="R797" i="1"/>
  <c r="AC797" i="1"/>
  <c r="R749" i="1"/>
  <c r="AC749" i="1"/>
  <c r="R737" i="1"/>
  <c r="AC737" i="1"/>
  <c r="R701" i="1"/>
  <c r="AC701" i="1"/>
  <c r="R665" i="1"/>
  <c r="AC665" i="1"/>
  <c r="R641" i="1"/>
  <c r="AC641" i="1"/>
  <c r="R605" i="1"/>
  <c r="AC605" i="1"/>
  <c r="R569" i="1"/>
  <c r="AC569" i="1"/>
  <c r="R533" i="1"/>
  <c r="AC533" i="1"/>
  <c r="R497" i="1"/>
  <c r="AC497" i="1"/>
  <c r="R461" i="1"/>
  <c r="AC461" i="1"/>
  <c r="R437" i="1"/>
  <c r="AC437" i="1"/>
  <c r="R401" i="1"/>
  <c r="AC401" i="1"/>
  <c r="R377" i="1"/>
  <c r="AC377" i="1"/>
  <c r="R353" i="1"/>
  <c r="AC353" i="1"/>
  <c r="R305" i="1"/>
  <c r="AC305" i="1"/>
  <c r="R281" i="1"/>
  <c r="AC281" i="1"/>
  <c r="R233" i="1"/>
  <c r="AC233" i="1"/>
  <c r="R209" i="1"/>
  <c r="AC209" i="1"/>
  <c r="R161" i="1"/>
  <c r="AC161" i="1"/>
  <c r="R137" i="1"/>
  <c r="AC137" i="1"/>
  <c r="R101" i="1"/>
  <c r="AC101" i="1"/>
  <c r="R53" i="1"/>
  <c r="AC53" i="1"/>
  <c r="R29" i="1"/>
  <c r="AC29" i="1"/>
  <c r="R3184" i="1"/>
  <c r="AC3184" i="1"/>
  <c r="R3136" i="1"/>
  <c r="AC3136" i="1"/>
  <c r="R3112" i="1"/>
  <c r="AC3112" i="1"/>
  <c r="R3088" i="1"/>
  <c r="AC3088" i="1"/>
  <c r="R3040" i="1"/>
  <c r="AC3040" i="1"/>
  <c r="R2992" i="1"/>
  <c r="AC2992" i="1"/>
  <c r="R2968" i="1"/>
  <c r="AC2968" i="1"/>
  <c r="R2944" i="1"/>
  <c r="AC2944" i="1"/>
  <c r="R2920" i="1"/>
  <c r="AC2920" i="1"/>
  <c r="R2860" i="1"/>
  <c r="AC2860" i="1"/>
  <c r="R2836" i="1"/>
  <c r="AC2836" i="1"/>
  <c r="AC2800" i="1"/>
  <c r="R2800" i="1"/>
  <c r="R2716" i="1"/>
  <c r="AC2716" i="1"/>
  <c r="R1791" i="1"/>
  <c r="AC1791" i="1"/>
  <c r="R1743" i="1"/>
  <c r="AC1743" i="1"/>
  <c r="R1695" i="1"/>
  <c r="AC1695" i="1"/>
  <c r="R1671" i="1"/>
  <c r="AC1671" i="1"/>
  <c r="R1623" i="1"/>
  <c r="AC1623" i="1"/>
  <c r="R1611" i="1"/>
  <c r="AC1611" i="1"/>
  <c r="R1563" i="1"/>
  <c r="AC1563" i="1"/>
  <c r="R1539" i="1"/>
  <c r="AC1539" i="1"/>
  <c r="R1491" i="1"/>
  <c r="AC1491" i="1"/>
  <c r="R1467" i="1"/>
  <c r="AC1467" i="1"/>
  <c r="R1431" i="1"/>
  <c r="AC1431" i="1"/>
  <c r="R1407" i="1"/>
  <c r="AC1407" i="1"/>
  <c r="R1371" i="1"/>
  <c r="AC1371" i="1"/>
  <c r="R1347" i="1"/>
  <c r="AC1347" i="1"/>
  <c r="R1311" i="1"/>
  <c r="AC1311" i="1"/>
  <c r="R1263" i="1"/>
  <c r="AC1263" i="1"/>
  <c r="R1215" i="1"/>
  <c r="AC1215" i="1"/>
  <c r="R1155" i="1"/>
  <c r="AC1155" i="1"/>
  <c r="R1131" i="1"/>
  <c r="AC1131" i="1"/>
  <c r="R1083" i="1"/>
  <c r="AC1083" i="1"/>
  <c r="R1047" i="1"/>
  <c r="AC1047" i="1"/>
  <c r="R1011" i="1"/>
  <c r="AC1011" i="1"/>
  <c r="R963" i="1"/>
  <c r="AC963" i="1"/>
  <c r="R939" i="1"/>
  <c r="AC939" i="1"/>
  <c r="R903" i="1"/>
  <c r="AC903" i="1"/>
  <c r="R879" i="1"/>
  <c r="AC879" i="1"/>
  <c r="R843" i="1"/>
  <c r="AC843" i="1"/>
  <c r="R807" i="1"/>
  <c r="AC807" i="1"/>
  <c r="R783" i="1"/>
  <c r="AC783" i="1"/>
  <c r="R735" i="1"/>
  <c r="AC735" i="1"/>
  <c r="AC699" i="1"/>
  <c r="R699" i="1"/>
  <c r="R663" i="1"/>
  <c r="AC663" i="1"/>
  <c r="R627" i="1"/>
  <c r="AC627" i="1"/>
  <c r="R603" i="1"/>
  <c r="AC603" i="1"/>
  <c r="R567" i="1"/>
  <c r="AC567" i="1"/>
  <c r="R543" i="1"/>
  <c r="AC543" i="1"/>
  <c r="R507" i="1"/>
  <c r="AC507" i="1"/>
  <c r="AC471" i="1"/>
  <c r="R471" i="1"/>
  <c r="R459" i="1"/>
  <c r="AC459" i="1"/>
  <c r="R423" i="1"/>
  <c r="AC423" i="1"/>
  <c r="R387" i="1"/>
  <c r="AC387" i="1"/>
  <c r="R351" i="1"/>
  <c r="AC351" i="1"/>
  <c r="R315" i="1"/>
  <c r="AC315" i="1"/>
  <c r="R267" i="1"/>
  <c r="AC267" i="1"/>
  <c r="R231" i="1"/>
  <c r="AC231" i="1"/>
  <c r="R207" i="1"/>
  <c r="AC207" i="1"/>
  <c r="R183" i="1"/>
  <c r="AC183" i="1"/>
  <c r="R147" i="1"/>
  <c r="AC147" i="1"/>
  <c r="AC123" i="1"/>
  <c r="R123" i="1"/>
  <c r="R87" i="1"/>
  <c r="AC87" i="1"/>
  <c r="R75" i="1"/>
  <c r="AC75" i="1"/>
  <c r="R39" i="1"/>
  <c r="AC39" i="1"/>
  <c r="R3" i="1"/>
  <c r="AC3" i="1"/>
  <c r="AC1706" i="1"/>
  <c r="R1706" i="1"/>
  <c r="R1310" i="1"/>
  <c r="AC1310" i="1"/>
  <c r="AC1298" i="1"/>
  <c r="R1298" i="1"/>
  <c r="R1274" i="1"/>
  <c r="AC1274" i="1"/>
  <c r="R1262" i="1"/>
  <c r="AC1262" i="1"/>
  <c r="R1238" i="1"/>
  <c r="AC1238" i="1"/>
  <c r="R1226" i="1"/>
  <c r="AC1226" i="1"/>
  <c r="R1202" i="1"/>
  <c r="AC1202" i="1"/>
  <c r="R1178" i="1"/>
  <c r="AC1178" i="1"/>
  <c r="R1166" i="1"/>
  <c r="AC1166" i="1"/>
  <c r="R1142" i="1"/>
  <c r="AC1142" i="1"/>
  <c r="R1130" i="1"/>
  <c r="AC1130" i="1"/>
  <c r="R1106" i="1"/>
  <c r="AC1106" i="1"/>
  <c r="R1094" i="1"/>
  <c r="AC1094" i="1"/>
  <c r="R1070" i="1"/>
  <c r="AC1070" i="1"/>
  <c r="R1046" i="1"/>
  <c r="AC1046" i="1"/>
  <c r="R1034" i="1"/>
  <c r="AC1034" i="1"/>
  <c r="R1010" i="1"/>
  <c r="AC1010" i="1"/>
  <c r="R986" i="1"/>
  <c r="AC986" i="1"/>
  <c r="R962" i="1"/>
  <c r="AC962" i="1"/>
  <c r="R854" i="1"/>
  <c r="AC854" i="1"/>
  <c r="R1801" i="1"/>
  <c r="AC1801" i="1"/>
  <c r="AC1789" i="1"/>
  <c r="R1789" i="1"/>
  <c r="AC1777" i="1"/>
  <c r="R1777" i="1"/>
  <c r="R1765" i="1"/>
  <c r="AC1765" i="1"/>
  <c r="R1753" i="1"/>
  <c r="AC1753" i="1"/>
  <c r="R1741" i="1"/>
  <c r="AC1741" i="1"/>
  <c r="R1729" i="1"/>
  <c r="AC1729" i="1"/>
  <c r="R1717" i="1"/>
  <c r="AC1717" i="1"/>
  <c r="AC1705" i="1"/>
  <c r="R1705" i="1"/>
  <c r="AC1693" i="1"/>
  <c r="R1693" i="1"/>
  <c r="R1681" i="1"/>
  <c r="AC1681" i="1"/>
  <c r="R1669" i="1"/>
  <c r="AC1669" i="1"/>
  <c r="R1657" i="1"/>
  <c r="AC1657" i="1"/>
  <c r="R1645" i="1"/>
  <c r="AC1645" i="1"/>
  <c r="R1633" i="1"/>
  <c r="AC1633" i="1"/>
  <c r="R1621" i="1"/>
  <c r="AC1621" i="1"/>
  <c r="R1609" i="1"/>
  <c r="AC1609" i="1"/>
  <c r="R1597" i="1"/>
  <c r="AC1597" i="1"/>
  <c r="AC1585" i="1"/>
  <c r="R1585" i="1"/>
  <c r="R1573" i="1"/>
  <c r="AC1573" i="1"/>
  <c r="R1561" i="1"/>
  <c r="AC1561" i="1"/>
  <c r="R1549" i="1"/>
  <c r="AC1549" i="1"/>
  <c r="R1537" i="1"/>
  <c r="AC1537" i="1"/>
  <c r="R1525" i="1"/>
  <c r="AC1525" i="1"/>
  <c r="AC1513" i="1"/>
  <c r="R1513" i="1"/>
  <c r="R1501" i="1"/>
  <c r="AC1501" i="1"/>
  <c r="AC1489" i="1"/>
  <c r="R1489" i="1"/>
  <c r="R1477" i="1"/>
  <c r="AC1477" i="1"/>
  <c r="R1465" i="1"/>
  <c r="AC1465" i="1"/>
  <c r="R1453" i="1"/>
  <c r="AC1453" i="1"/>
  <c r="R1441" i="1"/>
  <c r="AC1441" i="1"/>
  <c r="R1429" i="1"/>
  <c r="AC1429" i="1"/>
  <c r="R1417" i="1"/>
  <c r="AC1417" i="1"/>
  <c r="R1405" i="1"/>
  <c r="AC1405" i="1"/>
  <c r="R1393" i="1"/>
  <c r="AC1393" i="1"/>
  <c r="R1381" i="1"/>
  <c r="AC1381" i="1"/>
  <c r="R1369" i="1"/>
  <c r="AC1369" i="1"/>
  <c r="R1357" i="1"/>
  <c r="AC1357" i="1"/>
  <c r="R1345" i="1"/>
  <c r="AC1345" i="1"/>
  <c r="R1333" i="1"/>
  <c r="AC1333" i="1"/>
  <c r="R1321" i="1"/>
  <c r="AC1321" i="1"/>
  <c r="R1309" i="1"/>
  <c r="AC1309" i="1"/>
  <c r="AC1297" i="1"/>
  <c r="R1297" i="1"/>
  <c r="R1285" i="1"/>
  <c r="AC1285" i="1"/>
  <c r="AC1273" i="1"/>
  <c r="R1273" i="1"/>
  <c r="R1261" i="1"/>
  <c r="AC1261" i="1"/>
  <c r="R1249" i="1"/>
  <c r="AC1249" i="1"/>
  <c r="R1237" i="1"/>
  <c r="AC1237" i="1"/>
  <c r="R1225" i="1"/>
  <c r="AC1225" i="1"/>
  <c r="R1213" i="1"/>
  <c r="AC1213" i="1"/>
  <c r="R1201" i="1"/>
  <c r="AC1201" i="1"/>
  <c r="R1189" i="1"/>
  <c r="AC1189" i="1"/>
  <c r="R1177" i="1"/>
  <c r="AC1177" i="1"/>
  <c r="R1165" i="1"/>
  <c r="AC1165" i="1"/>
  <c r="R1153" i="1"/>
  <c r="AC1153" i="1"/>
  <c r="R1141" i="1"/>
  <c r="AC1141" i="1"/>
  <c r="R1129" i="1"/>
  <c r="AC1129" i="1"/>
  <c r="R1117" i="1"/>
  <c r="AC1117" i="1"/>
  <c r="R1105" i="1"/>
  <c r="AC1105" i="1"/>
  <c r="R1093" i="1"/>
  <c r="AC1093" i="1"/>
  <c r="R1081" i="1"/>
  <c r="AC1081" i="1"/>
  <c r="AC1069" i="1"/>
  <c r="R1069" i="1"/>
  <c r="R1057" i="1"/>
  <c r="AC1057" i="1"/>
  <c r="R1045" i="1"/>
  <c r="AC1045" i="1"/>
  <c r="R1033" i="1"/>
  <c r="AC1033" i="1"/>
  <c r="R1021" i="1"/>
  <c r="AC1021" i="1"/>
  <c r="R1009" i="1"/>
  <c r="AC1009" i="1"/>
  <c r="R997" i="1"/>
  <c r="AC997" i="1"/>
  <c r="R985" i="1"/>
  <c r="AC985" i="1"/>
  <c r="R973" i="1"/>
  <c r="AC973" i="1"/>
  <c r="R961" i="1"/>
  <c r="AC961" i="1"/>
  <c r="AC2750" i="1"/>
  <c r="R1361" i="1"/>
  <c r="AC1361" i="1"/>
  <c r="R3148" i="1"/>
  <c r="AC3148" i="1"/>
  <c r="R3124" i="1"/>
  <c r="AC3124" i="1"/>
  <c r="R3100" i="1"/>
  <c r="AC3100" i="1"/>
  <c r="R3076" i="1"/>
  <c r="AC3076" i="1"/>
  <c r="R3028" i="1"/>
  <c r="AC3028" i="1"/>
  <c r="R3004" i="1"/>
  <c r="AC3004" i="1"/>
  <c r="R2980" i="1"/>
  <c r="AC2980" i="1"/>
  <c r="R2956" i="1"/>
  <c r="AC2956" i="1"/>
  <c r="R2932" i="1"/>
  <c r="AC2932" i="1"/>
  <c r="R2908" i="1"/>
  <c r="AC2908" i="1"/>
  <c r="R2872" i="1"/>
  <c r="AC2872" i="1"/>
  <c r="R2848" i="1"/>
  <c r="AC2848" i="1"/>
  <c r="R2824" i="1"/>
  <c r="AC2824" i="1"/>
  <c r="R2812" i="1"/>
  <c r="AC2812" i="1"/>
  <c r="R2776" i="1"/>
  <c r="AC2776" i="1"/>
  <c r="AC2752" i="1"/>
  <c r="R2752" i="1"/>
  <c r="R2740" i="1"/>
  <c r="AC2740" i="1"/>
  <c r="R2728" i="1"/>
  <c r="AC2728" i="1"/>
  <c r="R2692" i="1"/>
  <c r="AC2692" i="1"/>
  <c r="R2680" i="1"/>
  <c r="AC2680" i="1"/>
  <c r="R2668" i="1"/>
  <c r="AC2668" i="1"/>
  <c r="AC2656" i="1"/>
  <c r="R2656" i="1"/>
  <c r="R2644" i="1"/>
  <c r="AC2644" i="1"/>
  <c r="R2620" i="1"/>
  <c r="AC2620" i="1"/>
  <c r="AC2608" i="1"/>
  <c r="R2608" i="1"/>
  <c r="R2572" i="1"/>
  <c r="AC2572" i="1"/>
  <c r="AC1180" i="1"/>
  <c r="R1180" i="1"/>
  <c r="R1755" i="1"/>
  <c r="AC1755" i="1"/>
  <c r="R1731" i="1"/>
  <c r="AC1731" i="1"/>
  <c r="R1683" i="1"/>
  <c r="AC1683" i="1"/>
  <c r="R1635" i="1"/>
  <c r="AC1635" i="1"/>
  <c r="R1599" i="1"/>
  <c r="AC1599" i="1"/>
  <c r="R1551" i="1"/>
  <c r="AC1551" i="1"/>
  <c r="R1527" i="1"/>
  <c r="AC1527" i="1"/>
  <c r="R1479" i="1"/>
  <c r="AC1479" i="1"/>
  <c r="R1455" i="1"/>
  <c r="AC1455" i="1"/>
  <c r="R1419" i="1"/>
  <c r="AC1419" i="1"/>
  <c r="R1359" i="1"/>
  <c r="AC1359" i="1"/>
  <c r="R1323" i="1"/>
  <c r="AC1323" i="1"/>
  <c r="R1287" i="1"/>
  <c r="AC1287" i="1"/>
  <c r="R1251" i="1"/>
  <c r="AC1251" i="1"/>
  <c r="AC1203" i="1"/>
  <c r="R1203" i="1"/>
  <c r="R1191" i="1"/>
  <c r="AC1191" i="1"/>
  <c r="R1143" i="1"/>
  <c r="AC1143" i="1"/>
  <c r="R1095" i="1"/>
  <c r="AC1095" i="1"/>
  <c r="R1059" i="1"/>
  <c r="AC1059" i="1"/>
  <c r="R999" i="1"/>
  <c r="AC999" i="1"/>
  <c r="R951" i="1"/>
  <c r="AC951" i="1"/>
  <c r="AC915" i="1"/>
  <c r="R915" i="1"/>
  <c r="R867" i="1"/>
  <c r="AC867" i="1"/>
  <c r="R831" i="1"/>
  <c r="AC831" i="1"/>
  <c r="R771" i="1"/>
  <c r="AC771" i="1"/>
  <c r="AC687" i="1"/>
  <c r="R687" i="1"/>
  <c r="R291" i="1"/>
  <c r="AC291" i="1"/>
  <c r="R1742" i="1"/>
  <c r="AC1742" i="1"/>
  <c r="AC1788" i="1"/>
  <c r="R1788" i="1"/>
  <c r="AC1776" i="1"/>
  <c r="R1776" i="1"/>
  <c r="AC1740" i="1"/>
  <c r="R1740" i="1"/>
  <c r="AC1728" i="1"/>
  <c r="R1728" i="1"/>
  <c r="R1692" i="1"/>
  <c r="AC1692" i="1"/>
  <c r="R1620" i="1"/>
  <c r="AC1620" i="1"/>
  <c r="R1608" i="1"/>
  <c r="AC1608" i="1"/>
  <c r="AC1584" i="1"/>
  <c r="R1584" i="1"/>
  <c r="AC1572" i="1"/>
  <c r="R1572" i="1"/>
  <c r="AC1488" i="1"/>
  <c r="R1488" i="1"/>
  <c r="AC1428" i="1"/>
  <c r="R1428" i="1"/>
  <c r="AC1248" i="1"/>
  <c r="R1248" i="1"/>
  <c r="R1092" i="1"/>
  <c r="AC1092" i="1"/>
  <c r="AC1044" i="1"/>
  <c r="R1044" i="1"/>
  <c r="AC888" i="1"/>
  <c r="R888" i="1"/>
  <c r="R1272" i="1"/>
  <c r="AC2966" i="1"/>
  <c r="R1530" i="1"/>
  <c r="AC1530" i="1"/>
  <c r="R1409" i="1"/>
  <c r="AC1409" i="1"/>
  <c r="R1349" i="1"/>
  <c r="AC1349" i="1"/>
  <c r="R1301" i="1"/>
  <c r="AC1301" i="1"/>
  <c r="R1217" i="1"/>
  <c r="AC1217" i="1"/>
  <c r="R1145" i="1"/>
  <c r="AC1145" i="1"/>
  <c r="R1073" i="1"/>
  <c r="AC1073" i="1"/>
  <c r="R1013" i="1"/>
  <c r="AC1013" i="1"/>
  <c r="R941" i="1"/>
  <c r="AC941" i="1"/>
  <c r="R821" i="1"/>
  <c r="AC821" i="1"/>
  <c r="R761" i="1"/>
  <c r="AC761" i="1"/>
  <c r="R689" i="1"/>
  <c r="AC689" i="1"/>
  <c r="R629" i="1"/>
  <c r="AC629" i="1"/>
  <c r="R581" i="1"/>
  <c r="AC581" i="1"/>
  <c r="R521" i="1"/>
  <c r="AC521" i="1"/>
  <c r="R473" i="1"/>
  <c r="AC473" i="1"/>
  <c r="R413" i="1"/>
  <c r="AC413" i="1"/>
  <c r="R341" i="1"/>
  <c r="AC341" i="1"/>
  <c r="R269" i="1"/>
  <c r="AC269" i="1"/>
  <c r="R221" i="1"/>
  <c r="AC221" i="1"/>
  <c r="R173" i="1"/>
  <c r="AC173" i="1"/>
  <c r="R113" i="1"/>
  <c r="AC113" i="1"/>
  <c r="R65" i="1"/>
  <c r="AC65" i="1"/>
  <c r="R5" i="1"/>
  <c r="AC5" i="1"/>
  <c r="R2788" i="1"/>
  <c r="AC2788" i="1"/>
  <c r="R1672" i="1"/>
  <c r="AC1672" i="1"/>
  <c r="AC1775" i="1"/>
  <c r="R1775" i="1"/>
  <c r="AC1571" i="1"/>
  <c r="R1571" i="1"/>
  <c r="R1091" i="1"/>
  <c r="AC1091" i="1"/>
  <c r="AC179" i="1"/>
  <c r="R179" i="1"/>
  <c r="AC3190" i="1"/>
  <c r="R3190" i="1"/>
  <c r="AC3178" i="1"/>
  <c r="R3178" i="1"/>
  <c r="AC3166" i="1"/>
  <c r="R3166" i="1"/>
  <c r="AC3154" i="1"/>
  <c r="R3154" i="1"/>
  <c r="AC3142" i="1"/>
  <c r="R3142" i="1"/>
  <c r="AC3130" i="1"/>
  <c r="R3130" i="1"/>
  <c r="AC3118" i="1"/>
  <c r="R3118" i="1"/>
  <c r="AC3106" i="1"/>
  <c r="R3106" i="1"/>
  <c r="R1326" i="1"/>
  <c r="AC1326" i="1"/>
  <c r="R1529" i="1"/>
  <c r="AC1529" i="1"/>
  <c r="AC311" i="1"/>
  <c r="R311" i="1"/>
  <c r="R215" i="1"/>
  <c r="AC215" i="1"/>
  <c r="R47" i="1"/>
  <c r="AC47" i="1"/>
  <c r="R2704" i="1"/>
  <c r="R1689" i="1"/>
  <c r="AC1689" i="1"/>
  <c r="R1665" i="1"/>
  <c r="AC1665" i="1"/>
  <c r="R1641" i="1"/>
  <c r="AC1641" i="1"/>
  <c r="R1617" i="1"/>
  <c r="AC1617" i="1"/>
  <c r="R1593" i="1"/>
  <c r="AC1593" i="1"/>
  <c r="R1569" i="1"/>
  <c r="AC1569" i="1"/>
  <c r="R1545" i="1"/>
  <c r="AC1545" i="1"/>
  <c r="R1521" i="1"/>
  <c r="AC1521" i="1"/>
  <c r="R1509" i="1"/>
  <c r="AC1509" i="1"/>
  <c r="R1497" i="1"/>
  <c r="AC1497" i="1"/>
  <c r="R1485" i="1"/>
  <c r="AC1485" i="1"/>
  <c r="R1473" i="1"/>
  <c r="AC1473" i="1"/>
  <c r="R1461" i="1"/>
  <c r="AC1461" i="1"/>
  <c r="R1437" i="1"/>
  <c r="AC1437" i="1"/>
  <c r="R1425" i="1"/>
  <c r="AC1425" i="1"/>
  <c r="R1413" i="1"/>
  <c r="AC1413" i="1"/>
  <c r="R1401" i="1"/>
  <c r="AC1401" i="1"/>
  <c r="R1389" i="1"/>
  <c r="AC1389" i="1"/>
  <c r="R1377" i="1"/>
  <c r="AC1377" i="1"/>
  <c r="R1365" i="1"/>
  <c r="AC1365" i="1"/>
  <c r="R1353" i="1"/>
  <c r="AC1353" i="1"/>
  <c r="R1341" i="1"/>
  <c r="AC1341" i="1"/>
  <c r="R1329" i="1"/>
  <c r="AC1329" i="1"/>
  <c r="R1317" i="1"/>
  <c r="AC1317" i="1"/>
  <c r="R1305" i="1"/>
  <c r="AC1305" i="1"/>
  <c r="R1293" i="1"/>
  <c r="AC1293" i="1"/>
  <c r="R1281" i="1"/>
  <c r="AC1281" i="1"/>
  <c r="R1269" i="1"/>
  <c r="AC1269" i="1"/>
  <c r="R1257" i="1"/>
  <c r="AC1257" i="1"/>
  <c r="R1245" i="1"/>
  <c r="AC1245" i="1"/>
  <c r="R1233" i="1"/>
  <c r="AC1233" i="1"/>
  <c r="R1221" i="1"/>
  <c r="AC1221" i="1"/>
  <c r="R1209" i="1"/>
  <c r="AC1209" i="1"/>
  <c r="R1197" i="1"/>
  <c r="AC1197" i="1"/>
  <c r="R1185" i="1"/>
  <c r="AC1185" i="1"/>
  <c r="R1173" i="1"/>
  <c r="AC1173" i="1"/>
  <c r="R1161" i="1"/>
  <c r="AC1161" i="1"/>
  <c r="R1149" i="1"/>
  <c r="AC1149" i="1"/>
  <c r="R1137" i="1"/>
  <c r="AC1137" i="1"/>
  <c r="R1125" i="1"/>
  <c r="AC1125" i="1"/>
  <c r="R1113" i="1"/>
  <c r="AC1113" i="1"/>
  <c r="R1101" i="1"/>
  <c r="AC1101" i="1"/>
  <c r="R1089" i="1"/>
  <c r="AC1089" i="1"/>
  <c r="R1077" i="1"/>
  <c r="AC1077" i="1"/>
  <c r="R1065" i="1"/>
  <c r="AC1065" i="1"/>
  <c r="R1053" i="1"/>
  <c r="AC1053" i="1"/>
  <c r="R1041" i="1"/>
  <c r="AC1041" i="1"/>
  <c r="R1029" i="1"/>
  <c r="AC1029" i="1"/>
  <c r="R1017" i="1"/>
  <c r="AC1017" i="1"/>
  <c r="R1005" i="1"/>
  <c r="AC1005" i="1"/>
  <c r="R993" i="1"/>
  <c r="AC993" i="1"/>
  <c r="R981" i="1"/>
  <c r="AC981" i="1"/>
  <c r="R969" i="1"/>
  <c r="AC969" i="1"/>
  <c r="R957" i="1"/>
  <c r="AC957" i="1"/>
  <c r="R945" i="1"/>
  <c r="AC945" i="1"/>
  <c r="R933" i="1"/>
  <c r="AC933" i="1"/>
  <c r="R921" i="1"/>
  <c r="AC921" i="1"/>
  <c r="R909" i="1"/>
  <c r="AC909" i="1"/>
  <c r="R897" i="1"/>
  <c r="AC897" i="1"/>
  <c r="R885" i="1"/>
  <c r="AC885" i="1"/>
  <c r="R873" i="1"/>
  <c r="AC873" i="1"/>
  <c r="R861" i="1"/>
  <c r="AC861" i="1"/>
  <c r="R849" i="1"/>
  <c r="AC849" i="1"/>
  <c r="R837" i="1"/>
  <c r="AC837" i="1"/>
  <c r="R825" i="1"/>
  <c r="AC825" i="1"/>
  <c r="R813" i="1"/>
  <c r="AC813" i="1"/>
  <c r="R801" i="1"/>
  <c r="AC801" i="1"/>
  <c r="R789" i="1"/>
  <c r="AC789" i="1"/>
  <c r="R777" i="1"/>
  <c r="AC777" i="1"/>
  <c r="R765" i="1"/>
  <c r="AC765" i="1"/>
  <c r="R753" i="1"/>
  <c r="AC753" i="1"/>
  <c r="R741" i="1"/>
  <c r="AC741" i="1"/>
  <c r="R729" i="1"/>
  <c r="AC729" i="1"/>
  <c r="R717" i="1"/>
  <c r="AC717" i="1"/>
  <c r="R705" i="1"/>
  <c r="AC705" i="1"/>
  <c r="R693" i="1"/>
  <c r="AC693" i="1"/>
  <c r="R681" i="1"/>
  <c r="AC681" i="1"/>
  <c r="R669" i="1"/>
  <c r="AC669" i="1"/>
  <c r="R657" i="1"/>
  <c r="AC657" i="1"/>
  <c r="R645" i="1"/>
  <c r="AC645" i="1"/>
  <c r="R633" i="1"/>
  <c r="AC633" i="1"/>
  <c r="R621" i="1"/>
  <c r="AC621" i="1"/>
  <c r="R609" i="1"/>
  <c r="AC609" i="1"/>
  <c r="R597" i="1"/>
  <c r="AC597" i="1"/>
  <c r="R585" i="1"/>
  <c r="AC585" i="1"/>
  <c r="R573" i="1"/>
  <c r="AC573" i="1"/>
  <c r="R561" i="1"/>
  <c r="AC561" i="1"/>
  <c r="R549" i="1"/>
  <c r="AC549" i="1"/>
  <c r="R537" i="1"/>
  <c r="AC537" i="1"/>
  <c r="R525" i="1"/>
  <c r="AC525" i="1"/>
  <c r="R513" i="1"/>
  <c r="AC513" i="1"/>
  <c r="R501" i="1"/>
  <c r="AC501" i="1"/>
  <c r="R489" i="1"/>
  <c r="AC489" i="1"/>
  <c r="R477" i="1"/>
  <c r="AC477" i="1"/>
  <c r="R465" i="1"/>
  <c r="AC465" i="1"/>
  <c r="R453" i="1"/>
  <c r="AC453" i="1"/>
  <c r="R441" i="1"/>
  <c r="AC441" i="1"/>
  <c r="R429" i="1"/>
  <c r="AC429" i="1"/>
  <c r="R417" i="1"/>
  <c r="AC417" i="1"/>
  <c r="R405" i="1"/>
  <c r="AC405" i="1"/>
  <c r="R393" i="1"/>
  <c r="AC393" i="1"/>
  <c r="R381" i="1"/>
  <c r="AC381" i="1"/>
  <c r="R369" i="1"/>
  <c r="AC369" i="1"/>
  <c r="R1435" i="1"/>
  <c r="AC1435" i="1"/>
  <c r="R1241" i="1"/>
  <c r="AC1241" i="1"/>
  <c r="R3160" i="1"/>
  <c r="AC3160" i="1"/>
  <c r="R3016" i="1"/>
  <c r="AC3016" i="1"/>
  <c r="R2632" i="1"/>
  <c r="AC2632" i="1"/>
  <c r="AC1727" i="1"/>
  <c r="R1727" i="1"/>
  <c r="AC1655" i="1"/>
  <c r="R1655" i="1"/>
  <c r="AC1367" i="1"/>
  <c r="R1367" i="1"/>
  <c r="AC1163" i="1"/>
  <c r="R1163" i="1"/>
  <c r="AC1043" i="1"/>
  <c r="R1043" i="1"/>
  <c r="AC887" i="1"/>
  <c r="R887" i="1"/>
  <c r="R1797" i="1"/>
  <c r="AC1797" i="1"/>
  <c r="R1785" i="1"/>
  <c r="AC1785" i="1"/>
  <c r="R1773" i="1"/>
  <c r="AC1773" i="1"/>
  <c r="R1761" i="1"/>
  <c r="AC1761" i="1"/>
  <c r="R1749" i="1"/>
  <c r="AC1749" i="1"/>
  <c r="R1737" i="1"/>
  <c r="AC1737" i="1"/>
  <c r="R1725" i="1"/>
  <c r="AC1725" i="1"/>
  <c r="R1713" i="1"/>
  <c r="AC1713" i="1"/>
  <c r="R1701" i="1"/>
  <c r="AC1701" i="1"/>
  <c r="R1677" i="1"/>
  <c r="AC1677" i="1"/>
  <c r="R1653" i="1"/>
  <c r="AC1653" i="1"/>
  <c r="R1629" i="1"/>
  <c r="AC1629" i="1"/>
  <c r="R1605" i="1"/>
  <c r="AC1605" i="1"/>
  <c r="R1581" i="1"/>
  <c r="AC1581" i="1"/>
  <c r="R1557" i="1"/>
  <c r="AC1557" i="1"/>
  <c r="R1533" i="1"/>
  <c r="AC1533" i="1"/>
  <c r="R1449" i="1"/>
  <c r="AC1449" i="1"/>
  <c r="R1796" i="1"/>
  <c r="AC1796" i="1"/>
  <c r="R1784" i="1"/>
  <c r="AC1784" i="1"/>
  <c r="R1772" i="1"/>
  <c r="AC1772" i="1"/>
  <c r="R1760" i="1"/>
  <c r="AC1760" i="1"/>
  <c r="R1748" i="1"/>
  <c r="AC1748" i="1"/>
  <c r="R1736" i="1"/>
  <c r="AC1736" i="1"/>
  <c r="R1724" i="1"/>
  <c r="AC1724" i="1"/>
  <c r="R1712" i="1"/>
  <c r="AC1712" i="1"/>
  <c r="R1700" i="1"/>
  <c r="AC1700" i="1"/>
  <c r="R1688" i="1"/>
  <c r="AC1688" i="1"/>
  <c r="R1676" i="1"/>
  <c r="AC1676" i="1"/>
  <c r="R1664" i="1"/>
  <c r="AC1664" i="1"/>
  <c r="R1652" i="1"/>
  <c r="AC1652" i="1"/>
  <c r="R1640" i="1"/>
  <c r="AC1640" i="1"/>
  <c r="R1628" i="1"/>
  <c r="AC1628" i="1"/>
  <c r="R1616" i="1"/>
  <c r="AC1616" i="1"/>
  <c r="R1604" i="1"/>
  <c r="AC1604" i="1"/>
  <c r="R1592" i="1"/>
  <c r="AC1592" i="1"/>
  <c r="R1580" i="1"/>
  <c r="AC1580" i="1"/>
  <c r="R1568" i="1"/>
  <c r="AC1568" i="1"/>
  <c r="R1556" i="1"/>
  <c r="AC1556" i="1"/>
  <c r="R1544" i="1"/>
  <c r="AC1544" i="1"/>
  <c r="R1532" i="1"/>
  <c r="AC1532" i="1"/>
  <c r="R1520" i="1"/>
  <c r="AC1520" i="1"/>
  <c r="R1508" i="1"/>
  <c r="AC1508" i="1"/>
  <c r="R1496" i="1"/>
  <c r="AC1496" i="1"/>
  <c r="R1484" i="1"/>
  <c r="AC1484" i="1"/>
  <c r="R1472" i="1"/>
  <c r="AC1472" i="1"/>
  <c r="R1460" i="1"/>
  <c r="AC1460" i="1"/>
  <c r="R1448" i="1"/>
  <c r="AC1448" i="1"/>
  <c r="R1436" i="1"/>
  <c r="AC1436" i="1"/>
  <c r="R1424" i="1"/>
  <c r="AC1424" i="1"/>
  <c r="R1412" i="1"/>
  <c r="AC1412" i="1"/>
  <c r="R1400" i="1"/>
  <c r="AC1400" i="1"/>
  <c r="R1388" i="1"/>
  <c r="AC1388" i="1"/>
  <c r="R1376" i="1"/>
  <c r="AC1376" i="1"/>
  <c r="R1364" i="1"/>
  <c r="AC1364" i="1"/>
  <c r="R1352" i="1"/>
  <c r="AC1352" i="1"/>
  <c r="R1340" i="1"/>
  <c r="AC1340" i="1"/>
  <c r="R1328" i="1"/>
  <c r="AC1328" i="1"/>
  <c r="R1316" i="1"/>
  <c r="AC1316" i="1"/>
  <c r="R1304" i="1"/>
  <c r="AC1304" i="1"/>
  <c r="R1292" i="1"/>
  <c r="AC1292" i="1"/>
  <c r="R1280" i="1"/>
  <c r="AC1280" i="1"/>
  <c r="R1268" i="1"/>
  <c r="AC1268" i="1"/>
  <c r="R1256" i="1"/>
  <c r="AC1256" i="1"/>
  <c r="R1244" i="1"/>
  <c r="AC1244" i="1"/>
  <c r="R1232" i="1"/>
  <c r="AC1232" i="1"/>
  <c r="R1220" i="1"/>
  <c r="AC1220" i="1"/>
  <c r="R1208" i="1"/>
  <c r="AC1208" i="1"/>
  <c r="R1196" i="1"/>
  <c r="AC1196" i="1"/>
  <c r="R1184" i="1"/>
  <c r="AC1184" i="1"/>
  <c r="R1172" i="1"/>
  <c r="AC1172" i="1"/>
  <c r="R1160" i="1"/>
  <c r="AC1160" i="1"/>
  <c r="R1148" i="1"/>
  <c r="AC1148" i="1"/>
  <c r="R1136" i="1"/>
  <c r="AC1136" i="1"/>
  <c r="R1124" i="1"/>
  <c r="AC1124" i="1"/>
  <c r="R1112" i="1"/>
  <c r="AC1112" i="1"/>
  <c r="R1100" i="1"/>
  <c r="AC1100" i="1"/>
  <c r="R1088" i="1"/>
  <c r="AC1088" i="1"/>
  <c r="R1076" i="1"/>
  <c r="AC1076" i="1"/>
  <c r="R1064" i="1"/>
  <c r="AC1064" i="1"/>
  <c r="R1052" i="1"/>
  <c r="AC1052" i="1"/>
  <c r="R1040" i="1"/>
  <c r="AC1040" i="1"/>
  <c r="R1028" i="1"/>
  <c r="AC1028" i="1"/>
  <c r="R1016" i="1"/>
  <c r="AC1016" i="1"/>
  <c r="R1004" i="1"/>
  <c r="AC1004" i="1"/>
  <c r="R992" i="1"/>
  <c r="AC992" i="1"/>
  <c r="R980" i="1"/>
  <c r="AC980" i="1"/>
  <c r="R968" i="1"/>
  <c r="AC968" i="1"/>
  <c r="R956" i="1"/>
  <c r="AC956" i="1"/>
  <c r="R944" i="1"/>
  <c r="AC944" i="1"/>
  <c r="R932" i="1"/>
  <c r="AC932" i="1"/>
  <c r="R920" i="1"/>
  <c r="AC920" i="1"/>
  <c r="R908" i="1"/>
  <c r="AC908" i="1"/>
  <c r="R896" i="1"/>
  <c r="AC896" i="1"/>
  <c r="R884" i="1"/>
  <c r="AC884" i="1"/>
  <c r="R872" i="1"/>
  <c r="AC872" i="1"/>
  <c r="R860" i="1"/>
  <c r="AC860" i="1"/>
  <c r="R848" i="1"/>
  <c r="AC848" i="1"/>
  <c r="R836" i="1"/>
  <c r="AC836" i="1"/>
  <c r="R824" i="1"/>
  <c r="AC824" i="1"/>
  <c r="R812" i="1"/>
  <c r="AC812" i="1"/>
  <c r="R800" i="1"/>
  <c r="AC800" i="1"/>
  <c r="R788" i="1"/>
  <c r="AC788" i="1"/>
  <c r="R776" i="1"/>
  <c r="AC776" i="1"/>
  <c r="R764" i="1"/>
  <c r="AC764" i="1"/>
  <c r="R752" i="1"/>
  <c r="AC752" i="1"/>
  <c r="R740" i="1"/>
  <c r="AC740" i="1"/>
  <c r="R728" i="1"/>
  <c r="AC728" i="1"/>
  <c r="R716" i="1"/>
  <c r="AC716" i="1"/>
  <c r="R704" i="1"/>
  <c r="AC704" i="1"/>
  <c r="R692" i="1"/>
  <c r="AC692" i="1"/>
  <c r="R680" i="1"/>
  <c r="AC680" i="1"/>
  <c r="R668" i="1"/>
  <c r="AC668" i="1"/>
  <c r="R656" i="1"/>
  <c r="AC656" i="1"/>
  <c r="R644" i="1"/>
  <c r="AC644" i="1"/>
  <c r="R632" i="1"/>
  <c r="AC632" i="1"/>
  <c r="R620" i="1"/>
  <c r="AC620" i="1"/>
  <c r="R608" i="1"/>
  <c r="AC608" i="1"/>
  <c r="R596" i="1"/>
  <c r="AC596" i="1"/>
  <c r="R584" i="1"/>
  <c r="AC584" i="1"/>
  <c r="R572" i="1"/>
  <c r="AC572" i="1"/>
  <c r="R560" i="1"/>
  <c r="AC560" i="1"/>
  <c r="R548" i="1"/>
  <c r="AC548" i="1"/>
  <c r="R536" i="1"/>
  <c r="AC536" i="1"/>
  <c r="R524" i="1"/>
  <c r="AC524" i="1"/>
  <c r="R512" i="1"/>
  <c r="AC512" i="1"/>
  <c r="R500" i="1"/>
  <c r="AC500" i="1"/>
  <c r="R488" i="1"/>
  <c r="AC488" i="1"/>
  <c r="R476" i="1"/>
  <c r="AC476" i="1"/>
  <c r="R464" i="1"/>
  <c r="AC464" i="1"/>
  <c r="R452" i="1"/>
  <c r="AC452" i="1"/>
  <c r="R440" i="1"/>
  <c r="AC440" i="1"/>
  <c r="R428" i="1"/>
  <c r="AC428" i="1"/>
  <c r="R416" i="1"/>
  <c r="AC416" i="1"/>
  <c r="R404" i="1"/>
  <c r="AC404" i="1"/>
  <c r="R392" i="1"/>
  <c r="AC392" i="1"/>
  <c r="R380" i="1"/>
  <c r="AC380" i="1"/>
  <c r="R368" i="1"/>
  <c r="AC368" i="1"/>
  <c r="R356" i="1"/>
  <c r="AC356" i="1"/>
  <c r="R344" i="1"/>
  <c r="AC344" i="1"/>
  <c r="R332" i="1"/>
  <c r="AC332" i="1"/>
  <c r="R320" i="1"/>
  <c r="AC320" i="1"/>
  <c r="R308" i="1"/>
  <c r="AC308" i="1"/>
  <c r="R296" i="1"/>
  <c r="AC296" i="1"/>
  <c r="R284" i="1"/>
  <c r="AC284" i="1"/>
  <c r="R272" i="1"/>
  <c r="AC272" i="1"/>
  <c r="R260" i="1"/>
  <c r="AC260" i="1"/>
  <c r="R248" i="1"/>
  <c r="AC248" i="1"/>
  <c r="R236" i="1"/>
  <c r="AC236" i="1"/>
  <c r="R224" i="1"/>
  <c r="AC224" i="1"/>
  <c r="R212" i="1"/>
  <c r="AC212" i="1"/>
  <c r="R200" i="1"/>
  <c r="AC200" i="1"/>
  <c r="R188" i="1"/>
  <c r="AC188" i="1"/>
  <c r="R176" i="1"/>
  <c r="AC176" i="1"/>
  <c r="R164" i="1"/>
  <c r="AC164" i="1"/>
  <c r="R152" i="1"/>
  <c r="AC152" i="1"/>
  <c r="R140" i="1"/>
  <c r="AC140" i="1"/>
  <c r="R128" i="1"/>
  <c r="AC128" i="1"/>
  <c r="R116" i="1"/>
  <c r="AC116" i="1"/>
  <c r="R104" i="1"/>
  <c r="AC104" i="1"/>
  <c r="R92" i="1"/>
  <c r="AC92" i="1"/>
  <c r="R80" i="1"/>
  <c r="AC80" i="1"/>
  <c r="R68" i="1"/>
  <c r="AC68" i="1"/>
  <c r="R56" i="1"/>
  <c r="AC56" i="1"/>
  <c r="R44" i="1"/>
  <c r="AC44" i="1"/>
  <c r="R32" i="1"/>
  <c r="AC32" i="1"/>
  <c r="R20" i="1"/>
  <c r="AC20" i="1"/>
  <c r="R8" i="1"/>
  <c r="AC8" i="1"/>
  <c r="R2199" i="1"/>
  <c r="AC2199" i="1"/>
  <c r="AC2175" i="1"/>
  <c r="R2175" i="1"/>
  <c r="R2163" i="1"/>
  <c r="AC2163" i="1"/>
  <c r="R2854" i="1"/>
  <c r="AC3018" i="1"/>
  <c r="AC2910" i="1"/>
  <c r="AC2426" i="1"/>
  <c r="R2426" i="1"/>
  <c r="AC2414" i="1"/>
  <c r="R2414" i="1"/>
  <c r="R2402" i="1"/>
  <c r="AC2402" i="1"/>
  <c r="R2390" i="1"/>
  <c r="AC2390" i="1"/>
  <c r="AC2378" i="1"/>
  <c r="R2378" i="1"/>
  <c r="AC2366" i="1"/>
  <c r="R2366" i="1"/>
  <c r="R2354" i="1"/>
  <c r="AC2354" i="1"/>
  <c r="R2342" i="1"/>
  <c r="AC2342" i="1"/>
  <c r="AC2318" i="1"/>
  <c r="R2318" i="1"/>
  <c r="R2306" i="1"/>
  <c r="AC2306" i="1"/>
  <c r="R2294" i="1"/>
  <c r="AC2294" i="1"/>
  <c r="AC2282" i="1"/>
  <c r="R2282" i="1"/>
  <c r="AC2270" i="1"/>
  <c r="R2270" i="1"/>
  <c r="R2258" i="1"/>
  <c r="AC2258" i="1"/>
  <c r="R2246" i="1"/>
  <c r="AC2246" i="1"/>
  <c r="AC2234" i="1"/>
  <c r="R2234" i="1"/>
  <c r="AC2222" i="1"/>
  <c r="R2222" i="1"/>
  <c r="R2198" i="1"/>
  <c r="AC2198" i="1"/>
  <c r="AC2186" i="1"/>
  <c r="R2186" i="1"/>
  <c r="AC2174" i="1"/>
  <c r="R2174" i="1"/>
  <c r="R2162" i="1"/>
  <c r="AC2162" i="1"/>
  <c r="AC2126" i="1"/>
  <c r="R2126" i="1"/>
  <c r="R2114" i="1"/>
  <c r="AC2114" i="1"/>
  <c r="R2102" i="1"/>
  <c r="AC2102" i="1"/>
  <c r="R2054" i="1"/>
  <c r="AC2054" i="1"/>
  <c r="AC2042" i="1"/>
  <c r="R2042" i="1"/>
  <c r="R2018" i="1"/>
  <c r="AC2018" i="1"/>
  <c r="R2006" i="1"/>
  <c r="AC2006" i="1"/>
  <c r="AC1994" i="1"/>
  <c r="R1994" i="1"/>
  <c r="AC1982" i="1"/>
  <c r="R1982" i="1"/>
  <c r="R1970" i="1"/>
  <c r="AC1970" i="1"/>
  <c r="R1958" i="1"/>
  <c r="AC1958" i="1"/>
  <c r="AC1946" i="1"/>
  <c r="R1946" i="1"/>
  <c r="AC1934" i="1"/>
  <c r="R1934" i="1"/>
  <c r="R1922" i="1"/>
  <c r="AC1922" i="1"/>
  <c r="R1910" i="1"/>
  <c r="AC1910" i="1"/>
  <c r="AC1898" i="1"/>
  <c r="R1898" i="1"/>
  <c r="R1874" i="1"/>
  <c r="AC1874" i="1"/>
  <c r="R1862" i="1"/>
  <c r="AC1862" i="1"/>
  <c r="AC1850" i="1"/>
  <c r="R1850" i="1"/>
  <c r="AC1838" i="1"/>
  <c r="R1838" i="1"/>
  <c r="R1826" i="1"/>
  <c r="AC1826" i="1"/>
  <c r="R1814" i="1"/>
  <c r="AC1814" i="1"/>
  <c r="R3034" i="1"/>
  <c r="R2187" i="1"/>
  <c r="R1802" i="1"/>
  <c r="AC3163" i="1"/>
  <c r="AC2634" i="1"/>
  <c r="R506" i="1"/>
  <c r="AC506" i="1"/>
  <c r="R494" i="1"/>
  <c r="AC494" i="1"/>
  <c r="AC470" i="1"/>
  <c r="R470" i="1"/>
  <c r="R458" i="1"/>
  <c r="AC458" i="1"/>
  <c r="R446" i="1"/>
  <c r="AC446" i="1"/>
  <c r="R434" i="1"/>
  <c r="AC434" i="1"/>
  <c r="AC422" i="1"/>
  <c r="R422" i="1"/>
  <c r="R410" i="1"/>
  <c r="AC410" i="1"/>
  <c r="R398" i="1"/>
  <c r="AC398" i="1"/>
  <c r="AC386" i="1"/>
  <c r="R386" i="1"/>
  <c r="R374" i="1"/>
  <c r="AC374" i="1"/>
  <c r="R362" i="1"/>
  <c r="AC362" i="1"/>
  <c r="AC350" i="1"/>
  <c r="R350" i="1"/>
  <c r="AC338" i="1"/>
  <c r="R338" i="1"/>
  <c r="R326" i="1"/>
  <c r="AC326" i="1"/>
  <c r="R314" i="1"/>
  <c r="AC314" i="1"/>
  <c r="R302" i="1"/>
  <c r="AC302" i="1"/>
  <c r="R278" i="1"/>
  <c r="AC278" i="1"/>
  <c r="R266" i="1"/>
  <c r="AC266" i="1"/>
  <c r="R254" i="1"/>
  <c r="AC254" i="1"/>
  <c r="R242" i="1"/>
  <c r="AC242" i="1"/>
  <c r="R230" i="1"/>
  <c r="AC230" i="1"/>
  <c r="R218" i="1"/>
  <c r="AC218" i="1"/>
  <c r="R194" i="1"/>
  <c r="AC194" i="1"/>
  <c r="R182" i="1"/>
  <c r="AC182" i="1"/>
  <c r="R170" i="1"/>
  <c r="AC170" i="1"/>
  <c r="R158" i="1"/>
  <c r="AC158" i="1"/>
  <c r="R146" i="1"/>
  <c r="AC146" i="1"/>
  <c r="R134" i="1"/>
  <c r="AC134" i="1"/>
  <c r="R122" i="1"/>
  <c r="AC122" i="1"/>
  <c r="R110" i="1"/>
  <c r="AC110" i="1"/>
  <c r="R98" i="1"/>
  <c r="AC98" i="1"/>
  <c r="AC86" i="1"/>
  <c r="R86" i="1"/>
  <c r="R74" i="1"/>
  <c r="AC74" i="1"/>
  <c r="R62" i="1"/>
  <c r="AC62" i="1"/>
  <c r="R50" i="1"/>
  <c r="AC50" i="1"/>
  <c r="R38" i="1"/>
  <c r="AC38" i="1"/>
  <c r="AC26" i="1"/>
  <c r="R26" i="1"/>
  <c r="R14" i="1"/>
  <c r="AC14" i="1"/>
  <c r="R3193" i="1"/>
  <c r="AC3193" i="1"/>
  <c r="R3181" i="1"/>
  <c r="AC3181" i="1"/>
  <c r="R3169" i="1"/>
  <c r="AC3169" i="1"/>
  <c r="R3157" i="1"/>
  <c r="AC3157" i="1"/>
  <c r="R3145" i="1"/>
  <c r="AC3145" i="1"/>
  <c r="R3133" i="1"/>
  <c r="AC3133" i="1"/>
  <c r="R3121" i="1"/>
  <c r="AC3121" i="1"/>
  <c r="R3097" i="1"/>
  <c r="AC3097" i="1"/>
  <c r="R3085" i="1"/>
  <c r="AC3085" i="1"/>
  <c r="R3061" i="1"/>
  <c r="AC3061" i="1"/>
  <c r="R3049" i="1"/>
  <c r="AC3049" i="1"/>
  <c r="R3025" i="1"/>
  <c r="AC3025" i="1"/>
  <c r="R3013" i="1"/>
  <c r="AC3013" i="1"/>
  <c r="R2989" i="1"/>
  <c r="AC2989" i="1"/>
  <c r="R2977" i="1"/>
  <c r="AC2977" i="1"/>
  <c r="R2953" i="1"/>
  <c r="AC2953" i="1"/>
  <c r="R2941" i="1"/>
  <c r="AC2941" i="1"/>
  <c r="R2917" i="1"/>
  <c r="AC2917" i="1"/>
  <c r="R2905" i="1"/>
  <c r="AC2905" i="1"/>
  <c r="R2881" i="1"/>
  <c r="AC2881" i="1"/>
  <c r="R2869" i="1"/>
  <c r="AC2869" i="1"/>
  <c r="R2845" i="1"/>
  <c r="AC2845" i="1"/>
  <c r="R2833" i="1"/>
  <c r="AC2833" i="1"/>
  <c r="R2809" i="1"/>
  <c r="AC2809" i="1"/>
  <c r="R2773" i="1"/>
  <c r="AC2773" i="1"/>
  <c r="R2761" i="1"/>
  <c r="AC2761" i="1"/>
  <c r="AC2737" i="1"/>
  <c r="R2737" i="1"/>
  <c r="R2725" i="1"/>
  <c r="AC2725" i="1"/>
  <c r="AC2701" i="1"/>
  <c r="R2701" i="1"/>
  <c r="AC2689" i="1"/>
  <c r="R2689" i="1"/>
  <c r="R2677" i="1"/>
  <c r="AC2677" i="1"/>
  <c r="R2665" i="1"/>
  <c r="AC2665" i="1"/>
  <c r="AC2641" i="1"/>
  <c r="R2641" i="1"/>
  <c r="R2629" i="1"/>
  <c r="AC2629" i="1"/>
  <c r="R2617" i="1"/>
  <c r="AC2617" i="1"/>
  <c r="AC2605" i="1"/>
  <c r="R2605" i="1"/>
  <c r="AC2593" i="1"/>
  <c r="R2593" i="1"/>
  <c r="R2581" i="1"/>
  <c r="AC2581" i="1"/>
  <c r="R2569" i="1"/>
  <c r="AC2569" i="1"/>
  <c r="AC2545" i="1"/>
  <c r="R2545" i="1"/>
  <c r="R2533" i="1"/>
  <c r="AC2533" i="1"/>
  <c r="R2521" i="1"/>
  <c r="AC2521" i="1"/>
  <c r="R2485" i="1"/>
  <c r="AC2485" i="1"/>
  <c r="R2473" i="1"/>
  <c r="AC2473" i="1"/>
  <c r="R2437" i="1"/>
  <c r="AC2437" i="1"/>
  <c r="R2425" i="1"/>
  <c r="AC2425" i="1"/>
  <c r="AC2413" i="1"/>
  <c r="R2413" i="1"/>
  <c r="R2389" i="1"/>
  <c r="AC2389" i="1"/>
  <c r="R2377" i="1"/>
  <c r="AC2377" i="1"/>
  <c r="R2341" i="1"/>
  <c r="AC2341" i="1"/>
  <c r="R2329" i="1"/>
  <c r="AC2329" i="1"/>
  <c r="R2293" i="1"/>
  <c r="AC2293" i="1"/>
  <c r="R2281" i="1"/>
  <c r="AC2281" i="1"/>
  <c r="R2245" i="1"/>
  <c r="AC2245" i="1"/>
  <c r="R2233" i="1"/>
  <c r="AC2233" i="1"/>
  <c r="AC2221" i="1"/>
  <c r="R2221" i="1"/>
  <c r="R2197" i="1"/>
  <c r="AC2197" i="1"/>
  <c r="R2185" i="1"/>
  <c r="AC2185" i="1"/>
  <c r="AC2173" i="1"/>
  <c r="R2173" i="1"/>
  <c r="AC2161" i="1"/>
  <c r="R2161" i="1"/>
  <c r="R2149" i="1"/>
  <c r="AC2149" i="1"/>
  <c r="R2137" i="1"/>
  <c r="AC2137" i="1"/>
  <c r="R2101" i="1"/>
  <c r="AC2101" i="1"/>
  <c r="R2089" i="1"/>
  <c r="AC2089" i="1"/>
  <c r="AC2065" i="1"/>
  <c r="R2065" i="1"/>
  <c r="R2053" i="1"/>
  <c r="AC2053" i="1"/>
  <c r="R2041" i="1"/>
  <c r="AC2041" i="1"/>
  <c r="R2005" i="1"/>
  <c r="AC2005" i="1"/>
  <c r="R1993" i="1"/>
  <c r="AC1993" i="1"/>
  <c r="R1957" i="1"/>
  <c r="AC1957" i="1"/>
  <c r="R1945" i="1"/>
  <c r="AC1945" i="1"/>
  <c r="R1909" i="1"/>
  <c r="AC1909" i="1"/>
  <c r="R1897" i="1"/>
  <c r="AC1897" i="1"/>
  <c r="R1861" i="1"/>
  <c r="AC1861" i="1"/>
  <c r="R3173" i="1"/>
  <c r="R2986" i="1"/>
  <c r="R2338" i="1"/>
  <c r="R2141" i="1"/>
  <c r="R1966" i="1"/>
  <c r="AC3162" i="1"/>
  <c r="AC3071" i="1"/>
  <c r="AC2963" i="1"/>
  <c r="AC2855" i="1"/>
  <c r="AC2747" i="1"/>
  <c r="AC2633" i="1"/>
  <c r="AC2556" i="1"/>
  <c r="AC2489" i="1"/>
  <c r="AC2143" i="1"/>
  <c r="AC1872" i="1"/>
  <c r="R949" i="1"/>
  <c r="AC949" i="1"/>
  <c r="R937" i="1"/>
  <c r="AC937" i="1"/>
  <c r="R913" i="1"/>
  <c r="AC913" i="1"/>
  <c r="R901" i="1"/>
  <c r="AC901" i="1"/>
  <c r="R889" i="1"/>
  <c r="AC889" i="1"/>
  <c r="R877" i="1"/>
  <c r="AC877" i="1"/>
  <c r="R865" i="1"/>
  <c r="AC865" i="1"/>
  <c r="R853" i="1"/>
  <c r="AC853" i="1"/>
  <c r="R841" i="1"/>
  <c r="AC841" i="1"/>
  <c r="R829" i="1"/>
  <c r="AC829" i="1"/>
  <c r="R817" i="1"/>
  <c r="AC817" i="1"/>
  <c r="R805" i="1"/>
  <c r="AC805" i="1"/>
  <c r="R793" i="1"/>
  <c r="AC793" i="1"/>
  <c r="R781" i="1"/>
  <c r="AC781" i="1"/>
  <c r="R769" i="1"/>
  <c r="AC769" i="1"/>
  <c r="R757" i="1"/>
  <c r="AC757" i="1"/>
  <c r="R745" i="1"/>
  <c r="AC745" i="1"/>
  <c r="AC733" i="1"/>
  <c r="R733" i="1"/>
  <c r="R721" i="1"/>
  <c r="AC721" i="1"/>
  <c r="R709" i="1"/>
  <c r="AC709" i="1"/>
  <c r="R697" i="1"/>
  <c r="AC697" i="1"/>
  <c r="R685" i="1"/>
  <c r="AC685" i="1"/>
  <c r="R673" i="1"/>
  <c r="AC673" i="1"/>
  <c r="R661" i="1"/>
  <c r="AC661" i="1"/>
  <c r="AC649" i="1"/>
  <c r="R649" i="1"/>
  <c r="R637" i="1"/>
  <c r="AC637" i="1"/>
  <c r="R625" i="1"/>
  <c r="AC625" i="1"/>
  <c r="R613" i="1"/>
  <c r="AC613" i="1"/>
  <c r="R601" i="1"/>
  <c r="AC601" i="1"/>
  <c r="R589" i="1"/>
  <c r="AC589" i="1"/>
  <c r="R577" i="1"/>
  <c r="AC577" i="1"/>
  <c r="R565" i="1"/>
  <c r="AC565" i="1"/>
  <c r="R553" i="1"/>
  <c r="AC553" i="1"/>
  <c r="R541" i="1"/>
  <c r="AC541" i="1"/>
  <c r="R529" i="1"/>
  <c r="AC529" i="1"/>
  <c r="R517" i="1"/>
  <c r="AC517" i="1"/>
  <c r="R505" i="1"/>
  <c r="AC505" i="1"/>
  <c r="R493" i="1"/>
  <c r="AC493" i="1"/>
  <c r="R481" i="1"/>
  <c r="AC481" i="1"/>
  <c r="R469" i="1"/>
  <c r="AC469" i="1"/>
  <c r="R457" i="1"/>
  <c r="AC457" i="1"/>
  <c r="R445" i="1"/>
  <c r="AC445" i="1"/>
  <c r="R433" i="1"/>
  <c r="AC433" i="1"/>
  <c r="R421" i="1"/>
  <c r="AC421" i="1"/>
  <c r="R409" i="1"/>
  <c r="AC409" i="1"/>
  <c r="R397" i="1"/>
  <c r="AC397" i="1"/>
  <c r="R385" i="1"/>
  <c r="AC385" i="1"/>
  <c r="R373" i="1"/>
  <c r="AC373" i="1"/>
  <c r="R361" i="1"/>
  <c r="AC361" i="1"/>
  <c r="AC349" i="1"/>
  <c r="R349" i="1"/>
  <c r="R337" i="1"/>
  <c r="AC337" i="1"/>
  <c r="R325" i="1"/>
  <c r="AC325" i="1"/>
  <c r="R313" i="1"/>
  <c r="AC313" i="1"/>
  <c r="R301" i="1"/>
  <c r="AC301" i="1"/>
  <c r="R289" i="1"/>
  <c r="AC289" i="1"/>
  <c r="R277" i="1"/>
  <c r="AC277" i="1"/>
  <c r="R265" i="1"/>
  <c r="AC265" i="1"/>
  <c r="R253" i="1"/>
  <c r="AC253" i="1"/>
  <c r="R241" i="1"/>
  <c r="AC241" i="1"/>
  <c r="R229" i="1"/>
  <c r="AC229" i="1"/>
  <c r="R217" i="1"/>
  <c r="AC217" i="1"/>
  <c r="R205" i="1"/>
  <c r="AC205" i="1"/>
  <c r="R193" i="1"/>
  <c r="AC193" i="1"/>
  <c r="R181" i="1"/>
  <c r="AC181" i="1"/>
  <c r="R169" i="1"/>
  <c r="AC169" i="1"/>
  <c r="R157" i="1"/>
  <c r="AC157" i="1"/>
  <c r="R145" i="1"/>
  <c r="AC145" i="1"/>
  <c r="R133" i="1"/>
  <c r="AC133" i="1"/>
  <c r="R121" i="1"/>
  <c r="AC121" i="1"/>
  <c r="R109" i="1"/>
  <c r="AC109" i="1"/>
  <c r="R97" i="1"/>
  <c r="AC97" i="1"/>
  <c r="R85" i="1"/>
  <c r="AC85" i="1"/>
  <c r="R73" i="1"/>
  <c r="AC73" i="1"/>
  <c r="R61" i="1"/>
  <c r="AC61" i="1"/>
  <c r="R49" i="1"/>
  <c r="AC49" i="1"/>
  <c r="R37" i="1"/>
  <c r="AC37" i="1"/>
  <c r="R25" i="1"/>
  <c r="AC25" i="1"/>
  <c r="R13" i="1"/>
  <c r="AC13" i="1"/>
  <c r="R3192" i="1"/>
  <c r="AC3192" i="1"/>
  <c r="R3180" i="1"/>
  <c r="AC3180" i="1"/>
  <c r="R3168" i="1"/>
  <c r="AC3168" i="1"/>
  <c r="R3156" i="1"/>
  <c r="AC3156" i="1"/>
  <c r="R3144" i="1"/>
  <c r="AC3144" i="1"/>
  <c r="R3132" i="1"/>
  <c r="AC3132" i="1"/>
  <c r="R3120" i="1"/>
  <c r="AC3120" i="1"/>
  <c r="R3096" i="1"/>
  <c r="AC3096" i="1"/>
  <c r="R3084" i="1"/>
  <c r="AC3084" i="1"/>
  <c r="R3060" i="1"/>
  <c r="AC3060" i="1"/>
  <c r="R3048" i="1"/>
  <c r="AC3048" i="1"/>
  <c r="R3024" i="1"/>
  <c r="AC3024" i="1"/>
  <c r="R3012" i="1"/>
  <c r="AC3012" i="1"/>
  <c r="R2988" i="1"/>
  <c r="AC2988" i="1"/>
  <c r="R2976" i="1"/>
  <c r="AC2976" i="1"/>
  <c r="R2952" i="1"/>
  <c r="AC2952" i="1"/>
  <c r="R2940" i="1"/>
  <c r="AC2940" i="1"/>
  <c r="R2916" i="1"/>
  <c r="AC2916" i="1"/>
  <c r="R2904" i="1"/>
  <c r="AC2904" i="1"/>
  <c r="R2880" i="1"/>
  <c r="AC2880" i="1"/>
  <c r="R2868" i="1"/>
  <c r="AC2868" i="1"/>
  <c r="R2844" i="1"/>
  <c r="AC2844" i="1"/>
  <c r="R2832" i="1"/>
  <c r="AC2832" i="1"/>
  <c r="R2808" i="1"/>
  <c r="AC2808" i="1"/>
  <c r="R2796" i="1"/>
  <c r="AC2796" i="1"/>
  <c r="R2772" i="1"/>
  <c r="AC2772" i="1"/>
  <c r="R2760" i="1"/>
  <c r="AC2760" i="1"/>
  <c r="AC2736" i="1"/>
  <c r="R2736" i="1"/>
  <c r="R2724" i="1"/>
  <c r="AC2724" i="1"/>
  <c r="R2700" i="1"/>
  <c r="AC2700" i="1"/>
  <c r="R2688" i="1"/>
  <c r="AC2688" i="1"/>
  <c r="R2676" i="1"/>
  <c r="AC2676" i="1"/>
  <c r="R2664" i="1"/>
  <c r="AC2664" i="1"/>
  <c r="AC2640" i="1"/>
  <c r="R2640" i="1"/>
  <c r="R2628" i="1"/>
  <c r="AC2628" i="1"/>
  <c r="R2616" i="1"/>
  <c r="AC2616" i="1"/>
  <c r="R2592" i="1"/>
  <c r="AC2592" i="1"/>
  <c r="R2580" i="1"/>
  <c r="AC2580" i="1"/>
  <c r="R2568" i="1"/>
  <c r="AC2568" i="1"/>
  <c r="R2544" i="1"/>
  <c r="AC2544" i="1"/>
  <c r="R2532" i="1"/>
  <c r="AC2532" i="1"/>
  <c r="R2520" i="1"/>
  <c r="AC2520" i="1"/>
  <c r="R2496" i="1"/>
  <c r="AC2496" i="1"/>
  <c r="R2484" i="1"/>
  <c r="AC2484" i="1"/>
  <c r="R2472" i="1"/>
  <c r="AC2472" i="1"/>
  <c r="R2448" i="1"/>
  <c r="AC2448" i="1"/>
  <c r="R2436" i="1"/>
  <c r="AC2436" i="1"/>
  <c r="R2424" i="1"/>
  <c r="AC2424" i="1"/>
  <c r="R2412" i="1"/>
  <c r="AC2412" i="1"/>
  <c r="R2400" i="1"/>
  <c r="AC2400" i="1"/>
  <c r="R2388" i="1"/>
  <c r="AC2388" i="1"/>
  <c r="R2376" i="1"/>
  <c r="AC2376" i="1"/>
  <c r="R2364" i="1"/>
  <c r="AC2364" i="1"/>
  <c r="R2352" i="1"/>
  <c r="AC2352" i="1"/>
  <c r="R2340" i="1"/>
  <c r="AC2340" i="1"/>
  <c r="R2328" i="1"/>
  <c r="AC2328" i="1"/>
  <c r="R2316" i="1"/>
  <c r="AC2316" i="1"/>
  <c r="R2304" i="1"/>
  <c r="AC2304" i="1"/>
  <c r="R2292" i="1"/>
  <c r="AC2292" i="1"/>
  <c r="R2280" i="1"/>
  <c r="AC2280" i="1"/>
  <c r="R2268" i="1"/>
  <c r="AC2268" i="1"/>
  <c r="R2244" i="1"/>
  <c r="AC2244" i="1"/>
  <c r="R2232" i="1"/>
  <c r="AC2232" i="1"/>
  <c r="AC2220" i="1"/>
  <c r="R2220" i="1"/>
  <c r="R2196" i="1"/>
  <c r="AC2196" i="1"/>
  <c r="R2184" i="1"/>
  <c r="AC2184" i="1"/>
  <c r="R2172" i="1"/>
  <c r="AC2172" i="1"/>
  <c r="AC2160" i="1"/>
  <c r="R2160" i="1"/>
  <c r="R2148" i="1"/>
  <c r="AC2148" i="1"/>
  <c r="R2136" i="1"/>
  <c r="AC2136" i="1"/>
  <c r="R2124" i="1"/>
  <c r="AC2124" i="1"/>
  <c r="R2112" i="1"/>
  <c r="AC2112" i="1"/>
  <c r="R2100" i="1"/>
  <c r="AC2100" i="1"/>
  <c r="R2088" i="1"/>
  <c r="AC2088" i="1"/>
  <c r="AC2076" i="1"/>
  <c r="R2076" i="1"/>
  <c r="AC2064" i="1"/>
  <c r="R2064" i="1"/>
  <c r="R2052" i="1"/>
  <c r="AC2052" i="1"/>
  <c r="R2040" i="1"/>
  <c r="AC2040" i="1"/>
  <c r="R2028" i="1"/>
  <c r="AC2028" i="1"/>
  <c r="AC2016" i="1"/>
  <c r="R2016" i="1"/>
  <c r="R2004" i="1"/>
  <c r="AC2004" i="1"/>
  <c r="R1992" i="1"/>
  <c r="AC1992" i="1"/>
  <c r="R1968" i="1"/>
  <c r="AC1968" i="1"/>
  <c r="R1956" i="1"/>
  <c r="AC1956" i="1"/>
  <c r="R1944" i="1"/>
  <c r="AC1944" i="1"/>
  <c r="R1932" i="1"/>
  <c r="AC1932" i="1"/>
  <c r="R1920" i="1"/>
  <c r="AC1920" i="1"/>
  <c r="R1908" i="1"/>
  <c r="AC1908" i="1"/>
  <c r="R1896" i="1"/>
  <c r="AC1896" i="1"/>
  <c r="R1884" i="1"/>
  <c r="AC1884" i="1"/>
  <c r="R1860" i="1"/>
  <c r="AC1860" i="1"/>
  <c r="R1848" i="1"/>
  <c r="AC1848" i="1"/>
  <c r="R1836" i="1"/>
  <c r="AC1836" i="1"/>
  <c r="R1824" i="1"/>
  <c r="AC1824" i="1"/>
  <c r="R1812" i="1"/>
  <c r="AC1812" i="1"/>
  <c r="R2981" i="1"/>
  <c r="R1954" i="1"/>
  <c r="R925" i="1"/>
  <c r="AC3055" i="1"/>
  <c r="AC2947" i="1"/>
  <c r="AC2839" i="1"/>
  <c r="AC2731" i="1"/>
  <c r="AC2675" i="1"/>
  <c r="AC2611" i="1"/>
  <c r="AC2467" i="1"/>
  <c r="AC2371" i="1"/>
  <c r="AC2256" i="1"/>
  <c r="AC732" i="1"/>
  <c r="R732" i="1"/>
  <c r="R1247" i="1"/>
  <c r="R815" i="1"/>
  <c r="R251" i="1"/>
  <c r="R3191" i="1"/>
  <c r="AC3191" i="1"/>
  <c r="R3179" i="1"/>
  <c r="AC3179" i="1"/>
  <c r="R3167" i="1"/>
  <c r="AC3167" i="1"/>
  <c r="R3155" i="1"/>
  <c r="AC3155" i="1"/>
  <c r="R3143" i="1"/>
  <c r="AC3143" i="1"/>
  <c r="R3131" i="1"/>
  <c r="AC3131" i="1"/>
  <c r="R3119" i="1"/>
  <c r="AC3119" i="1"/>
  <c r="R3095" i="1"/>
  <c r="AC3095" i="1"/>
  <c r="R3083" i="1"/>
  <c r="AC3083" i="1"/>
  <c r="R3059" i="1"/>
  <c r="AC3059" i="1"/>
  <c r="R3047" i="1"/>
  <c r="AC3047" i="1"/>
  <c r="R3023" i="1"/>
  <c r="AC3023" i="1"/>
  <c r="R3011" i="1"/>
  <c r="AC3011" i="1"/>
  <c r="R2987" i="1"/>
  <c r="AC2987" i="1"/>
  <c r="R2975" i="1"/>
  <c r="AC2975" i="1"/>
  <c r="R2951" i="1"/>
  <c r="AC2951" i="1"/>
  <c r="R2939" i="1"/>
  <c r="AC2939" i="1"/>
  <c r="R2915" i="1"/>
  <c r="AC2915" i="1"/>
  <c r="R2903" i="1"/>
  <c r="AC2903" i="1"/>
  <c r="R2879" i="1"/>
  <c r="AC2879" i="1"/>
  <c r="R2867" i="1"/>
  <c r="AC2867" i="1"/>
  <c r="R2843" i="1"/>
  <c r="AC2843" i="1"/>
  <c r="R2831" i="1"/>
  <c r="AC2831" i="1"/>
  <c r="R2807" i="1"/>
  <c r="AC2807" i="1"/>
  <c r="AC2795" i="1"/>
  <c r="R2795" i="1"/>
  <c r="R2771" i="1"/>
  <c r="AC2771" i="1"/>
  <c r="R2759" i="1"/>
  <c r="AC2759" i="1"/>
  <c r="AC2735" i="1"/>
  <c r="R2735" i="1"/>
  <c r="R2723" i="1"/>
  <c r="AC2723" i="1"/>
  <c r="AC2699" i="1"/>
  <c r="R2699" i="1"/>
  <c r="R2687" i="1"/>
  <c r="AC2687" i="1"/>
  <c r="R2663" i="1"/>
  <c r="AC2663" i="1"/>
  <c r="AC2651" i="1"/>
  <c r="R2651" i="1"/>
  <c r="AC2639" i="1"/>
  <c r="R2639" i="1"/>
  <c r="R2627" i="1"/>
  <c r="AC2627" i="1"/>
  <c r="R2615" i="1"/>
  <c r="AC2615" i="1"/>
  <c r="R2603" i="1"/>
  <c r="AC2603" i="1"/>
  <c r="R2591" i="1"/>
  <c r="AC2591" i="1"/>
  <c r="R2579" i="1"/>
  <c r="AC2579" i="1"/>
  <c r="R2567" i="1"/>
  <c r="AC2567" i="1"/>
  <c r="AC2555" i="1"/>
  <c r="R2555" i="1"/>
  <c r="R2543" i="1"/>
  <c r="AC2543" i="1"/>
  <c r="R2531" i="1"/>
  <c r="AC2531" i="1"/>
  <c r="R2519" i="1"/>
  <c r="AC2519" i="1"/>
  <c r="R2495" i="1"/>
  <c r="AC2495" i="1"/>
  <c r="R2483" i="1"/>
  <c r="AC2483" i="1"/>
  <c r="R2471" i="1"/>
  <c r="AC2471" i="1"/>
  <c r="R2447" i="1"/>
  <c r="AC2447" i="1"/>
  <c r="R2435" i="1"/>
  <c r="AC2435" i="1"/>
  <c r="R2423" i="1"/>
  <c r="AC2423" i="1"/>
  <c r="AC2411" i="1"/>
  <c r="R2411" i="1"/>
  <c r="R2399" i="1"/>
  <c r="AC2399" i="1"/>
  <c r="R2387" i="1"/>
  <c r="AC2387" i="1"/>
  <c r="R2375" i="1"/>
  <c r="AC2375" i="1"/>
  <c r="AC2363" i="1"/>
  <c r="R2363" i="1"/>
  <c r="R2351" i="1"/>
  <c r="AC2351" i="1"/>
  <c r="R2339" i="1"/>
  <c r="AC2339" i="1"/>
  <c r="R2327" i="1"/>
  <c r="AC2327" i="1"/>
  <c r="R2315" i="1"/>
  <c r="AC2315" i="1"/>
  <c r="R2303" i="1"/>
  <c r="AC2303" i="1"/>
  <c r="R2291" i="1"/>
  <c r="AC2291" i="1"/>
  <c r="R2279" i="1"/>
  <c r="AC2279" i="1"/>
  <c r="R2267" i="1"/>
  <c r="AC2267" i="1"/>
  <c r="R2243" i="1"/>
  <c r="AC2243" i="1"/>
  <c r="R2231" i="1"/>
  <c r="AC2231" i="1"/>
  <c r="R2219" i="1"/>
  <c r="AC2219" i="1"/>
  <c r="R2195" i="1"/>
  <c r="AC2195" i="1"/>
  <c r="R2183" i="1"/>
  <c r="AC2183" i="1"/>
  <c r="R2171" i="1"/>
  <c r="AC2171" i="1"/>
  <c r="R2159" i="1"/>
  <c r="AC2159" i="1"/>
  <c r="R2147" i="1"/>
  <c r="AC2147" i="1"/>
  <c r="R2135" i="1"/>
  <c r="AC2135" i="1"/>
  <c r="R2123" i="1"/>
  <c r="AC2123" i="1"/>
  <c r="AC2111" i="1"/>
  <c r="R2111" i="1"/>
  <c r="R2099" i="1"/>
  <c r="AC2099" i="1"/>
  <c r="R2087" i="1"/>
  <c r="AC2087" i="1"/>
  <c r="R2075" i="1"/>
  <c r="AC2075" i="1"/>
  <c r="AC2063" i="1"/>
  <c r="R2063" i="1"/>
  <c r="R2051" i="1"/>
  <c r="AC2051" i="1"/>
  <c r="R2039" i="1"/>
  <c r="AC2039" i="1"/>
  <c r="R2027" i="1"/>
  <c r="AC2027" i="1"/>
  <c r="R2015" i="1"/>
  <c r="AC2015" i="1"/>
  <c r="R2003" i="1"/>
  <c r="AC2003" i="1"/>
  <c r="R1991" i="1"/>
  <c r="AC1991" i="1"/>
  <c r="R1979" i="1"/>
  <c r="AC1979" i="1"/>
  <c r="R1967" i="1"/>
  <c r="AC1967" i="1"/>
  <c r="R1955" i="1"/>
  <c r="AC1955" i="1"/>
  <c r="R1943" i="1"/>
  <c r="AC1943" i="1"/>
  <c r="R1931" i="1"/>
  <c r="AC1931" i="1"/>
  <c r="R1919" i="1"/>
  <c r="AC1919" i="1"/>
  <c r="R1907" i="1"/>
  <c r="AC1907" i="1"/>
  <c r="R1895" i="1"/>
  <c r="AC1895" i="1"/>
  <c r="R1883" i="1"/>
  <c r="AC1883" i="1"/>
  <c r="R1871" i="1"/>
  <c r="AC1871" i="1"/>
  <c r="R1859" i="1"/>
  <c r="AC1859" i="1"/>
  <c r="R1847" i="1"/>
  <c r="AC1847" i="1"/>
  <c r="R2974" i="1"/>
  <c r="R2509" i="1"/>
  <c r="R2330" i="1"/>
  <c r="R1953" i="1"/>
  <c r="AC3188" i="1"/>
  <c r="AC3109" i="1"/>
  <c r="AC3054" i="1"/>
  <c r="AC3001" i="1"/>
  <c r="AC2946" i="1"/>
  <c r="AC2893" i="1"/>
  <c r="AC2838" i="1"/>
  <c r="AC2785" i="1"/>
  <c r="AC2730" i="1"/>
  <c r="AC2674" i="1"/>
  <c r="AC2610" i="1"/>
  <c r="AC2539" i="1"/>
  <c r="AC2466" i="1"/>
  <c r="AC2370" i="1"/>
  <c r="AC2255" i="1"/>
  <c r="AC2071" i="1"/>
  <c r="R2614" i="1"/>
  <c r="AC2614" i="1"/>
  <c r="R2602" i="1"/>
  <c r="AC2602" i="1"/>
  <c r="R2578" i="1"/>
  <c r="AC2578" i="1"/>
  <c r="R2566" i="1"/>
  <c r="AC2566" i="1"/>
  <c r="R2554" i="1"/>
  <c r="AC2554" i="1"/>
  <c r="AC2542" i="1"/>
  <c r="R2542" i="1"/>
  <c r="R2530" i="1"/>
  <c r="AC2530" i="1"/>
  <c r="R2518" i="1"/>
  <c r="AC2518" i="1"/>
  <c r="R2506" i="1"/>
  <c r="AC2506" i="1"/>
  <c r="R2482" i="1"/>
  <c r="AC2482" i="1"/>
  <c r="R2470" i="1"/>
  <c r="AC2470" i="1"/>
  <c r="R2458" i="1"/>
  <c r="AC2458" i="1"/>
  <c r="AC2434" i="1"/>
  <c r="R2434" i="1"/>
  <c r="R2422" i="1"/>
  <c r="AC2422" i="1"/>
  <c r="R2410" i="1"/>
  <c r="AC2410" i="1"/>
  <c r="R2374" i="1"/>
  <c r="AC2374" i="1"/>
  <c r="R2362" i="1"/>
  <c r="AC2362" i="1"/>
  <c r="R2350" i="1"/>
  <c r="AC2350" i="1"/>
  <c r="R2326" i="1"/>
  <c r="AC2326" i="1"/>
  <c r="R2314" i="1"/>
  <c r="AC2314" i="1"/>
  <c r="R2278" i="1"/>
  <c r="AC2278" i="1"/>
  <c r="R2266" i="1"/>
  <c r="AC2266" i="1"/>
  <c r="R2230" i="1"/>
  <c r="AC2230" i="1"/>
  <c r="R2218" i="1"/>
  <c r="AC2218" i="1"/>
  <c r="R2182" i="1"/>
  <c r="AC2182" i="1"/>
  <c r="R2170" i="1"/>
  <c r="AC2170" i="1"/>
  <c r="R2134" i="1"/>
  <c r="AC2134" i="1"/>
  <c r="R2122" i="1"/>
  <c r="AC2122" i="1"/>
  <c r="AC2110" i="1"/>
  <c r="R2110" i="1"/>
  <c r="AC2098" i="1"/>
  <c r="R2098" i="1"/>
  <c r="R2086" i="1"/>
  <c r="AC2086" i="1"/>
  <c r="R2074" i="1"/>
  <c r="AC2074" i="1"/>
  <c r="AC2050" i="1"/>
  <c r="R2050" i="1"/>
  <c r="R2038" i="1"/>
  <c r="AC2038" i="1"/>
  <c r="R2026" i="1"/>
  <c r="AC2026" i="1"/>
  <c r="R1990" i="1"/>
  <c r="AC1990" i="1"/>
  <c r="R1978" i="1"/>
  <c r="AC1978" i="1"/>
  <c r="R1942" i="1"/>
  <c r="AC1942" i="1"/>
  <c r="R1930" i="1"/>
  <c r="AC1930" i="1"/>
  <c r="AC1906" i="1"/>
  <c r="R1906" i="1"/>
  <c r="R1894" i="1"/>
  <c r="AC1894" i="1"/>
  <c r="R1882" i="1"/>
  <c r="AC1882" i="1"/>
  <c r="R1846" i="1"/>
  <c r="AC1846" i="1"/>
  <c r="R1834" i="1"/>
  <c r="AC1834" i="1"/>
  <c r="AC1822" i="1"/>
  <c r="R1822" i="1"/>
  <c r="R3161" i="1"/>
  <c r="R2969" i="1"/>
  <c r="R2797" i="1"/>
  <c r="R2507" i="1"/>
  <c r="R2138" i="1"/>
  <c r="AC3187" i="1"/>
  <c r="AC3151" i="1"/>
  <c r="AC3108" i="1"/>
  <c r="AC3053" i="1"/>
  <c r="AC3000" i="1"/>
  <c r="AC2945" i="1"/>
  <c r="AC2892" i="1"/>
  <c r="AC2837" i="1"/>
  <c r="AC2784" i="1"/>
  <c r="AC2729" i="1"/>
  <c r="AC2609" i="1"/>
  <c r="AC2538" i="1"/>
  <c r="AC2465" i="1"/>
  <c r="AC2369" i="1"/>
  <c r="AC2254" i="1"/>
  <c r="AC3082" i="1"/>
  <c r="R3082" i="1"/>
  <c r="AC3070" i="1"/>
  <c r="R3070" i="1"/>
  <c r="AC3058" i="1"/>
  <c r="R3058" i="1"/>
  <c r="AC3022" i="1"/>
  <c r="R3022" i="1"/>
  <c r="AC3010" i="1"/>
  <c r="R3010" i="1"/>
  <c r="AC2998" i="1"/>
  <c r="R2998" i="1"/>
  <c r="AC2962" i="1"/>
  <c r="R2962" i="1"/>
  <c r="AC2950" i="1"/>
  <c r="R2950" i="1"/>
  <c r="AC2938" i="1"/>
  <c r="R2938" i="1"/>
  <c r="AC2926" i="1"/>
  <c r="R2926" i="1"/>
  <c r="AC2902" i="1"/>
  <c r="R2902" i="1"/>
  <c r="AC2890" i="1"/>
  <c r="R2890" i="1"/>
  <c r="AC2878" i="1"/>
  <c r="R2878" i="1"/>
  <c r="AC2842" i="1"/>
  <c r="R2842" i="1"/>
  <c r="AC2830" i="1"/>
  <c r="R2830" i="1"/>
  <c r="AC2818" i="1"/>
  <c r="R2818" i="1"/>
  <c r="R2806" i="1"/>
  <c r="AC2806" i="1"/>
  <c r="R2794" i="1"/>
  <c r="AC2794" i="1"/>
  <c r="AC2770" i="1"/>
  <c r="R2770" i="1"/>
  <c r="R2758" i="1"/>
  <c r="AC2758" i="1"/>
  <c r="R2746" i="1"/>
  <c r="AC2746" i="1"/>
  <c r="AC2734" i="1"/>
  <c r="R2734" i="1"/>
  <c r="AC2722" i="1"/>
  <c r="R2722" i="1"/>
  <c r="R2710" i="1"/>
  <c r="AC2710" i="1"/>
  <c r="R2698" i="1"/>
  <c r="AC2698" i="1"/>
  <c r="R2662" i="1"/>
  <c r="AC2662" i="1"/>
  <c r="AC2638" i="1"/>
  <c r="R2638" i="1"/>
  <c r="R2626" i="1"/>
  <c r="AC2626" i="1"/>
  <c r="R1798" i="1"/>
  <c r="AC1798" i="1"/>
  <c r="R1786" i="1"/>
  <c r="AC1786" i="1"/>
  <c r="R1774" i="1"/>
  <c r="AC1774" i="1"/>
  <c r="R1762" i="1"/>
  <c r="AC1762" i="1"/>
  <c r="R1750" i="1"/>
  <c r="AC1750" i="1"/>
  <c r="R1738" i="1"/>
  <c r="AC1738" i="1"/>
  <c r="R1726" i="1"/>
  <c r="AC1726" i="1"/>
  <c r="R1714" i="1"/>
  <c r="AC1714" i="1"/>
  <c r="R1702" i="1"/>
  <c r="AC1702" i="1"/>
  <c r="R1690" i="1"/>
  <c r="AC1690" i="1"/>
  <c r="R1678" i="1"/>
  <c r="AC1678" i="1"/>
  <c r="R1666" i="1"/>
  <c r="AC1666" i="1"/>
  <c r="AC1654" i="1"/>
  <c r="R1654" i="1"/>
  <c r="R1642" i="1"/>
  <c r="AC1642" i="1"/>
  <c r="R1630" i="1"/>
  <c r="AC1630" i="1"/>
  <c r="R1618" i="1"/>
  <c r="AC1618" i="1"/>
  <c r="R1606" i="1"/>
  <c r="AC1606" i="1"/>
  <c r="R1594" i="1"/>
  <c r="AC1594" i="1"/>
  <c r="R1582" i="1"/>
  <c r="AC1582" i="1"/>
  <c r="AC1570" i="1"/>
  <c r="R1570" i="1"/>
  <c r="R1558" i="1"/>
  <c r="AC1558" i="1"/>
  <c r="R1546" i="1"/>
  <c r="AC1546" i="1"/>
  <c r="R1534" i="1"/>
  <c r="AC1534" i="1"/>
  <c r="R1522" i="1"/>
  <c r="AC1522" i="1"/>
  <c r="R1510" i="1"/>
  <c r="AC1510" i="1"/>
  <c r="R1498" i="1"/>
  <c r="AC1498" i="1"/>
  <c r="R1486" i="1"/>
  <c r="AC1486" i="1"/>
  <c r="AC1474" i="1"/>
  <c r="R1474" i="1"/>
  <c r="R1462" i="1"/>
  <c r="AC1462" i="1"/>
  <c r="R1450" i="1"/>
  <c r="AC1450" i="1"/>
  <c r="R1438" i="1"/>
  <c r="AC1438" i="1"/>
  <c r="AC1426" i="1"/>
  <c r="R1426" i="1"/>
  <c r="R1414" i="1"/>
  <c r="AC1414" i="1"/>
  <c r="R1402" i="1"/>
  <c r="AC1402" i="1"/>
  <c r="R1390" i="1"/>
  <c r="AC1390" i="1"/>
  <c r="R1378" i="1"/>
  <c r="AC1378" i="1"/>
  <c r="R1366" i="1"/>
  <c r="AC1366" i="1"/>
  <c r="R1354" i="1"/>
  <c r="AC1354" i="1"/>
  <c r="R1342" i="1"/>
  <c r="AC1342" i="1"/>
  <c r="R1330" i="1"/>
  <c r="AC1330" i="1"/>
  <c r="R1318" i="1"/>
  <c r="AC1318" i="1"/>
  <c r="R1306" i="1"/>
  <c r="AC1306" i="1"/>
  <c r="R1294" i="1"/>
  <c r="AC1294" i="1"/>
  <c r="R1282" i="1"/>
  <c r="AC1282" i="1"/>
  <c r="R1270" i="1"/>
  <c r="AC1270" i="1"/>
  <c r="R1258" i="1"/>
  <c r="AC1258" i="1"/>
  <c r="R1246" i="1"/>
  <c r="AC1246" i="1"/>
  <c r="R1234" i="1"/>
  <c r="AC1234" i="1"/>
  <c r="R1222" i="1"/>
  <c r="AC1222" i="1"/>
  <c r="R1210" i="1"/>
  <c r="AC1210" i="1"/>
  <c r="R1198" i="1"/>
  <c r="AC1198" i="1"/>
  <c r="R1186" i="1"/>
  <c r="AC1186" i="1"/>
  <c r="R1174" i="1"/>
  <c r="AC1174" i="1"/>
  <c r="R1162" i="1"/>
  <c r="AC1162" i="1"/>
  <c r="R1150" i="1"/>
  <c r="AC1150" i="1"/>
  <c r="R1138" i="1"/>
  <c r="AC1138" i="1"/>
  <c r="R1126" i="1"/>
  <c r="AC1126" i="1"/>
  <c r="R1114" i="1"/>
  <c r="AC1114" i="1"/>
  <c r="R1102" i="1"/>
  <c r="AC1102" i="1"/>
  <c r="R1090" i="1"/>
  <c r="AC1090" i="1"/>
  <c r="R1078" i="1"/>
  <c r="AC1078" i="1"/>
  <c r="R1066" i="1"/>
  <c r="AC1066" i="1"/>
  <c r="R1054" i="1"/>
  <c r="AC1054" i="1"/>
  <c r="R1042" i="1"/>
  <c r="AC1042" i="1"/>
  <c r="R1030" i="1"/>
  <c r="AC1030" i="1"/>
  <c r="R1018" i="1"/>
  <c r="AC1018" i="1"/>
  <c r="R1006" i="1"/>
  <c r="AC1006" i="1"/>
  <c r="R994" i="1"/>
  <c r="AC994" i="1"/>
  <c r="R982" i="1"/>
  <c r="AC982" i="1"/>
  <c r="R970" i="1"/>
  <c r="AC970" i="1"/>
  <c r="R958" i="1"/>
  <c r="AC958" i="1"/>
  <c r="R946" i="1"/>
  <c r="AC946" i="1"/>
  <c r="R934" i="1"/>
  <c r="AC934" i="1"/>
  <c r="R922" i="1"/>
  <c r="AC922" i="1"/>
  <c r="R910" i="1"/>
  <c r="AC910" i="1"/>
  <c r="R898" i="1"/>
  <c r="AC898" i="1"/>
  <c r="R886" i="1"/>
  <c r="AC886" i="1"/>
  <c r="R874" i="1"/>
  <c r="AC874" i="1"/>
  <c r="R862" i="1"/>
  <c r="AC862" i="1"/>
  <c r="R850" i="1"/>
  <c r="AC850" i="1"/>
  <c r="R838" i="1"/>
  <c r="AC838" i="1"/>
  <c r="R826" i="1"/>
  <c r="AC826" i="1"/>
  <c r="R814" i="1"/>
  <c r="AC814" i="1"/>
  <c r="R802" i="1"/>
  <c r="AC802" i="1"/>
  <c r="R790" i="1"/>
  <c r="AC790" i="1"/>
  <c r="R778" i="1"/>
  <c r="AC778" i="1"/>
  <c r="R766" i="1"/>
  <c r="AC766" i="1"/>
  <c r="R754" i="1"/>
  <c r="AC754" i="1"/>
  <c r="R742" i="1"/>
  <c r="AC742" i="1"/>
  <c r="R730" i="1"/>
  <c r="AC730" i="1"/>
  <c r="R718" i="1"/>
  <c r="AC718" i="1"/>
  <c r="R706" i="1"/>
  <c r="AC706" i="1"/>
  <c r="R694" i="1"/>
  <c r="AC694" i="1"/>
  <c r="R682" i="1"/>
  <c r="AC682" i="1"/>
  <c r="R670" i="1"/>
  <c r="AC670" i="1"/>
  <c r="R658" i="1"/>
  <c r="AC658" i="1"/>
  <c r="R646" i="1"/>
  <c r="AC646" i="1"/>
  <c r="R634" i="1"/>
  <c r="AC634" i="1"/>
  <c r="R622" i="1"/>
  <c r="AC622" i="1"/>
  <c r="R610" i="1"/>
  <c r="AC610" i="1"/>
  <c r="R598" i="1"/>
  <c r="AC598" i="1"/>
  <c r="R586" i="1"/>
  <c r="AC586" i="1"/>
  <c r="R574" i="1"/>
  <c r="AC574" i="1"/>
  <c r="R562" i="1"/>
  <c r="AC562" i="1"/>
  <c r="R550" i="1"/>
  <c r="AC550" i="1"/>
  <c r="R538" i="1"/>
  <c r="AC538" i="1"/>
  <c r="R526" i="1"/>
  <c r="AC526" i="1"/>
  <c r="R514" i="1"/>
  <c r="AC514" i="1"/>
  <c r="R502" i="1"/>
  <c r="AC502" i="1"/>
  <c r="R490" i="1"/>
  <c r="AC490" i="1"/>
  <c r="R478" i="1"/>
  <c r="AC478" i="1"/>
  <c r="R466" i="1"/>
  <c r="AC466" i="1"/>
  <c r="R454" i="1"/>
  <c r="AC454" i="1"/>
  <c r="R442" i="1"/>
  <c r="AC442" i="1"/>
  <c r="R430" i="1"/>
  <c r="AC430" i="1"/>
  <c r="R418" i="1"/>
  <c r="AC418" i="1"/>
  <c r="R406" i="1"/>
  <c r="AC406" i="1"/>
  <c r="R394" i="1"/>
  <c r="AC394" i="1"/>
  <c r="R382" i="1"/>
  <c r="AC382" i="1"/>
  <c r="R370" i="1"/>
  <c r="AC370" i="1"/>
  <c r="R358" i="1"/>
  <c r="AC358" i="1"/>
  <c r="R346" i="1"/>
  <c r="AC346" i="1"/>
  <c r="R334" i="1"/>
  <c r="AC334" i="1"/>
  <c r="R322" i="1"/>
  <c r="AC322" i="1"/>
  <c r="R310" i="1"/>
  <c r="AC310" i="1"/>
  <c r="R298" i="1"/>
  <c r="AC298" i="1"/>
  <c r="R286" i="1"/>
  <c r="AC286" i="1"/>
  <c r="R274" i="1"/>
  <c r="AC274" i="1"/>
  <c r="R262" i="1"/>
  <c r="AC262" i="1"/>
  <c r="R250" i="1"/>
  <c r="AC250" i="1"/>
  <c r="R238" i="1"/>
  <c r="AC238" i="1"/>
  <c r="R226" i="1"/>
  <c r="AC226" i="1"/>
  <c r="R214" i="1"/>
  <c r="AC214" i="1"/>
  <c r="R202" i="1"/>
  <c r="AC202" i="1"/>
  <c r="R190" i="1"/>
  <c r="AC190" i="1"/>
  <c r="R178" i="1"/>
  <c r="AC178" i="1"/>
  <c r="R166" i="1"/>
  <c r="AC166" i="1"/>
  <c r="R154" i="1"/>
  <c r="AC154" i="1"/>
  <c r="R142" i="1"/>
  <c r="AC142" i="1"/>
  <c r="R130" i="1"/>
  <c r="AC130" i="1"/>
  <c r="R118" i="1"/>
  <c r="AC118" i="1"/>
  <c r="R106" i="1"/>
  <c r="AC106" i="1"/>
  <c r="R94" i="1"/>
  <c r="AC94" i="1"/>
  <c r="R82" i="1"/>
  <c r="AC82" i="1"/>
  <c r="R70" i="1"/>
  <c r="AC70" i="1"/>
  <c r="R58" i="1"/>
  <c r="AC58" i="1"/>
  <c r="R46" i="1"/>
  <c r="AC46" i="1"/>
  <c r="R34" i="1"/>
  <c r="AC34" i="1"/>
  <c r="R22" i="1"/>
  <c r="AC22" i="1"/>
  <c r="R10" i="1"/>
  <c r="AC10" i="1"/>
  <c r="R3189" i="1"/>
  <c r="AC3117" i="1"/>
  <c r="R3117" i="1"/>
  <c r="AC3069" i="1"/>
  <c r="R3069" i="1"/>
  <c r="AC2997" i="1"/>
  <c r="R2997" i="1"/>
  <c r="AC2949" i="1"/>
  <c r="R2949" i="1"/>
  <c r="AC2901" i="1"/>
  <c r="R2901" i="1"/>
  <c r="AC2877" i="1"/>
  <c r="R2877" i="1"/>
  <c r="AC2829" i="1"/>
  <c r="R2829" i="1"/>
  <c r="AC2769" i="1"/>
  <c r="R2769" i="1"/>
  <c r="R2145" i="1"/>
  <c r="AC2109" i="1"/>
  <c r="R2109" i="1"/>
  <c r="AC2097" i="1"/>
  <c r="R2097" i="1"/>
  <c r="AC2061" i="1"/>
  <c r="R2061" i="1"/>
  <c r="AC2001" i="1"/>
  <c r="R2001" i="1"/>
  <c r="AC1917" i="1"/>
  <c r="R1917" i="1"/>
  <c r="AC1821" i="1"/>
  <c r="R1821" i="1"/>
  <c r="R2782" i="1"/>
  <c r="R2686" i="1"/>
  <c r="R2590" i="1"/>
  <c r="R2494" i="1"/>
  <c r="R2398" i="1"/>
  <c r="R2302" i="1"/>
  <c r="R2290" i="1"/>
  <c r="R2206" i="1"/>
  <c r="R2158" i="1"/>
  <c r="R2146" i="1"/>
  <c r="R2062" i="1"/>
  <c r="R2014" i="1"/>
  <c r="R2002" i="1"/>
  <c r="R1918" i="1"/>
  <c r="R1870" i="1"/>
  <c r="R1858" i="1"/>
  <c r="R3113" i="1"/>
  <c r="R2925" i="1"/>
  <c r="AC3186" i="1"/>
  <c r="AC3150" i="1"/>
  <c r="AC3107" i="1"/>
  <c r="AC2999" i="1"/>
  <c r="AC2891" i="1"/>
  <c r="AC2783" i="1"/>
  <c r="AC2604" i="1"/>
  <c r="AC2537" i="1"/>
  <c r="AC2460" i="1"/>
  <c r="AC2253" i="1"/>
  <c r="AC2066" i="1"/>
  <c r="R357" i="1"/>
  <c r="AC357" i="1"/>
  <c r="R345" i="1"/>
  <c r="AC345" i="1"/>
  <c r="R333" i="1"/>
  <c r="AC333" i="1"/>
  <c r="R321" i="1"/>
  <c r="AC321" i="1"/>
  <c r="R309" i="1"/>
  <c r="AC309" i="1"/>
  <c r="R297" i="1"/>
  <c r="AC297" i="1"/>
  <c r="R285" i="1"/>
  <c r="AC285" i="1"/>
  <c r="R273" i="1"/>
  <c r="AC273" i="1"/>
  <c r="R261" i="1"/>
  <c r="AC261" i="1"/>
  <c r="R249" i="1"/>
  <c r="AC249" i="1"/>
  <c r="R237" i="1"/>
  <c r="AC237" i="1"/>
  <c r="R225" i="1"/>
  <c r="AC225" i="1"/>
  <c r="R213" i="1"/>
  <c r="AC213" i="1"/>
  <c r="R201" i="1"/>
  <c r="AC201" i="1"/>
  <c r="R189" i="1"/>
  <c r="AC189" i="1"/>
  <c r="R177" i="1"/>
  <c r="AC177" i="1"/>
  <c r="R165" i="1"/>
  <c r="AC165" i="1"/>
  <c r="R153" i="1"/>
  <c r="AC153" i="1"/>
  <c r="R141" i="1"/>
  <c r="AC141" i="1"/>
  <c r="R129" i="1"/>
  <c r="AC129" i="1"/>
  <c r="R117" i="1"/>
  <c r="AC117" i="1"/>
  <c r="R105" i="1"/>
  <c r="AC105" i="1"/>
  <c r="R93" i="1"/>
  <c r="AC93" i="1"/>
  <c r="R81" i="1"/>
  <c r="AC81" i="1"/>
  <c r="R69" i="1"/>
  <c r="AC69" i="1"/>
  <c r="R57" i="1"/>
  <c r="AC57" i="1"/>
  <c r="R45" i="1"/>
  <c r="AC45" i="1"/>
  <c r="R33" i="1"/>
  <c r="AC33" i="1"/>
  <c r="R21" i="1"/>
  <c r="AC21" i="1"/>
  <c r="R9" i="1"/>
  <c r="AC9" i="1"/>
  <c r="R3140" i="1"/>
  <c r="AC3140" i="1"/>
  <c r="R3020" i="1"/>
  <c r="AC3020" i="1"/>
  <c r="R2972" i="1"/>
  <c r="AC2972" i="1"/>
  <c r="R2900" i="1"/>
  <c r="AC2900" i="1"/>
  <c r="R2852" i="1"/>
  <c r="AC2852" i="1"/>
  <c r="R1965" i="1"/>
  <c r="R1857" i="1"/>
  <c r="R1809" i="1"/>
  <c r="R2921" i="1"/>
  <c r="R2090" i="1"/>
  <c r="R518" i="1"/>
  <c r="AC3091" i="1"/>
  <c r="AC2983" i="1"/>
  <c r="AC2875" i="1"/>
  <c r="AC2767" i="1"/>
  <c r="AC2515" i="1"/>
  <c r="AC2443" i="1"/>
  <c r="AC2335" i="1"/>
  <c r="AC2213" i="1"/>
  <c r="R3127" i="1"/>
  <c r="AC3127" i="1"/>
  <c r="R3115" i="1"/>
  <c r="AC3115" i="1"/>
  <c r="R3103" i="1"/>
  <c r="AC3103" i="1"/>
  <c r="R3079" i="1"/>
  <c r="AC3079" i="1"/>
  <c r="R3067" i="1"/>
  <c r="AC3067" i="1"/>
  <c r="R3043" i="1"/>
  <c r="AC3043" i="1"/>
  <c r="R3031" i="1"/>
  <c r="AC3031" i="1"/>
  <c r="R3007" i="1"/>
  <c r="AC3007" i="1"/>
  <c r="R2995" i="1"/>
  <c r="AC2995" i="1"/>
  <c r="R2971" i="1"/>
  <c r="AC2971" i="1"/>
  <c r="R2959" i="1"/>
  <c r="AC2959" i="1"/>
  <c r="R2935" i="1"/>
  <c r="AC2935" i="1"/>
  <c r="R2923" i="1"/>
  <c r="AC2923" i="1"/>
  <c r="R2899" i="1"/>
  <c r="AC2899" i="1"/>
  <c r="R2887" i="1"/>
  <c r="AC2887" i="1"/>
  <c r="R2863" i="1"/>
  <c r="AC2863" i="1"/>
  <c r="R2851" i="1"/>
  <c r="AC2851" i="1"/>
  <c r="R2827" i="1"/>
  <c r="AC2827" i="1"/>
  <c r="R2815" i="1"/>
  <c r="AC2815" i="1"/>
  <c r="R2791" i="1"/>
  <c r="AC2791" i="1"/>
  <c r="R2779" i="1"/>
  <c r="AC2779" i="1"/>
  <c r="R2755" i="1"/>
  <c r="AC2755" i="1"/>
  <c r="R2743" i="1"/>
  <c r="AC2743" i="1"/>
  <c r="R2719" i="1"/>
  <c r="AC2719" i="1"/>
  <c r="R2707" i="1"/>
  <c r="AC2707" i="1"/>
  <c r="R2695" i="1"/>
  <c r="AC2695" i="1"/>
  <c r="R2683" i="1"/>
  <c r="AC2683" i="1"/>
  <c r="R2671" i="1"/>
  <c r="AC2671" i="1"/>
  <c r="R2659" i="1"/>
  <c r="AC2659" i="1"/>
  <c r="R2647" i="1"/>
  <c r="AC2647" i="1"/>
  <c r="R2623" i="1"/>
  <c r="AC2623" i="1"/>
  <c r="R2599" i="1"/>
  <c r="AC2599" i="1"/>
  <c r="R2575" i="1"/>
  <c r="AC2575" i="1"/>
  <c r="R2551" i="1"/>
  <c r="AC2551" i="1"/>
  <c r="R2527" i="1"/>
  <c r="AC2527" i="1"/>
  <c r="R2503" i="1"/>
  <c r="AC2503" i="1"/>
  <c r="R2479" i="1"/>
  <c r="AC2479" i="1"/>
  <c r="R2455" i="1"/>
  <c r="AC2455" i="1"/>
  <c r="R2431" i="1"/>
  <c r="AC2431" i="1"/>
  <c r="R2419" i="1"/>
  <c r="AC2419" i="1"/>
  <c r="R2395" i="1"/>
  <c r="AC2395" i="1"/>
  <c r="R2383" i="1"/>
  <c r="AC2383" i="1"/>
  <c r="R2359" i="1"/>
  <c r="AC2359" i="1"/>
  <c r="R2347" i="1"/>
  <c r="AC2347" i="1"/>
  <c r="R2323" i="1"/>
  <c r="AC2323" i="1"/>
  <c r="R2311" i="1"/>
  <c r="AC2311" i="1"/>
  <c r="R2287" i="1"/>
  <c r="AC2287" i="1"/>
  <c r="R2275" i="1"/>
  <c r="AC2275" i="1"/>
  <c r="R2263" i="1"/>
  <c r="AC2263" i="1"/>
  <c r="R2251" i="1"/>
  <c r="AC2251" i="1"/>
  <c r="R2239" i="1"/>
  <c r="AC2239" i="1"/>
  <c r="R2227" i="1"/>
  <c r="AC2227" i="1"/>
  <c r="R2215" i="1"/>
  <c r="AC2215" i="1"/>
  <c r="R2203" i="1"/>
  <c r="AC2203" i="1"/>
  <c r="R2191" i="1"/>
  <c r="AC2191" i="1"/>
  <c r="R2179" i="1"/>
  <c r="AC2179" i="1"/>
  <c r="R2167" i="1"/>
  <c r="AC2167" i="1"/>
  <c r="R2155" i="1"/>
  <c r="AC2155" i="1"/>
  <c r="R2131" i="1"/>
  <c r="AC2131" i="1"/>
  <c r="R2119" i="1"/>
  <c r="AC2119" i="1"/>
  <c r="R2107" i="1"/>
  <c r="AC2107" i="1"/>
  <c r="R2095" i="1"/>
  <c r="AC2095" i="1"/>
  <c r="R2083" i="1"/>
  <c r="AC2083" i="1"/>
  <c r="R2059" i="1"/>
  <c r="AC2059" i="1"/>
  <c r="R2047" i="1"/>
  <c r="AC2047" i="1"/>
  <c r="R2035" i="1"/>
  <c r="AC2035" i="1"/>
  <c r="R2023" i="1"/>
  <c r="AC2023" i="1"/>
  <c r="R2011" i="1"/>
  <c r="AC2011" i="1"/>
  <c r="R1999" i="1"/>
  <c r="AC1999" i="1"/>
  <c r="R1975" i="1"/>
  <c r="AC1975" i="1"/>
  <c r="R1963" i="1"/>
  <c r="AC1963" i="1"/>
  <c r="R1951" i="1"/>
  <c r="AC1951" i="1"/>
  <c r="R1939" i="1"/>
  <c r="AC1939" i="1"/>
  <c r="R1927" i="1"/>
  <c r="AC1927" i="1"/>
  <c r="R1915" i="1"/>
  <c r="AC1915" i="1"/>
  <c r="R1903" i="1"/>
  <c r="AC1903" i="1"/>
  <c r="R1891" i="1"/>
  <c r="AC1891" i="1"/>
  <c r="R1867" i="1"/>
  <c r="AC1867" i="1"/>
  <c r="R1855" i="1"/>
  <c r="AC1855" i="1"/>
  <c r="R1843" i="1"/>
  <c r="AC1843" i="1"/>
  <c r="R1831" i="1"/>
  <c r="AC1831" i="1"/>
  <c r="R1819" i="1"/>
  <c r="AC1819" i="1"/>
  <c r="R1807" i="1"/>
  <c r="AC1807" i="1"/>
  <c r="R3164" i="1"/>
  <c r="R3116" i="1"/>
  <c r="R3092" i="1"/>
  <c r="R3068" i="1"/>
  <c r="R3044" i="1"/>
  <c r="R2996" i="1"/>
  <c r="R2948" i="1"/>
  <c r="R2924" i="1"/>
  <c r="R2876" i="1"/>
  <c r="R2828" i="1"/>
  <c r="R3101" i="1"/>
  <c r="R2914" i="1"/>
  <c r="R2446" i="1"/>
  <c r="R1886" i="1"/>
  <c r="R482" i="1"/>
  <c r="AC3139" i="1"/>
  <c r="AC3090" i="1"/>
  <c r="AC3037" i="1"/>
  <c r="AC2982" i="1"/>
  <c r="AC2929" i="1"/>
  <c r="AC2874" i="1"/>
  <c r="AC2821" i="1"/>
  <c r="AC2766" i="1"/>
  <c r="AC2713" i="1"/>
  <c r="AC2587" i="1"/>
  <c r="AC2514" i="1"/>
  <c r="AC2442" i="1"/>
  <c r="AC2334" i="1"/>
  <c r="AC2211" i="1"/>
  <c r="AC1987" i="1"/>
  <c r="R3114" i="1"/>
  <c r="AC3114" i="1"/>
  <c r="R3102" i="1"/>
  <c r="AC3102" i="1"/>
  <c r="R3078" i="1"/>
  <c r="AC3078" i="1"/>
  <c r="R3066" i="1"/>
  <c r="AC3066" i="1"/>
  <c r="R3042" i="1"/>
  <c r="AC3042" i="1"/>
  <c r="R3030" i="1"/>
  <c r="AC3030" i="1"/>
  <c r="R3006" i="1"/>
  <c r="AC3006" i="1"/>
  <c r="R2994" i="1"/>
  <c r="AC2994" i="1"/>
  <c r="R2970" i="1"/>
  <c r="AC2970" i="1"/>
  <c r="R2958" i="1"/>
  <c r="AC2958" i="1"/>
  <c r="R2934" i="1"/>
  <c r="AC2934" i="1"/>
  <c r="R2922" i="1"/>
  <c r="AC2922" i="1"/>
  <c r="R2898" i="1"/>
  <c r="AC2898" i="1"/>
  <c r="R2886" i="1"/>
  <c r="AC2886" i="1"/>
  <c r="R2862" i="1"/>
  <c r="AC2862" i="1"/>
  <c r="R2850" i="1"/>
  <c r="AC2850" i="1"/>
  <c r="R2826" i="1"/>
  <c r="AC2826" i="1"/>
  <c r="R2814" i="1"/>
  <c r="AC2814" i="1"/>
  <c r="R2790" i="1"/>
  <c r="AC2790" i="1"/>
  <c r="R2778" i="1"/>
  <c r="AC2778" i="1"/>
  <c r="R2754" i="1"/>
  <c r="AC2754" i="1"/>
  <c r="R2742" i="1"/>
  <c r="AC2742" i="1"/>
  <c r="R2718" i="1"/>
  <c r="AC2718" i="1"/>
  <c r="R2706" i="1"/>
  <c r="AC2706" i="1"/>
  <c r="R2682" i="1"/>
  <c r="AC2682" i="1"/>
  <c r="R2670" i="1"/>
  <c r="AC2670" i="1"/>
  <c r="R2658" i="1"/>
  <c r="AC2658" i="1"/>
  <c r="R2646" i="1"/>
  <c r="AC2646" i="1"/>
  <c r="R2622" i="1"/>
  <c r="AC2622" i="1"/>
  <c r="R2598" i="1"/>
  <c r="AC2598" i="1"/>
  <c r="R2574" i="1"/>
  <c r="AC2574" i="1"/>
  <c r="R2550" i="1"/>
  <c r="AC2550" i="1"/>
  <c r="R2526" i="1"/>
  <c r="AC2526" i="1"/>
  <c r="R2502" i="1"/>
  <c r="AC2502" i="1"/>
  <c r="R2478" i="1"/>
  <c r="AC2478" i="1"/>
  <c r="R2454" i="1"/>
  <c r="AC2454" i="1"/>
  <c r="R2430" i="1"/>
  <c r="AC2430" i="1"/>
  <c r="R2418" i="1"/>
  <c r="AC2418" i="1"/>
  <c r="R2394" i="1"/>
  <c r="AC2394" i="1"/>
  <c r="R2382" i="1"/>
  <c r="AC2382" i="1"/>
  <c r="R2358" i="1"/>
  <c r="AC2358" i="1"/>
  <c r="R2346" i="1"/>
  <c r="AC2346" i="1"/>
  <c r="R2322" i="1"/>
  <c r="AC2322" i="1"/>
  <c r="R2310" i="1"/>
  <c r="AC2310" i="1"/>
  <c r="R2286" i="1"/>
  <c r="AC2286" i="1"/>
  <c r="R2274" i="1"/>
  <c r="AC2274" i="1"/>
  <c r="R2262" i="1"/>
  <c r="AC2262" i="1"/>
  <c r="R2250" i="1"/>
  <c r="AC2250" i="1"/>
  <c r="R2238" i="1"/>
  <c r="AC2238" i="1"/>
  <c r="R2226" i="1"/>
  <c r="AC2226" i="1"/>
  <c r="R2214" i="1"/>
  <c r="AC2214" i="1"/>
  <c r="R2202" i="1"/>
  <c r="AC2202" i="1"/>
  <c r="R2190" i="1"/>
  <c r="AC2190" i="1"/>
  <c r="R2178" i="1"/>
  <c r="AC2178" i="1"/>
  <c r="R2166" i="1"/>
  <c r="AC2166" i="1"/>
  <c r="R2154" i="1"/>
  <c r="AC2154" i="1"/>
  <c r="R2142" i="1"/>
  <c r="AC2142" i="1"/>
  <c r="R2130" i="1"/>
  <c r="AC2130" i="1"/>
  <c r="R2118" i="1"/>
  <c r="AC2118" i="1"/>
  <c r="R2106" i="1"/>
  <c r="AC2106" i="1"/>
  <c r="R2094" i="1"/>
  <c r="AC2094" i="1"/>
  <c r="R2082" i="1"/>
  <c r="AC2082" i="1"/>
  <c r="R2070" i="1"/>
  <c r="AC2070" i="1"/>
  <c r="R2058" i="1"/>
  <c r="AC2058" i="1"/>
  <c r="R2046" i="1"/>
  <c r="AC2046" i="1"/>
  <c r="R2034" i="1"/>
  <c r="AC2034" i="1"/>
  <c r="R2022" i="1"/>
  <c r="AC2022" i="1"/>
  <c r="R2010" i="1"/>
  <c r="AC2010" i="1"/>
  <c r="R1998" i="1"/>
  <c r="AC1998" i="1"/>
  <c r="R1986" i="1"/>
  <c r="AC1986" i="1"/>
  <c r="R1974" i="1"/>
  <c r="AC1974" i="1"/>
  <c r="R1962" i="1"/>
  <c r="AC1962" i="1"/>
  <c r="R1950" i="1"/>
  <c r="AC1950" i="1"/>
  <c r="R1938" i="1"/>
  <c r="AC1938" i="1"/>
  <c r="R1926" i="1"/>
  <c r="AC1926" i="1"/>
  <c r="R1914" i="1"/>
  <c r="AC1914" i="1"/>
  <c r="R1902" i="1"/>
  <c r="AC1902" i="1"/>
  <c r="R1890" i="1"/>
  <c r="AC1890" i="1"/>
  <c r="R1878" i="1"/>
  <c r="AC1878" i="1"/>
  <c r="R1866" i="1"/>
  <c r="AC1866" i="1"/>
  <c r="R1854" i="1"/>
  <c r="AC1854" i="1"/>
  <c r="R1842" i="1"/>
  <c r="AC1842" i="1"/>
  <c r="R1830" i="1"/>
  <c r="AC1830" i="1"/>
  <c r="R1818" i="1"/>
  <c r="AC1818" i="1"/>
  <c r="R1806" i="1"/>
  <c r="AC1806" i="1"/>
  <c r="R3094" i="1"/>
  <c r="R2441" i="1"/>
  <c r="R2242" i="1"/>
  <c r="R2078" i="1"/>
  <c r="R1853" i="1"/>
  <c r="AC3175" i="1"/>
  <c r="AC3138" i="1"/>
  <c r="AC3089" i="1"/>
  <c r="AC3036" i="1"/>
  <c r="AC2928" i="1"/>
  <c r="AC2873" i="1"/>
  <c r="AC2820" i="1"/>
  <c r="AC2765" i="1"/>
  <c r="AC2712" i="1"/>
  <c r="AC2652" i="1"/>
  <c r="AC2586" i="1"/>
  <c r="AC2513" i="1"/>
  <c r="AC2333" i="1"/>
  <c r="AC2210" i="1"/>
  <c r="R1242" i="1"/>
  <c r="AC1242" i="1"/>
  <c r="R1230" i="1"/>
  <c r="AC1230" i="1"/>
  <c r="R1218" i="1"/>
  <c r="AC1218" i="1"/>
  <c r="R1206" i="1"/>
  <c r="AC1206" i="1"/>
  <c r="R1194" i="1"/>
  <c r="AC1194" i="1"/>
  <c r="R1182" i="1"/>
  <c r="AC1182" i="1"/>
  <c r="R1170" i="1"/>
  <c r="AC1170" i="1"/>
  <c r="R1158" i="1"/>
  <c r="AC1158" i="1"/>
  <c r="R1146" i="1"/>
  <c r="AC1146" i="1"/>
  <c r="R1134" i="1"/>
  <c r="AC1134" i="1"/>
  <c r="R1122" i="1"/>
  <c r="AC1122" i="1"/>
  <c r="R1110" i="1"/>
  <c r="AC1110" i="1"/>
  <c r="R1098" i="1"/>
  <c r="AC1098" i="1"/>
  <c r="AC1086" i="1"/>
  <c r="R1086" i="1"/>
  <c r="R1074" i="1"/>
  <c r="AC1074" i="1"/>
  <c r="R1062" i="1"/>
  <c r="AC1062" i="1"/>
  <c r="R1050" i="1"/>
  <c r="AC1050" i="1"/>
  <c r="R1038" i="1"/>
  <c r="AC1038" i="1"/>
  <c r="R1026" i="1"/>
  <c r="AC1026" i="1"/>
  <c r="R1014" i="1"/>
  <c r="AC1014" i="1"/>
  <c r="R1002" i="1"/>
  <c r="AC1002" i="1"/>
  <c r="R990" i="1"/>
  <c r="AC990" i="1"/>
  <c r="R978" i="1"/>
  <c r="AC978" i="1"/>
  <c r="R966" i="1"/>
  <c r="AC966" i="1"/>
  <c r="R954" i="1"/>
  <c r="AC954" i="1"/>
  <c r="R942" i="1"/>
  <c r="AC942" i="1"/>
  <c r="R930" i="1"/>
  <c r="AC930" i="1"/>
  <c r="R918" i="1"/>
  <c r="AC918" i="1"/>
  <c r="R906" i="1"/>
  <c r="AC906" i="1"/>
  <c r="R894" i="1"/>
  <c r="AC894" i="1"/>
  <c r="R882" i="1"/>
  <c r="AC882" i="1"/>
  <c r="R870" i="1"/>
  <c r="AC870" i="1"/>
  <c r="R858" i="1"/>
  <c r="AC858" i="1"/>
  <c r="R846" i="1"/>
  <c r="AC846" i="1"/>
  <c r="R834" i="1"/>
  <c r="AC834" i="1"/>
  <c r="R822" i="1"/>
  <c r="AC822" i="1"/>
  <c r="R810" i="1"/>
  <c r="AC810" i="1"/>
  <c r="R798" i="1"/>
  <c r="AC798" i="1"/>
  <c r="R786" i="1"/>
  <c r="AC786" i="1"/>
  <c r="R774" i="1"/>
  <c r="AC774" i="1"/>
  <c r="R762" i="1"/>
  <c r="AC762" i="1"/>
  <c r="R750" i="1"/>
  <c r="AC750" i="1"/>
  <c r="R738" i="1"/>
  <c r="AC738" i="1"/>
  <c r="R726" i="1"/>
  <c r="AC726" i="1"/>
  <c r="R714" i="1"/>
  <c r="AC714" i="1"/>
  <c r="R702" i="1"/>
  <c r="AC702" i="1"/>
  <c r="R690" i="1"/>
  <c r="AC690" i="1"/>
  <c r="R678" i="1"/>
  <c r="AC678" i="1"/>
  <c r="R666" i="1"/>
  <c r="AC666" i="1"/>
  <c r="R654" i="1"/>
  <c r="AC654" i="1"/>
  <c r="R642" i="1"/>
  <c r="AC642" i="1"/>
  <c r="R630" i="1"/>
  <c r="AC630" i="1"/>
  <c r="R618" i="1"/>
  <c r="AC618" i="1"/>
  <c r="R606" i="1"/>
  <c r="AC606" i="1"/>
  <c r="R594" i="1"/>
  <c r="AC594" i="1"/>
  <c r="R582" i="1"/>
  <c r="AC582" i="1"/>
  <c r="R570" i="1"/>
  <c r="AC570" i="1"/>
  <c r="R558" i="1"/>
  <c r="AC558" i="1"/>
  <c r="R546" i="1"/>
  <c r="AC546" i="1"/>
  <c r="R534" i="1"/>
  <c r="AC534" i="1"/>
  <c r="R522" i="1"/>
  <c r="AC522" i="1"/>
  <c r="R510" i="1"/>
  <c r="AC510" i="1"/>
  <c r="R498" i="1"/>
  <c r="AC498" i="1"/>
  <c r="R486" i="1"/>
  <c r="AC486" i="1"/>
  <c r="R474" i="1"/>
  <c r="AC474" i="1"/>
  <c r="R462" i="1"/>
  <c r="AC462" i="1"/>
  <c r="R450" i="1"/>
  <c r="AC450" i="1"/>
  <c r="R438" i="1"/>
  <c r="AC438" i="1"/>
  <c r="R426" i="1"/>
  <c r="AC426" i="1"/>
  <c r="R414" i="1"/>
  <c r="AC414" i="1"/>
  <c r="R402" i="1"/>
  <c r="AC402" i="1"/>
  <c r="R390" i="1"/>
  <c r="AC390" i="1"/>
  <c r="R378" i="1"/>
  <c r="AC378" i="1"/>
  <c r="R366" i="1"/>
  <c r="AC366" i="1"/>
  <c r="R354" i="1"/>
  <c r="AC354" i="1"/>
  <c r="R342" i="1"/>
  <c r="AC342" i="1"/>
  <c r="R330" i="1"/>
  <c r="AC330" i="1"/>
  <c r="R318" i="1"/>
  <c r="AC318" i="1"/>
  <c r="R306" i="1"/>
  <c r="AC306" i="1"/>
  <c r="R294" i="1"/>
  <c r="AC294" i="1"/>
  <c r="R282" i="1"/>
  <c r="AC282" i="1"/>
  <c r="R270" i="1"/>
  <c r="AC270" i="1"/>
  <c r="R258" i="1"/>
  <c r="AC258" i="1"/>
  <c r="R246" i="1"/>
  <c r="AC246" i="1"/>
  <c r="R234" i="1"/>
  <c r="AC234" i="1"/>
  <c r="R222" i="1"/>
  <c r="AC222" i="1"/>
  <c r="R210" i="1"/>
  <c r="AC210" i="1"/>
  <c r="R198" i="1"/>
  <c r="AC198" i="1"/>
  <c r="R186" i="1"/>
  <c r="AC186" i="1"/>
  <c r="R174" i="1"/>
  <c r="AC174" i="1"/>
  <c r="R162" i="1"/>
  <c r="AC162" i="1"/>
  <c r="R150" i="1"/>
  <c r="AC150" i="1"/>
  <c r="R138" i="1"/>
  <c r="AC138" i="1"/>
  <c r="R126" i="1"/>
  <c r="AC126" i="1"/>
  <c r="R114" i="1"/>
  <c r="AC114" i="1"/>
  <c r="R102" i="1"/>
  <c r="AC102" i="1"/>
  <c r="R90" i="1"/>
  <c r="AC90" i="1"/>
  <c r="R78" i="1"/>
  <c r="AC78" i="1"/>
  <c r="R66" i="1"/>
  <c r="AC66" i="1"/>
  <c r="R54" i="1"/>
  <c r="AC54" i="1"/>
  <c r="R42" i="1"/>
  <c r="AC42" i="1"/>
  <c r="R30" i="1"/>
  <c r="AC30" i="1"/>
  <c r="R18" i="1"/>
  <c r="AC18" i="1"/>
  <c r="R6" i="1"/>
  <c r="AC6" i="1"/>
  <c r="R3185" i="1"/>
  <c r="AC3185" i="1"/>
  <c r="R3149" i="1"/>
  <c r="AC3149" i="1"/>
  <c r="AC3077" i="1"/>
  <c r="R3077" i="1"/>
  <c r="R3065" i="1"/>
  <c r="AC3065" i="1"/>
  <c r="AC3029" i="1"/>
  <c r="R3029" i="1"/>
  <c r="AC3005" i="1"/>
  <c r="R3005" i="1"/>
  <c r="R2993" i="1"/>
  <c r="AC2993" i="1"/>
  <c r="AC2957" i="1"/>
  <c r="R2957" i="1"/>
  <c r="AC2933" i="1"/>
  <c r="R2933" i="1"/>
  <c r="AC2897" i="1"/>
  <c r="R2897" i="1"/>
  <c r="R2885" i="1"/>
  <c r="AC2885" i="1"/>
  <c r="AC2825" i="1"/>
  <c r="R2825" i="1"/>
  <c r="R2813" i="1"/>
  <c r="AC2813" i="1"/>
  <c r="R2789" i="1"/>
  <c r="AC2789" i="1"/>
  <c r="AC2777" i="1"/>
  <c r="R2777" i="1"/>
  <c r="R2753" i="1"/>
  <c r="AC2753" i="1"/>
  <c r="R2741" i="1"/>
  <c r="AC2741" i="1"/>
  <c r="R2717" i="1"/>
  <c r="AC2717" i="1"/>
  <c r="R2705" i="1"/>
  <c r="AC2705" i="1"/>
  <c r="AC2681" i="1"/>
  <c r="R2681" i="1"/>
  <c r="AC2669" i="1"/>
  <c r="R2669" i="1"/>
  <c r="R2657" i="1"/>
  <c r="AC2657" i="1"/>
  <c r="R2645" i="1"/>
  <c r="AC2645" i="1"/>
  <c r="R2621" i="1"/>
  <c r="AC2621" i="1"/>
  <c r="R2597" i="1"/>
  <c r="AC2597" i="1"/>
  <c r="R2573" i="1"/>
  <c r="AC2573" i="1"/>
  <c r="R2549" i="1"/>
  <c r="AC2549" i="1"/>
  <c r="R2525" i="1"/>
  <c r="AC2525" i="1"/>
  <c r="R2501" i="1"/>
  <c r="AC2501" i="1"/>
  <c r="AC2477" i="1"/>
  <c r="R2477" i="1"/>
  <c r="R2453" i="1"/>
  <c r="AC2453" i="1"/>
  <c r="R2429" i="1"/>
  <c r="AC2429" i="1"/>
  <c r="R2417" i="1"/>
  <c r="AC2417" i="1"/>
  <c r="R2357" i="1"/>
  <c r="AC2357" i="1"/>
  <c r="AC2345" i="1"/>
  <c r="R2345" i="1"/>
  <c r="R2321" i="1"/>
  <c r="AC2321" i="1"/>
  <c r="R2309" i="1"/>
  <c r="AC2309" i="1"/>
  <c r="AC2285" i="1"/>
  <c r="R2285" i="1"/>
  <c r="R2273" i="1"/>
  <c r="AC2273" i="1"/>
  <c r="R2261" i="1"/>
  <c r="AC2261" i="1"/>
  <c r="R2249" i="1"/>
  <c r="AC2249" i="1"/>
  <c r="R2237" i="1"/>
  <c r="AC2237" i="1"/>
  <c r="R2225" i="1"/>
  <c r="AC2225" i="1"/>
  <c r="R2201" i="1"/>
  <c r="AC2201" i="1"/>
  <c r="R2189" i="1"/>
  <c r="AC2189" i="1"/>
  <c r="R2177" i="1"/>
  <c r="AC2177" i="1"/>
  <c r="R2165" i="1"/>
  <c r="AC2165" i="1"/>
  <c r="R2153" i="1"/>
  <c r="AC2153" i="1"/>
  <c r="R2129" i="1"/>
  <c r="AC2129" i="1"/>
  <c r="R2117" i="1"/>
  <c r="AC2117" i="1"/>
  <c r="R2105" i="1"/>
  <c r="AC2105" i="1"/>
  <c r="R2093" i="1"/>
  <c r="AC2093" i="1"/>
  <c r="R2081" i="1"/>
  <c r="AC2081" i="1"/>
  <c r="R2069" i="1"/>
  <c r="AC2069" i="1"/>
  <c r="R2057" i="1"/>
  <c r="AC2057" i="1"/>
  <c r="R2045" i="1"/>
  <c r="AC2045" i="1"/>
  <c r="R2033" i="1"/>
  <c r="AC2033" i="1"/>
  <c r="R2021" i="1"/>
  <c r="AC2021" i="1"/>
  <c r="R2009" i="1"/>
  <c r="AC2009" i="1"/>
  <c r="AC1997" i="1"/>
  <c r="R1997" i="1"/>
  <c r="R1985" i="1"/>
  <c r="AC1985" i="1"/>
  <c r="R1973" i="1"/>
  <c r="AC1973" i="1"/>
  <c r="R1961" i="1"/>
  <c r="AC1961" i="1"/>
  <c r="R1949" i="1"/>
  <c r="AC1949" i="1"/>
  <c r="R1937" i="1"/>
  <c r="AC1937" i="1"/>
  <c r="R1925" i="1"/>
  <c r="AC1925" i="1"/>
  <c r="R1913" i="1"/>
  <c r="AC1913" i="1"/>
  <c r="R1901" i="1"/>
  <c r="AC1901" i="1"/>
  <c r="R1889" i="1"/>
  <c r="AC1889" i="1"/>
  <c r="R1877" i="1"/>
  <c r="AC1877" i="1"/>
  <c r="R1865" i="1"/>
  <c r="AC1865" i="1"/>
  <c r="R1841" i="1"/>
  <c r="AC1841" i="1"/>
  <c r="R1829" i="1"/>
  <c r="AC1829" i="1"/>
  <c r="R1817" i="1"/>
  <c r="AC1817" i="1"/>
  <c r="R1805" i="1"/>
  <c r="AC1805" i="1"/>
  <c r="R3046" i="1"/>
  <c r="R2866" i="1"/>
  <c r="R2393" i="1"/>
  <c r="R2208" i="1"/>
  <c r="R1810" i="1"/>
  <c r="R290" i="1"/>
  <c r="AC3174" i="1"/>
  <c r="AC3137" i="1"/>
  <c r="AC3035" i="1"/>
  <c r="AC2927" i="1"/>
  <c r="AC2819" i="1"/>
  <c r="AC2711" i="1"/>
  <c r="AC2650" i="1"/>
  <c r="AC2585" i="1"/>
  <c r="AC2508" i="1"/>
  <c r="AC2209" i="1"/>
  <c r="AC1980" i="1"/>
  <c r="R2236" i="1"/>
  <c r="R2127" i="1"/>
  <c r="R1947" i="1"/>
  <c r="R1852" i="1"/>
  <c r="R2536" i="1"/>
  <c r="AC2536" i="1"/>
  <c r="R2488" i="1"/>
  <c r="AC2488" i="1"/>
  <c r="R2296" i="1"/>
  <c r="AC2296" i="1"/>
  <c r="R2272" i="1"/>
  <c r="AC2272" i="1"/>
  <c r="R2260" i="1"/>
  <c r="AC2260" i="1"/>
  <c r="R2248" i="1"/>
  <c r="AC2248" i="1"/>
  <c r="R2224" i="1"/>
  <c r="AC2224" i="1"/>
  <c r="R2212" i="1"/>
  <c r="AC2212" i="1"/>
  <c r="R2200" i="1"/>
  <c r="AC2200" i="1"/>
  <c r="R2188" i="1"/>
  <c r="AC2188" i="1"/>
  <c r="R2164" i="1"/>
  <c r="AC2164" i="1"/>
  <c r="R2152" i="1"/>
  <c r="AC2152" i="1"/>
  <c r="R2128" i="1"/>
  <c r="AC2128" i="1"/>
  <c r="R2116" i="1"/>
  <c r="AC2116" i="1"/>
  <c r="R2104" i="1"/>
  <c r="AC2104" i="1"/>
  <c r="R2080" i="1"/>
  <c r="AC2080" i="1"/>
  <c r="R2068" i="1"/>
  <c r="AC2068" i="1"/>
  <c r="R2056" i="1"/>
  <c r="AC2056" i="1"/>
  <c r="R2044" i="1"/>
  <c r="AC2044" i="1"/>
  <c r="R2020" i="1"/>
  <c r="AC2020" i="1"/>
  <c r="R2008" i="1"/>
  <c r="AC2008" i="1"/>
  <c r="R1984" i="1"/>
  <c r="AC1984" i="1"/>
  <c r="R1972" i="1"/>
  <c r="AC1972" i="1"/>
  <c r="R1960" i="1"/>
  <c r="AC1960" i="1"/>
  <c r="R1936" i="1"/>
  <c r="AC1936" i="1"/>
  <c r="R1924" i="1"/>
  <c r="AC1924" i="1"/>
  <c r="R1912" i="1"/>
  <c r="AC1912" i="1"/>
  <c r="R1900" i="1"/>
  <c r="AC1900" i="1"/>
  <c r="R1876" i="1"/>
  <c r="AC1876" i="1"/>
  <c r="R1864" i="1"/>
  <c r="AC1864" i="1"/>
  <c r="R1840" i="1"/>
  <c r="AC1840" i="1"/>
  <c r="R1828" i="1"/>
  <c r="AC1828" i="1"/>
  <c r="R1816" i="1"/>
  <c r="AC1816" i="1"/>
  <c r="R2176" i="1"/>
  <c r="R1851" i="1"/>
  <c r="AC2428" i="1"/>
  <c r="AC2392" i="1"/>
  <c r="AC2356" i="1"/>
  <c r="R2151" i="1"/>
  <c r="AC2151" i="1"/>
  <c r="R2115" i="1"/>
  <c r="AC2115" i="1"/>
  <c r="R2103" i="1"/>
  <c r="AC2103" i="1"/>
  <c r="R2055" i="1"/>
  <c r="AC2055" i="1"/>
  <c r="R2019" i="1"/>
  <c r="AC2019" i="1"/>
  <c r="R2007" i="1"/>
  <c r="AC2007" i="1"/>
  <c r="R1971" i="1"/>
  <c r="AC1971" i="1"/>
  <c r="R1959" i="1"/>
  <c r="AC1959" i="1"/>
  <c r="R1923" i="1"/>
  <c r="AC1923" i="1"/>
  <c r="R1911" i="1"/>
  <c r="AC1911" i="1"/>
  <c r="R1875" i="1"/>
  <c r="AC1875" i="1"/>
  <c r="R1863" i="1"/>
  <c r="AC1863" i="1"/>
  <c r="R1827" i="1"/>
  <c r="AC1827" i="1"/>
  <c r="R1815" i="1"/>
  <c r="AC1815" i="1"/>
  <c r="R1935" i="1"/>
  <c r="R2476" i="1"/>
  <c r="R2416" i="1"/>
  <c r="R2284" i="1"/>
  <c r="R1996" i="1"/>
  <c r="R1839" i="1"/>
  <c r="R1849" i="1"/>
  <c r="AC1849" i="1"/>
  <c r="R1813" i="1"/>
  <c r="AC1813" i="1"/>
  <c r="R1995" i="1"/>
  <c r="AC2548" i="1"/>
  <c r="AC2500" i="1"/>
  <c r="AC2452" i="1"/>
  <c r="R2749" i="1"/>
  <c r="R2653" i="1"/>
  <c r="R2557" i="1"/>
  <c r="R2497" i="1"/>
  <c r="R2461" i="1"/>
  <c r="R2449" i="1"/>
  <c r="R2401" i="1"/>
  <c r="R2365" i="1"/>
  <c r="R2353" i="1"/>
  <c r="R2317" i="1"/>
  <c r="R2305" i="1"/>
  <c r="R2269" i="1"/>
  <c r="R2257" i="1"/>
  <c r="R2125" i="1"/>
  <c r="R2113" i="1"/>
  <c r="R2077" i="1"/>
  <c r="R2029" i="1"/>
  <c r="R1981" i="1"/>
  <c r="R1969" i="1"/>
  <c r="R1933" i="1"/>
  <c r="R1921" i="1"/>
  <c r="R1885" i="1"/>
  <c r="R1873" i="1"/>
  <c r="R1837" i="1"/>
  <c r="R1825" i="1"/>
  <c r="R1823" i="1"/>
  <c r="AC2524" i="1"/>
  <c r="R1835" i="1"/>
  <c r="AC1835" i="1"/>
  <c r="R1811" i="1"/>
  <c r="AC1811" i="1"/>
  <c r="R2464" i="1"/>
  <c r="R2043" i="1"/>
  <c r="R1983" i="1"/>
  <c r="R1899" i="1"/>
  <c r="AC2344" i="1"/>
  <c r="AC2308" i="1"/>
  <c r="R2512" i="1"/>
  <c r="R2092" i="1"/>
  <c r="R1783" i="1"/>
  <c r="R1723" i="1"/>
  <c r="R1675" i="1"/>
  <c r="R1627" i="1"/>
  <c r="R1567" i="1"/>
  <c r="R1507" i="1"/>
  <c r="R1423" i="1"/>
  <c r="R1111" i="1"/>
  <c r="R1063" i="1"/>
  <c r="R1015" i="1"/>
  <c r="R967" i="1"/>
  <c r="R907" i="1"/>
  <c r="R859" i="1"/>
  <c r="R811" i="1"/>
  <c r="R763" i="1"/>
  <c r="R715" i="1"/>
  <c r="R667" i="1"/>
  <c r="R619" i="1"/>
  <c r="R571" i="1"/>
  <c r="R523" i="1"/>
  <c r="R499" i="1"/>
  <c r="R439" i="1"/>
  <c r="R391" i="1"/>
  <c r="R355" i="1"/>
  <c r="R307" i="1"/>
  <c r="R247" i="1"/>
  <c r="R199" i="1"/>
  <c r="R151" i="1"/>
  <c r="R103" i="1"/>
  <c r="R55" i="1"/>
  <c r="R31" i="1"/>
  <c r="R1758" i="1"/>
  <c r="R1710" i="1"/>
  <c r="R1662" i="1"/>
  <c r="R1614" i="1"/>
  <c r="R1566" i="1"/>
  <c r="R1518" i="1"/>
  <c r="R1458" i="1"/>
  <c r="R1422" i="1"/>
  <c r="R1374" i="1"/>
  <c r="R1350" i="1"/>
  <c r="R1757" i="1"/>
  <c r="R1709" i="1"/>
  <c r="R1625" i="1"/>
  <c r="R1577" i="1"/>
  <c r="R1481" i="1"/>
  <c r="R1780" i="1"/>
  <c r="R1732" i="1"/>
  <c r="R1684" i="1"/>
  <c r="R1636" i="1"/>
  <c r="R1576" i="1"/>
  <c r="R1528" i="1"/>
  <c r="R1480" i="1"/>
  <c r="R1456" i="1"/>
  <c r="R1790" i="1"/>
  <c r="R1658" i="1"/>
  <c r="R1610" i="1"/>
  <c r="R1550" i="1"/>
  <c r="R1466" i="1"/>
  <c r="R1406" i="1"/>
  <c r="R1795" i="1"/>
  <c r="R1759" i="1"/>
  <c r="R1711" i="1"/>
  <c r="R1663" i="1"/>
  <c r="R1615" i="1"/>
  <c r="R1579" i="1"/>
  <c r="R1483" i="1"/>
  <c r="R1459" i="1"/>
  <c r="R1399" i="1"/>
  <c r="R1363" i="1"/>
  <c r="R1327" i="1"/>
  <c r="R1303" i="1"/>
  <c r="R1255" i="1"/>
  <c r="R1219" i="1"/>
  <c r="R1183" i="1"/>
  <c r="R1147" i="1"/>
  <c r="R1099" i="1"/>
  <c r="R1027" i="1"/>
  <c r="R979" i="1"/>
  <c r="R931" i="1"/>
  <c r="R883" i="1"/>
  <c r="R847" i="1"/>
  <c r="R799" i="1"/>
  <c r="R739" i="1"/>
  <c r="R691" i="1"/>
  <c r="R643" i="1"/>
  <c r="R595" i="1"/>
  <c r="R547" i="1"/>
  <c r="R511" i="1"/>
  <c r="R463" i="1"/>
  <c r="R415" i="1"/>
  <c r="R379" i="1"/>
  <c r="R331" i="1"/>
  <c r="R271" i="1"/>
  <c r="R223" i="1"/>
  <c r="R175" i="1"/>
  <c r="R115" i="1"/>
  <c r="R67" i="1"/>
  <c r="R7" i="1"/>
  <c r="R1770" i="1"/>
  <c r="R1722" i="1"/>
  <c r="R1674" i="1"/>
  <c r="R1650" i="1"/>
  <c r="R1590" i="1"/>
  <c r="R1542" i="1"/>
  <c r="R1494" i="1"/>
  <c r="R1446" i="1"/>
  <c r="R1781" i="1"/>
  <c r="R1733" i="1"/>
  <c r="R1697" i="1"/>
  <c r="R1661" i="1"/>
  <c r="R1613" i="1"/>
  <c r="R1565" i="1"/>
  <c r="R1505" i="1"/>
  <c r="R1792" i="1"/>
  <c r="R1696" i="1"/>
  <c r="R1600" i="1"/>
  <c r="R1552" i="1"/>
  <c r="R1492" i="1"/>
  <c r="R1432" i="1"/>
  <c r="R1778" i="1"/>
  <c r="R1730" i="1"/>
  <c r="R1682" i="1"/>
  <c r="R1634" i="1"/>
  <c r="R1586" i="1"/>
  <c r="R1538" i="1"/>
  <c r="R1430" i="1"/>
  <c r="R1394" i="1"/>
  <c r="R1370" i="1"/>
  <c r="R1334" i="1"/>
  <c r="R1704" i="1"/>
  <c r="R1668" i="1"/>
  <c r="R1632" i="1"/>
  <c r="R1536" i="1"/>
  <c r="R1512" i="1"/>
  <c r="R1476" i="1"/>
  <c r="R1440" i="1"/>
  <c r="R1404" i="1"/>
  <c r="R1368" i="1"/>
  <c r="R1344" i="1"/>
  <c r="R1320" i="1"/>
  <c r="R1284" i="1"/>
  <c r="R1260" i="1"/>
  <c r="R1236" i="1"/>
  <c r="R1212" i="1"/>
  <c r="R1188" i="1"/>
  <c r="R1164" i="1"/>
  <c r="R1140" i="1"/>
  <c r="R1116" i="1"/>
  <c r="R1080" i="1"/>
  <c r="R1056" i="1"/>
  <c r="R1032" i="1"/>
  <c r="R1008" i="1"/>
  <c r="R984" i="1"/>
  <c r="R948" i="1"/>
  <c r="R924" i="1"/>
  <c r="R852" i="1"/>
  <c r="R288" i="1"/>
  <c r="R264" i="1"/>
  <c r="R240" i="1"/>
  <c r="R216" i="1"/>
  <c r="R192" i="1"/>
  <c r="R168" i="1"/>
  <c r="R144" i="1"/>
  <c r="R120" i="1"/>
  <c r="R96" i="1"/>
  <c r="R72" i="1"/>
  <c r="R48" i="1"/>
  <c r="R12" i="1"/>
  <c r="R1771" i="1"/>
  <c r="R1735" i="1"/>
  <c r="R1699" i="1"/>
  <c r="R1639" i="1"/>
  <c r="R1591" i="1"/>
  <c r="R1543" i="1"/>
  <c r="R1495" i="1"/>
  <c r="R1447" i="1"/>
  <c r="R1411" i="1"/>
  <c r="R1375" i="1"/>
  <c r="R1339" i="1"/>
  <c r="R1291" i="1"/>
  <c r="R1267" i="1"/>
  <c r="R1231" i="1"/>
  <c r="R1195" i="1"/>
  <c r="R1159" i="1"/>
  <c r="R1123" i="1"/>
  <c r="R1075" i="1"/>
  <c r="R1039" i="1"/>
  <c r="R991" i="1"/>
  <c r="R943" i="1"/>
  <c r="R895" i="1"/>
  <c r="R835" i="1"/>
  <c r="R787" i="1"/>
  <c r="R751" i="1"/>
  <c r="R703" i="1"/>
  <c r="R655" i="1"/>
  <c r="R607" i="1"/>
  <c r="R559" i="1"/>
  <c r="R475" i="1"/>
  <c r="R427" i="1"/>
  <c r="R367" i="1"/>
  <c r="R319" i="1"/>
  <c r="R283" i="1"/>
  <c r="R235" i="1"/>
  <c r="R187" i="1"/>
  <c r="R139" i="1"/>
  <c r="R91" i="1"/>
  <c r="R43" i="1"/>
  <c r="R1782" i="1"/>
  <c r="R1734" i="1"/>
  <c r="R1686" i="1"/>
  <c r="R1626" i="1"/>
  <c r="R1578" i="1"/>
  <c r="R1482" i="1"/>
  <c r="R1398" i="1"/>
  <c r="R1793" i="1"/>
  <c r="R1745" i="1"/>
  <c r="R1685" i="1"/>
  <c r="R1649" i="1"/>
  <c r="R1601" i="1"/>
  <c r="R1553" i="1"/>
  <c r="R1517" i="1"/>
  <c r="R1469" i="1"/>
  <c r="R1445" i="1"/>
  <c r="R1768" i="1"/>
  <c r="R1720" i="1"/>
  <c r="R1648" i="1"/>
  <c r="R1612" i="1"/>
  <c r="R1564" i="1"/>
  <c r="R1516" i="1"/>
  <c r="R1444" i="1"/>
  <c r="R1766" i="1"/>
  <c r="R1718" i="1"/>
  <c r="R1670" i="1"/>
  <c r="R1574" i="1"/>
  <c r="R1526" i="1"/>
  <c r="R1478" i="1"/>
  <c r="R1442" i="1"/>
  <c r="R1382" i="1"/>
  <c r="R1346" i="1"/>
  <c r="R1322" i="1"/>
  <c r="R1764" i="1"/>
  <c r="R1680" i="1"/>
  <c r="R1656" i="1"/>
  <c r="R1548" i="1"/>
  <c r="R1500" i="1"/>
  <c r="R1464" i="1"/>
  <c r="R1392" i="1"/>
  <c r="R1356" i="1"/>
  <c r="R1332" i="1"/>
  <c r="R1296" i="1"/>
  <c r="R1224" i="1"/>
  <c r="R1200" i="1"/>
  <c r="R1176" i="1"/>
  <c r="R1152" i="1"/>
  <c r="R1128" i="1"/>
  <c r="R1104" i="1"/>
  <c r="R1068" i="1"/>
  <c r="R1020" i="1"/>
  <c r="R996" i="1"/>
  <c r="R972" i="1"/>
  <c r="R960" i="1"/>
  <c r="R936" i="1"/>
  <c r="R912" i="1"/>
  <c r="R900" i="1"/>
  <c r="R876" i="1"/>
  <c r="R864" i="1"/>
  <c r="R840" i="1"/>
  <c r="R828" i="1"/>
  <c r="R816" i="1"/>
  <c r="R804" i="1"/>
  <c r="R792" i="1"/>
  <c r="R780" i="1"/>
  <c r="R768" i="1"/>
  <c r="R756" i="1"/>
  <c r="R744" i="1"/>
  <c r="R720" i="1"/>
  <c r="R708" i="1"/>
  <c r="R696" i="1"/>
  <c r="R684" i="1"/>
  <c r="R672" i="1"/>
  <c r="R660" i="1"/>
  <c r="R648" i="1"/>
  <c r="R636" i="1"/>
  <c r="R624" i="1"/>
  <c r="R612" i="1"/>
  <c r="R600" i="1"/>
  <c r="R588" i="1"/>
  <c r="R576" i="1"/>
  <c r="R564" i="1"/>
  <c r="R552" i="1"/>
  <c r="R540" i="1"/>
  <c r="R528" i="1"/>
  <c r="R516" i="1"/>
  <c r="R504" i="1"/>
  <c r="R492" i="1"/>
  <c r="R480" i="1"/>
  <c r="R468" i="1"/>
  <c r="R456" i="1"/>
  <c r="R444" i="1"/>
  <c r="R432" i="1"/>
  <c r="R420" i="1"/>
  <c r="R408" i="1"/>
  <c r="R396" i="1"/>
  <c r="R384" i="1"/>
  <c r="R372" i="1"/>
  <c r="R360" i="1"/>
  <c r="R348" i="1"/>
  <c r="R336" i="1"/>
  <c r="R324" i="1"/>
  <c r="R312" i="1"/>
  <c r="R300" i="1"/>
  <c r="R276" i="1"/>
  <c r="R252" i="1"/>
  <c r="R228" i="1"/>
  <c r="R204" i="1"/>
  <c r="R180" i="1"/>
  <c r="R156" i="1"/>
  <c r="R132" i="1"/>
  <c r="R108" i="1"/>
  <c r="R84" i="1"/>
  <c r="R60" i="1"/>
  <c r="R36" i="1"/>
  <c r="R24" i="1"/>
  <c r="R1799" i="1"/>
  <c r="R1787" i="1"/>
  <c r="R1763" i="1"/>
  <c r="R1751" i="1"/>
  <c r="R1739" i="1"/>
  <c r="R1715" i="1"/>
  <c r="R1703" i="1"/>
  <c r="R1691" i="1"/>
  <c r="R1679" i="1"/>
  <c r="R1667" i="1"/>
  <c r="R1643" i="1"/>
  <c r="R1631" i="1"/>
  <c r="R1619" i="1"/>
  <c r="R1607" i="1"/>
  <c r="R1595" i="1"/>
  <c r="R1583" i="1"/>
  <c r="R1559" i="1"/>
  <c r="R1547" i="1"/>
  <c r="R1535" i="1"/>
  <c r="R1523" i="1"/>
  <c r="R1511" i="1"/>
  <c r="R1499" i="1"/>
  <c r="R1487" i="1"/>
  <c r="R1475" i="1"/>
  <c r="R1463" i="1"/>
  <c r="R1451" i="1"/>
  <c r="R1439" i="1"/>
  <c r="R1427" i="1"/>
  <c r="R1415" i="1"/>
  <c r="R1403" i="1"/>
  <c r="R1391" i="1"/>
  <c r="R1379" i="1"/>
  <c r="R1355" i="1"/>
  <c r="R1343" i="1"/>
  <c r="R1331" i="1"/>
  <c r="R1319" i="1"/>
  <c r="R1307" i="1"/>
  <c r="R1295" i="1"/>
  <c r="R1283" i="1"/>
  <c r="R1271" i="1"/>
  <c r="R1259" i="1"/>
  <c r="R1235" i="1"/>
  <c r="R1223" i="1"/>
  <c r="R1211" i="1"/>
  <c r="R1199" i="1"/>
  <c r="R1187" i="1"/>
  <c r="R1175" i="1"/>
  <c r="R1151" i="1"/>
  <c r="R1139" i="1"/>
  <c r="R1127" i="1"/>
  <c r="R1115" i="1"/>
  <c r="R1103" i="1"/>
  <c r="R1079" i="1"/>
  <c r="R1067" i="1"/>
  <c r="R1055" i="1"/>
  <c r="R1031" i="1"/>
  <c r="R1019" i="1"/>
  <c r="R1007" i="1"/>
  <c r="R995" i="1"/>
  <c r="R983" i="1"/>
  <c r="R971" i="1"/>
  <c r="R959" i="1"/>
  <c r="R947" i="1"/>
  <c r="R935" i="1"/>
  <c r="R923" i="1"/>
  <c r="R911" i="1"/>
  <c r="R899" i="1"/>
  <c r="R875" i="1"/>
  <c r="R863" i="1"/>
  <c r="R851" i="1"/>
  <c r="R839" i="1"/>
  <c r="R827" i="1"/>
  <c r="R803" i="1"/>
  <c r="R791" i="1"/>
  <c r="R779" i="1"/>
  <c r="R767" i="1"/>
  <c r="R755" i="1"/>
  <c r="R743" i="1"/>
  <c r="R731" i="1"/>
  <c r="R719" i="1"/>
  <c r="R707" i="1"/>
  <c r="R695" i="1"/>
  <c r="R683" i="1"/>
  <c r="R671" i="1"/>
  <c r="R659" i="1"/>
  <c r="R647" i="1"/>
  <c r="R635" i="1"/>
  <c r="R623" i="1"/>
  <c r="R611" i="1"/>
  <c r="R599" i="1"/>
  <c r="R587" i="1"/>
  <c r="R575" i="1"/>
  <c r="R563" i="1"/>
  <c r="R551" i="1"/>
  <c r="R539" i="1"/>
  <c r="R527" i="1"/>
  <c r="R515" i="1"/>
  <c r="R503" i="1"/>
  <c r="R491" i="1"/>
  <c r="R479" i="1"/>
  <c r="R467" i="1"/>
  <c r="R455" i="1"/>
  <c r="R443" i="1"/>
  <c r="R431" i="1"/>
  <c r="R419" i="1"/>
  <c r="R407" i="1"/>
  <c r="R395" i="1"/>
  <c r="R383" i="1"/>
  <c r="R371" i="1"/>
  <c r="R359" i="1"/>
  <c r="R347" i="1"/>
  <c r="R335" i="1"/>
  <c r="R323" i="1"/>
  <c r="R299" i="1"/>
  <c r="R287" i="1"/>
  <c r="R275" i="1"/>
  <c r="R263" i="1"/>
  <c r="R239" i="1"/>
  <c r="R227" i="1"/>
  <c r="R203" i="1"/>
  <c r="R191" i="1"/>
  <c r="R167" i="1"/>
  <c r="R155" i="1"/>
  <c r="R143" i="1"/>
  <c r="R131" i="1"/>
  <c r="R119" i="1"/>
  <c r="R107" i="1"/>
  <c r="R95" i="1"/>
  <c r="R83" i="1"/>
  <c r="R71" i="1"/>
  <c r="R59" i="1"/>
  <c r="R35" i="1"/>
  <c r="R23" i="1"/>
  <c r="R11" i="1"/>
  <c r="R1747" i="1"/>
  <c r="R1687" i="1"/>
  <c r="R1651" i="1"/>
  <c r="R1519" i="1"/>
  <c r="R1471" i="1"/>
  <c r="R1387" i="1"/>
  <c r="R1351" i="1"/>
  <c r="R1315" i="1"/>
  <c r="R1279" i="1"/>
  <c r="R1243" i="1"/>
  <c r="R1207" i="1"/>
  <c r="R1171" i="1"/>
  <c r="R1135" i="1"/>
  <c r="R1087" i="1"/>
  <c r="R1051" i="1"/>
  <c r="R1003" i="1"/>
  <c r="R955" i="1"/>
  <c r="R919" i="1"/>
  <c r="R871" i="1"/>
  <c r="R823" i="1"/>
  <c r="R775" i="1"/>
  <c r="R727" i="1"/>
  <c r="R679" i="1"/>
  <c r="R631" i="1"/>
  <c r="R583" i="1"/>
  <c r="R535" i="1"/>
  <c r="R487" i="1"/>
  <c r="R451" i="1"/>
  <c r="R403" i="1"/>
  <c r="R343" i="1"/>
  <c r="R295" i="1"/>
  <c r="R259" i="1"/>
  <c r="R211" i="1"/>
  <c r="R163" i="1"/>
  <c r="R127" i="1"/>
  <c r="R79" i="1"/>
  <c r="R19" i="1"/>
  <c r="R1794" i="1"/>
  <c r="R1746" i="1"/>
  <c r="R1698" i="1"/>
  <c r="R1638" i="1"/>
  <c r="R1554" i="1"/>
  <c r="R1506" i="1"/>
  <c r="R1362" i="1"/>
  <c r="R1769" i="1"/>
  <c r="R1721" i="1"/>
  <c r="R1673" i="1"/>
  <c r="R1637" i="1"/>
  <c r="R1589" i="1"/>
  <c r="R1541" i="1"/>
  <c r="R1493" i="1"/>
  <c r="R1457" i="1"/>
  <c r="R1433" i="1"/>
  <c r="R1756" i="1"/>
  <c r="R1708" i="1"/>
  <c r="R1624" i="1"/>
  <c r="R1588" i="1"/>
  <c r="R1540" i="1"/>
  <c r="R1504" i="1"/>
  <c r="R1468" i="1"/>
  <c r="R1252" i="1"/>
  <c r="R1754" i="1"/>
  <c r="R1694" i="1"/>
  <c r="R1646" i="1"/>
  <c r="R1598" i="1"/>
  <c r="R1562" i="1"/>
  <c r="R1502" i="1"/>
  <c r="R1454" i="1"/>
  <c r="R1418" i="1"/>
  <c r="R1358" i="1"/>
  <c r="R1800" i="1"/>
  <c r="R1752" i="1"/>
  <c r="R1716" i="1"/>
  <c r="R1644" i="1"/>
  <c r="R1596" i="1"/>
  <c r="R1560" i="1"/>
  <c r="R1524" i="1"/>
  <c r="R1452" i="1"/>
  <c r="R1416" i="1"/>
  <c r="R1380" i="1"/>
  <c r="R1308" i="1"/>
  <c r="R3177" i="1"/>
  <c r="R3153" i="1"/>
  <c r="R3129" i="1"/>
  <c r="R3105" i="1"/>
  <c r="R3081" i="1"/>
  <c r="R3057" i="1"/>
  <c r="R3033" i="1"/>
  <c r="R3009" i="1"/>
  <c r="R2985" i="1"/>
  <c r="R2961" i="1"/>
  <c r="R2937" i="1"/>
  <c r="R2913" i="1"/>
  <c r="R2889" i="1"/>
  <c r="R2865" i="1"/>
  <c r="R2841" i="1"/>
  <c r="R2817" i="1"/>
  <c r="R2781" i="1"/>
  <c r="R2733" i="1"/>
  <c r="R2721" i="1"/>
  <c r="R2685" i="1"/>
  <c r="R2637" i="1"/>
  <c r="R2625" i="1"/>
  <c r="R2589" i="1"/>
  <c r="R2541" i="1"/>
  <c r="R2529" i="1"/>
  <c r="R2493" i="1"/>
  <c r="R2445" i="1"/>
  <c r="R2433" i="1"/>
  <c r="R2397" i="1"/>
  <c r="R2349" i="1"/>
  <c r="R2337" i="1"/>
  <c r="R2301" i="1"/>
  <c r="R2193" i="1"/>
  <c r="R2157" i="1"/>
  <c r="R2049" i="1"/>
  <c r="R2013" i="1"/>
  <c r="R1905" i="1"/>
  <c r="R1869" i="1"/>
  <c r="R3176" i="1"/>
  <c r="R3152" i="1"/>
  <c r="R3128" i="1"/>
  <c r="R3104" i="1"/>
  <c r="R3080" i="1"/>
  <c r="R3056" i="1"/>
  <c r="R3032" i="1"/>
  <c r="R3008" i="1"/>
  <c r="R2984" i="1"/>
  <c r="R2960" i="1"/>
  <c r="R2936" i="1"/>
  <c r="R2912" i="1"/>
  <c r="R2888" i="1"/>
  <c r="R2864" i="1"/>
  <c r="R2840" i="1"/>
  <c r="R2816" i="1"/>
  <c r="R2804" i="1"/>
  <c r="R2792" i="1"/>
  <c r="R2780" i="1"/>
  <c r="R2768" i="1"/>
  <c r="R2756" i="1"/>
  <c r="R2744" i="1"/>
  <c r="R2732" i="1"/>
  <c r="R2720" i="1"/>
  <c r="R2708" i="1"/>
  <c r="R2696" i="1"/>
  <c r="R2684" i="1"/>
  <c r="R2672" i="1"/>
  <c r="R2660" i="1"/>
  <c r="R2648" i="1"/>
  <c r="R2636" i="1"/>
  <c r="R2624" i="1"/>
  <c r="R2612" i="1"/>
  <c r="R2600" i="1"/>
  <c r="R2588" i="1"/>
  <c r="R2576" i="1"/>
  <c r="R2564" i="1"/>
  <c r="R2552" i="1"/>
  <c r="R2540" i="1"/>
  <c r="R2528" i="1"/>
  <c r="R2516" i="1"/>
  <c r="R2504" i="1"/>
  <c r="R2492" i="1"/>
  <c r="R2480" i="1"/>
  <c r="R2468" i="1"/>
  <c r="R2456" i="1"/>
  <c r="R2444" i="1"/>
  <c r="R2432" i="1"/>
  <c r="R2420" i="1"/>
  <c r="R2408" i="1"/>
  <c r="R2396" i="1"/>
  <c r="R2384" i="1"/>
  <c r="R2372" i="1"/>
  <c r="R2360" i="1"/>
  <c r="R2348" i="1"/>
  <c r="R2336" i="1"/>
  <c r="R2324" i="1"/>
  <c r="R2312" i="1"/>
  <c r="R2300" i="1"/>
  <c r="R2288" i="1"/>
  <c r="R2276" i="1"/>
  <c r="R2264" i="1"/>
  <c r="R2252" i="1"/>
  <c r="R2240" i="1"/>
  <c r="R2228" i="1"/>
  <c r="R2216" i="1"/>
  <c r="R2204" i="1"/>
  <c r="R2192" i="1"/>
  <c r="R2180" i="1"/>
  <c r="R2168" i="1"/>
  <c r="R2156" i="1"/>
  <c r="R2144" i="1"/>
  <c r="R2132" i="1"/>
  <c r="R2120" i="1"/>
  <c r="R2108" i="1"/>
  <c r="R2096" i="1"/>
  <c r="R2084" i="1"/>
  <c r="R2072" i="1"/>
  <c r="R2060" i="1"/>
  <c r="R2048" i="1"/>
  <c r="R2036" i="1"/>
  <c r="R2024" i="1"/>
  <c r="R2012" i="1"/>
  <c r="R2000" i="1"/>
  <c r="R1988" i="1"/>
  <c r="R1976" i="1"/>
  <c r="R1964" i="1"/>
  <c r="R1952" i="1"/>
  <c r="R1940" i="1"/>
  <c r="R1928" i="1"/>
  <c r="R1916" i="1"/>
  <c r="R1904" i="1"/>
  <c r="R1892" i="1"/>
  <c r="R1880" i="1"/>
  <c r="R1868" i="1"/>
  <c r="R1856" i="1"/>
  <c r="R1844" i="1"/>
  <c r="R1832" i="1"/>
  <c r="R1820" i="1"/>
  <c r="R1808" i="1"/>
  <c r="R2805" i="1"/>
  <c r="R2793" i="1"/>
  <c r="R2757" i="1"/>
  <c r="R2745" i="1"/>
  <c r="R2709" i="1"/>
  <c r="R2697" i="1"/>
  <c r="R2661" i="1"/>
  <c r="R2649" i="1"/>
  <c r="R2613" i="1"/>
  <c r="R2601" i="1"/>
  <c r="R2565" i="1"/>
  <c r="R2553" i="1"/>
  <c r="R2517" i="1"/>
  <c r="R2505" i="1"/>
  <c r="R2469" i="1"/>
  <c r="R2457" i="1"/>
  <c r="R2421" i="1"/>
  <c r="R2409" i="1"/>
  <c r="R2373" i="1"/>
  <c r="R2361" i="1"/>
  <c r="R2325" i="1"/>
  <c r="R2313" i="1"/>
  <c r="R2277" i="1"/>
  <c r="R2265" i="1"/>
  <c r="R2229" i="1"/>
  <c r="R2217" i="1"/>
  <c r="R2181" i="1"/>
  <c r="R2169" i="1"/>
  <c r="R2133" i="1"/>
  <c r="R2121" i="1"/>
  <c r="R2085" i="1"/>
  <c r="R2073" i="1"/>
  <c r="R2037" i="1"/>
  <c r="R2025" i="1"/>
  <c r="R1989" i="1"/>
  <c r="R1977" i="1"/>
  <c r="R1941" i="1"/>
  <c r="R1929" i="1"/>
  <c r="R1893" i="1"/>
  <c r="R1881" i="1"/>
  <c r="R1845" i="1"/>
  <c r="R1833" i="1"/>
  <c r="R1420" i="1"/>
  <c r="R1408" i="1"/>
  <c r="R1396" i="1"/>
  <c r="R1384" i="1"/>
  <c r="R1372" i="1"/>
  <c r="R1348" i="1"/>
  <c r="R1336" i="1"/>
  <c r="R1324" i="1"/>
  <c r="R1312" i="1"/>
  <c r="R1300" i="1"/>
  <c r="R1288" i="1"/>
  <c r="R1276" i="1"/>
  <c r="R1264" i="1"/>
  <c r="R1240" i="1"/>
  <c r="R1228" i="1"/>
  <c r="R1216" i="1"/>
  <c r="R1192" i="1"/>
  <c r="R1168" i="1"/>
  <c r="R1156" i="1"/>
  <c r="R1144" i="1"/>
  <c r="R1132" i="1"/>
  <c r="R1120" i="1"/>
  <c r="R1108" i="1"/>
  <c r="R1096" i="1"/>
  <c r="R1084" i="1"/>
  <c r="R1072" i="1"/>
  <c r="R1060" i="1"/>
  <c r="R1048" i="1"/>
  <c r="R1036" i="1"/>
  <c r="R1012" i="1"/>
  <c r="R1000" i="1"/>
  <c r="R988" i="1"/>
  <c r="R976" i="1"/>
  <c r="R964" i="1"/>
  <c r="R952" i="1"/>
  <c r="R940" i="1"/>
  <c r="R928" i="1"/>
  <c r="R916" i="1"/>
  <c r="R904" i="1"/>
  <c r="R892" i="1"/>
  <c r="R880" i="1"/>
  <c r="R868" i="1"/>
  <c r="R856" i="1"/>
  <c r="R844" i="1"/>
  <c r="R832" i="1"/>
  <c r="R820" i="1"/>
  <c r="R808" i="1"/>
  <c r="R796" i="1"/>
  <c r="R784" i="1"/>
  <c r="R772" i="1"/>
  <c r="R760" i="1"/>
  <c r="R748" i="1"/>
  <c r="R736" i="1"/>
  <c r="R724" i="1"/>
  <c r="R712" i="1"/>
  <c r="R700" i="1"/>
  <c r="R688" i="1"/>
  <c r="R676" i="1"/>
  <c r="R664" i="1"/>
  <c r="R652" i="1"/>
  <c r="R640" i="1"/>
  <c r="R628" i="1"/>
  <c r="R616" i="1"/>
  <c r="R604" i="1"/>
  <c r="R592" i="1"/>
  <c r="R580" i="1"/>
  <c r="R568" i="1"/>
  <c r="R556" i="1"/>
  <c r="R544" i="1"/>
  <c r="R532" i="1"/>
  <c r="R520" i="1"/>
  <c r="R508" i="1"/>
  <c r="R496" i="1"/>
  <c r="R484" i="1"/>
  <c r="R472" i="1"/>
  <c r="R460" i="1"/>
  <c r="R448" i="1"/>
  <c r="R436" i="1"/>
  <c r="R424" i="1"/>
  <c r="R412" i="1"/>
  <c r="R400" i="1"/>
  <c r="R388" i="1"/>
  <c r="R376" i="1"/>
  <c r="R364" i="1"/>
  <c r="R352" i="1"/>
  <c r="R340" i="1"/>
  <c r="R328" i="1"/>
  <c r="R316" i="1"/>
  <c r="R304" i="1"/>
  <c r="R292" i="1"/>
  <c r="R280" i="1"/>
  <c r="R268" i="1"/>
  <c r="R256" i="1"/>
  <c r="R244" i="1"/>
  <c r="R232" i="1"/>
  <c r="R220" i="1"/>
  <c r="R208" i="1"/>
  <c r="R196" i="1"/>
  <c r="R184" i="1"/>
  <c r="R172" i="1"/>
  <c r="R160" i="1"/>
  <c r="R148" i="1"/>
  <c r="R136" i="1"/>
  <c r="R124" i="1"/>
  <c r="R112" i="1"/>
  <c r="R100" i="1"/>
  <c r="R88" i="1"/>
  <c r="R76" i="1"/>
  <c r="R64" i="1"/>
  <c r="R52" i="1"/>
  <c r="R40" i="1"/>
  <c r="R28" i="1"/>
  <c r="R16" i="1"/>
  <c r="R4" i="1"/>
  <c r="M861" i="1"/>
  <c r="O861" i="1" s="1"/>
  <c r="M1577" i="1"/>
  <c r="O1577" i="1" s="1"/>
  <c r="M2477" i="1"/>
  <c r="O2477" i="1" s="1"/>
  <c r="M3010" i="1"/>
  <c r="O3010" i="1" s="1"/>
  <c r="M3009" i="1"/>
  <c r="O3009" i="1" s="1"/>
  <c r="M2318" i="1"/>
  <c r="O2318" i="1" s="1"/>
  <c r="M2906" i="1"/>
  <c r="O2906" i="1" s="1"/>
  <c r="M2114" i="1"/>
  <c r="O2114" i="1" s="1"/>
  <c r="M607" i="1"/>
  <c r="O607" i="1" s="1"/>
  <c r="M2807" i="1"/>
  <c r="O2807" i="1" s="1"/>
  <c r="M2113" i="1"/>
  <c r="O2113" i="1" s="1"/>
  <c r="M2806" i="1"/>
  <c r="O2806" i="1" s="1"/>
  <c r="M1874" i="1"/>
  <c r="O1874" i="1" s="1"/>
  <c r="M1563" i="1"/>
  <c r="O1563" i="1" s="1"/>
  <c r="M2918" i="1"/>
  <c r="O2918" i="1" s="1"/>
  <c r="M2710" i="1"/>
  <c r="O2710" i="1" s="1"/>
  <c r="M1871" i="1"/>
  <c r="O1871" i="1" s="1"/>
  <c r="M3089" i="1"/>
  <c r="O3089" i="1" s="1"/>
  <c r="M2476" i="1"/>
  <c r="O2476" i="1" s="1"/>
  <c r="M2320" i="1"/>
  <c r="O2320" i="1" s="1"/>
  <c r="M2700" i="1"/>
  <c r="O2700" i="1" s="1"/>
  <c r="M1578" i="1"/>
  <c r="O1578" i="1" s="1"/>
  <c r="M3170" i="1"/>
  <c r="O3170" i="1" s="1"/>
  <c r="M2601" i="1"/>
  <c r="O2601" i="1" s="1"/>
  <c r="M321" i="1"/>
  <c r="O321" i="1" s="1"/>
  <c r="M2449" i="1"/>
  <c r="O2449" i="1" s="1"/>
  <c r="M2475" i="1"/>
  <c r="O2475" i="1" s="1"/>
  <c r="M2301" i="1"/>
  <c r="O2301" i="1" s="1"/>
  <c r="M2302" i="1"/>
  <c r="O2302" i="1" s="1"/>
  <c r="M1865" i="1"/>
  <c r="O1865" i="1" s="1"/>
  <c r="M2593" i="1"/>
  <c r="O2593" i="1" s="1"/>
  <c r="M2903" i="1"/>
  <c r="O2903" i="1" s="1"/>
  <c r="M3166" i="1"/>
  <c r="O3166" i="1" s="1"/>
  <c r="M2110" i="1"/>
  <c r="O2110" i="1" s="1"/>
  <c r="M2695" i="1"/>
  <c r="O2695" i="1" s="1"/>
  <c r="M3005" i="1"/>
  <c r="O3005" i="1" s="1"/>
  <c r="M2111" i="1"/>
  <c r="O2111" i="1" s="1"/>
  <c r="M2597" i="1"/>
  <c r="O2597" i="1" s="1"/>
  <c r="M2905" i="1"/>
  <c r="O2905" i="1" s="1"/>
  <c r="M1205" i="1"/>
  <c r="O1205" i="1" s="1"/>
  <c r="M2693" i="1"/>
  <c r="O2693" i="1" s="1"/>
  <c r="M3004" i="1"/>
  <c r="O3004" i="1" s="1"/>
  <c r="M1220" i="1"/>
  <c r="O1220" i="1" s="1"/>
  <c r="M2594" i="1"/>
  <c r="O2594" i="1" s="1"/>
  <c r="M2803" i="1"/>
  <c r="O2803" i="1" s="1"/>
  <c r="M3087" i="1"/>
  <c r="O3087" i="1" s="1"/>
  <c r="M1569" i="1"/>
  <c r="O1569" i="1" s="1"/>
  <c r="M3168" i="1"/>
  <c r="O3168" i="1" s="1"/>
  <c r="M2094" i="1"/>
  <c r="O2094" i="1" s="1"/>
  <c r="M1869" i="1"/>
  <c r="O1869" i="1" s="1"/>
  <c r="M2904" i="1"/>
  <c r="O2904" i="1" s="1"/>
  <c r="M3167" i="1"/>
  <c r="O3167" i="1" s="1"/>
  <c r="M1870" i="1"/>
  <c r="O1870" i="1" s="1"/>
  <c r="M2699" i="1"/>
  <c r="O2699" i="1" s="1"/>
  <c r="M3007" i="1"/>
  <c r="O3007" i="1" s="1"/>
  <c r="M1566" i="1"/>
  <c r="O1566" i="1" s="1"/>
  <c r="M2801" i="1"/>
  <c r="O2801" i="1" s="1"/>
  <c r="M3086" i="1"/>
  <c r="O3086" i="1" s="1"/>
  <c r="M1567" i="1"/>
  <c r="O1567" i="1" s="1"/>
  <c r="M1222" i="1"/>
  <c r="O1222" i="1" s="1"/>
  <c r="M2314" i="1"/>
  <c r="O2314" i="1" s="1"/>
  <c r="M2805" i="1"/>
  <c r="O2805" i="1" s="1"/>
  <c r="M3088" i="1"/>
  <c r="O3088" i="1" s="1"/>
  <c r="M811" i="1"/>
  <c r="O811" i="1" s="1"/>
  <c r="M821" i="1"/>
  <c r="O821" i="1" s="1"/>
  <c r="M822" i="1"/>
  <c r="O822" i="1" s="1"/>
  <c r="M823" i="1"/>
  <c r="O823" i="1" s="1"/>
  <c r="M824" i="1"/>
  <c r="O824" i="1" s="1"/>
  <c r="M3169" i="1"/>
  <c r="O3169" i="1" s="1"/>
  <c r="M2599" i="1"/>
  <c r="O2599" i="1" s="1"/>
  <c r="M1226" i="1"/>
  <c r="O1226" i="1" s="1"/>
  <c r="M3099" i="1"/>
  <c r="O3099" i="1" s="1"/>
  <c r="M2479" i="1"/>
  <c r="O2479" i="1" s="1"/>
  <c r="M1223" i="1"/>
  <c r="O1223" i="1" s="1"/>
  <c r="M3158" i="1"/>
  <c r="O3158" i="1" s="1"/>
  <c r="M3085" i="1"/>
  <c r="O3085" i="1" s="1"/>
  <c r="M2993" i="1"/>
  <c r="O2993" i="1" s="1"/>
  <c r="M1204" i="1"/>
  <c r="O1204" i="1" s="1"/>
  <c r="M3139" i="1"/>
  <c r="O3139" i="1" s="1"/>
  <c r="M3060" i="1"/>
  <c r="O3060" i="1" s="1"/>
  <c r="M2968" i="1"/>
  <c r="O2968" i="1" s="1"/>
  <c r="M2871" i="1"/>
  <c r="O2871" i="1" s="1"/>
  <c r="M2763" i="1"/>
  <c r="O2763" i="1" s="1"/>
  <c r="M2663" i="1"/>
  <c r="O2663" i="1" s="1"/>
  <c r="M2553" i="1"/>
  <c r="O2553" i="1" s="1"/>
  <c r="M2405" i="1"/>
  <c r="O2405" i="1" s="1"/>
  <c r="M2214" i="1"/>
  <c r="O2214" i="1" s="1"/>
  <c r="M2011" i="1"/>
  <c r="O2011" i="1" s="1"/>
  <c r="M1751" i="1"/>
  <c r="O1751" i="1" s="1"/>
  <c r="M1410" i="1"/>
  <c r="O1410" i="1" s="1"/>
  <c r="M1061" i="1"/>
  <c r="O1061" i="1" s="1"/>
  <c r="M609" i="1"/>
  <c r="O609" i="1" s="1"/>
  <c r="M2300" i="1"/>
  <c r="O2300" i="1" s="1"/>
  <c r="M3136" i="1"/>
  <c r="O3136" i="1" s="1"/>
  <c r="M3054" i="1"/>
  <c r="O3054" i="1" s="1"/>
  <c r="M2967" i="1"/>
  <c r="O2967" i="1" s="1"/>
  <c r="M2859" i="1"/>
  <c r="O2859" i="1" s="1"/>
  <c r="M2762" i="1"/>
  <c r="O2762" i="1" s="1"/>
  <c r="M2651" i="1"/>
  <c r="O2651" i="1" s="1"/>
  <c r="M2552" i="1"/>
  <c r="O2552" i="1" s="1"/>
  <c r="M2403" i="1"/>
  <c r="O2403" i="1" s="1"/>
  <c r="M2213" i="1"/>
  <c r="O2213" i="1" s="1"/>
  <c r="M1989" i="1"/>
  <c r="O1989" i="1" s="1"/>
  <c r="M1743" i="1"/>
  <c r="O1743" i="1" s="1"/>
  <c r="M1409" i="1"/>
  <c r="O1409" i="1" s="1"/>
  <c r="M1058" i="1"/>
  <c r="O1058" i="1" s="1"/>
  <c r="M2902" i="1"/>
  <c r="O2902" i="1" s="1"/>
  <c r="M2789" i="1"/>
  <c r="O2789" i="1" s="1"/>
  <c r="M2692" i="1"/>
  <c r="O2692" i="1" s="1"/>
  <c r="M2582" i="1"/>
  <c r="O2582" i="1" s="1"/>
  <c r="M2090" i="1"/>
  <c r="O2090" i="1" s="1"/>
  <c r="M1843" i="1"/>
  <c r="O1843" i="1" s="1"/>
  <c r="M278" i="1"/>
  <c r="O278" i="1" s="1"/>
  <c r="M290" i="1"/>
  <c r="O290" i="1" s="1"/>
  <c r="M302" i="1"/>
  <c r="O302" i="1" s="1"/>
  <c r="M314" i="1"/>
  <c r="O314" i="1" s="1"/>
  <c r="M326" i="1"/>
  <c r="O326" i="1" s="1"/>
  <c r="M338" i="1"/>
  <c r="O338" i="1" s="1"/>
  <c r="M350" i="1"/>
  <c r="O350" i="1" s="1"/>
  <c r="M362" i="1"/>
  <c r="O362" i="1" s="1"/>
  <c r="M374" i="1"/>
  <c r="O374" i="1" s="1"/>
  <c r="M386" i="1"/>
  <c r="O386" i="1" s="1"/>
  <c r="M398" i="1"/>
  <c r="O398" i="1" s="1"/>
  <c r="M410" i="1"/>
  <c r="O410" i="1" s="1"/>
  <c r="M422" i="1"/>
  <c r="O422" i="1" s="1"/>
  <c r="M434" i="1"/>
  <c r="O434" i="1" s="1"/>
  <c r="M446" i="1"/>
  <c r="O446" i="1" s="1"/>
  <c r="M458" i="1"/>
  <c r="O458" i="1" s="1"/>
  <c r="M470" i="1"/>
  <c r="O470" i="1" s="1"/>
  <c r="M482" i="1"/>
  <c r="O482" i="1" s="1"/>
  <c r="M494" i="1"/>
  <c r="O494" i="1" s="1"/>
  <c r="M506" i="1"/>
  <c r="O506" i="1" s="1"/>
  <c r="M518" i="1"/>
  <c r="O518" i="1" s="1"/>
  <c r="M530" i="1"/>
  <c r="O530" i="1" s="1"/>
  <c r="M542" i="1"/>
  <c r="O542" i="1" s="1"/>
  <c r="M554" i="1"/>
  <c r="O554" i="1" s="1"/>
  <c r="M566" i="1"/>
  <c r="O566" i="1" s="1"/>
  <c r="M578" i="1"/>
  <c r="O578" i="1" s="1"/>
  <c r="M590" i="1"/>
  <c r="O590" i="1" s="1"/>
  <c r="M602" i="1"/>
  <c r="O602" i="1" s="1"/>
  <c r="M614" i="1"/>
  <c r="O614" i="1" s="1"/>
  <c r="M626" i="1"/>
  <c r="O626" i="1" s="1"/>
  <c r="M638" i="1"/>
  <c r="O638" i="1" s="1"/>
  <c r="M650" i="1"/>
  <c r="O650" i="1" s="1"/>
  <c r="M662" i="1"/>
  <c r="O662" i="1" s="1"/>
  <c r="M674" i="1"/>
  <c r="O674" i="1" s="1"/>
  <c r="M686" i="1"/>
  <c r="O686" i="1" s="1"/>
  <c r="M698" i="1"/>
  <c r="O698" i="1" s="1"/>
  <c r="M710" i="1"/>
  <c r="O710" i="1" s="1"/>
  <c r="M722" i="1"/>
  <c r="O722" i="1" s="1"/>
  <c r="M734" i="1"/>
  <c r="O734" i="1" s="1"/>
  <c r="M746" i="1"/>
  <c r="O746" i="1" s="1"/>
  <c r="M758" i="1"/>
  <c r="O758" i="1" s="1"/>
  <c r="M770" i="1"/>
  <c r="O770" i="1" s="1"/>
  <c r="M782" i="1"/>
  <c r="O782" i="1" s="1"/>
  <c r="M794" i="1"/>
  <c r="O794" i="1" s="1"/>
  <c r="M806" i="1"/>
  <c r="O806" i="1" s="1"/>
  <c r="M818" i="1"/>
  <c r="O818" i="1" s="1"/>
  <c r="M830" i="1"/>
  <c r="O830" i="1" s="1"/>
  <c r="M842" i="1"/>
  <c r="O842" i="1" s="1"/>
  <c r="M854" i="1"/>
  <c r="O854" i="1" s="1"/>
  <c r="M866" i="1"/>
  <c r="O866" i="1" s="1"/>
  <c r="M878" i="1"/>
  <c r="O878" i="1" s="1"/>
  <c r="M890" i="1"/>
  <c r="O890" i="1" s="1"/>
  <c r="M902" i="1"/>
  <c r="O902" i="1" s="1"/>
  <c r="M914" i="1"/>
  <c r="O914" i="1" s="1"/>
  <c r="M926" i="1"/>
  <c r="O926" i="1" s="1"/>
  <c r="M938" i="1"/>
  <c r="O938" i="1" s="1"/>
  <c r="M950" i="1"/>
  <c r="O950" i="1" s="1"/>
  <c r="M962" i="1"/>
  <c r="O962" i="1" s="1"/>
  <c r="M974" i="1"/>
  <c r="O974" i="1" s="1"/>
  <c r="M986" i="1"/>
  <c r="O986" i="1" s="1"/>
  <c r="M998" i="1"/>
  <c r="O998" i="1" s="1"/>
  <c r="M1010" i="1"/>
  <c r="O1010" i="1" s="1"/>
  <c r="M277" i="1"/>
  <c r="O277" i="1" s="1"/>
  <c r="M291" i="1"/>
  <c r="O291" i="1" s="1"/>
  <c r="M304" i="1"/>
  <c r="O304" i="1" s="1"/>
  <c r="M317" i="1"/>
  <c r="O317" i="1" s="1"/>
  <c r="M330" i="1"/>
  <c r="O330" i="1" s="1"/>
  <c r="M343" i="1"/>
  <c r="O343" i="1" s="1"/>
  <c r="M356" i="1"/>
  <c r="O356" i="1" s="1"/>
  <c r="M369" i="1"/>
  <c r="O369" i="1" s="1"/>
  <c r="M382" i="1"/>
  <c r="O382" i="1" s="1"/>
  <c r="M395" i="1"/>
  <c r="O395" i="1" s="1"/>
  <c r="M408" i="1"/>
  <c r="O408" i="1" s="1"/>
  <c r="M421" i="1"/>
  <c r="O421" i="1" s="1"/>
  <c r="M435" i="1"/>
  <c r="O435" i="1" s="1"/>
  <c r="M448" i="1"/>
  <c r="O448" i="1" s="1"/>
  <c r="M461" i="1"/>
  <c r="O461" i="1" s="1"/>
  <c r="M474" i="1"/>
  <c r="O474" i="1" s="1"/>
  <c r="M487" i="1"/>
  <c r="O487" i="1" s="1"/>
  <c r="M500" i="1"/>
  <c r="O500" i="1" s="1"/>
  <c r="M513" i="1"/>
  <c r="O513" i="1" s="1"/>
  <c r="M526" i="1"/>
  <c r="O526" i="1" s="1"/>
  <c r="M539" i="1"/>
  <c r="O539" i="1" s="1"/>
  <c r="M552" i="1"/>
  <c r="O552" i="1" s="1"/>
  <c r="M565" i="1"/>
  <c r="O565" i="1" s="1"/>
  <c r="M579" i="1"/>
  <c r="O579" i="1" s="1"/>
  <c r="M592" i="1"/>
  <c r="O592" i="1" s="1"/>
  <c r="M605" i="1"/>
  <c r="O605" i="1" s="1"/>
  <c r="M618" i="1"/>
  <c r="O618" i="1" s="1"/>
  <c r="M631" i="1"/>
  <c r="O631" i="1" s="1"/>
  <c r="M644" i="1"/>
  <c r="O644" i="1" s="1"/>
  <c r="M657" i="1"/>
  <c r="O657" i="1" s="1"/>
  <c r="M670" i="1"/>
  <c r="O670" i="1" s="1"/>
  <c r="M683" i="1"/>
  <c r="O683" i="1" s="1"/>
  <c r="M696" i="1"/>
  <c r="O696" i="1" s="1"/>
  <c r="M709" i="1"/>
  <c r="O709" i="1" s="1"/>
  <c r="M723" i="1"/>
  <c r="O723" i="1" s="1"/>
  <c r="M279" i="1"/>
  <c r="O279" i="1" s="1"/>
  <c r="M292" i="1"/>
  <c r="O292" i="1" s="1"/>
  <c r="M305" i="1"/>
  <c r="O305" i="1" s="1"/>
  <c r="M318" i="1"/>
  <c r="O318" i="1" s="1"/>
  <c r="M331" i="1"/>
  <c r="O331" i="1" s="1"/>
  <c r="M344" i="1"/>
  <c r="O344" i="1" s="1"/>
  <c r="M357" i="1"/>
  <c r="O357" i="1" s="1"/>
  <c r="M370" i="1"/>
  <c r="O370" i="1" s="1"/>
  <c r="M383" i="1"/>
  <c r="O383" i="1" s="1"/>
  <c r="M396" i="1"/>
  <c r="O396" i="1" s="1"/>
  <c r="M409" i="1"/>
  <c r="O409" i="1" s="1"/>
  <c r="M423" i="1"/>
  <c r="O423" i="1" s="1"/>
  <c r="M436" i="1"/>
  <c r="O436" i="1" s="1"/>
  <c r="M449" i="1"/>
  <c r="O449" i="1" s="1"/>
  <c r="M462" i="1"/>
  <c r="O462" i="1" s="1"/>
  <c r="M475" i="1"/>
  <c r="O475" i="1" s="1"/>
  <c r="M488" i="1"/>
  <c r="O488" i="1" s="1"/>
  <c r="M501" i="1"/>
  <c r="O501" i="1" s="1"/>
  <c r="M514" i="1"/>
  <c r="O514" i="1" s="1"/>
  <c r="M527" i="1"/>
  <c r="O527" i="1" s="1"/>
  <c r="M540" i="1"/>
  <c r="O540" i="1" s="1"/>
  <c r="M553" i="1"/>
  <c r="O553" i="1" s="1"/>
  <c r="M567" i="1"/>
  <c r="O567" i="1" s="1"/>
  <c r="M580" i="1"/>
  <c r="O580" i="1" s="1"/>
  <c r="M593" i="1"/>
  <c r="O593" i="1" s="1"/>
  <c r="M606" i="1"/>
  <c r="O606" i="1" s="1"/>
  <c r="M619" i="1"/>
  <c r="O619" i="1" s="1"/>
  <c r="M632" i="1"/>
  <c r="O632" i="1" s="1"/>
  <c r="M645" i="1"/>
  <c r="O645" i="1" s="1"/>
  <c r="M658" i="1"/>
  <c r="O658" i="1" s="1"/>
  <c r="M671" i="1"/>
  <c r="O671" i="1" s="1"/>
  <c r="M684" i="1"/>
  <c r="O684" i="1" s="1"/>
  <c r="M697" i="1"/>
  <c r="O697" i="1" s="1"/>
  <c r="M711" i="1"/>
  <c r="O711" i="1" s="1"/>
  <c r="M724" i="1"/>
  <c r="O724" i="1" s="1"/>
  <c r="M737" i="1"/>
  <c r="O737" i="1" s="1"/>
  <c r="M750" i="1"/>
  <c r="O750" i="1" s="1"/>
  <c r="M763" i="1"/>
  <c r="O763" i="1" s="1"/>
  <c r="M776" i="1"/>
  <c r="O776" i="1" s="1"/>
  <c r="M789" i="1"/>
  <c r="O789" i="1" s="1"/>
  <c r="M802" i="1"/>
  <c r="O802" i="1" s="1"/>
  <c r="M815" i="1"/>
  <c r="O815" i="1" s="1"/>
  <c r="M828" i="1"/>
  <c r="O828" i="1" s="1"/>
  <c r="M841" i="1"/>
  <c r="O841" i="1" s="1"/>
  <c r="M855" i="1"/>
  <c r="O855" i="1" s="1"/>
  <c r="M868" i="1"/>
  <c r="O868" i="1" s="1"/>
  <c r="M881" i="1"/>
  <c r="O881" i="1" s="1"/>
  <c r="M894" i="1"/>
  <c r="O894" i="1" s="1"/>
  <c r="M907" i="1"/>
  <c r="O907" i="1" s="1"/>
  <c r="M920" i="1"/>
  <c r="O920" i="1" s="1"/>
  <c r="M933" i="1"/>
  <c r="O933" i="1" s="1"/>
  <c r="M946" i="1"/>
  <c r="O946" i="1" s="1"/>
  <c r="M959" i="1"/>
  <c r="O959" i="1" s="1"/>
  <c r="M972" i="1"/>
  <c r="O972" i="1" s="1"/>
  <c r="M985" i="1"/>
  <c r="O985" i="1" s="1"/>
  <c r="M999" i="1"/>
  <c r="O999" i="1" s="1"/>
  <c r="M1012" i="1"/>
  <c r="O1012" i="1" s="1"/>
  <c r="M1024" i="1"/>
  <c r="O1024" i="1" s="1"/>
  <c r="M1036" i="1"/>
  <c r="O1036" i="1" s="1"/>
  <c r="M1048" i="1"/>
  <c r="O1048" i="1" s="1"/>
  <c r="M1060" i="1"/>
  <c r="O1060" i="1" s="1"/>
  <c r="M1072" i="1"/>
  <c r="O1072" i="1" s="1"/>
  <c r="M1084" i="1"/>
  <c r="O1084" i="1" s="1"/>
  <c r="M1096" i="1"/>
  <c r="O1096" i="1" s="1"/>
  <c r="M271" i="1"/>
  <c r="O271" i="1" s="1"/>
  <c r="M286" i="1"/>
  <c r="O286" i="1" s="1"/>
  <c r="M301" i="1"/>
  <c r="O301" i="1" s="1"/>
  <c r="M319" i="1"/>
  <c r="O319" i="1" s="1"/>
  <c r="M334" i="1"/>
  <c r="O334" i="1" s="1"/>
  <c r="M349" i="1"/>
  <c r="O349" i="1" s="1"/>
  <c r="M365" i="1"/>
  <c r="O365" i="1" s="1"/>
  <c r="M380" i="1"/>
  <c r="O380" i="1" s="1"/>
  <c r="M397" i="1"/>
  <c r="O397" i="1" s="1"/>
  <c r="M413" i="1"/>
  <c r="O413" i="1" s="1"/>
  <c r="M428" i="1"/>
  <c r="O428" i="1" s="1"/>
  <c r="M443" i="1"/>
  <c r="O443" i="1" s="1"/>
  <c r="M459" i="1"/>
  <c r="O459" i="1" s="1"/>
  <c r="M476" i="1"/>
  <c r="O476" i="1" s="1"/>
  <c r="M491" i="1"/>
  <c r="O491" i="1" s="1"/>
  <c r="M507" i="1"/>
  <c r="O507" i="1" s="1"/>
  <c r="M522" i="1"/>
  <c r="O522" i="1" s="1"/>
  <c r="M537" i="1"/>
  <c r="O537" i="1" s="1"/>
  <c r="M555" i="1"/>
  <c r="O555" i="1" s="1"/>
  <c r="M570" i="1"/>
  <c r="O570" i="1" s="1"/>
  <c r="M585" i="1"/>
  <c r="O585" i="1" s="1"/>
  <c r="M600" i="1"/>
  <c r="O600" i="1" s="1"/>
  <c r="M616" i="1"/>
  <c r="O616" i="1" s="1"/>
  <c r="M633" i="1"/>
  <c r="O633" i="1" s="1"/>
  <c r="M648" i="1"/>
  <c r="O648" i="1" s="1"/>
  <c r="M664" i="1"/>
  <c r="O664" i="1" s="1"/>
  <c r="M679" i="1"/>
  <c r="O679" i="1" s="1"/>
  <c r="M694" i="1"/>
  <c r="O694" i="1" s="1"/>
  <c r="M712" i="1"/>
  <c r="O712" i="1" s="1"/>
  <c r="M727" i="1"/>
  <c r="O727" i="1" s="1"/>
  <c r="M741" i="1"/>
  <c r="O741" i="1" s="1"/>
  <c r="M755" i="1"/>
  <c r="O755" i="1" s="1"/>
  <c r="M769" i="1"/>
  <c r="O769" i="1" s="1"/>
  <c r="M784" i="1"/>
  <c r="O784" i="1" s="1"/>
  <c r="M798" i="1"/>
  <c r="O798" i="1" s="1"/>
  <c r="M812" i="1"/>
  <c r="O812" i="1" s="1"/>
  <c r="M826" i="1"/>
  <c r="O826" i="1" s="1"/>
  <c r="M840" i="1"/>
  <c r="O840" i="1" s="1"/>
  <c r="M856" i="1"/>
  <c r="O856" i="1" s="1"/>
  <c r="M870" i="1"/>
  <c r="O870" i="1" s="1"/>
  <c r="M884" i="1"/>
  <c r="O884" i="1" s="1"/>
  <c r="M898" i="1"/>
  <c r="O898" i="1" s="1"/>
  <c r="M912" i="1"/>
  <c r="O912" i="1" s="1"/>
  <c r="M927" i="1"/>
  <c r="O927" i="1" s="1"/>
  <c r="M941" i="1"/>
  <c r="O941" i="1" s="1"/>
  <c r="M955" i="1"/>
  <c r="O955" i="1" s="1"/>
  <c r="M969" i="1"/>
  <c r="O969" i="1" s="1"/>
  <c r="M983" i="1"/>
  <c r="O983" i="1" s="1"/>
  <c r="M997" i="1"/>
  <c r="O997" i="1" s="1"/>
  <c r="M1013" i="1"/>
  <c r="O1013" i="1" s="1"/>
  <c r="M1026" i="1"/>
  <c r="O1026" i="1" s="1"/>
  <c r="M1039" i="1"/>
  <c r="O1039" i="1" s="1"/>
  <c r="M1052" i="1"/>
  <c r="O1052" i="1" s="1"/>
  <c r="M1065" i="1"/>
  <c r="O1065" i="1" s="1"/>
  <c r="M1078" i="1"/>
  <c r="O1078" i="1" s="1"/>
  <c r="M1091" i="1"/>
  <c r="O1091" i="1" s="1"/>
  <c r="M1104" i="1"/>
  <c r="O1104" i="1" s="1"/>
  <c r="M1116" i="1"/>
  <c r="O1116" i="1" s="1"/>
  <c r="M1128" i="1"/>
  <c r="O1128" i="1" s="1"/>
  <c r="M1140" i="1"/>
  <c r="O1140" i="1" s="1"/>
  <c r="M1152" i="1"/>
  <c r="O1152" i="1" s="1"/>
  <c r="M1164" i="1"/>
  <c r="O1164" i="1" s="1"/>
  <c r="M1176" i="1"/>
  <c r="O1176" i="1" s="1"/>
  <c r="M1188" i="1"/>
  <c r="O1188" i="1" s="1"/>
  <c r="M1200" i="1"/>
  <c r="O1200" i="1" s="1"/>
  <c r="M1212" i="1"/>
  <c r="O1212" i="1" s="1"/>
  <c r="M1224" i="1"/>
  <c r="O1224" i="1" s="1"/>
  <c r="M1236" i="1"/>
  <c r="O1236" i="1" s="1"/>
  <c r="M1248" i="1"/>
  <c r="O1248" i="1" s="1"/>
  <c r="M1260" i="1"/>
  <c r="O1260" i="1" s="1"/>
  <c r="M1272" i="1"/>
  <c r="O1272" i="1" s="1"/>
  <c r="M1284" i="1"/>
  <c r="O1284" i="1" s="1"/>
  <c r="M1296" i="1"/>
  <c r="O1296" i="1" s="1"/>
  <c r="M1308" i="1"/>
  <c r="O1308" i="1" s="1"/>
  <c r="M1320" i="1"/>
  <c r="O1320" i="1" s="1"/>
  <c r="M1332" i="1"/>
  <c r="O1332" i="1" s="1"/>
  <c r="M1344" i="1"/>
  <c r="O1344" i="1" s="1"/>
  <c r="M1356" i="1"/>
  <c r="O1356" i="1" s="1"/>
  <c r="M1368" i="1"/>
  <c r="O1368" i="1" s="1"/>
  <c r="M1380" i="1"/>
  <c r="O1380" i="1" s="1"/>
  <c r="M1392" i="1"/>
  <c r="O1392" i="1" s="1"/>
  <c r="M1404" i="1"/>
  <c r="O1404" i="1" s="1"/>
  <c r="M1416" i="1"/>
  <c r="O1416" i="1" s="1"/>
  <c r="M1428" i="1"/>
  <c r="O1428" i="1" s="1"/>
  <c r="M1440" i="1"/>
  <c r="O1440" i="1" s="1"/>
  <c r="M1452" i="1"/>
  <c r="O1452" i="1" s="1"/>
  <c r="M1464" i="1"/>
  <c r="O1464" i="1" s="1"/>
  <c r="M1476" i="1"/>
  <c r="O1476" i="1" s="1"/>
  <c r="M1488" i="1"/>
  <c r="O1488" i="1" s="1"/>
  <c r="M1500" i="1"/>
  <c r="O1500" i="1" s="1"/>
  <c r="M1512" i="1"/>
  <c r="O1512" i="1" s="1"/>
  <c r="M1524" i="1"/>
  <c r="O1524" i="1" s="1"/>
  <c r="M1536" i="1"/>
  <c r="O1536" i="1" s="1"/>
  <c r="M1548" i="1"/>
  <c r="O1548" i="1" s="1"/>
  <c r="M1560" i="1"/>
  <c r="O1560" i="1" s="1"/>
  <c r="M1572" i="1"/>
  <c r="O1572" i="1" s="1"/>
  <c r="M1584" i="1"/>
  <c r="O1584" i="1" s="1"/>
  <c r="M1596" i="1"/>
  <c r="O1596" i="1" s="1"/>
  <c r="M1608" i="1"/>
  <c r="O1608" i="1" s="1"/>
  <c r="M1620" i="1"/>
  <c r="O1620" i="1" s="1"/>
  <c r="M1632" i="1"/>
  <c r="O1632" i="1" s="1"/>
  <c r="M1644" i="1"/>
  <c r="O1644" i="1" s="1"/>
  <c r="M1656" i="1"/>
  <c r="O1656" i="1" s="1"/>
  <c r="M1668" i="1"/>
  <c r="O1668" i="1" s="1"/>
  <c r="M1680" i="1"/>
  <c r="O1680" i="1" s="1"/>
  <c r="M1692" i="1"/>
  <c r="O1692" i="1" s="1"/>
  <c r="M1704" i="1"/>
  <c r="O1704" i="1" s="1"/>
  <c r="M1716" i="1"/>
  <c r="O1716" i="1" s="1"/>
  <c r="M1728" i="1"/>
  <c r="O1728" i="1" s="1"/>
  <c r="M1740" i="1"/>
  <c r="O1740" i="1" s="1"/>
  <c r="M1752" i="1"/>
  <c r="O1752" i="1" s="1"/>
  <c r="M1764" i="1"/>
  <c r="O1764" i="1" s="1"/>
  <c r="M1776" i="1"/>
  <c r="O1776" i="1" s="1"/>
  <c r="M1788" i="1"/>
  <c r="O1788" i="1" s="1"/>
  <c r="M1800" i="1"/>
  <c r="O1800" i="1" s="1"/>
  <c r="M1812" i="1"/>
  <c r="O1812" i="1" s="1"/>
  <c r="M1824" i="1"/>
  <c r="O1824" i="1" s="1"/>
  <c r="M1836" i="1"/>
  <c r="O1836" i="1" s="1"/>
  <c r="M1848" i="1"/>
  <c r="O1848" i="1" s="1"/>
  <c r="M1860" i="1"/>
  <c r="O1860" i="1" s="1"/>
  <c r="M1872" i="1"/>
  <c r="O1872" i="1" s="1"/>
  <c r="M1884" i="1"/>
  <c r="O1884" i="1" s="1"/>
  <c r="M1896" i="1"/>
  <c r="O1896" i="1" s="1"/>
  <c r="M1908" i="1"/>
  <c r="O1908" i="1" s="1"/>
  <c r="M1920" i="1"/>
  <c r="O1920" i="1" s="1"/>
  <c r="M1932" i="1"/>
  <c r="O1932" i="1" s="1"/>
  <c r="M1944" i="1"/>
  <c r="O1944" i="1" s="1"/>
  <c r="M1956" i="1"/>
  <c r="O1956" i="1" s="1"/>
  <c r="M1968" i="1"/>
  <c r="O1968" i="1" s="1"/>
  <c r="M1980" i="1"/>
  <c r="O1980" i="1" s="1"/>
  <c r="M1992" i="1"/>
  <c r="O1992" i="1" s="1"/>
  <c r="M2004" i="1"/>
  <c r="O2004" i="1" s="1"/>
  <c r="M2016" i="1"/>
  <c r="O2016" i="1" s="1"/>
  <c r="M2028" i="1"/>
  <c r="O2028" i="1" s="1"/>
  <c r="M2040" i="1"/>
  <c r="O2040" i="1" s="1"/>
  <c r="M2052" i="1"/>
  <c r="O2052" i="1" s="1"/>
  <c r="M2064" i="1"/>
  <c r="O2064" i="1" s="1"/>
  <c r="M2076" i="1"/>
  <c r="O2076" i="1" s="1"/>
  <c r="M2088" i="1"/>
  <c r="O2088" i="1" s="1"/>
  <c r="M2100" i="1"/>
  <c r="O2100" i="1" s="1"/>
  <c r="M2112" i="1"/>
  <c r="O2112" i="1" s="1"/>
  <c r="M2124" i="1"/>
  <c r="O2124" i="1" s="1"/>
  <c r="M2136" i="1"/>
  <c r="O2136" i="1" s="1"/>
  <c r="M2148" i="1"/>
  <c r="O2148" i="1" s="1"/>
  <c r="M2160" i="1"/>
  <c r="O2160" i="1" s="1"/>
  <c r="M2172" i="1"/>
  <c r="O2172" i="1" s="1"/>
  <c r="M2184" i="1"/>
  <c r="O2184" i="1" s="1"/>
  <c r="M2196" i="1"/>
  <c r="O2196" i="1" s="1"/>
  <c r="M2208" i="1"/>
  <c r="O2208" i="1" s="1"/>
  <c r="M2220" i="1"/>
  <c r="O2220" i="1" s="1"/>
  <c r="M2232" i="1"/>
  <c r="O2232" i="1" s="1"/>
  <c r="M2244" i="1"/>
  <c r="O2244" i="1" s="1"/>
  <c r="M2256" i="1"/>
  <c r="O2256" i="1" s="1"/>
  <c r="M272" i="1"/>
  <c r="O272" i="1" s="1"/>
  <c r="M287" i="1"/>
  <c r="O287" i="1" s="1"/>
  <c r="M303" i="1"/>
  <c r="O303" i="1" s="1"/>
  <c r="M320" i="1"/>
  <c r="O320" i="1" s="1"/>
  <c r="M335" i="1"/>
  <c r="O335" i="1" s="1"/>
  <c r="M351" i="1"/>
  <c r="O351" i="1" s="1"/>
  <c r="M366" i="1"/>
  <c r="O366" i="1" s="1"/>
  <c r="M381" i="1"/>
  <c r="O381" i="1" s="1"/>
  <c r="M399" i="1"/>
  <c r="O399" i="1" s="1"/>
  <c r="M414" i="1"/>
  <c r="O414" i="1" s="1"/>
  <c r="M429" i="1"/>
  <c r="O429" i="1" s="1"/>
  <c r="M444" i="1"/>
  <c r="O444" i="1" s="1"/>
  <c r="M460" i="1"/>
  <c r="O460" i="1" s="1"/>
  <c r="M477" i="1"/>
  <c r="O477" i="1" s="1"/>
  <c r="M492" i="1"/>
  <c r="O492" i="1" s="1"/>
  <c r="M508" i="1"/>
  <c r="O508" i="1" s="1"/>
  <c r="M523" i="1"/>
  <c r="O523" i="1" s="1"/>
  <c r="M538" i="1"/>
  <c r="O538" i="1" s="1"/>
  <c r="M556" i="1"/>
  <c r="O556" i="1" s="1"/>
  <c r="M571" i="1"/>
  <c r="O571" i="1" s="1"/>
  <c r="M586" i="1"/>
  <c r="O586" i="1" s="1"/>
  <c r="M601" i="1"/>
  <c r="O601" i="1" s="1"/>
  <c r="M617" i="1"/>
  <c r="O617" i="1" s="1"/>
  <c r="M634" i="1"/>
  <c r="O634" i="1" s="1"/>
  <c r="M649" i="1"/>
  <c r="O649" i="1" s="1"/>
  <c r="M665" i="1"/>
  <c r="O665" i="1" s="1"/>
  <c r="M680" i="1"/>
  <c r="O680" i="1" s="1"/>
  <c r="M695" i="1"/>
  <c r="O695" i="1" s="1"/>
  <c r="M713" i="1"/>
  <c r="O713" i="1" s="1"/>
  <c r="M728" i="1"/>
  <c r="O728" i="1" s="1"/>
  <c r="M742" i="1"/>
  <c r="O742" i="1" s="1"/>
  <c r="M756" i="1"/>
  <c r="O756" i="1" s="1"/>
  <c r="M771" i="1"/>
  <c r="O771" i="1" s="1"/>
  <c r="M785" i="1"/>
  <c r="O785" i="1" s="1"/>
  <c r="M799" i="1"/>
  <c r="O799" i="1" s="1"/>
  <c r="M813" i="1"/>
  <c r="O813" i="1" s="1"/>
  <c r="M827" i="1"/>
  <c r="O827" i="1" s="1"/>
  <c r="M843" i="1"/>
  <c r="O843" i="1" s="1"/>
  <c r="M857" i="1"/>
  <c r="O857" i="1" s="1"/>
  <c r="M871" i="1"/>
  <c r="O871" i="1" s="1"/>
  <c r="M885" i="1"/>
  <c r="O885" i="1" s="1"/>
  <c r="M899" i="1"/>
  <c r="O899" i="1" s="1"/>
  <c r="M913" i="1"/>
  <c r="O913" i="1" s="1"/>
  <c r="M928" i="1"/>
  <c r="O928" i="1" s="1"/>
  <c r="M942" i="1"/>
  <c r="O942" i="1" s="1"/>
  <c r="M956" i="1"/>
  <c r="O956" i="1" s="1"/>
  <c r="M970" i="1"/>
  <c r="O970" i="1" s="1"/>
  <c r="M984" i="1"/>
  <c r="O984" i="1" s="1"/>
  <c r="M1000" i="1"/>
  <c r="O1000" i="1" s="1"/>
  <c r="M1014" i="1"/>
  <c r="O1014" i="1" s="1"/>
  <c r="M1027" i="1"/>
  <c r="O1027" i="1" s="1"/>
  <c r="M1040" i="1"/>
  <c r="O1040" i="1" s="1"/>
  <c r="M1053" i="1"/>
  <c r="O1053" i="1" s="1"/>
  <c r="M1066" i="1"/>
  <c r="O1066" i="1" s="1"/>
  <c r="M1079" i="1"/>
  <c r="O1079" i="1" s="1"/>
  <c r="M1092" i="1"/>
  <c r="O1092" i="1" s="1"/>
  <c r="M1105" i="1"/>
  <c r="O1105" i="1" s="1"/>
  <c r="M1117" i="1"/>
  <c r="O1117" i="1" s="1"/>
  <c r="M1129" i="1"/>
  <c r="O1129" i="1" s="1"/>
  <c r="M1141" i="1"/>
  <c r="O1141" i="1" s="1"/>
  <c r="M1153" i="1"/>
  <c r="O1153" i="1" s="1"/>
  <c r="M1165" i="1"/>
  <c r="O1165" i="1" s="1"/>
  <c r="M1177" i="1"/>
  <c r="O1177" i="1" s="1"/>
  <c r="M1189" i="1"/>
  <c r="O1189" i="1" s="1"/>
  <c r="M1201" i="1"/>
  <c r="O1201" i="1" s="1"/>
  <c r="M1213" i="1"/>
  <c r="O1213" i="1" s="1"/>
  <c r="M1225" i="1"/>
  <c r="O1225" i="1" s="1"/>
  <c r="M1237" i="1"/>
  <c r="O1237" i="1" s="1"/>
  <c r="M1249" i="1"/>
  <c r="O1249" i="1" s="1"/>
  <c r="M1261" i="1"/>
  <c r="O1261" i="1" s="1"/>
  <c r="M1273" i="1"/>
  <c r="O1273" i="1" s="1"/>
  <c r="M1285" i="1"/>
  <c r="O1285" i="1" s="1"/>
  <c r="M1297" i="1"/>
  <c r="O1297" i="1" s="1"/>
  <c r="M1309" i="1"/>
  <c r="O1309" i="1" s="1"/>
  <c r="M1321" i="1"/>
  <c r="O1321" i="1" s="1"/>
  <c r="M1333" i="1"/>
  <c r="O1333" i="1" s="1"/>
  <c r="M1345" i="1"/>
  <c r="O1345" i="1" s="1"/>
  <c r="M1357" i="1"/>
  <c r="O1357" i="1" s="1"/>
  <c r="M1369" i="1"/>
  <c r="O1369" i="1" s="1"/>
  <c r="M1381" i="1"/>
  <c r="O1381" i="1" s="1"/>
  <c r="M1393" i="1"/>
  <c r="O1393" i="1" s="1"/>
  <c r="M1405" i="1"/>
  <c r="O1405" i="1" s="1"/>
  <c r="M1417" i="1"/>
  <c r="O1417" i="1" s="1"/>
  <c r="M1429" i="1"/>
  <c r="O1429" i="1" s="1"/>
  <c r="M1441" i="1"/>
  <c r="O1441" i="1" s="1"/>
  <c r="M1453" i="1"/>
  <c r="O1453" i="1" s="1"/>
  <c r="M1465" i="1"/>
  <c r="O1465" i="1" s="1"/>
  <c r="M1477" i="1"/>
  <c r="O1477" i="1" s="1"/>
  <c r="M1489" i="1"/>
  <c r="O1489" i="1" s="1"/>
  <c r="M1501" i="1"/>
  <c r="O1501" i="1" s="1"/>
  <c r="M1513" i="1"/>
  <c r="O1513" i="1" s="1"/>
  <c r="M1525" i="1"/>
  <c r="O1525" i="1" s="1"/>
  <c r="M1537" i="1"/>
  <c r="O1537" i="1" s="1"/>
  <c r="M1549" i="1"/>
  <c r="O1549" i="1" s="1"/>
  <c r="M1561" i="1"/>
  <c r="O1561" i="1" s="1"/>
  <c r="M1573" i="1"/>
  <c r="O1573" i="1" s="1"/>
  <c r="M1585" i="1"/>
  <c r="O1585" i="1" s="1"/>
  <c r="M1597" i="1"/>
  <c r="O1597" i="1" s="1"/>
  <c r="M1609" i="1"/>
  <c r="O1609" i="1" s="1"/>
  <c r="M1621" i="1"/>
  <c r="O1621" i="1" s="1"/>
  <c r="M1633" i="1"/>
  <c r="O1633" i="1" s="1"/>
  <c r="M1645" i="1"/>
  <c r="O1645" i="1" s="1"/>
  <c r="M1657" i="1"/>
  <c r="O1657" i="1" s="1"/>
  <c r="M1669" i="1"/>
  <c r="O1669" i="1" s="1"/>
  <c r="M1681" i="1"/>
  <c r="O1681" i="1" s="1"/>
  <c r="M1693" i="1"/>
  <c r="O1693" i="1" s="1"/>
  <c r="M1705" i="1"/>
  <c r="O1705" i="1" s="1"/>
  <c r="M1717" i="1"/>
  <c r="O1717" i="1" s="1"/>
  <c r="M1729" i="1"/>
  <c r="O1729" i="1" s="1"/>
  <c r="M1741" i="1"/>
  <c r="O1741" i="1" s="1"/>
  <c r="M1753" i="1"/>
  <c r="O1753" i="1" s="1"/>
  <c r="M1765" i="1"/>
  <c r="O1765" i="1" s="1"/>
  <c r="M1777" i="1"/>
  <c r="O1777" i="1" s="1"/>
  <c r="M1789" i="1"/>
  <c r="O1789" i="1" s="1"/>
  <c r="M1801" i="1"/>
  <c r="O1801" i="1" s="1"/>
  <c r="M1813" i="1"/>
  <c r="O1813" i="1" s="1"/>
  <c r="M1825" i="1"/>
  <c r="O1825" i="1" s="1"/>
  <c r="M1837" i="1"/>
  <c r="O1837" i="1" s="1"/>
  <c r="M1849" i="1"/>
  <c r="O1849" i="1" s="1"/>
  <c r="M1861" i="1"/>
  <c r="O1861" i="1" s="1"/>
  <c r="M1873" i="1"/>
  <c r="O1873" i="1" s="1"/>
  <c r="M1885" i="1"/>
  <c r="O1885" i="1" s="1"/>
  <c r="M1897" i="1"/>
  <c r="O1897" i="1" s="1"/>
  <c r="M1909" i="1"/>
  <c r="O1909" i="1" s="1"/>
  <c r="M1921" i="1"/>
  <c r="O1921" i="1" s="1"/>
  <c r="M1933" i="1"/>
  <c r="O1933" i="1" s="1"/>
  <c r="M1945" i="1"/>
  <c r="O1945" i="1" s="1"/>
  <c r="M1957" i="1"/>
  <c r="O1957" i="1" s="1"/>
  <c r="M1969" i="1"/>
  <c r="O1969" i="1" s="1"/>
  <c r="M1981" i="1"/>
  <c r="O1981" i="1" s="1"/>
  <c r="M1993" i="1"/>
  <c r="O1993" i="1" s="1"/>
  <c r="M2005" i="1"/>
  <c r="O2005" i="1" s="1"/>
  <c r="M2017" i="1"/>
  <c r="O2017" i="1" s="1"/>
  <c r="M2029" i="1"/>
  <c r="O2029" i="1" s="1"/>
  <c r="M2041" i="1"/>
  <c r="O2041" i="1" s="1"/>
  <c r="M2053" i="1"/>
  <c r="O2053" i="1" s="1"/>
  <c r="M2065" i="1"/>
  <c r="O2065" i="1" s="1"/>
  <c r="M2077" i="1"/>
  <c r="O2077" i="1" s="1"/>
  <c r="M273" i="1"/>
  <c r="O273" i="1" s="1"/>
  <c r="M288" i="1"/>
  <c r="O288" i="1" s="1"/>
  <c r="M274" i="1"/>
  <c r="O274" i="1" s="1"/>
  <c r="M289" i="1"/>
  <c r="O289" i="1" s="1"/>
  <c r="M275" i="1"/>
  <c r="O275" i="1" s="1"/>
  <c r="M293" i="1"/>
  <c r="O293" i="1" s="1"/>
  <c r="M276" i="1"/>
  <c r="O276" i="1" s="1"/>
  <c r="M294" i="1"/>
  <c r="O294" i="1" s="1"/>
  <c r="M309" i="1"/>
  <c r="O309" i="1" s="1"/>
  <c r="M285" i="1"/>
  <c r="O285" i="1" s="1"/>
  <c r="M312" i="1"/>
  <c r="O312" i="1" s="1"/>
  <c r="M332" i="1"/>
  <c r="O332" i="1" s="1"/>
  <c r="M352" i="1"/>
  <c r="O352" i="1" s="1"/>
  <c r="M371" i="1"/>
  <c r="O371" i="1" s="1"/>
  <c r="M389" i="1"/>
  <c r="O389" i="1" s="1"/>
  <c r="M406" i="1"/>
  <c r="O406" i="1" s="1"/>
  <c r="M426" i="1"/>
  <c r="O426" i="1" s="1"/>
  <c r="M445" i="1"/>
  <c r="O445" i="1" s="1"/>
  <c r="M465" i="1"/>
  <c r="O465" i="1" s="1"/>
  <c r="M483" i="1"/>
  <c r="O483" i="1" s="1"/>
  <c r="M502" i="1"/>
  <c r="O502" i="1" s="1"/>
  <c r="M520" i="1"/>
  <c r="O520" i="1" s="1"/>
  <c r="M541" i="1"/>
  <c r="O541" i="1" s="1"/>
  <c r="M559" i="1"/>
  <c r="O559" i="1" s="1"/>
  <c r="M576" i="1"/>
  <c r="O576" i="1" s="1"/>
  <c r="M596" i="1"/>
  <c r="O596" i="1" s="1"/>
  <c r="M613" i="1"/>
  <c r="O613" i="1" s="1"/>
  <c r="M635" i="1"/>
  <c r="O635" i="1" s="1"/>
  <c r="M653" i="1"/>
  <c r="O653" i="1" s="1"/>
  <c r="M672" i="1"/>
  <c r="O672" i="1" s="1"/>
  <c r="M690" i="1"/>
  <c r="O690" i="1" s="1"/>
  <c r="M707" i="1"/>
  <c r="O707" i="1" s="1"/>
  <c r="M729" i="1"/>
  <c r="O729" i="1" s="1"/>
  <c r="M745" i="1"/>
  <c r="O745" i="1" s="1"/>
  <c r="M762" i="1"/>
  <c r="O762" i="1" s="1"/>
  <c r="M779" i="1"/>
  <c r="O779" i="1" s="1"/>
  <c r="M796" i="1"/>
  <c r="O796" i="1" s="1"/>
  <c r="M814" i="1"/>
  <c r="O814" i="1" s="1"/>
  <c r="M295" i="1"/>
  <c r="O295" i="1" s="1"/>
  <c r="M313" i="1"/>
  <c r="O313" i="1" s="1"/>
  <c r="M333" i="1"/>
  <c r="O333" i="1" s="1"/>
  <c r="M353" i="1"/>
  <c r="O353" i="1" s="1"/>
  <c r="M372" i="1"/>
  <c r="O372" i="1" s="1"/>
  <c r="M390" i="1"/>
  <c r="O390" i="1" s="1"/>
  <c r="M407" i="1"/>
  <c r="O407" i="1" s="1"/>
  <c r="M427" i="1"/>
  <c r="O427" i="1" s="1"/>
  <c r="M447" i="1"/>
  <c r="O447" i="1" s="1"/>
  <c r="M466" i="1"/>
  <c r="O466" i="1" s="1"/>
  <c r="M484" i="1"/>
  <c r="O484" i="1" s="1"/>
  <c r="M503" i="1"/>
  <c r="O503" i="1" s="1"/>
  <c r="M521" i="1"/>
  <c r="O521" i="1" s="1"/>
  <c r="M543" i="1"/>
  <c r="O543" i="1" s="1"/>
  <c r="M560" i="1"/>
  <c r="O560" i="1" s="1"/>
  <c r="M577" i="1"/>
  <c r="O577" i="1" s="1"/>
  <c r="M597" i="1"/>
  <c r="O597" i="1" s="1"/>
  <c r="M615" i="1"/>
  <c r="O615" i="1" s="1"/>
  <c r="M636" i="1"/>
  <c r="O636" i="1" s="1"/>
  <c r="M654" i="1"/>
  <c r="O654" i="1" s="1"/>
  <c r="M673" i="1"/>
  <c r="O673" i="1" s="1"/>
  <c r="M691" i="1"/>
  <c r="O691" i="1" s="1"/>
  <c r="M708" i="1"/>
  <c r="O708" i="1" s="1"/>
  <c r="M730" i="1"/>
  <c r="O730" i="1" s="1"/>
  <c r="M747" i="1"/>
  <c r="O747" i="1" s="1"/>
  <c r="M764" i="1"/>
  <c r="O764" i="1" s="1"/>
  <c r="M780" i="1"/>
  <c r="O780" i="1" s="1"/>
  <c r="M797" i="1"/>
  <c r="O797" i="1" s="1"/>
  <c r="M816" i="1"/>
  <c r="O816" i="1" s="1"/>
  <c r="M833" i="1"/>
  <c r="O833" i="1" s="1"/>
  <c r="M849" i="1"/>
  <c r="O849" i="1" s="1"/>
  <c r="M865" i="1"/>
  <c r="O865" i="1" s="1"/>
  <c r="M883" i="1"/>
  <c r="O883" i="1" s="1"/>
  <c r="M901" i="1"/>
  <c r="O901" i="1" s="1"/>
  <c r="M918" i="1"/>
  <c r="O918" i="1" s="1"/>
  <c r="M935" i="1"/>
  <c r="O935" i="1" s="1"/>
  <c r="M952" i="1"/>
  <c r="O952" i="1" s="1"/>
  <c r="M968" i="1"/>
  <c r="O968" i="1" s="1"/>
  <c r="M988" i="1"/>
  <c r="O988" i="1" s="1"/>
  <c r="M1004" i="1"/>
  <c r="O1004" i="1" s="1"/>
  <c r="M1020" i="1"/>
  <c r="O1020" i="1" s="1"/>
  <c r="M1035" i="1"/>
  <c r="O1035" i="1" s="1"/>
  <c r="M1051" i="1"/>
  <c r="O1051" i="1" s="1"/>
  <c r="M1068" i="1"/>
  <c r="O1068" i="1" s="1"/>
  <c r="M1083" i="1"/>
  <c r="O1083" i="1" s="1"/>
  <c r="M1099" i="1"/>
  <c r="O1099" i="1" s="1"/>
  <c r="M1113" i="1"/>
  <c r="O1113" i="1" s="1"/>
  <c r="M1127" i="1"/>
  <c r="O1127" i="1" s="1"/>
  <c r="M1143" i="1"/>
  <c r="O1143" i="1" s="1"/>
  <c r="M1157" i="1"/>
  <c r="O1157" i="1" s="1"/>
  <c r="M1171" i="1"/>
  <c r="O1171" i="1" s="1"/>
  <c r="M1185" i="1"/>
  <c r="O1185" i="1" s="1"/>
  <c r="M1199" i="1"/>
  <c r="O1199" i="1" s="1"/>
  <c r="M1215" i="1"/>
  <c r="O1215" i="1" s="1"/>
  <c r="M1229" i="1"/>
  <c r="O1229" i="1" s="1"/>
  <c r="M1243" i="1"/>
  <c r="O1243" i="1" s="1"/>
  <c r="M1257" i="1"/>
  <c r="O1257" i="1" s="1"/>
  <c r="M1271" i="1"/>
  <c r="O1271" i="1" s="1"/>
  <c r="M1287" i="1"/>
  <c r="O1287" i="1" s="1"/>
  <c r="M1301" i="1"/>
  <c r="O1301" i="1" s="1"/>
  <c r="M1315" i="1"/>
  <c r="O1315" i="1" s="1"/>
  <c r="M1329" i="1"/>
  <c r="O1329" i="1" s="1"/>
  <c r="M1343" i="1"/>
  <c r="O1343" i="1" s="1"/>
  <c r="M1359" i="1"/>
  <c r="O1359" i="1" s="1"/>
  <c r="M1373" i="1"/>
  <c r="O1373" i="1" s="1"/>
  <c r="M1387" i="1"/>
  <c r="O1387" i="1" s="1"/>
  <c r="M1401" i="1"/>
  <c r="O1401" i="1" s="1"/>
  <c r="M1415" i="1"/>
  <c r="O1415" i="1" s="1"/>
  <c r="M1431" i="1"/>
  <c r="O1431" i="1" s="1"/>
  <c r="M1445" i="1"/>
  <c r="O1445" i="1" s="1"/>
  <c r="M1459" i="1"/>
  <c r="O1459" i="1" s="1"/>
  <c r="M1473" i="1"/>
  <c r="O1473" i="1" s="1"/>
  <c r="M1487" i="1"/>
  <c r="O1487" i="1" s="1"/>
  <c r="M1503" i="1"/>
  <c r="O1503" i="1" s="1"/>
  <c r="M1517" i="1"/>
  <c r="O1517" i="1" s="1"/>
  <c r="M1531" i="1"/>
  <c r="O1531" i="1" s="1"/>
  <c r="M1545" i="1"/>
  <c r="O1545" i="1" s="1"/>
  <c r="M1559" i="1"/>
  <c r="O1559" i="1" s="1"/>
  <c r="M1575" i="1"/>
  <c r="O1575" i="1" s="1"/>
  <c r="M1589" i="1"/>
  <c r="O1589" i="1" s="1"/>
  <c r="M1603" i="1"/>
  <c r="O1603" i="1" s="1"/>
  <c r="M1617" i="1"/>
  <c r="O1617" i="1" s="1"/>
  <c r="M1631" i="1"/>
  <c r="O1631" i="1" s="1"/>
  <c r="M1647" i="1"/>
  <c r="O1647" i="1" s="1"/>
  <c r="M1661" i="1"/>
  <c r="O1661" i="1" s="1"/>
  <c r="M1675" i="1"/>
  <c r="O1675" i="1" s="1"/>
  <c r="M1689" i="1"/>
  <c r="O1689" i="1" s="1"/>
  <c r="M1703" i="1"/>
  <c r="O1703" i="1" s="1"/>
  <c r="M1719" i="1"/>
  <c r="O1719" i="1" s="1"/>
  <c r="M1733" i="1"/>
  <c r="O1733" i="1" s="1"/>
  <c r="M1747" i="1"/>
  <c r="O1747" i="1" s="1"/>
  <c r="M1761" i="1"/>
  <c r="O1761" i="1" s="1"/>
  <c r="M1775" i="1"/>
  <c r="O1775" i="1" s="1"/>
  <c r="M1791" i="1"/>
  <c r="O1791" i="1" s="1"/>
  <c r="M1805" i="1"/>
  <c r="O1805" i="1" s="1"/>
  <c r="M1819" i="1"/>
  <c r="O1819" i="1" s="1"/>
  <c r="M1833" i="1"/>
  <c r="O1833" i="1" s="1"/>
  <c r="M1847" i="1"/>
  <c r="O1847" i="1" s="1"/>
  <c r="M1863" i="1"/>
  <c r="O1863" i="1" s="1"/>
  <c r="M1877" i="1"/>
  <c r="O1877" i="1" s="1"/>
  <c r="M1891" i="1"/>
  <c r="O1891" i="1" s="1"/>
  <c r="M1905" i="1"/>
  <c r="O1905" i="1" s="1"/>
  <c r="M1919" i="1"/>
  <c r="O1919" i="1" s="1"/>
  <c r="M1935" i="1"/>
  <c r="O1935" i="1" s="1"/>
  <c r="M1949" i="1"/>
  <c r="O1949" i="1" s="1"/>
  <c r="M1963" i="1"/>
  <c r="O1963" i="1" s="1"/>
  <c r="M1977" i="1"/>
  <c r="O1977" i="1" s="1"/>
  <c r="M1991" i="1"/>
  <c r="O1991" i="1" s="1"/>
  <c r="M2007" i="1"/>
  <c r="O2007" i="1" s="1"/>
  <c r="M2021" i="1"/>
  <c r="O2021" i="1" s="1"/>
  <c r="M2035" i="1"/>
  <c r="O2035" i="1" s="1"/>
  <c r="M2049" i="1"/>
  <c r="O2049" i="1" s="1"/>
  <c r="M2063" i="1"/>
  <c r="O2063" i="1" s="1"/>
  <c r="M2079" i="1"/>
  <c r="O2079" i="1" s="1"/>
  <c r="M2092" i="1"/>
  <c r="O2092" i="1" s="1"/>
  <c r="M2105" i="1"/>
  <c r="O2105" i="1" s="1"/>
  <c r="M2118" i="1"/>
  <c r="O2118" i="1" s="1"/>
  <c r="M2131" i="1"/>
  <c r="O2131" i="1" s="1"/>
  <c r="M2144" i="1"/>
  <c r="O2144" i="1" s="1"/>
  <c r="M2157" i="1"/>
  <c r="O2157" i="1" s="1"/>
  <c r="M2170" i="1"/>
  <c r="O2170" i="1" s="1"/>
  <c r="M2183" i="1"/>
  <c r="O2183" i="1" s="1"/>
  <c r="M2197" i="1"/>
  <c r="O2197" i="1" s="1"/>
  <c r="M2210" i="1"/>
  <c r="O2210" i="1" s="1"/>
  <c r="M2223" i="1"/>
  <c r="O2223" i="1" s="1"/>
  <c r="M2236" i="1"/>
  <c r="O2236" i="1" s="1"/>
  <c r="M2249" i="1"/>
  <c r="O2249" i="1" s="1"/>
  <c r="M2262" i="1"/>
  <c r="O2262" i="1" s="1"/>
  <c r="M2274" i="1"/>
  <c r="O2274" i="1" s="1"/>
  <c r="M2286" i="1"/>
  <c r="O2286" i="1" s="1"/>
  <c r="M2298" i="1"/>
  <c r="O2298" i="1" s="1"/>
  <c r="M2310" i="1"/>
  <c r="O2310" i="1" s="1"/>
  <c r="M2322" i="1"/>
  <c r="O2322" i="1" s="1"/>
  <c r="M2334" i="1"/>
  <c r="O2334" i="1" s="1"/>
  <c r="M2346" i="1"/>
  <c r="O2346" i="1" s="1"/>
  <c r="M2358" i="1"/>
  <c r="O2358" i="1" s="1"/>
  <c r="M2370" i="1"/>
  <c r="O2370" i="1" s="1"/>
  <c r="M2382" i="1"/>
  <c r="O2382" i="1" s="1"/>
  <c r="M2394" i="1"/>
  <c r="O2394" i="1" s="1"/>
  <c r="M2406" i="1"/>
  <c r="O2406" i="1" s="1"/>
  <c r="M2418" i="1"/>
  <c r="O2418" i="1" s="1"/>
  <c r="M2430" i="1"/>
  <c r="O2430" i="1" s="1"/>
  <c r="M2442" i="1"/>
  <c r="O2442" i="1" s="1"/>
  <c r="M2454" i="1"/>
  <c r="O2454" i="1" s="1"/>
  <c r="M2466" i="1"/>
  <c r="O2466" i="1" s="1"/>
  <c r="M2478" i="1"/>
  <c r="O2478" i="1" s="1"/>
  <c r="M2490" i="1"/>
  <c r="O2490" i="1" s="1"/>
  <c r="M2502" i="1"/>
  <c r="O2502" i="1" s="1"/>
  <c r="M2514" i="1"/>
  <c r="O2514" i="1" s="1"/>
  <c r="M2526" i="1"/>
  <c r="O2526" i="1" s="1"/>
  <c r="M2538" i="1"/>
  <c r="O2538" i="1" s="1"/>
  <c r="M2550" i="1"/>
  <c r="O2550" i="1" s="1"/>
  <c r="M2562" i="1"/>
  <c r="O2562" i="1" s="1"/>
  <c r="M2574" i="1"/>
  <c r="O2574" i="1" s="1"/>
  <c r="M2586" i="1"/>
  <c r="O2586" i="1" s="1"/>
  <c r="M296" i="1"/>
  <c r="O296" i="1" s="1"/>
  <c r="M315" i="1"/>
  <c r="O315" i="1" s="1"/>
  <c r="M336" i="1"/>
  <c r="O336" i="1" s="1"/>
  <c r="M354" i="1"/>
  <c r="O354" i="1" s="1"/>
  <c r="M373" i="1"/>
  <c r="O373" i="1" s="1"/>
  <c r="M391" i="1"/>
  <c r="O391" i="1" s="1"/>
  <c r="M411" i="1"/>
  <c r="O411" i="1" s="1"/>
  <c r="M430" i="1"/>
  <c r="O430" i="1" s="1"/>
  <c r="M450" i="1"/>
  <c r="O450" i="1" s="1"/>
  <c r="M467" i="1"/>
  <c r="O467" i="1" s="1"/>
  <c r="M485" i="1"/>
  <c r="O485" i="1" s="1"/>
  <c r="M504" i="1"/>
  <c r="O504" i="1" s="1"/>
  <c r="M524" i="1"/>
  <c r="O524" i="1" s="1"/>
  <c r="M544" i="1"/>
  <c r="O544" i="1" s="1"/>
  <c r="M561" i="1"/>
  <c r="O561" i="1" s="1"/>
  <c r="M581" i="1"/>
  <c r="O581" i="1" s="1"/>
  <c r="M598" i="1"/>
  <c r="O598" i="1" s="1"/>
  <c r="M620" i="1"/>
  <c r="O620" i="1" s="1"/>
  <c r="M637" i="1"/>
  <c r="O637" i="1" s="1"/>
  <c r="M655" i="1"/>
  <c r="O655" i="1" s="1"/>
  <c r="M675" i="1"/>
  <c r="O675" i="1" s="1"/>
  <c r="M692" i="1"/>
  <c r="O692" i="1" s="1"/>
  <c r="M714" i="1"/>
  <c r="O714" i="1" s="1"/>
  <c r="M731" i="1"/>
  <c r="O731" i="1" s="1"/>
  <c r="M748" i="1"/>
  <c r="O748" i="1" s="1"/>
  <c r="M765" i="1"/>
  <c r="O765" i="1" s="1"/>
  <c r="M781" i="1"/>
  <c r="O781" i="1" s="1"/>
  <c r="M800" i="1"/>
  <c r="O800" i="1" s="1"/>
  <c r="M817" i="1"/>
  <c r="O817" i="1" s="1"/>
  <c r="M834" i="1"/>
  <c r="O834" i="1" s="1"/>
  <c r="M850" i="1"/>
  <c r="O850" i="1" s="1"/>
  <c r="M867" i="1"/>
  <c r="O867" i="1" s="1"/>
  <c r="M886" i="1"/>
  <c r="O886" i="1" s="1"/>
  <c r="M903" i="1"/>
  <c r="O903" i="1" s="1"/>
  <c r="M919" i="1"/>
  <c r="O919" i="1" s="1"/>
  <c r="M936" i="1"/>
  <c r="O936" i="1" s="1"/>
  <c r="M953" i="1"/>
  <c r="O953" i="1" s="1"/>
  <c r="M971" i="1"/>
  <c r="O971" i="1" s="1"/>
  <c r="M989" i="1"/>
  <c r="O989" i="1" s="1"/>
  <c r="M1005" i="1"/>
  <c r="O1005" i="1" s="1"/>
  <c r="M1021" i="1"/>
  <c r="O1021" i="1" s="1"/>
  <c r="M1037" i="1"/>
  <c r="O1037" i="1" s="1"/>
  <c r="M1054" i="1"/>
  <c r="O1054" i="1" s="1"/>
  <c r="M1069" i="1"/>
  <c r="O1069" i="1" s="1"/>
  <c r="M1085" i="1"/>
  <c r="O1085" i="1" s="1"/>
  <c r="M1100" i="1"/>
  <c r="O1100" i="1" s="1"/>
  <c r="M1114" i="1"/>
  <c r="O1114" i="1" s="1"/>
  <c r="M1130" i="1"/>
  <c r="O1130" i="1" s="1"/>
  <c r="M1144" i="1"/>
  <c r="O1144" i="1" s="1"/>
  <c r="M1158" i="1"/>
  <c r="O1158" i="1" s="1"/>
  <c r="M1172" i="1"/>
  <c r="O1172" i="1" s="1"/>
  <c r="M1186" i="1"/>
  <c r="O1186" i="1" s="1"/>
  <c r="M1202" i="1"/>
  <c r="O1202" i="1" s="1"/>
  <c r="M1216" i="1"/>
  <c r="O1216" i="1" s="1"/>
  <c r="M1230" i="1"/>
  <c r="O1230" i="1" s="1"/>
  <c r="M1244" i="1"/>
  <c r="O1244" i="1" s="1"/>
  <c r="M1258" i="1"/>
  <c r="O1258" i="1" s="1"/>
  <c r="M1274" i="1"/>
  <c r="O1274" i="1" s="1"/>
  <c r="M1288" i="1"/>
  <c r="O1288" i="1" s="1"/>
  <c r="M1302" i="1"/>
  <c r="O1302" i="1" s="1"/>
  <c r="M1316" i="1"/>
  <c r="O1316" i="1" s="1"/>
  <c r="M1330" i="1"/>
  <c r="O1330" i="1" s="1"/>
  <c r="M1346" i="1"/>
  <c r="O1346" i="1" s="1"/>
  <c r="M1360" i="1"/>
  <c r="O1360" i="1" s="1"/>
  <c r="M1374" i="1"/>
  <c r="O1374" i="1" s="1"/>
  <c r="M1388" i="1"/>
  <c r="O1388" i="1" s="1"/>
  <c r="M1402" i="1"/>
  <c r="O1402" i="1" s="1"/>
  <c r="M1418" i="1"/>
  <c r="O1418" i="1" s="1"/>
  <c r="M1432" i="1"/>
  <c r="O1432" i="1" s="1"/>
  <c r="M1446" i="1"/>
  <c r="O1446" i="1" s="1"/>
  <c r="M1460" i="1"/>
  <c r="O1460" i="1" s="1"/>
  <c r="M1474" i="1"/>
  <c r="O1474" i="1" s="1"/>
  <c r="M1490" i="1"/>
  <c r="O1490" i="1" s="1"/>
  <c r="M1504" i="1"/>
  <c r="O1504" i="1" s="1"/>
  <c r="M1518" i="1"/>
  <c r="O1518" i="1" s="1"/>
  <c r="M1532" i="1"/>
  <c r="O1532" i="1" s="1"/>
  <c r="M1546" i="1"/>
  <c r="O1546" i="1" s="1"/>
  <c r="M1562" i="1"/>
  <c r="O1562" i="1" s="1"/>
  <c r="M1576" i="1"/>
  <c r="O1576" i="1" s="1"/>
  <c r="M1590" i="1"/>
  <c r="O1590" i="1" s="1"/>
  <c r="M1604" i="1"/>
  <c r="O1604" i="1" s="1"/>
  <c r="M1618" i="1"/>
  <c r="O1618" i="1" s="1"/>
  <c r="M1634" i="1"/>
  <c r="O1634" i="1" s="1"/>
  <c r="M1648" i="1"/>
  <c r="O1648" i="1" s="1"/>
  <c r="M1662" i="1"/>
  <c r="O1662" i="1" s="1"/>
  <c r="M1676" i="1"/>
  <c r="O1676" i="1" s="1"/>
  <c r="M1690" i="1"/>
  <c r="O1690" i="1" s="1"/>
  <c r="M1706" i="1"/>
  <c r="O1706" i="1" s="1"/>
  <c r="M1720" i="1"/>
  <c r="O1720" i="1" s="1"/>
  <c r="M1734" i="1"/>
  <c r="O1734" i="1" s="1"/>
  <c r="M1748" i="1"/>
  <c r="O1748" i="1" s="1"/>
  <c r="M1762" i="1"/>
  <c r="O1762" i="1" s="1"/>
  <c r="M1778" i="1"/>
  <c r="O1778" i="1" s="1"/>
  <c r="M1792" i="1"/>
  <c r="O1792" i="1" s="1"/>
  <c r="M1806" i="1"/>
  <c r="O1806" i="1" s="1"/>
  <c r="M1820" i="1"/>
  <c r="O1820" i="1" s="1"/>
  <c r="M1834" i="1"/>
  <c r="O1834" i="1" s="1"/>
  <c r="M1850" i="1"/>
  <c r="O1850" i="1" s="1"/>
  <c r="M1864" i="1"/>
  <c r="O1864" i="1" s="1"/>
  <c r="M1878" i="1"/>
  <c r="O1878" i="1" s="1"/>
  <c r="M1892" i="1"/>
  <c r="O1892" i="1" s="1"/>
  <c r="M1906" i="1"/>
  <c r="O1906" i="1" s="1"/>
  <c r="M1922" i="1"/>
  <c r="O1922" i="1" s="1"/>
  <c r="M1936" i="1"/>
  <c r="O1936" i="1" s="1"/>
  <c r="M1950" i="1"/>
  <c r="O1950" i="1" s="1"/>
  <c r="M1964" i="1"/>
  <c r="O1964" i="1" s="1"/>
  <c r="M1978" i="1"/>
  <c r="O1978" i="1" s="1"/>
  <c r="M1994" i="1"/>
  <c r="O1994" i="1" s="1"/>
  <c r="M2008" i="1"/>
  <c r="O2008" i="1" s="1"/>
  <c r="M2022" i="1"/>
  <c r="O2022" i="1" s="1"/>
  <c r="M2036" i="1"/>
  <c r="O2036" i="1" s="1"/>
  <c r="M2050" i="1"/>
  <c r="O2050" i="1" s="1"/>
  <c r="M2066" i="1"/>
  <c r="O2066" i="1" s="1"/>
  <c r="M2080" i="1"/>
  <c r="O2080" i="1" s="1"/>
  <c r="M2093" i="1"/>
  <c r="O2093" i="1" s="1"/>
  <c r="M2106" i="1"/>
  <c r="O2106" i="1" s="1"/>
  <c r="M2119" i="1"/>
  <c r="O2119" i="1" s="1"/>
  <c r="M2132" i="1"/>
  <c r="O2132" i="1" s="1"/>
  <c r="M2145" i="1"/>
  <c r="O2145" i="1" s="1"/>
  <c r="M2158" i="1"/>
  <c r="O2158" i="1" s="1"/>
  <c r="M2171" i="1"/>
  <c r="O2171" i="1" s="1"/>
  <c r="M2185" i="1"/>
  <c r="O2185" i="1" s="1"/>
  <c r="M2198" i="1"/>
  <c r="O2198" i="1" s="1"/>
  <c r="M2211" i="1"/>
  <c r="O2211" i="1" s="1"/>
  <c r="M2224" i="1"/>
  <c r="O2224" i="1" s="1"/>
  <c r="M2237" i="1"/>
  <c r="O2237" i="1" s="1"/>
  <c r="M2250" i="1"/>
  <c r="O2250" i="1" s="1"/>
  <c r="M2263" i="1"/>
  <c r="O2263" i="1" s="1"/>
  <c r="M2275" i="1"/>
  <c r="O2275" i="1" s="1"/>
  <c r="M2287" i="1"/>
  <c r="O2287" i="1" s="1"/>
  <c r="M2299" i="1"/>
  <c r="O2299" i="1" s="1"/>
  <c r="M2311" i="1"/>
  <c r="O2311" i="1" s="1"/>
  <c r="M2323" i="1"/>
  <c r="O2323" i="1" s="1"/>
  <c r="M2335" i="1"/>
  <c r="O2335" i="1" s="1"/>
  <c r="M2347" i="1"/>
  <c r="O2347" i="1" s="1"/>
  <c r="M2359" i="1"/>
  <c r="O2359" i="1" s="1"/>
  <c r="M297" i="1"/>
  <c r="O297" i="1" s="1"/>
  <c r="M316" i="1"/>
  <c r="O316" i="1" s="1"/>
  <c r="M337" i="1"/>
  <c r="O337" i="1" s="1"/>
  <c r="M355" i="1"/>
  <c r="O355" i="1" s="1"/>
  <c r="M375" i="1"/>
  <c r="O375" i="1" s="1"/>
  <c r="M392" i="1"/>
  <c r="O392" i="1" s="1"/>
  <c r="M412" i="1"/>
  <c r="O412" i="1" s="1"/>
  <c r="M431" i="1"/>
  <c r="O431" i="1" s="1"/>
  <c r="M451" i="1"/>
  <c r="O451" i="1" s="1"/>
  <c r="M468" i="1"/>
  <c r="O468" i="1" s="1"/>
  <c r="M486" i="1"/>
  <c r="O486" i="1" s="1"/>
  <c r="M505" i="1"/>
  <c r="O505" i="1" s="1"/>
  <c r="M525" i="1"/>
  <c r="O525" i="1" s="1"/>
  <c r="M545" i="1"/>
  <c r="O545" i="1" s="1"/>
  <c r="M562" i="1"/>
  <c r="O562" i="1" s="1"/>
  <c r="M582" i="1"/>
  <c r="O582" i="1" s="1"/>
  <c r="M599" i="1"/>
  <c r="O599" i="1" s="1"/>
  <c r="M621" i="1"/>
  <c r="O621" i="1" s="1"/>
  <c r="M639" i="1"/>
  <c r="O639" i="1" s="1"/>
  <c r="M656" i="1"/>
  <c r="O656" i="1" s="1"/>
  <c r="M676" i="1"/>
  <c r="O676" i="1" s="1"/>
  <c r="M693" i="1"/>
  <c r="O693" i="1" s="1"/>
  <c r="M715" i="1"/>
  <c r="O715" i="1" s="1"/>
  <c r="M732" i="1"/>
  <c r="O732" i="1" s="1"/>
  <c r="M749" i="1"/>
  <c r="O749" i="1" s="1"/>
  <c r="M766" i="1"/>
  <c r="O766" i="1" s="1"/>
  <c r="M783" i="1"/>
  <c r="O783" i="1" s="1"/>
  <c r="M801" i="1"/>
  <c r="O801" i="1" s="1"/>
  <c r="M819" i="1"/>
  <c r="O819" i="1" s="1"/>
  <c r="M835" i="1"/>
  <c r="O835" i="1" s="1"/>
  <c r="M851" i="1"/>
  <c r="O851" i="1" s="1"/>
  <c r="M869" i="1"/>
  <c r="O869" i="1" s="1"/>
  <c r="M887" i="1"/>
  <c r="O887" i="1" s="1"/>
  <c r="M904" i="1"/>
  <c r="O904" i="1" s="1"/>
  <c r="M921" i="1"/>
  <c r="O921" i="1" s="1"/>
  <c r="M937" i="1"/>
  <c r="O937" i="1" s="1"/>
  <c r="M954" i="1"/>
  <c r="O954" i="1" s="1"/>
  <c r="M973" i="1"/>
  <c r="O973" i="1" s="1"/>
  <c r="M990" i="1"/>
  <c r="O990" i="1" s="1"/>
  <c r="M1006" i="1"/>
  <c r="O1006" i="1" s="1"/>
  <c r="M1022" i="1"/>
  <c r="O1022" i="1" s="1"/>
  <c r="M1038" i="1"/>
  <c r="O1038" i="1" s="1"/>
  <c r="M1055" i="1"/>
  <c r="O1055" i="1" s="1"/>
  <c r="M1070" i="1"/>
  <c r="O1070" i="1" s="1"/>
  <c r="M1086" i="1"/>
  <c r="O1086" i="1" s="1"/>
  <c r="M1101" i="1"/>
  <c r="O1101" i="1" s="1"/>
  <c r="M1115" i="1"/>
  <c r="O1115" i="1" s="1"/>
  <c r="M1131" i="1"/>
  <c r="O1131" i="1" s="1"/>
  <c r="M1145" i="1"/>
  <c r="O1145" i="1" s="1"/>
  <c r="M1159" i="1"/>
  <c r="O1159" i="1" s="1"/>
  <c r="M1173" i="1"/>
  <c r="O1173" i="1" s="1"/>
  <c r="M1187" i="1"/>
  <c r="O1187" i="1" s="1"/>
  <c r="M1203" i="1"/>
  <c r="O1203" i="1" s="1"/>
  <c r="M1217" i="1"/>
  <c r="O1217" i="1" s="1"/>
  <c r="M1231" i="1"/>
  <c r="O1231" i="1" s="1"/>
  <c r="M1245" i="1"/>
  <c r="O1245" i="1" s="1"/>
  <c r="M1259" i="1"/>
  <c r="O1259" i="1" s="1"/>
  <c r="M1275" i="1"/>
  <c r="O1275" i="1" s="1"/>
  <c r="M1289" i="1"/>
  <c r="O1289" i="1" s="1"/>
  <c r="M1303" i="1"/>
  <c r="O1303" i="1" s="1"/>
  <c r="M1317" i="1"/>
  <c r="O1317" i="1" s="1"/>
  <c r="M1331" i="1"/>
  <c r="O1331" i="1" s="1"/>
  <c r="M1347" i="1"/>
  <c r="O1347" i="1" s="1"/>
  <c r="M1361" i="1"/>
  <c r="O1361" i="1" s="1"/>
  <c r="M1375" i="1"/>
  <c r="O1375" i="1" s="1"/>
  <c r="M1389" i="1"/>
  <c r="O1389" i="1" s="1"/>
  <c r="M1403" i="1"/>
  <c r="O1403" i="1" s="1"/>
  <c r="M1419" i="1"/>
  <c r="O1419" i="1" s="1"/>
  <c r="M1433" i="1"/>
  <c r="O1433" i="1" s="1"/>
  <c r="M1447" i="1"/>
  <c r="O1447" i="1" s="1"/>
  <c r="M1461" i="1"/>
  <c r="O1461" i="1" s="1"/>
  <c r="M1475" i="1"/>
  <c r="O1475" i="1" s="1"/>
  <c r="M1491" i="1"/>
  <c r="O1491" i="1" s="1"/>
  <c r="M1505" i="1"/>
  <c r="O1505" i="1" s="1"/>
  <c r="M1519" i="1"/>
  <c r="O1519" i="1" s="1"/>
  <c r="M1533" i="1"/>
  <c r="O1533" i="1" s="1"/>
  <c r="M299" i="1"/>
  <c r="O299" i="1" s="1"/>
  <c r="M327" i="1"/>
  <c r="O327" i="1" s="1"/>
  <c r="M359" i="1"/>
  <c r="O359" i="1" s="1"/>
  <c r="M385" i="1"/>
  <c r="O385" i="1" s="1"/>
  <c r="M416" i="1"/>
  <c r="O416" i="1" s="1"/>
  <c r="M440" i="1"/>
  <c r="O440" i="1" s="1"/>
  <c r="M471" i="1"/>
  <c r="O471" i="1" s="1"/>
  <c r="M497" i="1"/>
  <c r="O497" i="1" s="1"/>
  <c r="M529" i="1"/>
  <c r="O529" i="1" s="1"/>
  <c r="M551" i="1"/>
  <c r="O551" i="1" s="1"/>
  <c r="M584" i="1"/>
  <c r="O584" i="1" s="1"/>
  <c r="M610" i="1"/>
  <c r="O610" i="1" s="1"/>
  <c r="M641" i="1"/>
  <c r="O641" i="1" s="1"/>
  <c r="M667" i="1"/>
  <c r="O667" i="1" s="1"/>
  <c r="M700" i="1"/>
  <c r="O700" i="1" s="1"/>
  <c r="M721" i="1"/>
  <c r="O721" i="1" s="1"/>
  <c r="M752" i="1"/>
  <c r="O752" i="1" s="1"/>
  <c r="M775" i="1"/>
  <c r="O775" i="1" s="1"/>
  <c r="M804" i="1"/>
  <c r="O804" i="1" s="1"/>
  <c r="M825" i="1"/>
  <c r="O825" i="1" s="1"/>
  <c r="M848" i="1"/>
  <c r="O848" i="1" s="1"/>
  <c r="M874" i="1"/>
  <c r="O874" i="1" s="1"/>
  <c r="M895" i="1"/>
  <c r="O895" i="1" s="1"/>
  <c r="M917" i="1"/>
  <c r="O917" i="1" s="1"/>
  <c r="M943" i="1"/>
  <c r="O943" i="1" s="1"/>
  <c r="M964" i="1"/>
  <c r="O964" i="1" s="1"/>
  <c r="M987" i="1"/>
  <c r="O987" i="1" s="1"/>
  <c r="M1009" i="1"/>
  <c r="O1009" i="1" s="1"/>
  <c r="M1031" i="1"/>
  <c r="O1031" i="1" s="1"/>
  <c r="M1050" i="1"/>
  <c r="O1050" i="1" s="1"/>
  <c r="M1074" i="1"/>
  <c r="O1074" i="1" s="1"/>
  <c r="M1094" i="1"/>
  <c r="O1094" i="1" s="1"/>
  <c r="M1112" i="1"/>
  <c r="O1112" i="1" s="1"/>
  <c r="M1134" i="1"/>
  <c r="O1134" i="1" s="1"/>
  <c r="M1151" i="1"/>
  <c r="O1151" i="1" s="1"/>
  <c r="M1170" i="1"/>
  <c r="O1170" i="1" s="1"/>
  <c r="M1192" i="1"/>
  <c r="O1192" i="1" s="1"/>
  <c r="M1209" i="1"/>
  <c r="O1209" i="1" s="1"/>
  <c r="M1228" i="1"/>
  <c r="O1228" i="1" s="1"/>
  <c r="M1250" i="1"/>
  <c r="O1250" i="1" s="1"/>
  <c r="M1267" i="1"/>
  <c r="O1267" i="1" s="1"/>
  <c r="M1286" i="1"/>
  <c r="O1286" i="1" s="1"/>
  <c r="M1306" i="1"/>
  <c r="O1306" i="1" s="1"/>
  <c r="M1325" i="1"/>
  <c r="O1325" i="1" s="1"/>
  <c r="M1342" i="1"/>
  <c r="O1342" i="1" s="1"/>
  <c r="M1364" i="1"/>
  <c r="O1364" i="1" s="1"/>
  <c r="M1383" i="1"/>
  <c r="O1383" i="1" s="1"/>
  <c r="M1400" i="1"/>
  <c r="O1400" i="1" s="1"/>
  <c r="M1422" i="1"/>
  <c r="O1422" i="1" s="1"/>
  <c r="M1439" i="1"/>
  <c r="O1439" i="1" s="1"/>
  <c r="M1458" i="1"/>
  <c r="O1458" i="1" s="1"/>
  <c r="M1480" i="1"/>
  <c r="O1480" i="1" s="1"/>
  <c r="M1497" i="1"/>
  <c r="O1497" i="1" s="1"/>
  <c r="M1516" i="1"/>
  <c r="O1516" i="1" s="1"/>
  <c r="M1538" i="1"/>
  <c r="O1538" i="1" s="1"/>
  <c r="M1554" i="1"/>
  <c r="O1554" i="1" s="1"/>
  <c r="M1570" i="1"/>
  <c r="O1570" i="1" s="1"/>
  <c r="M1588" i="1"/>
  <c r="O1588" i="1" s="1"/>
  <c r="M1606" i="1"/>
  <c r="O1606" i="1" s="1"/>
  <c r="M1624" i="1"/>
  <c r="O1624" i="1" s="1"/>
  <c r="M1640" i="1"/>
  <c r="O1640" i="1" s="1"/>
  <c r="M1658" i="1"/>
  <c r="O1658" i="1" s="1"/>
  <c r="M1674" i="1"/>
  <c r="O1674" i="1" s="1"/>
  <c r="M1694" i="1"/>
  <c r="O1694" i="1" s="1"/>
  <c r="M1710" i="1"/>
  <c r="O1710" i="1" s="1"/>
  <c r="M1726" i="1"/>
  <c r="O1726" i="1" s="1"/>
  <c r="M1744" i="1"/>
  <c r="O1744" i="1" s="1"/>
  <c r="M1760" i="1"/>
  <c r="O1760" i="1" s="1"/>
  <c r="M1780" i="1"/>
  <c r="O1780" i="1" s="1"/>
  <c r="M1796" i="1"/>
  <c r="O1796" i="1" s="1"/>
  <c r="M1814" i="1"/>
  <c r="O1814" i="1" s="1"/>
  <c r="M1830" i="1"/>
  <c r="O1830" i="1" s="1"/>
  <c r="M1846" i="1"/>
  <c r="O1846" i="1" s="1"/>
  <c r="M1866" i="1"/>
  <c r="O1866" i="1" s="1"/>
  <c r="M1882" i="1"/>
  <c r="O1882" i="1" s="1"/>
  <c r="M1900" i="1"/>
  <c r="O1900" i="1" s="1"/>
  <c r="M1916" i="1"/>
  <c r="O1916" i="1" s="1"/>
  <c r="M1934" i="1"/>
  <c r="O1934" i="1" s="1"/>
  <c r="M1952" i="1"/>
  <c r="O1952" i="1" s="1"/>
  <c r="M1970" i="1"/>
  <c r="O1970" i="1" s="1"/>
  <c r="M1986" i="1"/>
  <c r="O1986" i="1" s="1"/>
  <c r="M2002" i="1"/>
  <c r="O2002" i="1" s="1"/>
  <c r="M2020" i="1"/>
  <c r="O2020" i="1" s="1"/>
  <c r="M2038" i="1"/>
  <c r="O2038" i="1" s="1"/>
  <c r="M2056" i="1"/>
  <c r="O2056" i="1" s="1"/>
  <c r="M2072" i="1"/>
  <c r="O2072" i="1" s="1"/>
  <c r="M2089" i="1"/>
  <c r="O2089" i="1" s="1"/>
  <c r="M2104" i="1"/>
  <c r="O2104" i="1" s="1"/>
  <c r="M2121" i="1"/>
  <c r="O2121" i="1" s="1"/>
  <c r="M2137" i="1"/>
  <c r="O2137" i="1" s="1"/>
  <c r="M2152" i="1"/>
  <c r="O2152" i="1" s="1"/>
  <c r="M2167" i="1"/>
  <c r="O2167" i="1" s="1"/>
  <c r="M2182" i="1"/>
  <c r="O2182" i="1" s="1"/>
  <c r="M2200" i="1"/>
  <c r="O2200" i="1" s="1"/>
  <c r="M2215" i="1"/>
  <c r="O2215" i="1" s="1"/>
  <c r="M2230" i="1"/>
  <c r="O2230" i="1" s="1"/>
  <c r="M2246" i="1"/>
  <c r="O2246" i="1" s="1"/>
  <c r="M2261" i="1"/>
  <c r="O2261" i="1" s="1"/>
  <c r="M2277" i="1"/>
  <c r="O2277" i="1" s="1"/>
  <c r="M2291" i="1"/>
  <c r="O2291" i="1" s="1"/>
  <c r="M2305" i="1"/>
  <c r="O2305" i="1" s="1"/>
  <c r="M2319" i="1"/>
  <c r="O2319" i="1" s="1"/>
  <c r="M2333" i="1"/>
  <c r="O2333" i="1" s="1"/>
  <c r="M2349" i="1"/>
  <c r="O2349" i="1" s="1"/>
  <c r="M2363" i="1"/>
  <c r="O2363" i="1" s="1"/>
  <c r="M2376" i="1"/>
  <c r="O2376" i="1" s="1"/>
  <c r="M2389" i="1"/>
  <c r="O2389" i="1" s="1"/>
  <c r="M2402" i="1"/>
  <c r="O2402" i="1" s="1"/>
  <c r="M2415" i="1"/>
  <c r="O2415" i="1" s="1"/>
  <c r="M2428" i="1"/>
  <c r="O2428" i="1" s="1"/>
  <c r="M2441" i="1"/>
  <c r="O2441" i="1" s="1"/>
  <c r="M2455" i="1"/>
  <c r="O2455" i="1" s="1"/>
  <c r="M2468" i="1"/>
  <c r="O2468" i="1" s="1"/>
  <c r="M2481" i="1"/>
  <c r="O2481" i="1" s="1"/>
  <c r="M2494" i="1"/>
  <c r="O2494" i="1" s="1"/>
  <c r="M2507" i="1"/>
  <c r="O2507" i="1" s="1"/>
  <c r="M2520" i="1"/>
  <c r="O2520" i="1" s="1"/>
  <c r="M2533" i="1"/>
  <c r="O2533" i="1" s="1"/>
  <c r="M2546" i="1"/>
  <c r="O2546" i="1" s="1"/>
  <c r="M2559" i="1"/>
  <c r="O2559" i="1" s="1"/>
  <c r="M2572" i="1"/>
  <c r="O2572" i="1" s="1"/>
  <c r="M2585" i="1"/>
  <c r="O2585" i="1" s="1"/>
  <c r="M2598" i="1"/>
  <c r="O2598" i="1" s="1"/>
  <c r="M2610" i="1"/>
  <c r="O2610" i="1" s="1"/>
  <c r="M2622" i="1"/>
  <c r="O2622" i="1" s="1"/>
  <c r="M2634" i="1"/>
  <c r="O2634" i="1" s="1"/>
  <c r="M2646" i="1"/>
  <c r="O2646" i="1" s="1"/>
  <c r="M2658" i="1"/>
  <c r="O2658" i="1" s="1"/>
  <c r="M2670" i="1"/>
  <c r="O2670" i="1" s="1"/>
  <c r="M2682" i="1"/>
  <c r="O2682" i="1" s="1"/>
  <c r="M2694" i="1"/>
  <c r="O2694" i="1" s="1"/>
  <c r="M2706" i="1"/>
  <c r="O2706" i="1" s="1"/>
  <c r="M2718" i="1"/>
  <c r="O2718" i="1" s="1"/>
  <c r="M2730" i="1"/>
  <c r="O2730" i="1" s="1"/>
  <c r="M2742" i="1"/>
  <c r="O2742" i="1" s="1"/>
  <c r="M2754" i="1"/>
  <c r="O2754" i="1" s="1"/>
  <c r="M2766" i="1"/>
  <c r="O2766" i="1" s="1"/>
  <c r="M2778" i="1"/>
  <c r="O2778" i="1" s="1"/>
  <c r="M2790" i="1"/>
  <c r="O2790" i="1" s="1"/>
  <c r="M2802" i="1"/>
  <c r="O2802" i="1" s="1"/>
  <c r="M2814" i="1"/>
  <c r="O2814" i="1" s="1"/>
  <c r="M2826" i="1"/>
  <c r="O2826" i="1" s="1"/>
  <c r="M2838" i="1"/>
  <c r="O2838" i="1" s="1"/>
  <c r="M2850" i="1"/>
  <c r="O2850" i="1" s="1"/>
  <c r="M2862" i="1"/>
  <c r="O2862" i="1" s="1"/>
  <c r="M2874" i="1"/>
  <c r="O2874" i="1" s="1"/>
  <c r="M2886" i="1"/>
  <c r="O2886" i="1" s="1"/>
  <c r="M2898" i="1"/>
  <c r="O2898" i="1" s="1"/>
  <c r="M2910" i="1"/>
  <c r="O2910" i="1" s="1"/>
  <c r="M2922" i="1"/>
  <c r="O2922" i="1" s="1"/>
  <c r="M2934" i="1"/>
  <c r="O2934" i="1" s="1"/>
  <c r="M2946" i="1"/>
  <c r="O2946" i="1" s="1"/>
  <c r="M2958" i="1"/>
  <c r="O2958" i="1" s="1"/>
  <c r="M2970" i="1"/>
  <c r="O2970" i="1" s="1"/>
  <c r="M2982" i="1"/>
  <c r="O2982" i="1" s="1"/>
  <c r="M2994" i="1"/>
  <c r="O2994" i="1" s="1"/>
  <c r="M3006" i="1"/>
  <c r="O3006" i="1" s="1"/>
  <c r="M300" i="1"/>
  <c r="O300" i="1" s="1"/>
  <c r="M328" i="1"/>
  <c r="O328" i="1" s="1"/>
  <c r="M360" i="1"/>
  <c r="O360" i="1" s="1"/>
  <c r="M387" i="1"/>
  <c r="O387" i="1" s="1"/>
  <c r="M417" i="1"/>
  <c r="O417" i="1" s="1"/>
  <c r="M441" i="1"/>
  <c r="O441" i="1" s="1"/>
  <c r="M472" i="1"/>
  <c r="O472" i="1" s="1"/>
  <c r="M498" i="1"/>
  <c r="O498" i="1" s="1"/>
  <c r="M531" i="1"/>
  <c r="O531" i="1" s="1"/>
  <c r="M557" i="1"/>
  <c r="O557" i="1" s="1"/>
  <c r="M587" i="1"/>
  <c r="O587" i="1" s="1"/>
  <c r="M611" i="1"/>
  <c r="O611" i="1" s="1"/>
  <c r="M642" i="1"/>
  <c r="O642" i="1" s="1"/>
  <c r="M668" i="1"/>
  <c r="O668" i="1" s="1"/>
  <c r="M701" i="1"/>
  <c r="O701" i="1" s="1"/>
  <c r="M725" i="1"/>
  <c r="O725" i="1" s="1"/>
  <c r="M753" i="1"/>
  <c r="O753" i="1" s="1"/>
  <c r="M777" i="1"/>
  <c r="O777" i="1" s="1"/>
  <c r="M805" i="1"/>
  <c r="O805" i="1" s="1"/>
  <c r="M829" i="1"/>
  <c r="O829" i="1" s="1"/>
  <c r="M852" i="1"/>
  <c r="O852" i="1" s="1"/>
  <c r="M875" i="1"/>
  <c r="O875" i="1" s="1"/>
  <c r="M896" i="1"/>
  <c r="O896" i="1" s="1"/>
  <c r="M922" i="1"/>
  <c r="O922" i="1" s="1"/>
  <c r="M944" i="1"/>
  <c r="O944" i="1" s="1"/>
  <c r="M965" i="1"/>
  <c r="O965" i="1" s="1"/>
  <c r="M991" i="1"/>
  <c r="O991" i="1" s="1"/>
  <c r="M1011" i="1"/>
  <c r="O1011" i="1" s="1"/>
  <c r="M1032" i="1"/>
  <c r="O1032" i="1" s="1"/>
  <c r="M1056" i="1"/>
  <c r="O1056" i="1" s="1"/>
  <c r="M1075" i="1"/>
  <c r="O1075" i="1" s="1"/>
  <c r="M1095" i="1"/>
  <c r="O1095" i="1" s="1"/>
  <c r="M1118" i="1"/>
  <c r="O1118" i="1" s="1"/>
  <c r="M1135" i="1"/>
  <c r="O1135" i="1" s="1"/>
  <c r="M1154" i="1"/>
  <c r="O1154" i="1" s="1"/>
  <c r="M1174" i="1"/>
  <c r="O1174" i="1" s="1"/>
  <c r="M1193" i="1"/>
  <c r="O1193" i="1" s="1"/>
  <c r="M1210" i="1"/>
  <c r="O1210" i="1" s="1"/>
  <c r="M1232" i="1"/>
  <c r="O1232" i="1" s="1"/>
  <c r="M1251" i="1"/>
  <c r="O1251" i="1" s="1"/>
  <c r="M1268" i="1"/>
  <c r="O1268" i="1" s="1"/>
  <c r="M1290" i="1"/>
  <c r="O1290" i="1" s="1"/>
  <c r="M1307" i="1"/>
  <c r="O1307" i="1" s="1"/>
  <c r="M1326" i="1"/>
  <c r="O1326" i="1" s="1"/>
  <c r="M1348" i="1"/>
  <c r="O1348" i="1" s="1"/>
  <c r="M1365" i="1"/>
  <c r="O1365" i="1" s="1"/>
  <c r="M1384" i="1"/>
  <c r="O1384" i="1" s="1"/>
  <c r="M1406" i="1"/>
  <c r="O1406" i="1" s="1"/>
  <c r="M1423" i="1"/>
  <c r="O1423" i="1" s="1"/>
  <c r="M1442" i="1"/>
  <c r="O1442" i="1" s="1"/>
  <c r="M1462" i="1"/>
  <c r="O1462" i="1" s="1"/>
  <c r="M1481" i="1"/>
  <c r="O1481" i="1" s="1"/>
  <c r="M1498" i="1"/>
  <c r="O1498" i="1" s="1"/>
  <c r="M1520" i="1"/>
  <c r="O1520" i="1" s="1"/>
  <c r="M1539" i="1"/>
  <c r="O1539" i="1" s="1"/>
  <c r="M1555" i="1"/>
  <c r="O1555" i="1" s="1"/>
  <c r="M1571" i="1"/>
  <c r="O1571" i="1" s="1"/>
  <c r="M1591" i="1"/>
  <c r="O1591" i="1" s="1"/>
  <c r="M1607" i="1"/>
  <c r="O1607" i="1" s="1"/>
  <c r="M1625" i="1"/>
  <c r="O1625" i="1" s="1"/>
  <c r="M1641" i="1"/>
  <c r="O1641" i="1" s="1"/>
  <c r="M1659" i="1"/>
  <c r="O1659" i="1" s="1"/>
  <c r="M1677" i="1"/>
  <c r="O1677" i="1" s="1"/>
  <c r="M1695" i="1"/>
  <c r="O1695" i="1" s="1"/>
  <c r="M1711" i="1"/>
  <c r="O1711" i="1" s="1"/>
  <c r="M1727" i="1"/>
  <c r="O1727" i="1" s="1"/>
  <c r="M1745" i="1"/>
  <c r="O1745" i="1" s="1"/>
  <c r="M1763" i="1"/>
  <c r="O1763" i="1" s="1"/>
  <c r="M1781" i="1"/>
  <c r="O1781" i="1" s="1"/>
  <c r="M1797" i="1"/>
  <c r="O1797" i="1" s="1"/>
  <c r="M1815" i="1"/>
  <c r="O1815" i="1" s="1"/>
  <c r="M1831" i="1"/>
  <c r="O1831" i="1" s="1"/>
  <c r="M1851" i="1"/>
  <c r="O1851" i="1" s="1"/>
  <c r="M1867" i="1"/>
  <c r="O1867" i="1" s="1"/>
  <c r="M1883" i="1"/>
  <c r="O1883" i="1" s="1"/>
  <c r="M1901" i="1"/>
  <c r="O1901" i="1" s="1"/>
  <c r="M1917" i="1"/>
  <c r="O1917" i="1" s="1"/>
  <c r="M1937" i="1"/>
  <c r="O1937" i="1" s="1"/>
  <c r="M1953" i="1"/>
  <c r="O1953" i="1" s="1"/>
  <c r="M1971" i="1"/>
  <c r="O1971" i="1" s="1"/>
  <c r="M1987" i="1"/>
  <c r="O1987" i="1" s="1"/>
  <c r="M2003" i="1"/>
  <c r="O2003" i="1" s="1"/>
  <c r="M2023" i="1"/>
  <c r="O2023" i="1" s="1"/>
  <c r="M306" i="1"/>
  <c r="O306" i="1" s="1"/>
  <c r="M329" i="1"/>
  <c r="O329" i="1" s="1"/>
  <c r="M361" i="1"/>
  <c r="O361" i="1" s="1"/>
  <c r="M388" i="1"/>
  <c r="O388" i="1" s="1"/>
  <c r="M418" i="1"/>
  <c r="O418" i="1" s="1"/>
  <c r="M442" i="1"/>
  <c r="O442" i="1" s="1"/>
  <c r="M473" i="1"/>
  <c r="O473" i="1" s="1"/>
  <c r="M499" i="1"/>
  <c r="O499" i="1" s="1"/>
  <c r="M532" i="1"/>
  <c r="O532" i="1" s="1"/>
  <c r="M558" i="1"/>
  <c r="O558" i="1" s="1"/>
  <c r="M588" i="1"/>
  <c r="O588" i="1" s="1"/>
  <c r="M612" i="1"/>
  <c r="O612" i="1" s="1"/>
  <c r="M643" i="1"/>
  <c r="O643" i="1" s="1"/>
  <c r="M669" i="1"/>
  <c r="O669" i="1" s="1"/>
  <c r="M702" i="1"/>
  <c r="O702" i="1" s="1"/>
  <c r="M726" i="1"/>
  <c r="O726" i="1" s="1"/>
  <c r="M754" i="1"/>
  <c r="O754" i="1" s="1"/>
  <c r="M778" i="1"/>
  <c r="O778" i="1" s="1"/>
  <c r="M807" i="1"/>
  <c r="O807" i="1" s="1"/>
  <c r="M831" i="1"/>
  <c r="O831" i="1" s="1"/>
  <c r="M853" i="1"/>
  <c r="O853" i="1" s="1"/>
  <c r="M876" i="1"/>
  <c r="O876" i="1" s="1"/>
  <c r="M897" i="1"/>
  <c r="O897" i="1" s="1"/>
  <c r="M923" i="1"/>
  <c r="O923" i="1" s="1"/>
  <c r="M945" i="1"/>
  <c r="O945" i="1" s="1"/>
  <c r="M966" i="1"/>
  <c r="O966" i="1" s="1"/>
  <c r="M992" i="1"/>
  <c r="O992" i="1" s="1"/>
  <c r="M1015" i="1"/>
  <c r="O1015" i="1" s="1"/>
  <c r="M1033" i="1"/>
  <c r="O1033" i="1" s="1"/>
  <c r="M1057" i="1"/>
  <c r="O1057" i="1" s="1"/>
  <c r="M1076" i="1"/>
  <c r="O1076" i="1" s="1"/>
  <c r="M1097" i="1"/>
  <c r="O1097" i="1" s="1"/>
  <c r="M1119" i="1"/>
  <c r="O1119" i="1" s="1"/>
  <c r="M1136" i="1"/>
  <c r="O1136" i="1" s="1"/>
  <c r="M1155" i="1"/>
  <c r="O1155" i="1" s="1"/>
  <c r="M1175" i="1"/>
  <c r="O1175" i="1" s="1"/>
  <c r="M1194" i="1"/>
  <c r="O1194" i="1" s="1"/>
  <c r="M1211" i="1"/>
  <c r="O1211" i="1" s="1"/>
  <c r="M1233" i="1"/>
  <c r="O1233" i="1" s="1"/>
  <c r="M1252" i="1"/>
  <c r="O1252" i="1" s="1"/>
  <c r="M1269" i="1"/>
  <c r="O1269" i="1" s="1"/>
  <c r="M1291" i="1"/>
  <c r="O1291" i="1" s="1"/>
  <c r="M1310" i="1"/>
  <c r="O1310" i="1" s="1"/>
  <c r="M1327" i="1"/>
  <c r="O1327" i="1" s="1"/>
  <c r="M1349" i="1"/>
  <c r="O1349" i="1" s="1"/>
  <c r="M1366" i="1"/>
  <c r="O1366" i="1" s="1"/>
  <c r="M1385" i="1"/>
  <c r="O1385" i="1" s="1"/>
  <c r="M1407" i="1"/>
  <c r="O1407" i="1" s="1"/>
  <c r="M1424" i="1"/>
  <c r="O1424" i="1" s="1"/>
  <c r="M1443" i="1"/>
  <c r="O1443" i="1" s="1"/>
  <c r="M1463" i="1"/>
  <c r="O1463" i="1" s="1"/>
  <c r="M1482" i="1"/>
  <c r="O1482" i="1" s="1"/>
  <c r="M1499" i="1"/>
  <c r="O1499" i="1" s="1"/>
  <c r="M1521" i="1"/>
  <c r="O1521" i="1" s="1"/>
  <c r="M1540" i="1"/>
  <c r="O1540" i="1" s="1"/>
  <c r="M1556" i="1"/>
  <c r="O1556" i="1" s="1"/>
  <c r="M1574" i="1"/>
  <c r="O1574" i="1" s="1"/>
  <c r="M1592" i="1"/>
  <c r="O1592" i="1" s="1"/>
  <c r="M1610" i="1"/>
  <c r="O1610" i="1" s="1"/>
  <c r="M1626" i="1"/>
  <c r="O1626" i="1" s="1"/>
  <c r="M1642" i="1"/>
  <c r="O1642" i="1" s="1"/>
  <c r="M1660" i="1"/>
  <c r="O1660" i="1" s="1"/>
  <c r="M1678" i="1"/>
  <c r="O1678" i="1" s="1"/>
  <c r="M1696" i="1"/>
  <c r="O1696" i="1" s="1"/>
  <c r="M1712" i="1"/>
  <c r="O1712" i="1" s="1"/>
  <c r="M1730" i="1"/>
  <c r="O1730" i="1" s="1"/>
  <c r="M1746" i="1"/>
  <c r="O1746" i="1" s="1"/>
  <c r="M1766" i="1"/>
  <c r="O1766" i="1" s="1"/>
  <c r="M1782" i="1"/>
  <c r="O1782" i="1" s="1"/>
  <c r="M1798" i="1"/>
  <c r="O1798" i="1" s="1"/>
  <c r="M1816" i="1"/>
  <c r="O1816" i="1" s="1"/>
  <c r="M1832" i="1"/>
  <c r="O1832" i="1" s="1"/>
  <c r="M1852" i="1"/>
  <c r="O1852" i="1" s="1"/>
  <c r="M1868" i="1"/>
  <c r="O1868" i="1" s="1"/>
  <c r="M1886" i="1"/>
  <c r="O1886" i="1" s="1"/>
  <c r="M1902" i="1"/>
  <c r="O1902" i="1" s="1"/>
  <c r="M1918" i="1"/>
  <c r="O1918" i="1" s="1"/>
  <c r="M1938" i="1"/>
  <c r="O1938" i="1" s="1"/>
  <c r="M1954" i="1"/>
  <c r="O1954" i="1" s="1"/>
  <c r="M1972" i="1"/>
  <c r="O1972" i="1" s="1"/>
  <c r="M1988" i="1"/>
  <c r="O1988" i="1" s="1"/>
  <c r="M2006" i="1"/>
  <c r="O2006" i="1" s="1"/>
  <c r="M2024" i="1"/>
  <c r="O2024" i="1" s="1"/>
  <c r="M2042" i="1"/>
  <c r="O2042" i="1" s="1"/>
  <c r="M2058" i="1"/>
  <c r="O2058" i="1" s="1"/>
  <c r="M2074" i="1"/>
  <c r="O2074" i="1" s="1"/>
  <c r="M2091" i="1"/>
  <c r="O2091" i="1" s="1"/>
  <c r="M2108" i="1"/>
  <c r="O2108" i="1" s="1"/>
  <c r="M2123" i="1"/>
  <c r="O2123" i="1" s="1"/>
  <c r="M2139" i="1"/>
  <c r="O2139" i="1" s="1"/>
  <c r="M2154" i="1"/>
  <c r="O2154" i="1" s="1"/>
  <c r="M2169" i="1"/>
  <c r="O2169" i="1" s="1"/>
  <c r="M2187" i="1"/>
  <c r="O2187" i="1" s="1"/>
  <c r="M2202" i="1"/>
  <c r="O2202" i="1" s="1"/>
  <c r="M2217" i="1"/>
  <c r="O2217" i="1" s="1"/>
  <c r="M2233" i="1"/>
  <c r="O2233" i="1" s="1"/>
  <c r="M2248" i="1"/>
  <c r="O2248" i="1" s="1"/>
  <c r="M2265" i="1"/>
  <c r="O2265" i="1" s="1"/>
  <c r="M2279" i="1"/>
  <c r="O2279" i="1" s="1"/>
  <c r="M2293" i="1"/>
  <c r="O2293" i="1" s="1"/>
  <c r="M2307" i="1"/>
  <c r="O2307" i="1" s="1"/>
  <c r="M2321" i="1"/>
  <c r="O2321" i="1" s="1"/>
  <c r="M2337" i="1"/>
  <c r="O2337" i="1" s="1"/>
  <c r="M2351" i="1"/>
  <c r="O2351" i="1" s="1"/>
  <c r="M2365" i="1"/>
  <c r="O2365" i="1" s="1"/>
  <c r="M2378" i="1"/>
  <c r="O2378" i="1" s="1"/>
  <c r="M2391" i="1"/>
  <c r="O2391" i="1" s="1"/>
  <c r="M2404" i="1"/>
  <c r="O2404" i="1" s="1"/>
  <c r="M2417" i="1"/>
  <c r="O2417" i="1" s="1"/>
  <c r="M2431" i="1"/>
  <c r="O2431" i="1" s="1"/>
  <c r="M2444" i="1"/>
  <c r="O2444" i="1" s="1"/>
  <c r="M2457" i="1"/>
  <c r="O2457" i="1" s="1"/>
  <c r="M2470" i="1"/>
  <c r="O2470" i="1" s="1"/>
  <c r="M2483" i="1"/>
  <c r="O2483" i="1" s="1"/>
  <c r="M2496" i="1"/>
  <c r="O2496" i="1" s="1"/>
  <c r="M2509" i="1"/>
  <c r="O2509" i="1" s="1"/>
  <c r="M2522" i="1"/>
  <c r="O2522" i="1" s="1"/>
  <c r="M2535" i="1"/>
  <c r="O2535" i="1" s="1"/>
  <c r="M2548" i="1"/>
  <c r="O2548" i="1" s="1"/>
  <c r="M2561" i="1"/>
  <c r="O2561" i="1" s="1"/>
  <c r="M2575" i="1"/>
  <c r="O2575" i="1" s="1"/>
  <c r="M2588" i="1"/>
  <c r="O2588" i="1" s="1"/>
  <c r="M2600" i="1"/>
  <c r="O2600" i="1" s="1"/>
  <c r="M2612" i="1"/>
  <c r="O2612" i="1" s="1"/>
  <c r="M2624" i="1"/>
  <c r="O2624" i="1" s="1"/>
  <c r="M2636" i="1"/>
  <c r="O2636" i="1" s="1"/>
  <c r="M2648" i="1"/>
  <c r="O2648" i="1" s="1"/>
  <c r="M2660" i="1"/>
  <c r="O2660" i="1" s="1"/>
  <c r="M2672" i="1"/>
  <c r="O2672" i="1" s="1"/>
  <c r="M2684" i="1"/>
  <c r="O2684" i="1" s="1"/>
  <c r="M2696" i="1"/>
  <c r="O2696" i="1" s="1"/>
  <c r="M2708" i="1"/>
  <c r="O2708" i="1" s="1"/>
  <c r="M2720" i="1"/>
  <c r="O2720" i="1" s="1"/>
  <c r="M2732" i="1"/>
  <c r="O2732" i="1" s="1"/>
  <c r="M2744" i="1"/>
  <c r="O2744" i="1" s="1"/>
  <c r="M2756" i="1"/>
  <c r="O2756" i="1" s="1"/>
  <c r="M2768" i="1"/>
  <c r="O2768" i="1" s="1"/>
  <c r="M2780" i="1"/>
  <c r="O2780" i="1" s="1"/>
  <c r="M2792" i="1"/>
  <c r="O2792" i="1" s="1"/>
  <c r="M2804" i="1"/>
  <c r="O2804" i="1" s="1"/>
  <c r="M2816" i="1"/>
  <c r="O2816" i="1" s="1"/>
  <c r="M2828" i="1"/>
  <c r="O2828" i="1" s="1"/>
  <c r="M2840" i="1"/>
  <c r="O2840" i="1" s="1"/>
  <c r="M2852" i="1"/>
  <c r="O2852" i="1" s="1"/>
  <c r="M2864" i="1"/>
  <c r="O2864" i="1" s="1"/>
  <c r="M2876" i="1"/>
  <c r="O2876" i="1" s="1"/>
  <c r="M2888" i="1"/>
  <c r="O2888" i="1" s="1"/>
  <c r="M2900" i="1"/>
  <c r="O2900" i="1" s="1"/>
  <c r="M2912" i="1"/>
  <c r="O2912" i="1" s="1"/>
  <c r="M2924" i="1"/>
  <c r="O2924" i="1" s="1"/>
  <c r="M2936" i="1"/>
  <c r="O2936" i="1" s="1"/>
  <c r="M2948" i="1"/>
  <c r="O2948" i="1" s="1"/>
  <c r="M2960" i="1"/>
  <c r="O2960" i="1" s="1"/>
  <c r="M2972" i="1"/>
  <c r="O2972" i="1" s="1"/>
  <c r="M2984" i="1"/>
  <c r="O2984" i="1" s="1"/>
  <c r="M2996" i="1"/>
  <c r="O2996" i="1" s="1"/>
  <c r="M3008" i="1"/>
  <c r="O3008" i="1" s="1"/>
  <c r="M3020" i="1"/>
  <c r="O3020" i="1" s="1"/>
  <c r="M3032" i="1"/>
  <c r="O3032" i="1" s="1"/>
  <c r="M3044" i="1"/>
  <c r="O3044" i="1" s="1"/>
  <c r="M3056" i="1"/>
  <c r="O3056" i="1" s="1"/>
  <c r="M3068" i="1"/>
  <c r="O3068" i="1" s="1"/>
  <c r="M3080" i="1"/>
  <c r="O3080" i="1" s="1"/>
  <c r="M3092" i="1"/>
  <c r="O3092" i="1" s="1"/>
  <c r="M280" i="1"/>
  <c r="O280" i="1" s="1"/>
  <c r="M323" i="1"/>
  <c r="O323" i="1" s="1"/>
  <c r="M363" i="1"/>
  <c r="O363" i="1" s="1"/>
  <c r="M401" i="1"/>
  <c r="O401" i="1" s="1"/>
  <c r="M437" i="1"/>
  <c r="O437" i="1" s="1"/>
  <c r="M478" i="1"/>
  <c r="O478" i="1" s="1"/>
  <c r="M512" i="1"/>
  <c r="O512" i="1" s="1"/>
  <c r="M548" i="1"/>
  <c r="O548" i="1" s="1"/>
  <c r="M589" i="1"/>
  <c r="O589" i="1" s="1"/>
  <c r="M625" i="1"/>
  <c r="O625" i="1" s="1"/>
  <c r="M661" i="1"/>
  <c r="O661" i="1" s="1"/>
  <c r="M703" i="1"/>
  <c r="O703" i="1" s="1"/>
  <c r="M738" i="1"/>
  <c r="O738" i="1" s="1"/>
  <c r="M772" i="1"/>
  <c r="O772" i="1" s="1"/>
  <c r="M808" i="1"/>
  <c r="O808" i="1" s="1"/>
  <c r="M838" i="1"/>
  <c r="O838" i="1" s="1"/>
  <c r="M864" i="1"/>
  <c r="O864" i="1" s="1"/>
  <c r="M900" i="1"/>
  <c r="O900" i="1" s="1"/>
  <c r="M930" i="1"/>
  <c r="O930" i="1" s="1"/>
  <c r="M960" i="1"/>
  <c r="O960" i="1" s="1"/>
  <c r="M993" i="1"/>
  <c r="O993" i="1" s="1"/>
  <c r="M1019" i="1"/>
  <c r="O1019" i="1" s="1"/>
  <c r="M1046" i="1"/>
  <c r="O1046" i="1" s="1"/>
  <c r="M1077" i="1"/>
  <c r="O1077" i="1" s="1"/>
  <c r="M1106" i="1"/>
  <c r="O1106" i="1" s="1"/>
  <c r="M1126" i="1"/>
  <c r="O1126" i="1" s="1"/>
  <c r="M1156" i="1"/>
  <c r="O1156" i="1" s="1"/>
  <c r="M1181" i="1"/>
  <c r="O1181" i="1" s="1"/>
  <c r="M1206" i="1"/>
  <c r="O1206" i="1" s="1"/>
  <c r="M1234" i="1"/>
  <c r="O1234" i="1" s="1"/>
  <c r="M1256" i="1"/>
  <c r="O1256" i="1" s="1"/>
  <c r="M1281" i="1"/>
  <c r="O1281" i="1" s="1"/>
  <c r="M1311" i="1"/>
  <c r="O1311" i="1" s="1"/>
  <c r="M1336" i="1"/>
  <c r="O1336" i="1" s="1"/>
  <c r="M1358" i="1"/>
  <c r="O1358" i="1" s="1"/>
  <c r="M1386" i="1"/>
  <c r="O1386" i="1" s="1"/>
  <c r="M1411" i="1"/>
  <c r="O1411" i="1" s="1"/>
  <c r="M1436" i="1"/>
  <c r="O1436" i="1" s="1"/>
  <c r="M1466" i="1"/>
  <c r="O1466" i="1" s="1"/>
  <c r="M1486" i="1"/>
  <c r="O1486" i="1" s="1"/>
  <c r="M1511" i="1"/>
  <c r="O1511" i="1" s="1"/>
  <c r="M1541" i="1"/>
  <c r="O1541" i="1" s="1"/>
  <c r="M1564" i="1"/>
  <c r="O1564" i="1" s="1"/>
  <c r="M1583" i="1"/>
  <c r="O1583" i="1" s="1"/>
  <c r="M1611" i="1"/>
  <c r="O1611" i="1" s="1"/>
  <c r="M1630" i="1"/>
  <c r="O1630" i="1" s="1"/>
  <c r="M1653" i="1"/>
  <c r="O1653" i="1" s="1"/>
  <c r="M1679" i="1"/>
  <c r="O1679" i="1" s="1"/>
  <c r="M1700" i="1"/>
  <c r="O1700" i="1" s="1"/>
  <c r="M1723" i="1"/>
  <c r="O1723" i="1" s="1"/>
  <c r="M1749" i="1"/>
  <c r="O1749" i="1" s="1"/>
  <c r="M1770" i="1"/>
  <c r="O1770" i="1" s="1"/>
  <c r="M1793" i="1"/>
  <c r="O1793" i="1" s="1"/>
  <c r="M1817" i="1"/>
  <c r="O1817" i="1" s="1"/>
  <c r="M1840" i="1"/>
  <c r="O1840" i="1" s="1"/>
  <c r="M1859" i="1"/>
  <c r="O1859" i="1" s="1"/>
  <c r="M1887" i="1"/>
  <c r="O1887" i="1" s="1"/>
  <c r="M1910" i="1"/>
  <c r="O1910" i="1" s="1"/>
  <c r="M1929" i="1"/>
  <c r="O1929" i="1" s="1"/>
  <c r="M1955" i="1"/>
  <c r="O1955" i="1" s="1"/>
  <c r="M1976" i="1"/>
  <c r="O1976" i="1" s="1"/>
  <c r="M1999" i="1"/>
  <c r="O1999" i="1" s="1"/>
  <c r="M2025" i="1"/>
  <c r="O2025" i="1" s="1"/>
  <c r="M2045" i="1"/>
  <c r="O2045" i="1" s="1"/>
  <c r="M2067" i="1"/>
  <c r="O2067" i="1" s="1"/>
  <c r="M2085" i="1"/>
  <c r="O2085" i="1" s="1"/>
  <c r="M2103" i="1"/>
  <c r="O2103" i="1" s="1"/>
  <c r="M2125" i="1"/>
  <c r="O2125" i="1" s="1"/>
  <c r="M2142" i="1"/>
  <c r="O2142" i="1" s="1"/>
  <c r="M2162" i="1"/>
  <c r="O2162" i="1" s="1"/>
  <c r="M2179" i="1"/>
  <c r="O2179" i="1" s="1"/>
  <c r="M2199" i="1"/>
  <c r="O2199" i="1" s="1"/>
  <c r="M2218" i="1"/>
  <c r="O2218" i="1" s="1"/>
  <c r="M2238" i="1"/>
  <c r="O2238" i="1" s="1"/>
  <c r="M2255" i="1"/>
  <c r="O2255" i="1" s="1"/>
  <c r="M2272" i="1"/>
  <c r="O2272" i="1" s="1"/>
  <c r="M2290" i="1"/>
  <c r="O2290" i="1" s="1"/>
  <c r="M2308" i="1"/>
  <c r="O2308" i="1" s="1"/>
  <c r="M2326" i="1"/>
  <c r="O2326" i="1" s="1"/>
  <c r="M2342" i="1"/>
  <c r="O2342" i="1" s="1"/>
  <c r="M2360" i="1"/>
  <c r="O2360" i="1" s="1"/>
  <c r="M2375" i="1"/>
  <c r="O2375" i="1" s="1"/>
  <c r="M2392" i="1"/>
  <c r="O2392" i="1" s="1"/>
  <c r="M2408" i="1"/>
  <c r="O2408" i="1" s="1"/>
  <c r="M2423" i="1"/>
  <c r="O2423" i="1" s="1"/>
  <c r="M2438" i="1"/>
  <c r="O2438" i="1" s="1"/>
  <c r="M2453" i="1"/>
  <c r="O2453" i="1" s="1"/>
  <c r="M2471" i="1"/>
  <c r="O2471" i="1" s="1"/>
  <c r="M2486" i="1"/>
  <c r="O2486" i="1" s="1"/>
  <c r="M2501" i="1"/>
  <c r="O2501" i="1" s="1"/>
  <c r="M2517" i="1"/>
  <c r="O2517" i="1" s="1"/>
  <c r="M2532" i="1"/>
  <c r="O2532" i="1" s="1"/>
  <c r="M2549" i="1"/>
  <c r="O2549" i="1" s="1"/>
  <c r="M2565" i="1"/>
  <c r="O2565" i="1" s="1"/>
  <c r="M2580" i="1"/>
  <c r="O2580" i="1" s="1"/>
  <c r="M2595" i="1"/>
  <c r="O2595" i="1" s="1"/>
  <c r="M2609" i="1"/>
  <c r="O2609" i="1" s="1"/>
  <c r="M2625" i="1"/>
  <c r="O2625" i="1" s="1"/>
  <c r="M2639" i="1"/>
  <c r="O2639" i="1" s="1"/>
  <c r="M2653" i="1"/>
  <c r="O2653" i="1" s="1"/>
  <c r="M2667" i="1"/>
  <c r="O2667" i="1" s="1"/>
  <c r="M2681" i="1"/>
  <c r="O2681" i="1" s="1"/>
  <c r="M2697" i="1"/>
  <c r="O2697" i="1" s="1"/>
  <c r="M2711" i="1"/>
  <c r="O2711" i="1" s="1"/>
  <c r="M2725" i="1"/>
  <c r="O2725" i="1" s="1"/>
  <c r="M2739" i="1"/>
  <c r="O2739" i="1" s="1"/>
  <c r="M2753" i="1"/>
  <c r="O2753" i="1" s="1"/>
  <c r="M2769" i="1"/>
  <c r="O2769" i="1" s="1"/>
  <c r="M2783" i="1"/>
  <c r="O2783" i="1" s="1"/>
  <c r="M2797" i="1"/>
  <c r="O2797" i="1" s="1"/>
  <c r="M2811" i="1"/>
  <c r="O2811" i="1" s="1"/>
  <c r="M2825" i="1"/>
  <c r="O2825" i="1" s="1"/>
  <c r="M2841" i="1"/>
  <c r="O2841" i="1" s="1"/>
  <c r="M2855" i="1"/>
  <c r="O2855" i="1" s="1"/>
  <c r="M2869" i="1"/>
  <c r="O2869" i="1" s="1"/>
  <c r="M2883" i="1"/>
  <c r="O2883" i="1" s="1"/>
  <c r="M2897" i="1"/>
  <c r="O2897" i="1" s="1"/>
  <c r="M2913" i="1"/>
  <c r="O2913" i="1" s="1"/>
  <c r="M2927" i="1"/>
  <c r="O2927" i="1" s="1"/>
  <c r="M2941" i="1"/>
  <c r="O2941" i="1" s="1"/>
  <c r="M2955" i="1"/>
  <c r="O2955" i="1" s="1"/>
  <c r="M2969" i="1"/>
  <c r="O2969" i="1" s="1"/>
  <c r="M2985" i="1"/>
  <c r="O2985" i="1" s="1"/>
  <c r="M2999" i="1"/>
  <c r="O2999" i="1" s="1"/>
  <c r="M3013" i="1"/>
  <c r="O3013" i="1" s="1"/>
  <c r="M3026" i="1"/>
  <c r="O3026" i="1" s="1"/>
  <c r="M3039" i="1"/>
  <c r="O3039" i="1" s="1"/>
  <c r="M3052" i="1"/>
  <c r="O3052" i="1" s="1"/>
  <c r="M3065" i="1"/>
  <c r="O3065" i="1" s="1"/>
  <c r="M3078" i="1"/>
  <c r="O3078" i="1" s="1"/>
  <c r="M3091" i="1"/>
  <c r="O3091" i="1" s="1"/>
  <c r="M3104" i="1"/>
  <c r="O3104" i="1" s="1"/>
  <c r="M3116" i="1"/>
  <c r="O3116" i="1" s="1"/>
  <c r="M3128" i="1"/>
  <c r="O3128" i="1" s="1"/>
  <c r="M281" i="1"/>
  <c r="O281" i="1" s="1"/>
  <c r="M324" i="1"/>
  <c r="O324" i="1" s="1"/>
  <c r="M364" i="1"/>
  <c r="O364" i="1" s="1"/>
  <c r="M402" i="1"/>
  <c r="O402" i="1" s="1"/>
  <c r="M438" i="1"/>
  <c r="O438" i="1" s="1"/>
  <c r="M479" i="1"/>
  <c r="O479" i="1" s="1"/>
  <c r="M515" i="1"/>
  <c r="O515" i="1" s="1"/>
  <c r="M549" i="1"/>
  <c r="O549" i="1" s="1"/>
  <c r="M591" i="1"/>
  <c r="O591" i="1" s="1"/>
  <c r="M627" i="1"/>
  <c r="O627" i="1" s="1"/>
  <c r="M663" i="1"/>
  <c r="O663" i="1" s="1"/>
  <c r="M704" i="1"/>
  <c r="O704" i="1" s="1"/>
  <c r="M739" i="1"/>
  <c r="O739" i="1" s="1"/>
  <c r="M773" i="1"/>
  <c r="O773" i="1" s="1"/>
  <c r="M809" i="1"/>
  <c r="O809" i="1" s="1"/>
  <c r="M839" i="1"/>
  <c r="O839" i="1" s="1"/>
  <c r="M872" i="1"/>
  <c r="O872" i="1" s="1"/>
  <c r="M905" i="1"/>
  <c r="O905" i="1" s="1"/>
  <c r="M931" i="1"/>
  <c r="O931" i="1" s="1"/>
  <c r="M961" i="1"/>
  <c r="O961" i="1" s="1"/>
  <c r="M994" i="1"/>
  <c r="O994" i="1" s="1"/>
  <c r="M1023" i="1"/>
  <c r="O1023" i="1" s="1"/>
  <c r="M1047" i="1"/>
  <c r="O1047" i="1" s="1"/>
  <c r="M1080" i="1"/>
  <c r="O1080" i="1" s="1"/>
  <c r="M1107" i="1"/>
  <c r="O1107" i="1" s="1"/>
  <c r="M1132" i="1"/>
  <c r="O1132" i="1" s="1"/>
  <c r="M1160" i="1"/>
  <c r="O1160" i="1" s="1"/>
  <c r="M1182" i="1"/>
  <c r="O1182" i="1" s="1"/>
  <c r="M1207" i="1"/>
  <c r="O1207" i="1" s="1"/>
  <c r="M1235" i="1"/>
  <c r="O1235" i="1" s="1"/>
  <c r="M1262" i="1"/>
  <c r="O1262" i="1" s="1"/>
  <c r="M1282" i="1"/>
  <c r="O1282" i="1" s="1"/>
  <c r="M1312" i="1"/>
  <c r="O1312" i="1" s="1"/>
  <c r="M1337" i="1"/>
  <c r="O1337" i="1" s="1"/>
  <c r="M1362" i="1"/>
  <c r="O1362" i="1" s="1"/>
  <c r="M1390" i="1"/>
  <c r="O1390" i="1" s="1"/>
  <c r="M1412" i="1"/>
  <c r="O1412" i="1" s="1"/>
  <c r="M1437" i="1"/>
  <c r="O1437" i="1" s="1"/>
  <c r="M1467" i="1"/>
  <c r="O1467" i="1" s="1"/>
  <c r="M1492" i="1"/>
  <c r="O1492" i="1" s="1"/>
  <c r="M1514" i="1"/>
  <c r="O1514" i="1" s="1"/>
  <c r="M1542" i="1"/>
  <c r="O1542" i="1" s="1"/>
  <c r="M1565" i="1"/>
  <c r="O1565" i="1" s="1"/>
  <c r="M1586" i="1"/>
  <c r="O1586" i="1" s="1"/>
  <c r="M1612" i="1"/>
  <c r="O1612" i="1" s="1"/>
  <c r="M1635" i="1"/>
  <c r="O1635" i="1" s="1"/>
  <c r="M1654" i="1"/>
  <c r="O1654" i="1" s="1"/>
  <c r="M1682" i="1"/>
  <c r="O1682" i="1" s="1"/>
  <c r="M1701" i="1"/>
  <c r="O1701" i="1" s="1"/>
  <c r="M1724" i="1"/>
  <c r="O1724" i="1" s="1"/>
  <c r="M1750" i="1"/>
  <c r="O1750" i="1" s="1"/>
  <c r="M1771" i="1"/>
  <c r="O1771" i="1" s="1"/>
  <c r="M1794" i="1"/>
  <c r="O1794" i="1" s="1"/>
  <c r="M1818" i="1"/>
  <c r="O1818" i="1" s="1"/>
  <c r="M1841" i="1"/>
  <c r="O1841" i="1" s="1"/>
  <c r="M1862" i="1"/>
  <c r="O1862" i="1" s="1"/>
  <c r="M1888" i="1"/>
  <c r="O1888" i="1" s="1"/>
  <c r="M1911" i="1"/>
  <c r="O1911" i="1" s="1"/>
  <c r="M1930" i="1"/>
  <c r="O1930" i="1" s="1"/>
  <c r="M1958" i="1"/>
  <c r="O1958" i="1" s="1"/>
  <c r="M1979" i="1"/>
  <c r="O1979" i="1" s="1"/>
  <c r="M2000" i="1"/>
  <c r="O2000" i="1" s="1"/>
  <c r="M2026" i="1"/>
  <c r="O2026" i="1" s="1"/>
  <c r="M2046" i="1"/>
  <c r="O2046" i="1" s="1"/>
  <c r="M2068" i="1"/>
  <c r="O2068" i="1" s="1"/>
  <c r="M2086" i="1"/>
  <c r="O2086" i="1" s="1"/>
  <c r="M2107" i="1"/>
  <c r="O2107" i="1" s="1"/>
  <c r="M2126" i="1"/>
  <c r="O2126" i="1" s="1"/>
  <c r="M2143" i="1"/>
  <c r="O2143" i="1" s="1"/>
  <c r="M2163" i="1"/>
  <c r="O2163" i="1" s="1"/>
  <c r="M2180" i="1"/>
  <c r="O2180" i="1" s="1"/>
  <c r="M2201" i="1"/>
  <c r="O2201" i="1" s="1"/>
  <c r="M2219" i="1"/>
  <c r="O2219" i="1" s="1"/>
  <c r="M2239" i="1"/>
  <c r="O2239" i="1" s="1"/>
  <c r="M2257" i="1"/>
  <c r="O2257" i="1" s="1"/>
  <c r="M2273" i="1"/>
  <c r="O2273" i="1" s="1"/>
  <c r="M2292" i="1"/>
  <c r="O2292" i="1" s="1"/>
  <c r="M2309" i="1"/>
  <c r="O2309" i="1" s="1"/>
  <c r="M2327" i="1"/>
  <c r="O2327" i="1" s="1"/>
  <c r="M2343" i="1"/>
  <c r="O2343" i="1" s="1"/>
  <c r="M2361" i="1"/>
  <c r="O2361" i="1" s="1"/>
  <c r="M2377" i="1"/>
  <c r="O2377" i="1" s="1"/>
  <c r="M2393" i="1"/>
  <c r="O2393" i="1" s="1"/>
  <c r="M2409" i="1"/>
  <c r="O2409" i="1" s="1"/>
  <c r="M2424" i="1"/>
  <c r="O2424" i="1" s="1"/>
  <c r="M2439" i="1"/>
  <c r="O2439" i="1" s="1"/>
  <c r="M2456" i="1"/>
  <c r="O2456" i="1" s="1"/>
  <c r="M2472" i="1"/>
  <c r="O2472" i="1" s="1"/>
  <c r="M2487" i="1"/>
  <c r="O2487" i="1" s="1"/>
  <c r="M2503" i="1"/>
  <c r="O2503" i="1" s="1"/>
  <c r="M2518" i="1"/>
  <c r="O2518" i="1" s="1"/>
  <c r="M2534" i="1"/>
  <c r="O2534" i="1" s="1"/>
  <c r="M2551" i="1"/>
  <c r="O2551" i="1" s="1"/>
  <c r="M2566" i="1"/>
  <c r="O2566" i="1" s="1"/>
  <c r="M2581" i="1"/>
  <c r="O2581" i="1" s="1"/>
  <c r="M2596" i="1"/>
  <c r="O2596" i="1" s="1"/>
  <c r="M2611" i="1"/>
  <c r="O2611" i="1" s="1"/>
  <c r="M2626" i="1"/>
  <c r="O2626" i="1" s="1"/>
  <c r="M2640" i="1"/>
  <c r="O2640" i="1" s="1"/>
  <c r="M2654" i="1"/>
  <c r="O2654" i="1" s="1"/>
  <c r="M2668" i="1"/>
  <c r="O2668" i="1" s="1"/>
  <c r="M2683" i="1"/>
  <c r="O2683" i="1" s="1"/>
  <c r="M2698" i="1"/>
  <c r="O2698" i="1" s="1"/>
  <c r="M2712" i="1"/>
  <c r="O2712" i="1" s="1"/>
  <c r="M2726" i="1"/>
  <c r="O2726" i="1" s="1"/>
  <c r="M2740" i="1"/>
  <c r="O2740" i="1" s="1"/>
  <c r="M2755" i="1"/>
  <c r="O2755" i="1" s="1"/>
  <c r="M2770" i="1"/>
  <c r="O2770" i="1" s="1"/>
  <c r="M2784" i="1"/>
  <c r="O2784" i="1" s="1"/>
  <c r="M2798" i="1"/>
  <c r="O2798" i="1" s="1"/>
  <c r="M2812" i="1"/>
  <c r="O2812" i="1" s="1"/>
  <c r="M2827" i="1"/>
  <c r="O2827" i="1" s="1"/>
  <c r="M2842" i="1"/>
  <c r="O2842" i="1" s="1"/>
  <c r="M2856" i="1"/>
  <c r="O2856" i="1" s="1"/>
  <c r="M2870" i="1"/>
  <c r="O2870" i="1" s="1"/>
  <c r="M2884" i="1"/>
  <c r="O2884" i="1" s="1"/>
  <c r="M2899" i="1"/>
  <c r="O2899" i="1" s="1"/>
  <c r="M2914" i="1"/>
  <c r="O2914" i="1" s="1"/>
  <c r="M2928" i="1"/>
  <c r="O2928" i="1" s="1"/>
  <c r="M2942" i="1"/>
  <c r="O2942" i="1" s="1"/>
  <c r="M2956" i="1"/>
  <c r="O2956" i="1" s="1"/>
  <c r="M2971" i="1"/>
  <c r="O2971" i="1" s="1"/>
  <c r="M2986" i="1"/>
  <c r="O2986" i="1" s="1"/>
  <c r="M3000" i="1"/>
  <c r="O3000" i="1" s="1"/>
  <c r="M3014" i="1"/>
  <c r="O3014" i="1" s="1"/>
  <c r="M3027" i="1"/>
  <c r="O3027" i="1" s="1"/>
  <c r="M3040" i="1"/>
  <c r="O3040" i="1" s="1"/>
  <c r="M3053" i="1"/>
  <c r="O3053" i="1" s="1"/>
  <c r="M3066" i="1"/>
  <c r="O3066" i="1" s="1"/>
  <c r="M3079" i="1"/>
  <c r="O3079" i="1" s="1"/>
  <c r="M3093" i="1"/>
  <c r="O3093" i="1" s="1"/>
  <c r="M3105" i="1"/>
  <c r="O3105" i="1" s="1"/>
  <c r="M3117" i="1"/>
  <c r="O3117" i="1" s="1"/>
  <c r="M3129" i="1"/>
  <c r="O3129" i="1" s="1"/>
  <c r="M3141" i="1"/>
  <c r="O3141" i="1" s="1"/>
  <c r="M3153" i="1"/>
  <c r="O3153" i="1" s="1"/>
  <c r="M3165" i="1"/>
  <c r="O3165" i="1" s="1"/>
  <c r="M3177" i="1"/>
  <c r="O3177" i="1" s="1"/>
  <c r="M3189" i="1"/>
  <c r="O3189" i="1" s="1"/>
  <c r="M284" i="1"/>
  <c r="O284" i="1" s="1"/>
  <c r="M340" i="1"/>
  <c r="O340" i="1" s="1"/>
  <c r="M376" i="1"/>
  <c r="O376" i="1" s="1"/>
  <c r="M405" i="1"/>
  <c r="O405" i="1" s="1"/>
  <c r="M453" i="1"/>
  <c r="O453" i="1" s="1"/>
  <c r="M489" i="1"/>
  <c r="O489" i="1" s="1"/>
  <c r="M519" i="1"/>
  <c r="O519" i="1" s="1"/>
  <c r="M564" i="1"/>
  <c r="O564" i="1" s="1"/>
  <c r="M603" i="1"/>
  <c r="O603" i="1" s="1"/>
  <c r="M630" i="1"/>
  <c r="O630" i="1" s="1"/>
  <c r="M678" i="1"/>
  <c r="O678" i="1" s="1"/>
  <c r="M716" i="1"/>
  <c r="O716" i="1" s="1"/>
  <c r="M744" i="1"/>
  <c r="O744" i="1" s="1"/>
  <c r="M787" i="1"/>
  <c r="O787" i="1" s="1"/>
  <c r="M820" i="1"/>
  <c r="O820" i="1" s="1"/>
  <c r="M846" i="1"/>
  <c r="O846" i="1" s="1"/>
  <c r="M879" i="1"/>
  <c r="O879" i="1" s="1"/>
  <c r="M909" i="1"/>
  <c r="O909" i="1" s="1"/>
  <c r="M939" i="1"/>
  <c r="O939" i="1" s="1"/>
  <c r="M975" i="1"/>
  <c r="O975" i="1" s="1"/>
  <c r="M1001" i="1"/>
  <c r="O1001" i="1" s="1"/>
  <c r="M1029" i="1"/>
  <c r="O1029" i="1" s="1"/>
  <c r="M1059" i="1"/>
  <c r="O1059" i="1" s="1"/>
  <c r="M1087" i="1"/>
  <c r="O1087" i="1" s="1"/>
  <c r="M1110" i="1"/>
  <c r="O1110" i="1" s="1"/>
  <c r="M1138" i="1"/>
  <c r="O1138" i="1" s="1"/>
  <c r="M1163" i="1"/>
  <c r="O1163" i="1" s="1"/>
  <c r="M1190" i="1"/>
  <c r="O1190" i="1" s="1"/>
  <c r="M1218" i="1"/>
  <c r="O1218" i="1" s="1"/>
  <c r="M1240" i="1"/>
  <c r="O1240" i="1" s="1"/>
  <c r="M1265" i="1"/>
  <c r="O1265" i="1" s="1"/>
  <c r="M1293" i="1"/>
  <c r="O1293" i="1" s="1"/>
  <c r="M1318" i="1"/>
  <c r="O1318" i="1" s="1"/>
  <c r="M1340" i="1"/>
  <c r="O1340" i="1" s="1"/>
  <c r="M1370" i="1"/>
  <c r="O1370" i="1" s="1"/>
  <c r="M1395" i="1"/>
  <c r="O1395" i="1" s="1"/>
  <c r="M1420" i="1"/>
  <c r="O1420" i="1" s="1"/>
  <c r="M1448" i="1"/>
  <c r="O1448" i="1" s="1"/>
  <c r="M1470" i="1"/>
  <c r="O1470" i="1" s="1"/>
  <c r="M1495" i="1"/>
  <c r="O1495" i="1" s="1"/>
  <c r="M1523" i="1"/>
  <c r="O1523" i="1" s="1"/>
  <c r="M1547" i="1"/>
  <c r="O1547" i="1" s="1"/>
  <c r="M1568" i="1"/>
  <c r="O1568" i="1" s="1"/>
  <c r="M1594" i="1"/>
  <c r="O1594" i="1" s="1"/>
  <c r="M1615" i="1"/>
  <c r="O1615" i="1" s="1"/>
  <c r="M1638" i="1"/>
  <c r="O1638" i="1" s="1"/>
  <c r="M1664" i="1"/>
  <c r="O1664" i="1" s="1"/>
  <c r="M1685" i="1"/>
  <c r="O1685" i="1" s="1"/>
  <c r="M1708" i="1"/>
  <c r="O1708" i="1" s="1"/>
  <c r="M1732" i="1"/>
  <c r="O1732" i="1" s="1"/>
  <c r="M1755" i="1"/>
  <c r="O1755" i="1" s="1"/>
  <c r="M1774" i="1"/>
  <c r="O1774" i="1" s="1"/>
  <c r="M1802" i="1"/>
  <c r="O1802" i="1" s="1"/>
  <c r="M282" i="1"/>
  <c r="O282" i="1" s="1"/>
  <c r="M342" i="1"/>
  <c r="O342" i="1" s="1"/>
  <c r="M393" i="1"/>
  <c r="O393" i="1" s="1"/>
  <c r="M439" i="1"/>
  <c r="O439" i="1" s="1"/>
  <c r="M493" i="1"/>
  <c r="O493" i="1" s="1"/>
  <c r="M536" i="1"/>
  <c r="O536" i="1" s="1"/>
  <c r="M594" i="1"/>
  <c r="O594" i="1" s="1"/>
  <c r="M646" i="1"/>
  <c r="O646" i="1" s="1"/>
  <c r="M688" i="1"/>
  <c r="O688" i="1" s="1"/>
  <c r="M740" i="1"/>
  <c r="O740" i="1" s="1"/>
  <c r="M790" i="1"/>
  <c r="O790" i="1" s="1"/>
  <c r="M832" i="1"/>
  <c r="O832" i="1" s="1"/>
  <c r="M873" i="1"/>
  <c r="O873" i="1" s="1"/>
  <c r="M911" i="1"/>
  <c r="O911" i="1" s="1"/>
  <c r="M951" i="1"/>
  <c r="O951" i="1" s="1"/>
  <c r="M995" i="1"/>
  <c r="O995" i="1" s="1"/>
  <c r="M1034" i="1"/>
  <c r="O1034" i="1" s="1"/>
  <c r="M1067" i="1"/>
  <c r="O1067" i="1" s="1"/>
  <c r="M1108" i="1"/>
  <c r="O1108" i="1" s="1"/>
  <c r="M1142" i="1"/>
  <c r="O1142" i="1" s="1"/>
  <c r="M1178" i="1"/>
  <c r="O1178" i="1" s="1"/>
  <c r="M1208" i="1"/>
  <c r="O1208" i="1" s="1"/>
  <c r="M1242" i="1"/>
  <c r="O1242" i="1" s="1"/>
  <c r="M1278" i="1"/>
  <c r="O1278" i="1" s="1"/>
  <c r="M1313" i="1"/>
  <c r="O1313" i="1" s="1"/>
  <c r="M1350" i="1"/>
  <c r="O1350" i="1" s="1"/>
  <c r="M1378" i="1"/>
  <c r="O1378" i="1" s="1"/>
  <c r="M1413" i="1"/>
  <c r="O1413" i="1" s="1"/>
  <c r="M1450" i="1"/>
  <c r="O1450" i="1" s="1"/>
  <c r="M1483" i="1"/>
  <c r="O1483" i="1" s="1"/>
  <c r="M1515" i="1"/>
  <c r="O1515" i="1" s="1"/>
  <c r="M1551" i="1"/>
  <c r="O1551" i="1" s="1"/>
  <c r="M1580" i="1"/>
  <c r="O1580" i="1" s="1"/>
  <c r="M1613" i="1"/>
  <c r="O1613" i="1" s="1"/>
  <c r="M1643" i="1"/>
  <c r="O1643" i="1" s="1"/>
  <c r="M1671" i="1"/>
  <c r="O1671" i="1" s="1"/>
  <c r="M1702" i="1"/>
  <c r="O1702" i="1" s="1"/>
  <c r="M1736" i="1"/>
  <c r="O1736" i="1" s="1"/>
  <c r="M1767" i="1"/>
  <c r="O1767" i="1" s="1"/>
  <c r="M1795" i="1"/>
  <c r="O1795" i="1" s="1"/>
  <c r="M1826" i="1"/>
  <c r="O1826" i="1" s="1"/>
  <c r="M1854" i="1"/>
  <c r="O1854" i="1" s="1"/>
  <c r="M1879" i="1"/>
  <c r="O1879" i="1" s="1"/>
  <c r="M1907" i="1"/>
  <c r="O1907" i="1" s="1"/>
  <c r="M1939" i="1"/>
  <c r="O1939" i="1" s="1"/>
  <c r="M1962" i="1"/>
  <c r="O1962" i="1" s="1"/>
  <c r="M1990" i="1"/>
  <c r="O1990" i="1" s="1"/>
  <c r="M2015" i="1"/>
  <c r="O2015" i="1" s="1"/>
  <c r="M2044" i="1"/>
  <c r="O2044" i="1" s="1"/>
  <c r="M2070" i="1"/>
  <c r="O2070" i="1" s="1"/>
  <c r="M2095" i="1"/>
  <c r="O2095" i="1" s="1"/>
  <c r="M2115" i="1"/>
  <c r="O2115" i="1" s="1"/>
  <c r="M2138" i="1"/>
  <c r="O2138" i="1" s="1"/>
  <c r="M2161" i="1"/>
  <c r="O2161" i="1" s="1"/>
  <c r="M2186" i="1"/>
  <c r="O2186" i="1" s="1"/>
  <c r="M2206" i="1"/>
  <c r="O2206" i="1" s="1"/>
  <c r="M2228" i="1"/>
  <c r="O2228" i="1" s="1"/>
  <c r="M2252" i="1"/>
  <c r="O2252" i="1" s="1"/>
  <c r="M2271" i="1"/>
  <c r="O2271" i="1" s="1"/>
  <c r="M2295" i="1"/>
  <c r="O2295" i="1" s="1"/>
  <c r="M2315" i="1"/>
  <c r="O2315" i="1" s="1"/>
  <c r="M2336" i="1"/>
  <c r="O2336" i="1" s="1"/>
  <c r="M2355" i="1"/>
  <c r="O2355" i="1" s="1"/>
  <c r="M2374" i="1"/>
  <c r="O2374" i="1" s="1"/>
  <c r="M2396" i="1"/>
  <c r="O2396" i="1" s="1"/>
  <c r="M2413" i="1"/>
  <c r="O2413" i="1" s="1"/>
  <c r="M2433" i="1"/>
  <c r="O2433" i="1" s="1"/>
  <c r="M2450" i="1"/>
  <c r="O2450" i="1" s="1"/>
  <c r="M2469" i="1"/>
  <c r="O2469" i="1" s="1"/>
  <c r="M2489" i="1"/>
  <c r="O2489" i="1" s="1"/>
  <c r="M2508" i="1"/>
  <c r="O2508" i="1" s="1"/>
  <c r="M2527" i="1"/>
  <c r="O2527" i="1" s="1"/>
  <c r="M2544" i="1"/>
  <c r="O2544" i="1" s="1"/>
  <c r="M2564" i="1"/>
  <c r="O2564" i="1" s="1"/>
  <c r="M2583" i="1"/>
  <c r="O2583" i="1" s="1"/>
  <c r="M2602" i="1"/>
  <c r="O2602" i="1" s="1"/>
  <c r="M2618" i="1"/>
  <c r="O2618" i="1" s="1"/>
  <c r="M2635" i="1"/>
  <c r="O2635" i="1" s="1"/>
  <c r="M2652" i="1"/>
  <c r="O2652" i="1" s="1"/>
  <c r="M2671" i="1"/>
  <c r="O2671" i="1" s="1"/>
  <c r="M2688" i="1"/>
  <c r="O2688" i="1" s="1"/>
  <c r="M2704" i="1"/>
  <c r="O2704" i="1" s="1"/>
  <c r="M2722" i="1"/>
  <c r="O2722" i="1" s="1"/>
  <c r="M2738" i="1"/>
  <c r="O2738" i="1" s="1"/>
  <c r="M2758" i="1"/>
  <c r="O2758" i="1" s="1"/>
  <c r="M2774" i="1"/>
  <c r="O2774" i="1" s="1"/>
  <c r="M2791" i="1"/>
  <c r="O2791" i="1" s="1"/>
  <c r="M2808" i="1"/>
  <c r="O2808" i="1" s="1"/>
  <c r="M2824" i="1"/>
  <c r="O2824" i="1" s="1"/>
  <c r="M2844" i="1"/>
  <c r="O2844" i="1" s="1"/>
  <c r="M2860" i="1"/>
  <c r="O2860" i="1" s="1"/>
  <c r="M2878" i="1"/>
  <c r="O2878" i="1" s="1"/>
  <c r="M2894" i="1"/>
  <c r="O2894" i="1" s="1"/>
  <c r="M2911" i="1"/>
  <c r="O2911" i="1" s="1"/>
  <c r="M2930" i="1"/>
  <c r="O2930" i="1" s="1"/>
  <c r="M2947" i="1"/>
  <c r="O2947" i="1" s="1"/>
  <c r="M2964" i="1"/>
  <c r="O2964" i="1" s="1"/>
  <c r="M2980" i="1"/>
  <c r="O2980" i="1" s="1"/>
  <c r="M2998" i="1"/>
  <c r="O2998" i="1" s="1"/>
  <c r="M3016" i="1"/>
  <c r="O3016" i="1" s="1"/>
  <c r="M3031" i="1"/>
  <c r="O3031" i="1" s="1"/>
  <c r="M3047" i="1"/>
  <c r="O3047" i="1" s="1"/>
  <c r="M3062" i="1"/>
  <c r="O3062" i="1" s="1"/>
  <c r="M3077" i="1"/>
  <c r="O3077" i="1" s="1"/>
  <c r="M3095" i="1"/>
  <c r="O3095" i="1" s="1"/>
  <c r="M3109" i="1"/>
  <c r="O3109" i="1" s="1"/>
  <c r="M3123" i="1"/>
  <c r="O3123" i="1" s="1"/>
  <c r="M3137" i="1"/>
  <c r="O3137" i="1" s="1"/>
  <c r="M3150" i="1"/>
  <c r="O3150" i="1" s="1"/>
  <c r="M3163" i="1"/>
  <c r="O3163" i="1" s="1"/>
  <c r="M3176" i="1"/>
  <c r="O3176" i="1" s="1"/>
  <c r="M3190" i="1"/>
  <c r="O3190" i="1" s="1"/>
  <c r="M2511" i="1"/>
  <c r="O2511" i="1" s="1"/>
  <c r="M2529" i="1"/>
  <c r="O2529" i="1" s="1"/>
  <c r="M2547" i="1"/>
  <c r="O2547" i="1" s="1"/>
  <c r="M2568" i="1"/>
  <c r="O2568" i="1" s="1"/>
  <c r="M2587" i="1"/>
  <c r="O2587" i="1" s="1"/>
  <c r="M2604" i="1"/>
  <c r="O2604" i="1" s="1"/>
  <c r="M2620" i="1"/>
  <c r="O2620" i="1" s="1"/>
  <c r="M2638" i="1"/>
  <c r="O2638" i="1" s="1"/>
  <c r="M2656" i="1"/>
  <c r="O2656" i="1" s="1"/>
  <c r="M2674" i="1"/>
  <c r="O2674" i="1" s="1"/>
  <c r="M2690" i="1"/>
  <c r="O2690" i="1" s="1"/>
  <c r="M2707" i="1"/>
  <c r="O2707" i="1" s="1"/>
  <c r="M2724" i="1"/>
  <c r="O2724" i="1" s="1"/>
  <c r="M2743" i="1"/>
  <c r="O2743" i="1" s="1"/>
  <c r="M2760" i="1"/>
  <c r="O2760" i="1" s="1"/>
  <c r="M2776" i="1"/>
  <c r="O2776" i="1" s="1"/>
  <c r="M2794" i="1"/>
  <c r="O2794" i="1" s="1"/>
  <c r="M2810" i="1"/>
  <c r="O2810" i="1" s="1"/>
  <c r="M2830" i="1"/>
  <c r="O2830" i="1" s="1"/>
  <c r="M2846" i="1"/>
  <c r="O2846" i="1" s="1"/>
  <c r="M2863" i="1"/>
  <c r="O2863" i="1" s="1"/>
  <c r="M2880" i="1"/>
  <c r="O2880" i="1" s="1"/>
  <c r="M2896" i="1"/>
  <c r="O2896" i="1" s="1"/>
  <c r="M2916" i="1"/>
  <c r="O2916" i="1" s="1"/>
  <c r="M2932" i="1"/>
  <c r="O2932" i="1" s="1"/>
  <c r="M2950" i="1"/>
  <c r="O2950" i="1" s="1"/>
  <c r="M283" i="1"/>
  <c r="O283" i="1" s="1"/>
  <c r="M345" i="1"/>
  <c r="O345" i="1" s="1"/>
  <c r="M394" i="1"/>
  <c r="O394" i="1" s="1"/>
  <c r="M452" i="1"/>
  <c r="O452" i="1" s="1"/>
  <c r="M495" i="1"/>
  <c r="O495" i="1" s="1"/>
  <c r="M546" i="1"/>
  <c r="O546" i="1" s="1"/>
  <c r="M595" i="1"/>
  <c r="O595" i="1" s="1"/>
  <c r="M647" i="1"/>
  <c r="O647" i="1" s="1"/>
  <c r="M689" i="1"/>
  <c r="O689" i="1" s="1"/>
  <c r="M743" i="1"/>
  <c r="O743" i="1" s="1"/>
  <c r="M791" i="1"/>
  <c r="O791" i="1" s="1"/>
  <c r="M836" i="1"/>
  <c r="O836" i="1" s="1"/>
  <c r="M877" i="1"/>
  <c r="O877" i="1" s="1"/>
  <c r="M915" i="1"/>
  <c r="O915" i="1" s="1"/>
  <c r="M957" i="1"/>
  <c r="O957" i="1" s="1"/>
  <c r="M996" i="1"/>
  <c r="O996" i="1" s="1"/>
  <c r="M1041" i="1"/>
  <c r="O1041" i="1" s="1"/>
  <c r="M1071" i="1"/>
  <c r="O1071" i="1" s="1"/>
  <c r="M1109" i="1"/>
  <c r="O1109" i="1" s="1"/>
  <c r="M1146" i="1"/>
  <c r="O1146" i="1" s="1"/>
  <c r="M1179" i="1"/>
  <c r="O1179" i="1" s="1"/>
  <c r="M1214" i="1"/>
  <c r="O1214" i="1" s="1"/>
  <c r="M1246" i="1"/>
  <c r="O1246" i="1" s="1"/>
  <c r="M1279" i="1"/>
  <c r="O1279" i="1" s="1"/>
  <c r="M1314" i="1"/>
  <c r="O1314" i="1" s="1"/>
  <c r="M1351" i="1"/>
  <c r="O1351" i="1" s="1"/>
  <c r="M1379" i="1"/>
  <c r="O1379" i="1" s="1"/>
  <c r="M1414" i="1"/>
  <c r="O1414" i="1" s="1"/>
  <c r="M1451" i="1"/>
  <c r="O1451" i="1" s="1"/>
  <c r="M1484" i="1"/>
  <c r="O1484" i="1" s="1"/>
  <c r="M1522" i="1"/>
  <c r="O1522" i="1" s="1"/>
  <c r="M1552" i="1"/>
  <c r="O1552" i="1" s="1"/>
  <c r="M1581" i="1"/>
  <c r="O1581" i="1" s="1"/>
  <c r="M1614" i="1"/>
  <c r="O1614" i="1" s="1"/>
  <c r="M1646" i="1"/>
  <c r="O1646" i="1" s="1"/>
  <c r="M1672" i="1"/>
  <c r="O1672" i="1" s="1"/>
  <c r="M1707" i="1"/>
  <c r="O1707" i="1" s="1"/>
  <c r="M1737" i="1"/>
  <c r="O1737" i="1" s="1"/>
  <c r="M1768" i="1"/>
  <c r="O1768" i="1" s="1"/>
  <c r="M1799" i="1"/>
  <c r="O1799" i="1" s="1"/>
  <c r="M1827" i="1"/>
  <c r="O1827" i="1" s="1"/>
  <c r="M1855" i="1"/>
  <c r="O1855" i="1" s="1"/>
  <c r="M1880" i="1"/>
  <c r="O1880" i="1" s="1"/>
  <c r="M1912" i="1"/>
  <c r="O1912" i="1" s="1"/>
  <c r="M1940" i="1"/>
  <c r="O1940" i="1" s="1"/>
  <c r="M1965" i="1"/>
  <c r="O1965" i="1" s="1"/>
  <c r="M1995" i="1"/>
  <c r="O1995" i="1" s="1"/>
  <c r="M2018" i="1"/>
  <c r="O2018" i="1" s="1"/>
  <c r="M2047" i="1"/>
  <c r="O2047" i="1" s="1"/>
  <c r="M2071" i="1"/>
  <c r="O2071" i="1" s="1"/>
  <c r="M2096" i="1"/>
  <c r="O2096" i="1" s="1"/>
  <c r="M2116" i="1"/>
  <c r="O2116" i="1" s="1"/>
  <c r="M2140" i="1"/>
  <c r="O2140" i="1" s="1"/>
  <c r="M2164" i="1"/>
  <c r="O2164" i="1" s="1"/>
  <c r="M2188" i="1"/>
  <c r="O2188" i="1" s="1"/>
  <c r="M2207" i="1"/>
  <c r="O2207" i="1" s="1"/>
  <c r="M2229" i="1"/>
  <c r="O2229" i="1" s="1"/>
  <c r="M2253" i="1"/>
  <c r="O2253" i="1" s="1"/>
  <c r="M2276" i="1"/>
  <c r="O2276" i="1" s="1"/>
  <c r="M2296" i="1"/>
  <c r="O2296" i="1" s="1"/>
  <c r="M2316" i="1"/>
  <c r="O2316" i="1" s="1"/>
  <c r="M2338" i="1"/>
  <c r="O2338" i="1" s="1"/>
  <c r="M2356" i="1"/>
  <c r="O2356" i="1" s="1"/>
  <c r="M2379" i="1"/>
  <c r="O2379" i="1" s="1"/>
  <c r="M2397" i="1"/>
  <c r="O2397" i="1" s="1"/>
  <c r="M2414" i="1"/>
  <c r="O2414" i="1" s="1"/>
  <c r="M2434" i="1"/>
  <c r="O2434" i="1" s="1"/>
  <c r="M2451" i="1"/>
  <c r="O2451" i="1" s="1"/>
  <c r="M2473" i="1"/>
  <c r="O2473" i="1" s="1"/>
  <c r="M2491" i="1"/>
  <c r="O2491" i="1" s="1"/>
  <c r="M2510" i="1"/>
  <c r="O2510" i="1" s="1"/>
  <c r="M2528" i="1"/>
  <c r="O2528" i="1" s="1"/>
  <c r="M2545" i="1"/>
  <c r="O2545" i="1" s="1"/>
  <c r="M2567" i="1"/>
  <c r="O2567" i="1" s="1"/>
  <c r="M2584" i="1"/>
  <c r="O2584" i="1" s="1"/>
  <c r="M2603" i="1"/>
  <c r="O2603" i="1" s="1"/>
  <c r="M2619" i="1"/>
  <c r="O2619" i="1" s="1"/>
  <c r="M2637" i="1"/>
  <c r="O2637" i="1" s="1"/>
  <c r="M2655" i="1"/>
  <c r="O2655" i="1" s="1"/>
  <c r="M2673" i="1"/>
  <c r="O2673" i="1" s="1"/>
  <c r="M2689" i="1"/>
  <c r="O2689" i="1" s="1"/>
  <c r="M2705" i="1"/>
  <c r="O2705" i="1" s="1"/>
  <c r="M2723" i="1"/>
  <c r="O2723" i="1" s="1"/>
  <c r="M2741" i="1"/>
  <c r="O2741" i="1" s="1"/>
  <c r="M2759" i="1"/>
  <c r="O2759" i="1" s="1"/>
  <c r="M2775" i="1"/>
  <c r="O2775" i="1" s="1"/>
  <c r="M2793" i="1"/>
  <c r="O2793" i="1" s="1"/>
  <c r="M2809" i="1"/>
  <c r="O2809" i="1" s="1"/>
  <c r="M2829" i="1"/>
  <c r="O2829" i="1" s="1"/>
  <c r="M2845" i="1"/>
  <c r="O2845" i="1" s="1"/>
  <c r="M2861" i="1"/>
  <c r="O2861" i="1" s="1"/>
  <c r="M2879" i="1"/>
  <c r="O2879" i="1" s="1"/>
  <c r="M2895" i="1"/>
  <c r="O2895" i="1" s="1"/>
  <c r="M2915" i="1"/>
  <c r="O2915" i="1" s="1"/>
  <c r="M2931" i="1"/>
  <c r="O2931" i="1" s="1"/>
  <c r="M2949" i="1"/>
  <c r="O2949" i="1" s="1"/>
  <c r="M2965" i="1"/>
  <c r="O2965" i="1" s="1"/>
  <c r="M2981" i="1"/>
  <c r="O2981" i="1" s="1"/>
  <c r="M3001" i="1"/>
  <c r="O3001" i="1" s="1"/>
  <c r="M3017" i="1"/>
  <c r="O3017" i="1" s="1"/>
  <c r="M3033" i="1"/>
  <c r="O3033" i="1" s="1"/>
  <c r="M3048" i="1"/>
  <c r="O3048" i="1" s="1"/>
  <c r="M3063" i="1"/>
  <c r="O3063" i="1" s="1"/>
  <c r="M3081" i="1"/>
  <c r="O3081" i="1" s="1"/>
  <c r="M3096" i="1"/>
  <c r="O3096" i="1" s="1"/>
  <c r="M3110" i="1"/>
  <c r="O3110" i="1" s="1"/>
  <c r="M3124" i="1"/>
  <c r="O3124" i="1" s="1"/>
  <c r="M3138" i="1"/>
  <c r="O3138" i="1" s="1"/>
  <c r="M3151" i="1"/>
  <c r="O3151" i="1" s="1"/>
  <c r="M3164" i="1"/>
  <c r="O3164" i="1" s="1"/>
  <c r="M3178" i="1"/>
  <c r="O3178" i="1" s="1"/>
  <c r="M3191" i="1"/>
  <c r="O3191" i="1" s="1"/>
  <c r="L2" i="1" a="1"/>
  <c r="M298" i="1"/>
  <c r="O298" i="1" s="1"/>
  <c r="M346" i="1"/>
  <c r="O346" i="1" s="1"/>
  <c r="M400" i="1"/>
  <c r="O400" i="1" s="1"/>
  <c r="M454" i="1"/>
  <c r="O454" i="1" s="1"/>
  <c r="M496" i="1"/>
  <c r="O496" i="1" s="1"/>
  <c r="M547" i="1"/>
  <c r="O547" i="1" s="1"/>
  <c r="M604" i="1"/>
  <c r="O604" i="1" s="1"/>
  <c r="M651" i="1"/>
  <c r="O651" i="1" s="1"/>
  <c r="M699" i="1"/>
  <c r="O699" i="1" s="1"/>
  <c r="M751" i="1"/>
  <c r="O751" i="1" s="1"/>
  <c r="M792" i="1"/>
  <c r="O792" i="1" s="1"/>
  <c r="M837" i="1"/>
  <c r="O837" i="1" s="1"/>
  <c r="M880" i="1"/>
  <c r="O880" i="1" s="1"/>
  <c r="M916" i="1"/>
  <c r="O916" i="1" s="1"/>
  <c r="M958" i="1"/>
  <c r="O958" i="1" s="1"/>
  <c r="M1002" i="1"/>
  <c r="O1002" i="1" s="1"/>
  <c r="M1042" i="1"/>
  <c r="O1042" i="1" s="1"/>
  <c r="M1073" i="1"/>
  <c r="O1073" i="1" s="1"/>
  <c r="M1111" i="1"/>
  <c r="O1111" i="1" s="1"/>
  <c r="M1147" i="1"/>
  <c r="O1147" i="1" s="1"/>
  <c r="M1180" i="1"/>
  <c r="O1180" i="1" s="1"/>
  <c r="M1219" i="1"/>
  <c r="O1219" i="1" s="1"/>
  <c r="M1247" i="1"/>
  <c r="O1247" i="1" s="1"/>
  <c r="M1280" i="1"/>
  <c r="O1280" i="1" s="1"/>
  <c r="M1319" i="1"/>
  <c r="O1319" i="1" s="1"/>
  <c r="M1352" i="1"/>
  <c r="O1352" i="1" s="1"/>
  <c r="M1382" i="1"/>
  <c r="O1382" i="1" s="1"/>
  <c r="M1421" i="1"/>
  <c r="O1421" i="1" s="1"/>
  <c r="M1454" i="1"/>
  <c r="O1454" i="1" s="1"/>
  <c r="M1485" i="1"/>
  <c r="O1485" i="1" s="1"/>
  <c r="M1526" i="1"/>
  <c r="O1526" i="1" s="1"/>
  <c r="M1553" i="1"/>
  <c r="O1553" i="1" s="1"/>
  <c r="M1582" i="1"/>
  <c r="O1582" i="1" s="1"/>
  <c r="M1616" i="1"/>
  <c r="O1616" i="1" s="1"/>
  <c r="M1649" i="1"/>
  <c r="O1649" i="1" s="1"/>
  <c r="M1673" i="1"/>
  <c r="O1673" i="1" s="1"/>
  <c r="M1709" i="1"/>
  <c r="O1709" i="1" s="1"/>
  <c r="M1738" i="1"/>
  <c r="O1738" i="1" s="1"/>
  <c r="M1769" i="1"/>
  <c r="O1769" i="1" s="1"/>
  <c r="M1803" i="1"/>
  <c r="O1803" i="1" s="1"/>
  <c r="M1828" i="1"/>
  <c r="O1828" i="1" s="1"/>
  <c r="M1856" i="1"/>
  <c r="O1856" i="1" s="1"/>
  <c r="M1881" i="1"/>
  <c r="O1881" i="1" s="1"/>
  <c r="M1913" i="1"/>
  <c r="O1913" i="1" s="1"/>
  <c r="M1941" i="1"/>
  <c r="O1941" i="1" s="1"/>
  <c r="M1966" i="1"/>
  <c r="O1966" i="1" s="1"/>
  <c r="M1996" i="1"/>
  <c r="O1996" i="1" s="1"/>
  <c r="M2019" i="1"/>
  <c r="O2019" i="1" s="1"/>
  <c r="M2048" i="1"/>
  <c r="O2048" i="1" s="1"/>
  <c r="M2073" i="1"/>
  <c r="O2073" i="1" s="1"/>
  <c r="M2097" i="1"/>
  <c r="O2097" i="1" s="1"/>
  <c r="M2117" i="1"/>
  <c r="O2117" i="1" s="1"/>
  <c r="M2141" i="1"/>
  <c r="O2141" i="1" s="1"/>
  <c r="M2165" i="1"/>
  <c r="O2165" i="1" s="1"/>
  <c r="M2189" i="1"/>
  <c r="O2189" i="1" s="1"/>
  <c r="M2209" i="1"/>
  <c r="O2209" i="1" s="1"/>
  <c r="M2231" i="1"/>
  <c r="O2231" i="1" s="1"/>
  <c r="M2254" i="1"/>
  <c r="O2254" i="1" s="1"/>
  <c r="M2278" i="1"/>
  <c r="O2278" i="1" s="1"/>
  <c r="M2297" i="1"/>
  <c r="O2297" i="1" s="1"/>
  <c r="M2317" i="1"/>
  <c r="O2317" i="1" s="1"/>
  <c r="M2339" i="1"/>
  <c r="O2339" i="1" s="1"/>
  <c r="M2357" i="1"/>
  <c r="O2357" i="1" s="1"/>
  <c r="M2380" i="1"/>
  <c r="O2380" i="1" s="1"/>
  <c r="M2398" i="1"/>
  <c r="O2398" i="1" s="1"/>
  <c r="M2416" i="1"/>
  <c r="O2416" i="1" s="1"/>
  <c r="M2435" i="1"/>
  <c r="O2435" i="1" s="1"/>
  <c r="M2452" i="1"/>
  <c r="O2452" i="1" s="1"/>
  <c r="M2474" i="1"/>
  <c r="O2474" i="1" s="1"/>
  <c r="M2492" i="1"/>
  <c r="O2492" i="1" s="1"/>
  <c r="M308" i="1"/>
  <c r="O308" i="1" s="1"/>
  <c r="M348" i="1"/>
  <c r="O348" i="1" s="1"/>
  <c r="M404" i="1"/>
  <c r="O404" i="1" s="1"/>
  <c r="M456" i="1"/>
  <c r="O456" i="1" s="1"/>
  <c r="M510" i="1"/>
  <c r="O510" i="1" s="1"/>
  <c r="M563" i="1"/>
  <c r="O563" i="1" s="1"/>
  <c r="M608" i="1"/>
  <c r="O608" i="1" s="1"/>
  <c r="M659" i="1"/>
  <c r="O659" i="1" s="1"/>
  <c r="M706" i="1"/>
  <c r="O706" i="1" s="1"/>
  <c r="M759" i="1"/>
  <c r="O759" i="1" s="1"/>
  <c r="M795" i="1"/>
  <c r="O795" i="1" s="1"/>
  <c r="M845" i="1"/>
  <c r="O845" i="1" s="1"/>
  <c r="M888" i="1"/>
  <c r="O888" i="1" s="1"/>
  <c r="M925" i="1"/>
  <c r="O925" i="1" s="1"/>
  <c r="M967" i="1"/>
  <c r="O967" i="1" s="1"/>
  <c r="M1007" i="1"/>
  <c r="O1007" i="1" s="1"/>
  <c r="M1044" i="1"/>
  <c r="O1044" i="1" s="1"/>
  <c r="M1082" i="1"/>
  <c r="O1082" i="1" s="1"/>
  <c r="M1121" i="1"/>
  <c r="O1121" i="1" s="1"/>
  <c r="M1149" i="1"/>
  <c r="O1149" i="1" s="1"/>
  <c r="M1184" i="1"/>
  <c r="O1184" i="1" s="1"/>
  <c r="M1221" i="1"/>
  <c r="O1221" i="1" s="1"/>
  <c r="M1254" i="1"/>
  <c r="O1254" i="1" s="1"/>
  <c r="M1292" i="1"/>
  <c r="O1292" i="1" s="1"/>
  <c r="M1323" i="1"/>
  <c r="O1323" i="1" s="1"/>
  <c r="M1354" i="1"/>
  <c r="O1354" i="1" s="1"/>
  <c r="M1394" i="1"/>
  <c r="O1394" i="1" s="1"/>
  <c r="M1426" i="1"/>
  <c r="O1426" i="1" s="1"/>
  <c r="M1456" i="1"/>
  <c r="O1456" i="1" s="1"/>
  <c r="M1494" i="1"/>
  <c r="O1494" i="1" s="1"/>
  <c r="M1528" i="1"/>
  <c r="O1528" i="1" s="1"/>
  <c r="M1558" i="1"/>
  <c r="O1558" i="1" s="1"/>
  <c r="M1593" i="1"/>
  <c r="O1593" i="1" s="1"/>
  <c r="M1622" i="1"/>
  <c r="O1622" i="1" s="1"/>
  <c r="M1651" i="1"/>
  <c r="O1651" i="1" s="1"/>
  <c r="M1684" i="1"/>
  <c r="O1684" i="1" s="1"/>
  <c r="M1714" i="1"/>
  <c r="O1714" i="1" s="1"/>
  <c r="M1742" i="1"/>
  <c r="O1742" i="1" s="1"/>
  <c r="M322" i="1"/>
  <c r="O322" i="1" s="1"/>
  <c r="M403" i="1"/>
  <c r="O403" i="1" s="1"/>
  <c r="M469" i="1"/>
  <c r="O469" i="1" s="1"/>
  <c r="M550" i="1"/>
  <c r="O550" i="1" s="1"/>
  <c r="M624" i="1"/>
  <c r="O624" i="1" s="1"/>
  <c r="M705" i="1"/>
  <c r="O705" i="1" s="1"/>
  <c r="M768" i="1"/>
  <c r="O768" i="1" s="1"/>
  <c r="M844" i="1"/>
  <c r="O844" i="1" s="1"/>
  <c r="M893" i="1"/>
  <c r="O893" i="1" s="1"/>
  <c r="M963" i="1"/>
  <c r="O963" i="1" s="1"/>
  <c r="M1018" i="1"/>
  <c r="O1018" i="1" s="1"/>
  <c r="M1081" i="1"/>
  <c r="O1081" i="1" s="1"/>
  <c r="M1125" i="1"/>
  <c r="O1125" i="1" s="1"/>
  <c r="M1183" i="1"/>
  <c r="O1183" i="1" s="1"/>
  <c r="M1227" i="1"/>
  <c r="O1227" i="1" s="1"/>
  <c r="M1283" i="1"/>
  <c r="O1283" i="1" s="1"/>
  <c r="M1335" i="1"/>
  <c r="O1335" i="1" s="1"/>
  <c r="M1391" i="1"/>
  <c r="O1391" i="1" s="1"/>
  <c r="M1435" i="1"/>
  <c r="O1435" i="1" s="1"/>
  <c r="M1493" i="1"/>
  <c r="O1493" i="1" s="1"/>
  <c r="M1535" i="1"/>
  <c r="O1535" i="1" s="1"/>
  <c r="M1587" i="1"/>
  <c r="O1587" i="1" s="1"/>
  <c r="M1629" i="1"/>
  <c r="O1629" i="1" s="1"/>
  <c r="M1683" i="1"/>
  <c r="O1683" i="1" s="1"/>
  <c r="M1722" i="1"/>
  <c r="O1722" i="1" s="1"/>
  <c r="M1772" i="1"/>
  <c r="O1772" i="1" s="1"/>
  <c r="M1809" i="1"/>
  <c r="O1809" i="1" s="1"/>
  <c r="M1844" i="1"/>
  <c r="O1844" i="1" s="1"/>
  <c r="M1889" i="1"/>
  <c r="O1889" i="1" s="1"/>
  <c r="M1924" i="1"/>
  <c r="O1924" i="1" s="1"/>
  <c r="M1959" i="1"/>
  <c r="O1959" i="1" s="1"/>
  <c r="M1997" i="1"/>
  <c r="O1997" i="1" s="1"/>
  <c r="M2032" i="1"/>
  <c r="O2032" i="1" s="1"/>
  <c r="M2061" i="1"/>
  <c r="O2061" i="1" s="1"/>
  <c r="M2098" i="1"/>
  <c r="O2098" i="1" s="1"/>
  <c r="M2128" i="1"/>
  <c r="O2128" i="1" s="1"/>
  <c r="M2155" i="1"/>
  <c r="O2155" i="1" s="1"/>
  <c r="M2190" i="1"/>
  <c r="O2190" i="1" s="1"/>
  <c r="M2216" i="1"/>
  <c r="O2216" i="1" s="1"/>
  <c r="M2245" i="1"/>
  <c r="O2245" i="1" s="1"/>
  <c r="M2280" i="1"/>
  <c r="O2280" i="1" s="1"/>
  <c r="M2303" i="1"/>
  <c r="O2303" i="1" s="1"/>
  <c r="M2330" i="1"/>
  <c r="O2330" i="1" s="1"/>
  <c r="M2362" i="1"/>
  <c r="O2362" i="1" s="1"/>
  <c r="M2385" i="1"/>
  <c r="O2385" i="1" s="1"/>
  <c r="M2410" i="1"/>
  <c r="O2410" i="1" s="1"/>
  <c r="M2436" i="1"/>
  <c r="O2436" i="1" s="1"/>
  <c r="M2461" i="1"/>
  <c r="O2461" i="1" s="1"/>
  <c r="M2484" i="1"/>
  <c r="O2484" i="1" s="1"/>
  <c r="M2512" i="1"/>
  <c r="O2512" i="1" s="1"/>
  <c r="M2537" i="1"/>
  <c r="O2537" i="1" s="1"/>
  <c r="M2558" i="1"/>
  <c r="O2558" i="1" s="1"/>
  <c r="M2589" i="1"/>
  <c r="O2589" i="1" s="1"/>
  <c r="M2608" i="1"/>
  <c r="O2608" i="1" s="1"/>
  <c r="M2631" i="1"/>
  <c r="O2631" i="1" s="1"/>
  <c r="M2657" i="1"/>
  <c r="O2657" i="1" s="1"/>
  <c r="M2678" i="1"/>
  <c r="O2678" i="1" s="1"/>
  <c r="M2701" i="1"/>
  <c r="O2701" i="1" s="1"/>
  <c r="M2727" i="1"/>
  <c r="O2727" i="1" s="1"/>
  <c r="M2748" i="1"/>
  <c r="O2748" i="1" s="1"/>
  <c r="M2771" i="1"/>
  <c r="O2771" i="1" s="1"/>
  <c r="M2795" i="1"/>
  <c r="O2795" i="1" s="1"/>
  <c r="M2818" i="1"/>
  <c r="O2818" i="1" s="1"/>
  <c r="M2837" i="1"/>
  <c r="O2837" i="1" s="1"/>
  <c r="M2865" i="1"/>
  <c r="O2865" i="1" s="1"/>
  <c r="M2887" i="1"/>
  <c r="O2887" i="1" s="1"/>
  <c r="M2907" i="1"/>
  <c r="O2907" i="1" s="1"/>
  <c r="M2933" i="1"/>
  <c r="O2933" i="1" s="1"/>
  <c r="M2954" i="1"/>
  <c r="O2954" i="1" s="1"/>
  <c r="M2976" i="1"/>
  <c r="O2976" i="1" s="1"/>
  <c r="M2995" i="1"/>
  <c r="O2995" i="1" s="1"/>
  <c r="M3018" i="1"/>
  <c r="O3018" i="1" s="1"/>
  <c r="M3036" i="1"/>
  <c r="O3036" i="1" s="1"/>
  <c r="M3055" i="1"/>
  <c r="O3055" i="1" s="1"/>
  <c r="M3073" i="1"/>
  <c r="O3073" i="1" s="1"/>
  <c r="M3090" i="1"/>
  <c r="O3090" i="1" s="1"/>
  <c r="M3111" i="1"/>
  <c r="O3111" i="1" s="1"/>
  <c r="M3127" i="1"/>
  <c r="O3127" i="1" s="1"/>
  <c r="M3144" i="1"/>
  <c r="O3144" i="1" s="1"/>
  <c r="M3159" i="1"/>
  <c r="O3159" i="1" s="1"/>
  <c r="M3174" i="1"/>
  <c r="O3174" i="1" s="1"/>
  <c r="M3192" i="1"/>
  <c r="O3192" i="1" s="1"/>
  <c r="M1735" i="1"/>
  <c r="O1735" i="1" s="1"/>
  <c r="M2193" i="1"/>
  <c r="O2193" i="1" s="1"/>
  <c r="M2312" i="1"/>
  <c r="O2312" i="1" s="1"/>
  <c r="M2419" i="1"/>
  <c r="O2419" i="1" s="1"/>
  <c r="M2685" i="1"/>
  <c r="O2685" i="1" s="1"/>
  <c r="M2777" i="1"/>
  <c r="O2777" i="1" s="1"/>
  <c r="M2868" i="1"/>
  <c r="O2868" i="1" s="1"/>
  <c r="M2979" i="1"/>
  <c r="O2979" i="1" s="1"/>
  <c r="M3059" i="1"/>
  <c r="O3059" i="1" s="1"/>
  <c r="M3162" i="1"/>
  <c r="O3162" i="1" s="1"/>
  <c r="M325" i="1"/>
  <c r="O325" i="1" s="1"/>
  <c r="M415" i="1"/>
  <c r="O415" i="1" s="1"/>
  <c r="M480" i="1"/>
  <c r="O480" i="1" s="1"/>
  <c r="M568" i="1"/>
  <c r="O568" i="1" s="1"/>
  <c r="M628" i="1"/>
  <c r="O628" i="1" s="1"/>
  <c r="M717" i="1"/>
  <c r="O717" i="1" s="1"/>
  <c r="M774" i="1"/>
  <c r="O774" i="1" s="1"/>
  <c r="M847" i="1"/>
  <c r="O847" i="1" s="1"/>
  <c r="M906" i="1"/>
  <c r="O906" i="1" s="1"/>
  <c r="M976" i="1"/>
  <c r="O976" i="1" s="1"/>
  <c r="M1025" i="1"/>
  <c r="O1025" i="1" s="1"/>
  <c r="M1088" i="1"/>
  <c r="O1088" i="1" s="1"/>
  <c r="M1133" i="1"/>
  <c r="O1133" i="1" s="1"/>
  <c r="M1191" i="1"/>
  <c r="O1191" i="1" s="1"/>
  <c r="M1238" i="1"/>
  <c r="O1238" i="1" s="1"/>
  <c r="M1294" i="1"/>
  <c r="O1294" i="1" s="1"/>
  <c r="M1338" i="1"/>
  <c r="O1338" i="1" s="1"/>
  <c r="M1396" i="1"/>
  <c r="O1396" i="1" s="1"/>
  <c r="M1438" i="1"/>
  <c r="O1438" i="1" s="1"/>
  <c r="M1496" i="1"/>
  <c r="O1496" i="1" s="1"/>
  <c r="M1543" i="1"/>
  <c r="O1543" i="1" s="1"/>
  <c r="M1595" i="1"/>
  <c r="O1595" i="1" s="1"/>
  <c r="M1636" i="1"/>
  <c r="O1636" i="1" s="1"/>
  <c r="M1686" i="1"/>
  <c r="O1686" i="1" s="1"/>
  <c r="M1725" i="1"/>
  <c r="O1725" i="1" s="1"/>
  <c r="M1773" i="1"/>
  <c r="O1773" i="1" s="1"/>
  <c r="M1810" i="1"/>
  <c r="O1810" i="1" s="1"/>
  <c r="M1845" i="1"/>
  <c r="O1845" i="1" s="1"/>
  <c r="M1890" i="1"/>
  <c r="O1890" i="1" s="1"/>
  <c r="M1925" i="1"/>
  <c r="O1925" i="1" s="1"/>
  <c r="M1960" i="1"/>
  <c r="O1960" i="1" s="1"/>
  <c r="M1998" i="1"/>
  <c r="O1998" i="1" s="1"/>
  <c r="M2033" i="1"/>
  <c r="O2033" i="1" s="1"/>
  <c r="M2062" i="1"/>
  <c r="O2062" i="1" s="1"/>
  <c r="M2099" i="1"/>
  <c r="O2099" i="1" s="1"/>
  <c r="M2129" i="1"/>
  <c r="O2129" i="1" s="1"/>
  <c r="M2156" i="1"/>
  <c r="O2156" i="1" s="1"/>
  <c r="M2191" i="1"/>
  <c r="O2191" i="1" s="1"/>
  <c r="M2221" i="1"/>
  <c r="O2221" i="1" s="1"/>
  <c r="M2247" i="1"/>
  <c r="O2247" i="1" s="1"/>
  <c r="M2281" i="1"/>
  <c r="O2281" i="1" s="1"/>
  <c r="M2304" i="1"/>
  <c r="O2304" i="1" s="1"/>
  <c r="M2331" i="1"/>
  <c r="O2331" i="1" s="1"/>
  <c r="M2364" i="1"/>
  <c r="O2364" i="1" s="1"/>
  <c r="M2386" i="1"/>
  <c r="O2386" i="1" s="1"/>
  <c r="M2411" i="1"/>
  <c r="O2411" i="1" s="1"/>
  <c r="M2437" i="1"/>
  <c r="O2437" i="1" s="1"/>
  <c r="M2462" i="1"/>
  <c r="O2462" i="1" s="1"/>
  <c r="M2485" i="1"/>
  <c r="O2485" i="1" s="1"/>
  <c r="M2513" i="1"/>
  <c r="O2513" i="1" s="1"/>
  <c r="M2539" i="1"/>
  <c r="O2539" i="1" s="1"/>
  <c r="M2560" i="1"/>
  <c r="O2560" i="1" s="1"/>
  <c r="M2590" i="1"/>
  <c r="O2590" i="1" s="1"/>
  <c r="M2613" i="1"/>
  <c r="O2613" i="1" s="1"/>
  <c r="M2632" i="1"/>
  <c r="O2632" i="1" s="1"/>
  <c r="M2659" i="1"/>
  <c r="O2659" i="1" s="1"/>
  <c r="M2679" i="1"/>
  <c r="O2679" i="1" s="1"/>
  <c r="M2702" i="1"/>
  <c r="O2702" i="1" s="1"/>
  <c r="M2728" i="1"/>
  <c r="O2728" i="1" s="1"/>
  <c r="M2749" i="1"/>
  <c r="O2749" i="1" s="1"/>
  <c r="M2772" i="1"/>
  <c r="O2772" i="1" s="1"/>
  <c r="M2796" i="1"/>
  <c r="O2796" i="1" s="1"/>
  <c r="M2819" i="1"/>
  <c r="O2819" i="1" s="1"/>
  <c r="M2839" i="1"/>
  <c r="O2839" i="1" s="1"/>
  <c r="M2866" i="1"/>
  <c r="O2866" i="1" s="1"/>
  <c r="M2889" i="1"/>
  <c r="O2889" i="1" s="1"/>
  <c r="M2908" i="1"/>
  <c r="O2908" i="1" s="1"/>
  <c r="M2935" i="1"/>
  <c r="O2935" i="1" s="1"/>
  <c r="M2957" i="1"/>
  <c r="O2957" i="1" s="1"/>
  <c r="M2977" i="1"/>
  <c r="O2977" i="1" s="1"/>
  <c r="M2997" i="1"/>
  <c r="O2997" i="1" s="1"/>
  <c r="M3019" i="1"/>
  <c r="O3019" i="1" s="1"/>
  <c r="M3037" i="1"/>
  <c r="O3037" i="1" s="1"/>
  <c r="M3057" i="1"/>
  <c r="O3057" i="1" s="1"/>
  <c r="M3074" i="1"/>
  <c r="O3074" i="1" s="1"/>
  <c r="M3094" i="1"/>
  <c r="O3094" i="1" s="1"/>
  <c r="M3112" i="1"/>
  <c r="O3112" i="1" s="1"/>
  <c r="M3130" i="1"/>
  <c r="O3130" i="1" s="1"/>
  <c r="M3145" i="1"/>
  <c r="O3145" i="1" s="1"/>
  <c r="M3160" i="1"/>
  <c r="O3160" i="1" s="1"/>
  <c r="M3175" i="1"/>
  <c r="O3175" i="1" s="1"/>
  <c r="M3193" i="1"/>
  <c r="O3193" i="1" s="1"/>
  <c r="M1688" i="1"/>
  <c r="O1688" i="1" s="1"/>
  <c r="M2166" i="1"/>
  <c r="O2166" i="1" s="1"/>
  <c r="M2225" i="1"/>
  <c r="O2225" i="1" s="1"/>
  <c r="M2283" i="1"/>
  <c r="O2283" i="1" s="1"/>
  <c r="M2388" i="1"/>
  <c r="O2388" i="1" s="1"/>
  <c r="M2464" i="1"/>
  <c r="O2464" i="1" s="1"/>
  <c r="M2592" i="1"/>
  <c r="O2592" i="1" s="1"/>
  <c r="M2709" i="1"/>
  <c r="O2709" i="1" s="1"/>
  <c r="M2751" i="1"/>
  <c r="O2751" i="1" s="1"/>
  <c r="M2821" i="1"/>
  <c r="O2821" i="1" s="1"/>
  <c r="M2891" i="1"/>
  <c r="O2891" i="1" s="1"/>
  <c r="M3147" i="1"/>
  <c r="O3147" i="1" s="1"/>
  <c r="M339" i="1"/>
  <c r="O339" i="1" s="1"/>
  <c r="M419" i="1"/>
  <c r="O419" i="1" s="1"/>
  <c r="M481" i="1"/>
  <c r="O481" i="1" s="1"/>
  <c r="M569" i="1"/>
  <c r="O569" i="1" s="1"/>
  <c r="M629" i="1"/>
  <c r="O629" i="1" s="1"/>
  <c r="M718" i="1"/>
  <c r="O718" i="1" s="1"/>
  <c r="M786" i="1"/>
  <c r="O786" i="1" s="1"/>
  <c r="M858" i="1"/>
  <c r="O858" i="1" s="1"/>
  <c r="M908" i="1"/>
  <c r="O908" i="1" s="1"/>
  <c r="M977" i="1"/>
  <c r="O977" i="1" s="1"/>
  <c r="M1028" i="1"/>
  <c r="O1028" i="1" s="1"/>
  <c r="M1089" i="1"/>
  <c r="O1089" i="1" s="1"/>
  <c r="M1137" i="1"/>
  <c r="O1137" i="1" s="1"/>
  <c r="M1195" i="1"/>
  <c r="O1195" i="1" s="1"/>
  <c r="M1239" i="1"/>
  <c r="O1239" i="1" s="1"/>
  <c r="M1295" i="1"/>
  <c r="O1295" i="1" s="1"/>
  <c r="M1339" i="1"/>
  <c r="O1339" i="1" s="1"/>
  <c r="M1397" i="1"/>
  <c r="O1397" i="1" s="1"/>
  <c r="M1444" i="1"/>
  <c r="O1444" i="1" s="1"/>
  <c r="M1502" i="1"/>
  <c r="O1502" i="1" s="1"/>
  <c r="M1544" i="1"/>
  <c r="O1544" i="1" s="1"/>
  <c r="M1598" i="1"/>
  <c r="O1598" i="1" s="1"/>
  <c r="M1637" i="1"/>
  <c r="O1637" i="1" s="1"/>
  <c r="M1687" i="1"/>
  <c r="O1687" i="1" s="1"/>
  <c r="M1731" i="1"/>
  <c r="O1731" i="1" s="1"/>
  <c r="M1779" i="1"/>
  <c r="O1779" i="1" s="1"/>
  <c r="M1811" i="1"/>
  <c r="O1811" i="1" s="1"/>
  <c r="M1853" i="1"/>
  <c r="O1853" i="1" s="1"/>
  <c r="M1893" i="1"/>
  <c r="O1893" i="1" s="1"/>
  <c r="M1926" i="1"/>
  <c r="O1926" i="1" s="1"/>
  <c r="M1961" i="1"/>
  <c r="O1961" i="1" s="1"/>
  <c r="M2001" i="1"/>
  <c r="O2001" i="1" s="1"/>
  <c r="M2034" i="1"/>
  <c r="O2034" i="1" s="1"/>
  <c r="M2069" i="1"/>
  <c r="O2069" i="1" s="1"/>
  <c r="M2101" i="1"/>
  <c r="O2101" i="1" s="1"/>
  <c r="M2130" i="1"/>
  <c r="O2130" i="1" s="1"/>
  <c r="M2159" i="1"/>
  <c r="O2159" i="1" s="1"/>
  <c r="M2192" i="1"/>
  <c r="O2192" i="1" s="1"/>
  <c r="M2222" i="1"/>
  <c r="O2222" i="1" s="1"/>
  <c r="M2251" i="1"/>
  <c r="O2251" i="1" s="1"/>
  <c r="M2282" i="1"/>
  <c r="O2282" i="1" s="1"/>
  <c r="M2306" i="1"/>
  <c r="O2306" i="1" s="1"/>
  <c r="M2332" i="1"/>
  <c r="O2332" i="1" s="1"/>
  <c r="M2366" i="1"/>
  <c r="O2366" i="1" s="1"/>
  <c r="M2387" i="1"/>
  <c r="O2387" i="1" s="1"/>
  <c r="M2412" i="1"/>
  <c r="O2412" i="1" s="1"/>
  <c r="M2440" i="1"/>
  <c r="O2440" i="1" s="1"/>
  <c r="M2463" i="1"/>
  <c r="O2463" i="1" s="1"/>
  <c r="M2488" i="1"/>
  <c r="O2488" i="1" s="1"/>
  <c r="M2515" i="1"/>
  <c r="O2515" i="1" s="1"/>
  <c r="M2540" i="1"/>
  <c r="O2540" i="1" s="1"/>
  <c r="M2563" i="1"/>
  <c r="O2563" i="1" s="1"/>
  <c r="M2591" i="1"/>
  <c r="O2591" i="1" s="1"/>
  <c r="M2614" i="1"/>
  <c r="O2614" i="1" s="1"/>
  <c r="M2633" i="1"/>
  <c r="O2633" i="1" s="1"/>
  <c r="M2661" i="1"/>
  <c r="O2661" i="1" s="1"/>
  <c r="M2680" i="1"/>
  <c r="O2680" i="1" s="1"/>
  <c r="M2703" i="1"/>
  <c r="O2703" i="1" s="1"/>
  <c r="M2729" i="1"/>
  <c r="O2729" i="1" s="1"/>
  <c r="M2750" i="1"/>
  <c r="O2750" i="1" s="1"/>
  <c r="M2773" i="1"/>
  <c r="O2773" i="1" s="1"/>
  <c r="M2799" i="1"/>
  <c r="O2799" i="1" s="1"/>
  <c r="M2820" i="1"/>
  <c r="O2820" i="1" s="1"/>
  <c r="M2843" i="1"/>
  <c r="O2843" i="1" s="1"/>
  <c r="M2867" i="1"/>
  <c r="O2867" i="1" s="1"/>
  <c r="M2890" i="1"/>
  <c r="O2890" i="1" s="1"/>
  <c r="M2909" i="1"/>
  <c r="O2909" i="1" s="1"/>
  <c r="M2937" i="1"/>
  <c r="O2937" i="1" s="1"/>
  <c r="M2959" i="1"/>
  <c r="O2959" i="1" s="1"/>
  <c r="M2978" i="1"/>
  <c r="O2978" i="1" s="1"/>
  <c r="M3002" i="1"/>
  <c r="O3002" i="1" s="1"/>
  <c r="M3021" i="1"/>
  <c r="O3021" i="1" s="1"/>
  <c r="M3038" i="1"/>
  <c r="O3038" i="1" s="1"/>
  <c r="M3058" i="1"/>
  <c r="O3058" i="1" s="1"/>
  <c r="M3075" i="1"/>
  <c r="O3075" i="1" s="1"/>
  <c r="M3097" i="1"/>
  <c r="O3097" i="1" s="1"/>
  <c r="M3113" i="1"/>
  <c r="O3113" i="1" s="1"/>
  <c r="M3131" i="1"/>
  <c r="O3131" i="1" s="1"/>
  <c r="M3146" i="1"/>
  <c r="O3146" i="1" s="1"/>
  <c r="M3161" i="1"/>
  <c r="O3161" i="1" s="1"/>
  <c r="M3179" i="1"/>
  <c r="O3179" i="1" s="1"/>
  <c r="M1783" i="1"/>
  <c r="O1783" i="1" s="1"/>
  <c r="M2493" i="1"/>
  <c r="O2493" i="1" s="1"/>
  <c r="M2569" i="1"/>
  <c r="O2569" i="1" s="1"/>
  <c r="M2662" i="1"/>
  <c r="O2662" i="1" s="1"/>
  <c r="M2731" i="1"/>
  <c r="O2731" i="1" s="1"/>
  <c r="M2800" i="1"/>
  <c r="O2800" i="1" s="1"/>
  <c r="M2847" i="1"/>
  <c r="O2847" i="1" s="1"/>
  <c r="M2917" i="1"/>
  <c r="O2917" i="1" s="1"/>
  <c r="M2961" i="1"/>
  <c r="O2961" i="1" s="1"/>
  <c r="M3022" i="1"/>
  <c r="O3022" i="1" s="1"/>
  <c r="M3076" i="1"/>
  <c r="O3076" i="1" s="1"/>
  <c r="M3114" i="1"/>
  <c r="O3114" i="1" s="1"/>
  <c r="M341" i="1"/>
  <c r="O341" i="1" s="1"/>
  <c r="M420" i="1"/>
  <c r="O420" i="1" s="1"/>
  <c r="M490" i="1"/>
  <c r="O490" i="1" s="1"/>
  <c r="M572" i="1"/>
  <c r="O572" i="1" s="1"/>
  <c r="M640" i="1"/>
  <c r="O640" i="1" s="1"/>
  <c r="M719" i="1"/>
  <c r="O719" i="1" s="1"/>
  <c r="M788" i="1"/>
  <c r="O788" i="1" s="1"/>
  <c r="M859" i="1"/>
  <c r="O859" i="1" s="1"/>
  <c r="M910" i="1"/>
  <c r="O910" i="1" s="1"/>
  <c r="M978" i="1"/>
  <c r="O978" i="1" s="1"/>
  <c r="M1030" i="1"/>
  <c r="O1030" i="1" s="1"/>
  <c r="M1090" i="1"/>
  <c r="O1090" i="1" s="1"/>
  <c r="M1139" i="1"/>
  <c r="O1139" i="1" s="1"/>
  <c r="M1196" i="1"/>
  <c r="O1196" i="1" s="1"/>
  <c r="M1241" i="1"/>
  <c r="O1241" i="1" s="1"/>
  <c r="M1298" i="1"/>
  <c r="O1298" i="1" s="1"/>
  <c r="M1341" i="1"/>
  <c r="O1341" i="1" s="1"/>
  <c r="M1398" i="1"/>
  <c r="O1398" i="1" s="1"/>
  <c r="M1449" i="1"/>
  <c r="O1449" i="1" s="1"/>
  <c r="M1506" i="1"/>
  <c r="O1506" i="1" s="1"/>
  <c r="M1550" i="1"/>
  <c r="O1550" i="1" s="1"/>
  <c r="M1599" i="1"/>
  <c r="O1599" i="1" s="1"/>
  <c r="M1639" i="1"/>
  <c r="O1639" i="1" s="1"/>
  <c r="M1821" i="1"/>
  <c r="O1821" i="1" s="1"/>
  <c r="M1857" i="1"/>
  <c r="O1857" i="1" s="1"/>
  <c r="M1894" i="1"/>
  <c r="O1894" i="1" s="1"/>
  <c r="M1927" i="1"/>
  <c r="O1927" i="1" s="1"/>
  <c r="M1967" i="1"/>
  <c r="O1967" i="1" s="1"/>
  <c r="M2009" i="1"/>
  <c r="O2009" i="1" s="1"/>
  <c r="M2037" i="1"/>
  <c r="O2037" i="1" s="1"/>
  <c r="M2075" i="1"/>
  <c r="O2075" i="1" s="1"/>
  <c r="M2102" i="1"/>
  <c r="O2102" i="1" s="1"/>
  <c r="M2133" i="1"/>
  <c r="O2133" i="1" s="1"/>
  <c r="M2258" i="1"/>
  <c r="O2258" i="1" s="1"/>
  <c r="M2340" i="1"/>
  <c r="O2340" i="1" s="1"/>
  <c r="M2367" i="1"/>
  <c r="O2367" i="1" s="1"/>
  <c r="M2443" i="1"/>
  <c r="O2443" i="1" s="1"/>
  <c r="M2516" i="1"/>
  <c r="O2516" i="1" s="1"/>
  <c r="M2541" i="1"/>
  <c r="O2541" i="1" s="1"/>
  <c r="M2615" i="1"/>
  <c r="O2615" i="1" s="1"/>
  <c r="M2641" i="1"/>
  <c r="O2641" i="1" s="1"/>
  <c r="M2938" i="1"/>
  <c r="O2938" i="1" s="1"/>
  <c r="M3003" i="1"/>
  <c r="O3003" i="1" s="1"/>
  <c r="M3041" i="1"/>
  <c r="O3041" i="1" s="1"/>
  <c r="M3098" i="1"/>
  <c r="O3098" i="1" s="1"/>
  <c r="M3132" i="1"/>
  <c r="O3132" i="1" s="1"/>
  <c r="M3180" i="1"/>
  <c r="O3180" i="1" s="1"/>
  <c r="M347" i="1"/>
  <c r="O347" i="1" s="1"/>
  <c r="M424" i="1"/>
  <c r="O424" i="1" s="1"/>
  <c r="M509" i="1"/>
  <c r="O509" i="1" s="1"/>
  <c r="M573" i="1"/>
  <c r="O573" i="1" s="1"/>
  <c r="M652" i="1"/>
  <c r="O652" i="1" s="1"/>
  <c r="M720" i="1"/>
  <c r="O720" i="1" s="1"/>
  <c r="M793" i="1"/>
  <c r="O793" i="1" s="1"/>
  <c r="M860" i="1"/>
  <c r="O860" i="1" s="1"/>
  <c r="M924" i="1"/>
  <c r="O924" i="1" s="1"/>
  <c r="M979" i="1"/>
  <c r="O979" i="1" s="1"/>
  <c r="M1043" i="1"/>
  <c r="O1043" i="1" s="1"/>
  <c r="M1093" i="1"/>
  <c r="O1093" i="1" s="1"/>
  <c r="M1148" i="1"/>
  <c r="O1148" i="1" s="1"/>
  <c r="M1197" i="1"/>
  <c r="O1197" i="1" s="1"/>
  <c r="M1253" i="1"/>
  <c r="O1253" i="1" s="1"/>
  <c r="M1299" i="1"/>
  <c r="O1299" i="1" s="1"/>
  <c r="M1353" i="1"/>
  <c r="O1353" i="1" s="1"/>
  <c r="M1399" i="1"/>
  <c r="O1399" i="1" s="1"/>
  <c r="M1455" i="1"/>
  <c r="O1455" i="1" s="1"/>
  <c r="M1507" i="1"/>
  <c r="O1507" i="1" s="1"/>
  <c r="M1557" i="1"/>
  <c r="O1557" i="1" s="1"/>
  <c r="M1600" i="1"/>
  <c r="O1600" i="1" s="1"/>
  <c r="M1650" i="1"/>
  <c r="O1650" i="1" s="1"/>
  <c r="M1691" i="1"/>
  <c r="O1691" i="1" s="1"/>
  <c r="M1739" i="1"/>
  <c r="O1739" i="1" s="1"/>
  <c r="M1784" i="1"/>
  <c r="O1784" i="1" s="1"/>
  <c r="M1822" i="1"/>
  <c r="O1822" i="1" s="1"/>
  <c r="M1858" i="1"/>
  <c r="O1858" i="1" s="1"/>
  <c r="M1895" i="1"/>
  <c r="O1895" i="1" s="1"/>
  <c r="M1928" i="1"/>
  <c r="O1928" i="1" s="1"/>
  <c r="M1973" i="1"/>
  <c r="O1973" i="1" s="1"/>
  <c r="M2010" i="1"/>
  <c r="O2010" i="1" s="1"/>
  <c r="M2039" i="1"/>
  <c r="O2039" i="1" s="1"/>
  <c r="M2078" i="1"/>
  <c r="O2078" i="1" s="1"/>
  <c r="M2109" i="1"/>
  <c r="O2109" i="1" s="1"/>
  <c r="M2134" i="1"/>
  <c r="O2134" i="1" s="1"/>
  <c r="M2168" i="1"/>
  <c r="O2168" i="1" s="1"/>
  <c r="M2194" i="1"/>
  <c r="O2194" i="1" s="1"/>
  <c r="M2226" i="1"/>
  <c r="O2226" i="1" s="1"/>
  <c r="M2259" i="1"/>
  <c r="O2259" i="1" s="1"/>
  <c r="M2284" i="1"/>
  <c r="O2284" i="1" s="1"/>
  <c r="M2313" i="1"/>
  <c r="O2313" i="1" s="1"/>
  <c r="M2341" i="1"/>
  <c r="O2341" i="1" s="1"/>
  <c r="M2368" i="1"/>
  <c r="O2368" i="1" s="1"/>
  <c r="M2390" i="1"/>
  <c r="O2390" i="1" s="1"/>
  <c r="M2420" i="1"/>
  <c r="O2420" i="1" s="1"/>
  <c r="M268" i="1"/>
  <c r="O268" i="1" s="1"/>
  <c r="M358" i="1"/>
  <c r="O358" i="1" s="1"/>
  <c r="M425" i="1"/>
  <c r="O425" i="1" s="1"/>
  <c r="M269" i="1"/>
  <c r="O269" i="1" s="1"/>
  <c r="M270" i="1"/>
  <c r="O270" i="1" s="1"/>
  <c r="M307" i="1"/>
  <c r="O307" i="1" s="1"/>
  <c r="M310" i="1"/>
  <c r="O310" i="1" s="1"/>
  <c r="M311" i="1"/>
  <c r="O311" i="1" s="1"/>
  <c r="M367" i="1"/>
  <c r="O367" i="1" s="1"/>
  <c r="M511" i="1"/>
  <c r="O511" i="1" s="1"/>
  <c r="M622" i="1"/>
  <c r="O622" i="1" s="1"/>
  <c r="M757" i="1"/>
  <c r="O757" i="1" s="1"/>
  <c r="M862" i="1"/>
  <c r="O862" i="1" s="1"/>
  <c r="M949" i="1"/>
  <c r="O949" i="1" s="1"/>
  <c r="M1062" i="1"/>
  <c r="O1062" i="1" s="1"/>
  <c r="M1162" i="1"/>
  <c r="O1162" i="1" s="1"/>
  <c r="M1255" i="1"/>
  <c r="O1255" i="1" s="1"/>
  <c r="M1328" i="1"/>
  <c r="O1328" i="1" s="1"/>
  <c r="M1425" i="1"/>
  <c r="O1425" i="1" s="1"/>
  <c r="M1509" i="1"/>
  <c r="O1509" i="1" s="1"/>
  <c r="M1579" i="1"/>
  <c r="O1579" i="1" s="1"/>
  <c r="M1666" i="1"/>
  <c r="O1666" i="1" s="1"/>
  <c r="M1754" i="1"/>
  <c r="O1754" i="1" s="1"/>
  <c r="M1823" i="1"/>
  <c r="O1823" i="1" s="1"/>
  <c r="M1875" i="1"/>
  <c r="O1875" i="1" s="1"/>
  <c r="M1946" i="1"/>
  <c r="O1946" i="1" s="1"/>
  <c r="M2012" i="1"/>
  <c r="O2012" i="1" s="1"/>
  <c r="M2060" i="1"/>
  <c r="O2060" i="1" s="1"/>
  <c r="M2120" i="1"/>
  <c r="O2120" i="1" s="1"/>
  <c r="M2175" i="1"/>
  <c r="O2175" i="1" s="1"/>
  <c r="M2227" i="1"/>
  <c r="O2227" i="1" s="1"/>
  <c r="M2269" i="1"/>
  <c r="O2269" i="1" s="1"/>
  <c r="M2324" i="1"/>
  <c r="O2324" i="1" s="1"/>
  <c r="M2371" i="1"/>
  <c r="O2371" i="1" s="1"/>
  <c r="M368" i="1"/>
  <c r="O368" i="1" s="1"/>
  <c r="M516" i="1"/>
  <c r="O516" i="1" s="1"/>
  <c r="M623" i="1"/>
  <c r="O623" i="1" s="1"/>
  <c r="M760" i="1"/>
  <c r="O760" i="1" s="1"/>
  <c r="M863" i="1"/>
  <c r="O863" i="1" s="1"/>
  <c r="M980" i="1"/>
  <c r="O980" i="1" s="1"/>
  <c r="M1063" i="1"/>
  <c r="O1063" i="1" s="1"/>
  <c r="M1166" i="1"/>
  <c r="O1166" i="1" s="1"/>
  <c r="M1263" i="1"/>
  <c r="O1263" i="1" s="1"/>
  <c r="M1334" i="1"/>
  <c r="O1334" i="1" s="1"/>
  <c r="M1427" i="1"/>
  <c r="O1427" i="1" s="1"/>
  <c r="M1510" i="1"/>
  <c r="O1510" i="1" s="1"/>
  <c r="M1601" i="1"/>
  <c r="O1601" i="1" s="1"/>
  <c r="M1667" i="1"/>
  <c r="O1667" i="1" s="1"/>
  <c r="M1756" i="1"/>
  <c r="O1756" i="1" s="1"/>
  <c r="M1829" i="1"/>
  <c r="O1829" i="1" s="1"/>
  <c r="M1876" i="1"/>
  <c r="O1876" i="1" s="1"/>
  <c r="M1947" i="1"/>
  <c r="O1947" i="1" s="1"/>
  <c r="M2013" i="1"/>
  <c r="O2013" i="1" s="1"/>
  <c r="M2081" i="1"/>
  <c r="O2081" i="1" s="1"/>
  <c r="M2122" i="1"/>
  <c r="O2122" i="1" s="1"/>
  <c r="M2176" i="1"/>
  <c r="O2176" i="1" s="1"/>
  <c r="M2234" i="1"/>
  <c r="O2234" i="1" s="1"/>
  <c r="M2270" i="1"/>
  <c r="O2270" i="1" s="1"/>
  <c r="M2325" i="1"/>
  <c r="O2325" i="1" s="1"/>
  <c r="M2372" i="1"/>
  <c r="O2372" i="1" s="1"/>
  <c r="M2421" i="1"/>
  <c r="O2421" i="1" s="1"/>
  <c r="M2458" i="1"/>
  <c r="O2458" i="1" s="1"/>
  <c r="M2497" i="1"/>
  <c r="O2497" i="1" s="1"/>
  <c r="M2530" i="1"/>
  <c r="O2530" i="1" s="1"/>
  <c r="M2571" i="1"/>
  <c r="O2571" i="1" s="1"/>
  <c r="M377" i="1"/>
  <c r="O377" i="1" s="1"/>
  <c r="M517" i="1"/>
  <c r="O517" i="1" s="1"/>
  <c r="M660" i="1"/>
  <c r="O660" i="1" s="1"/>
  <c r="M761" i="1"/>
  <c r="O761" i="1" s="1"/>
  <c r="M882" i="1"/>
  <c r="O882" i="1" s="1"/>
  <c r="M981" i="1"/>
  <c r="O981" i="1" s="1"/>
  <c r="M1064" i="1"/>
  <c r="O1064" i="1" s="1"/>
  <c r="M1167" i="1"/>
  <c r="O1167" i="1" s="1"/>
  <c r="M1264" i="1"/>
  <c r="O1264" i="1" s="1"/>
  <c r="M1355" i="1"/>
  <c r="O1355" i="1" s="1"/>
  <c r="M1430" i="1"/>
  <c r="O1430" i="1" s="1"/>
  <c r="M1527" i="1"/>
  <c r="O1527" i="1" s="1"/>
  <c r="M1602" i="1"/>
  <c r="O1602" i="1" s="1"/>
  <c r="M1670" i="1"/>
  <c r="O1670" i="1" s="1"/>
  <c r="M1757" i="1"/>
  <c r="O1757" i="1" s="1"/>
  <c r="M1835" i="1"/>
  <c r="O1835" i="1" s="1"/>
  <c r="M1898" i="1"/>
  <c r="O1898" i="1" s="1"/>
  <c r="M1948" i="1"/>
  <c r="O1948" i="1" s="1"/>
  <c r="M2014" i="1"/>
  <c r="O2014" i="1" s="1"/>
  <c r="M2082" i="1"/>
  <c r="O2082" i="1" s="1"/>
  <c r="M2127" i="1"/>
  <c r="O2127" i="1" s="1"/>
  <c r="M2177" i="1"/>
  <c r="O2177" i="1" s="1"/>
  <c r="M2235" i="1"/>
  <c r="O2235" i="1" s="1"/>
  <c r="M2285" i="1"/>
  <c r="O2285" i="1" s="1"/>
  <c r="M2328" i="1"/>
  <c r="O2328" i="1" s="1"/>
  <c r="M2373" i="1"/>
  <c r="O2373" i="1" s="1"/>
  <c r="M2422" i="1"/>
  <c r="O2422" i="1" s="1"/>
  <c r="M2459" i="1"/>
  <c r="O2459" i="1" s="1"/>
  <c r="M2498" i="1"/>
  <c r="O2498" i="1" s="1"/>
  <c r="M2531" i="1"/>
  <c r="O2531" i="1" s="1"/>
  <c r="M2573" i="1"/>
  <c r="O2573" i="1" s="1"/>
  <c r="M2606" i="1"/>
  <c r="O2606" i="1" s="1"/>
  <c r="M2644" i="1"/>
  <c r="O2644" i="1" s="1"/>
  <c r="M2676" i="1"/>
  <c r="O2676" i="1" s="1"/>
  <c r="M2714" i="1"/>
  <c r="O2714" i="1" s="1"/>
  <c r="M2746" i="1"/>
  <c r="O2746" i="1" s="1"/>
  <c r="M2782" i="1"/>
  <c r="O2782" i="1" s="1"/>
  <c r="M2815" i="1"/>
  <c r="O2815" i="1" s="1"/>
  <c r="M2851" i="1"/>
  <c r="O2851" i="1" s="1"/>
  <c r="M2882" i="1"/>
  <c r="O2882" i="1" s="1"/>
  <c r="M2920" i="1"/>
  <c r="O2920" i="1" s="1"/>
  <c r="M2952" i="1"/>
  <c r="O2952" i="1" s="1"/>
  <c r="M2988" i="1"/>
  <c r="O2988" i="1" s="1"/>
  <c r="M3012" i="1"/>
  <c r="O3012" i="1" s="1"/>
  <c r="M3045" i="1"/>
  <c r="O3045" i="1" s="1"/>
  <c r="M3071" i="1"/>
  <c r="O3071" i="1" s="1"/>
  <c r="M3101" i="1"/>
  <c r="O3101" i="1" s="1"/>
  <c r="M3125" i="1"/>
  <c r="O3125" i="1" s="1"/>
  <c r="M3152" i="1"/>
  <c r="O3152" i="1" s="1"/>
  <c r="M3172" i="1"/>
  <c r="O3172" i="1" s="1"/>
  <c r="M378" i="1"/>
  <c r="O378" i="1" s="1"/>
  <c r="M528" i="1"/>
  <c r="O528" i="1" s="1"/>
  <c r="M666" i="1"/>
  <c r="O666" i="1" s="1"/>
  <c r="M767" i="1"/>
  <c r="O767" i="1" s="1"/>
  <c r="M889" i="1"/>
  <c r="O889" i="1" s="1"/>
  <c r="M982" i="1"/>
  <c r="O982" i="1" s="1"/>
  <c r="M1098" i="1"/>
  <c r="O1098" i="1" s="1"/>
  <c r="M1168" i="1"/>
  <c r="O1168" i="1" s="1"/>
  <c r="M1266" i="1"/>
  <c r="O1266" i="1" s="1"/>
  <c r="M1363" i="1"/>
  <c r="O1363" i="1" s="1"/>
  <c r="M1434" i="1"/>
  <c r="O1434" i="1" s="1"/>
  <c r="M1529" i="1"/>
  <c r="O1529" i="1" s="1"/>
  <c r="M1605" i="1"/>
  <c r="O1605" i="1" s="1"/>
  <c r="M1697" i="1"/>
  <c r="O1697" i="1" s="1"/>
  <c r="M1758" i="1"/>
  <c r="O1758" i="1" s="1"/>
  <c r="M1838" i="1"/>
  <c r="O1838" i="1" s="1"/>
  <c r="M1899" i="1"/>
  <c r="O1899" i="1" s="1"/>
  <c r="M1951" i="1"/>
  <c r="O1951" i="1" s="1"/>
  <c r="M2027" i="1"/>
  <c r="O2027" i="1" s="1"/>
  <c r="M2083" i="1"/>
  <c r="O2083" i="1" s="1"/>
  <c r="M2135" i="1"/>
  <c r="O2135" i="1" s="1"/>
  <c r="M2178" i="1"/>
  <c r="O2178" i="1" s="1"/>
  <c r="M2240" i="1"/>
  <c r="O2240" i="1" s="1"/>
  <c r="M2288" i="1"/>
  <c r="O2288" i="1" s="1"/>
  <c r="M2329" i="1"/>
  <c r="O2329" i="1" s="1"/>
  <c r="M2381" i="1"/>
  <c r="O2381" i="1" s="1"/>
  <c r="M2425" i="1"/>
  <c r="O2425" i="1" s="1"/>
  <c r="M2460" i="1"/>
  <c r="O2460" i="1" s="1"/>
  <c r="M2499" i="1"/>
  <c r="O2499" i="1" s="1"/>
  <c r="M2536" i="1"/>
  <c r="O2536" i="1" s="1"/>
  <c r="M2576" i="1"/>
  <c r="O2576" i="1" s="1"/>
  <c r="M2607" i="1"/>
  <c r="O2607" i="1" s="1"/>
  <c r="M2645" i="1"/>
  <c r="O2645" i="1" s="1"/>
  <c r="M2677" i="1"/>
  <c r="O2677" i="1" s="1"/>
  <c r="M2715" i="1"/>
  <c r="O2715" i="1" s="1"/>
  <c r="M2747" i="1"/>
  <c r="O2747" i="1" s="1"/>
  <c r="M2785" i="1"/>
  <c r="O2785" i="1" s="1"/>
  <c r="M2817" i="1"/>
  <c r="O2817" i="1" s="1"/>
  <c r="M2853" i="1"/>
  <c r="O2853" i="1" s="1"/>
  <c r="M2885" i="1"/>
  <c r="O2885" i="1" s="1"/>
  <c r="M2921" i="1"/>
  <c r="O2921" i="1" s="1"/>
  <c r="M2953" i="1"/>
  <c r="O2953" i="1" s="1"/>
  <c r="M2989" i="1"/>
  <c r="O2989" i="1" s="1"/>
  <c r="M3015" i="1"/>
  <c r="O3015" i="1" s="1"/>
  <c r="M3046" i="1"/>
  <c r="O3046" i="1" s="1"/>
  <c r="M3072" i="1"/>
  <c r="O3072" i="1" s="1"/>
  <c r="M3102" i="1"/>
  <c r="O3102" i="1" s="1"/>
  <c r="M3126" i="1"/>
  <c r="O3126" i="1" s="1"/>
  <c r="M3154" i="1"/>
  <c r="O3154" i="1" s="1"/>
  <c r="M3173" i="1"/>
  <c r="O3173" i="1" s="1"/>
  <c r="M379" i="1"/>
  <c r="O379" i="1" s="1"/>
  <c r="M533" i="1"/>
  <c r="O533" i="1" s="1"/>
  <c r="M677" i="1"/>
  <c r="O677" i="1" s="1"/>
  <c r="M803" i="1"/>
  <c r="O803" i="1" s="1"/>
  <c r="M891" i="1"/>
  <c r="O891" i="1" s="1"/>
  <c r="M1003" i="1"/>
  <c r="O1003" i="1" s="1"/>
  <c r="M1102" i="1"/>
  <c r="O1102" i="1" s="1"/>
  <c r="M1169" i="1"/>
  <c r="O1169" i="1" s="1"/>
  <c r="M1270" i="1"/>
  <c r="O1270" i="1" s="1"/>
  <c r="M1367" i="1"/>
  <c r="O1367" i="1" s="1"/>
  <c r="M1457" i="1"/>
  <c r="O1457" i="1" s="1"/>
  <c r="M1530" i="1"/>
  <c r="O1530" i="1" s="1"/>
  <c r="M1619" i="1"/>
  <c r="O1619" i="1" s="1"/>
  <c r="M1698" i="1"/>
  <c r="O1698" i="1" s="1"/>
  <c r="M1759" i="1"/>
  <c r="O1759" i="1" s="1"/>
  <c r="M1839" i="1"/>
  <c r="O1839" i="1" s="1"/>
  <c r="M1903" i="1"/>
  <c r="O1903" i="1" s="1"/>
  <c r="M1974" i="1"/>
  <c r="O1974" i="1" s="1"/>
  <c r="M2030" i="1"/>
  <c r="O2030" i="1" s="1"/>
  <c r="M2084" i="1"/>
  <c r="O2084" i="1" s="1"/>
  <c r="M2146" i="1"/>
  <c r="O2146" i="1" s="1"/>
  <c r="M2181" i="1"/>
  <c r="O2181" i="1" s="1"/>
  <c r="M2241" i="1"/>
  <c r="O2241" i="1" s="1"/>
  <c r="M2289" i="1"/>
  <c r="O2289" i="1" s="1"/>
  <c r="M2344" i="1"/>
  <c r="O2344" i="1" s="1"/>
  <c r="M2383" i="1"/>
  <c r="O2383" i="1" s="1"/>
  <c r="M2426" i="1"/>
  <c r="O2426" i="1" s="1"/>
  <c r="M2465" i="1"/>
  <c r="O2465" i="1" s="1"/>
  <c r="M2500" i="1"/>
  <c r="O2500" i="1" s="1"/>
  <c r="M2542" i="1"/>
  <c r="O2542" i="1" s="1"/>
  <c r="M2577" i="1"/>
  <c r="O2577" i="1" s="1"/>
  <c r="M2616" i="1"/>
  <c r="O2616" i="1" s="1"/>
  <c r="M2647" i="1"/>
  <c r="O2647" i="1" s="1"/>
  <c r="M2686" i="1"/>
  <c r="O2686" i="1" s="1"/>
  <c r="M2716" i="1"/>
  <c r="O2716" i="1" s="1"/>
  <c r="M2752" i="1"/>
  <c r="O2752" i="1" s="1"/>
  <c r="M2786" i="1"/>
  <c r="O2786" i="1" s="1"/>
  <c r="M2822" i="1"/>
  <c r="O2822" i="1" s="1"/>
  <c r="M2854" i="1"/>
  <c r="O2854" i="1" s="1"/>
  <c r="M2892" i="1"/>
  <c r="O2892" i="1" s="1"/>
  <c r="M2923" i="1"/>
  <c r="O2923" i="1" s="1"/>
  <c r="M2962" i="1"/>
  <c r="O2962" i="1" s="1"/>
  <c r="M2990" i="1"/>
  <c r="O2990" i="1" s="1"/>
  <c r="M3023" i="1"/>
  <c r="O3023" i="1" s="1"/>
  <c r="M3049" i="1"/>
  <c r="O3049" i="1" s="1"/>
  <c r="M3082" i="1"/>
  <c r="O3082" i="1" s="1"/>
  <c r="M3103" i="1"/>
  <c r="O3103" i="1" s="1"/>
  <c r="M3133" i="1"/>
  <c r="O3133" i="1" s="1"/>
  <c r="M3155" i="1"/>
  <c r="O3155" i="1" s="1"/>
  <c r="M3181" i="1"/>
  <c r="O3181" i="1" s="1"/>
  <c r="M384" i="1"/>
  <c r="O384" i="1" s="1"/>
  <c r="M534" i="1"/>
  <c r="O534" i="1" s="1"/>
  <c r="M681" i="1"/>
  <c r="O681" i="1" s="1"/>
  <c r="M810" i="1"/>
  <c r="O810" i="1" s="1"/>
  <c r="M892" i="1"/>
  <c r="O892" i="1" s="1"/>
  <c r="M1008" i="1"/>
  <c r="O1008" i="1" s="1"/>
  <c r="M1103" i="1"/>
  <c r="O1103" i="1" s="1"/>
  <c r="M1198" i="1"/>
  <c r="O1198" i="1" s="1"/>
  <c r="M1276" i="1"/>
  <c r="O1276" i="1" s="1"/>
  <c r="M1371" i="1"/>
  <c r="O1371" i="1" s="1"/>
  <c r="M1468" i="1"/>
  <c r="O1468" i="1" s="1"/>
  <c r="M1534" i="1"/>
  <c r="O1534" i="1" s="1"/>
  <c r="M1623" i="1"/>
  <c r="O1623" i="1" s="1"/>
  <c r="M1699" i="1"/>
  <c r="O1699" i="1" s="1"/>
  <c r="M1785" i="1"/>
  <c r="O1785" i="1" s="1"/>
  <c r="M1842" i="1"/>
  <c r="O1842" i="1" s="1"/>
  <c r="M1904" i="1"/>
  <c r="O1904" i="1" s="1"/>
  <c r="M1975" i="1"/>
  <c r="O1975" i="1" s="1"/>
  <c r="M2031" i="1"/>
  <c r="O2031" i="1" s="1"/>
  <c r="M2087" i="1"/>
  <c r="O2087" i="1" s="1"/>
  <c r="M2147" i="1"/>
  <c r="O2147" i="1" s="1"/>
  <c r="M2195" i="1"/>
  <c r="O2195" i="1" s="1"/>
  <c r="M2242" i="1"/>
  <c r="O2242" i="1" s="1"/>
  <c r="M2294" i="1"/>
  <c r="O2294" i="1" s="1"/>
  <c r="M2345" i="1"/>
  <c r="O2345" i="1" s="1"/>
  <c r="M2384" i="1"/>
  <c r="O2384" i="1" s="1"/>
  <c r="M2427" i="1"/>
  <c r="O2427" i="1" s="1"/>
  <c r="M2467" i="1"/>
  <c r="O2467" i="1" s="1"/>
  <c r="M2504" i="1"/>
  <c r="O2504" i="1" s="1"/>
  <c r="M2543" i="1"/>
  <c r="O2543" i="1" s="1"/>
  <c r="M2578" i="1"/>
  <c r="O2578" i="1" s="1"/>
  <c r="M2617" i="1"/>
  <c r="O2617" i="1" s="1"/>
  <c r="M2649" i="1"/>
  <c r="O2649" i="1" s="1"/>
  <c r="M2687" i="1"/>
  <c r="O2687" i="1" s="1"/>
  <c r="M2717" i="1"/>
  <c r="O2717" i="1" s="1"/>
  <c r="M2757" i="1"/>
  <c r="O2757" i="1" s="1"/>
  <c r="M2787" i="1"/>
  <c r="O2787" i="1" s="1"/>
  <c r="M2823" i="1"/>
  <c r="O2823" i="1" s="1"/>
  <c r="M2857" i="1"/>
  <c r="O2857" i="1" s="1"/>
  <c r="M2893" i="1"/>
  <c r="O2893" i="1" s="1"/>
  <c r="M2925" i="1"/>
  <c r="O2925" i="1" s="1"/>
  <c r="M2963" i="1"/>
  <c r="O2963" i="1" s="1"/>
  <c r="M2991" i="1"/>
  <c r="O2991" i="1" s="1"/>
  <c r="M3024" i="1"/>
  <c r="O3024" i="1" s="1"/>
  <c r="M3050" i="1"/>
  <c r="O3050" i="1" s="1"/>
  <c r="M3083" i="1"/>
  <c r="O3083" i="1" s="1"/>
  <c r="M3106" i="1"/>
  <c r="O3106" i="1" s="1"/>
  <c r="M3134" i="1"/>
  <c r="O3134" i="1" s="1"/>
  <c r="M3156" i="1"/>
  <c r="O3156" i="1" s="1"/>
  <c r="M3182" i="1"/>
  <c r="O3182" i="1" s="1"/>
  <c r="M432" i="1"/>
  <c r="O432" i="1" s="1"/>
  <c r="M682" i="1"/>
  <c r="O682" i="1" s="1"/>
  <c r="M929" i="1"/>
  <c r="O929" i="1" s="1"/>
  <c r="M1120" i="1"/>
  <c r="O1120" i="1" s="1"/>
  <c r="M1277" i="1"/>
  <c r="O1277" i="1" s="1"/>
  <c r="M1469" i="1"/>
  <c r="O1469" i="1" s="1"/>
  <c r="M1627" i="1"/>
  <c r="O1627" i="1" s="1"/>
  <c r="M1786" i="1"/>
  <c r="O1786" i="1" s="1"/>
  <c r="M1914" i="1"/>
  <c r="O1914" i="1" s="1"/>
  <c r="M2043" i="1"/>
  <c r="O2043" i="1" s="1"/>
  <c r="M2149" i="1"/>
  <c r="O2149" i="1" s="1"/>
  <c r="M2243" i="1"/>
  <c r="O2243" i="1" s="1"/>
  <c r="M2348" i="1"/>
  <c r="O2348" i="1" s="1"/>
  <c r="M2407" i="1"/>
  <c r="O2407" i="1" s="1"/>
  <c r="M2480" i="1"/>
  <c r="O2480" i="1" s="1"/>
  <c r="M2554" i="1"/>
  <c r="O2554" i="1" s="1"/>
  <c r="M2605" i="1"/>
  <c r="O2605" i="1" s="1"/>
  <c r="M2664" i="1"/>
  <c r="O2664" i="1" s="1"/>
  <c r="M2713" i="1"/>
  <c r="O2713" i="1" s="1"/>
  <c r="M2764" i="1"/>
  <c r="O2764" i="1" s="1"/>
  <c r="M2813" i="1"/>
  <c r="O2813" i="1" s="1"/>
  <c r="M2872" i="1"/>
  <c r="O2872" i="1" s="1"/>
  <c r="M2919" i="1"/>
  <c r="O2919" i="1" s="1"/>
  <c r="M2973" i="1"/>
  <c r="O2973" i="1" s="1"/>
  <c r="M3011" i="1"/>
  <c r="O3011" i="1" s="1"/>
  <c r="M3061" i="1"/>
  <c r="O3061" i="1" s="1"/>
  <c r="M3100" i="1"/>
  <c r="O3100" i="1" s="1"/>
  <c r="M3140" i="1"/>
  <c r="O3140" i="1" s="1"/>
  <c r="M3171" i="1"/>
  <c r="O3171" i="1" s="1"/>
  <c r="M433" i="1"/>
  <c r="O433" i="1" s="1"/>
  <c r="M685" i="1"/>
  <c r="O685" i="1" s="1"/>
  <c r="M932" i="1"/>
  <c r="O932" i="1" s="1"/>
  <c r="M1122" i="1"/>
  <c r="O1122" i="1" s="1"/>
  <c r="M1300" i="1"/>
  <c r="O1300" i="1" s="1"/>
  <c r="M1471" i="1"/>
  <c r="O1471" i="1" s="1"/>
  <c r="M1628" i="1"/>
  <c r="O1628" i="1" s="1"/>
  <c r="M1787" i="1"/>
  <c r="O1787" i="1" s="1"/>
  <c r="M1915" i="1"/>
  <c r="O1915" i="1" s="1"/>
  <c r="M2051" i="1"/>
  <c r="O2051" i="1" s="1"/>
  <c r="M2150" i="1"/>
  <c r="O2150" i="1" s="1"/>
  <c r="M2260" i="1"/>
  <c r="O2260" i="1" s="1"/>
  <c r="M2350" i="1"/>
  <c r="O2350" i="1" s="1"/>
  <c r="M2429" i="1"/>
  <c r="O2429" i="1" s="1"/>
  <c r="M2482" i="1"/>
  <c r="O2482" i="1" s="1"/>
  <c r="M2555" i="1"/>
  <c r="O2555" i="1" s="1"/>
  <c r="M2621" i="1"/>
  <c r="O2621" i="1" s="1"/>
  <c r="M2665" i="1"/>
  <c r="O2665" i="1" s="1"/>
  <c r="M2719" i="1"/>
  <c r="O2719" i="1" s="1"/>
  <c r="M2765" i="1"/>
  <c r="O2765" i="1" s="1"/>
  <c r="M2831" i="1"/>
  <c r="O2831" i="1" s="1"/>
  <c r="M2873" i="1"/>
  <c r="O2873" i="1" s="1"/>
  <c r="M2926" i="1"/>
  <c r="O2926" i="1" s="1"/>
  <c r="M2974" i="1"/>
  <c r="O2974" i="1" s="1"/>
  <c r="M3025" i="1"/>
  <c r="O3025" i="1" s="1"/>
  <c r="M3064" i="1"/>
  <c r="O3064" i="1" s="1"/>
  <c r="M3107" i="1"/>
  <c r="O3107" i="1" s="1"/>
  <c r="M3142" i="1"/>
  <c r="O3142" i="1" s="1"/>
  <c r="M3183" i="1"/>
  <c r="O3183" i="1" s="1"/>
  <c r="M455" i="1"/>
  <c r="O455" i="1" s="1"/>
  <c r="M687" i="1"/>
  <c r="O687" i="1" s="1"/>
  <c r="M934" i="1"/>
  <c r="O934" i="1" s="1"/>
  <c r="M1123" i="1"/>
  <c r="O1123" i="1" s="1"/>
  <c r="M1304" i="1"/>
  <c r="O1304" i="1" s="1"/>
  <c r="M1472" i="1"/>
  <c r="O1472" i="1" s="1"/>
  <c r="M1652" i="1"/>
  <c r="O1652" i="1" s="1"/>
  <c r="M1790" i="1"/>
  <c r="O1790" i="1" s="1"/>
  <c r="M1923" i="1"/>
  <c r="O1923" i="1" s="1"/>
  <c r="M2054" i="1"/>
  <c r="O2054" i="1" s="1"/>
  <c r="M2151" i="1"/>
  <c r="O2151" i="1" s="1"/>
  <c r="M2264" i="1"/>
  <c r="O2264" i="1" s="1"/>
  <c r="M2352" i="1"/>
  <c r="O2352" i="1" s="1"/>
  <c r="M2432" i="1"/>
  <c r="O2432" i="1" s="1"/>
  <c r="M2495" i="1"/>
  <c r="O2495" i="1" s="1"/>
  <c r="M2556" i="1"/>
  <c r="O2556" i="1" s="1"/>
  <c r="M2623" i="1"/>
  <c r="O2623" i="1" s="1"/>
  <c r="M2666" i="1"/>
  <c r="O2666" i="1" s="1"/>
  <c r="M2721" i="1"/>
  <c r="O2721" i="1" s="1"/>
  <c r="M2767" i="1"/>
  <c r="O2767" i="1" s="1"/>
  <c r="M2832" i="1"/>
  <c r="O2832" i="1" s="1"/>
  <c r="M2875" i="1"/>
  <c r="O2875" i="1" s="1"/>
  <c r="M2929" i="1"/>
  <c r="O2929" i="1" s="1"/>
  <c r="M2975" i="1"/>
  <c r="O2975" i="1" s="1"/>
  <c r="M3028" i="1"/>
  <c r="O3028" i="1" s="1"/>
  <c r="M3067" i="1"/>
  <c r="O3067" i="1" s="1"/>
  <c r="M3108" i="1"/>
  <c r="O3108" i="1" s="1"/>
  <c r="M3143" i="1"/>
  <c r="O3143" i="1" s="1"/>
  <c r="M3184" i="1"/>
  <c r="O3184" i="1" s="1"/>
  <c r="M457" i="1"/>
  <c r="O457" i="1" s="1"/>
  <c r="M733" i="1"/>
  <c r="O733" i="1" s="1"/>
  <c r="M940" i="1"/>
  <c r="O940" i="1" s="1"/>
  <c r="M1124" i="1"/>
  <c r="O1124" i="1" s="1"/>
  <c r="M1305" i="1"/>
  <c r="O1305" i="1" s="1"/>
  <c r="M1478" i="1"/>
  <c r="O1478" i="1" s="1"/>
  <c r="M1655" i="1"/>
  <c r="O1655" i="1" s="1"/>
  <c r="M1804" i="1"/>
  <c r="O1804" i="1" s="1"/>
  <c r="M1931" i="1"/>
  <c r="O1931" i="1" s="1"/>
  <c r="M2055" i="1"/>
  <c r="O2055" i="1" s="1"/>
  <c r="M2153" i="1"/>
  <c r="O2153" i="1" s="1"/>
  <c r="M2266" i="1"/>
  <c r="O2266" i="1" s="1"/>
  <c r="M2353" i="1"/>
  <c r="O2353" i="1" s="1"/>
  <c r="M2445" i="1"/>
  <c r="O2445" i="1" s="1"/>
  <c r="M2505" i="1"/>
  <c r="O2505" i="1" s="1"/>
  <c r="M2557" i="1"/>
  <c r="O2557" i="1" s="1"/>
  <c r="M2627" i="1"/>
  <c r="O2627" i="1" s="1"/>
  <c r="M2669" i="1"/>
  <c r="O2669" i="1" s="1"/>
  <c r="M2733" i="1"/>
  <c r="O2733" i="1" s="1"/>
  <c r="M2779" i="1"/>
  <c r="O2779" i="1" s="1"/>
  <c r="M2833" i="1"/>
  <c r="O2833" i="1" s="1"/>
  <c r="M2877" i="1"/>
  <c r="O2877" i="1" s="1"/>
  <c r="M2939" i="1"/>
  <c r="O2939" i="1" s="1"/>
  <c r="M2983" i="1"/>
  <c r="O2983" i="1" s="1"/>
  <c r="M3029" i="1"/>
  <c r="O3029" i="1" s="1"/>
  <c r="M3069" i="1"/>
  <c r="O3069" i="1" s="1"/>
  <c r="M3115" i="1"/>
  <c r="O3115" i="1" s="1"/>
  <c r="M3148" i="1"/>
  <c r="O3148" i="1" s="1"/>
  <c r="M3185" i="1"/>
  <c r="O3185" i="1" s="1"/>
  <c r="M463" i="1"/>
  <c r="O463" i="1" s="1"/>
  <c r="M735" i="1"/>
  <c r="O735" i="1" s="1"/>
  <c r="M947" i="1"/>
  <c r="O947" i="1" s="1"/>
  <c r="M1150" i="1"/>
  <c r="O1150" i="1" s="1"/>
  <c r="M1322" i="1"/>
  <c r="O1322" i="1" s="1"/>
  <c r="M1479" i="1"/>
  <c r="O1479" i="1" s="1"/>
  <c r="M1663" i="1"/>
  <c r="O1663" i="1" s="1"/>
  <c r="M1807" i="1"/>
  <c r="O1807" i="1" s="1"/>
  <c r="M1942" i="1"/>
  <c r="O1942" i="1" s="1"/>
  <c r="M2057" i="1"/>
  <c r="O2057" i="1" s="1"/>
  <c r="M2173" i="1"/>
  <c r="O2173" i="1" s="1"/>
  <c r="M2267" i="1"/>
  <c r="O2267" i="1" s="1"/>
  <c r="M2354" i="1"/>
  <c r="O2354" i="1" s="1"/>
  <c r="M2446" i="1"/>
  <c r="O2446" i="1" s="1"/>
  <c r="M2506" i="1"/>
  <c r="O2506" i="1" s="1"/>
  <c r="M2570" i="1"/>
  <c r="O2570" i="1" s="1"/>
  <c r="M2628" i="1"/>
  <c r="O2628" i="1" s="1"/>
  <c r="M2675" i="1"/>
  <c r="O2675" i="1" s="1"/>
  <c r="M2734" i="1"/>
  <c r="O2734" i="1" s="1"/>
  <c r="M2781" i="1"/>
  <c r="O2781" i="1" s="1"/>
  <c r="M2834" i="1"/>
  <c r="O2834" i="1" s="1"/>
  <c r="M2881" i="1"/>
  <c r="O2881" i="1" s="1"/>
  <c r="M2940" i="1"/>
  <c r="O2940" i="1" s="1"/>
  <c r="M2987" i="1"/>
  <c r="O2987" i="1" s="1"/>
  <c r="M3030" i="1"/>
  <c r="O3030" i="1" s="1"/>
  <c r="M3070" i="1"/>
  <c r="O3070" i="1" s="1"/>
  <c r="M3118" i="1"/>
  <c r="O3118" i="1" s="1"/>
  <c r="M3149" i="1"/>
  <c r="O3149" i="1" s="1"/>
  <c r="M3186" i="1"/>
  <c r="O3186" i="1" s="1"/>
  <c r="M464" i="1"/>
  <c r="O464" i="1" s="1"/>
  <c r="M736" i="1"/>
  <c r="O736" i="1" s="1"/>
  <c r="M948" i="1"/>
  <c r="O948" i="1" s="1"/>
  <c r="M1161" i="1"/>
  <c r="O1161" i="1" s="1"/>
  <c r="M1324" i="1"/>
  <c r="O1324" i="1" s="1"/>
  <c r="M1508" i="1"/>
  <c r="O1508" i="1" s="1"/>
  <c r="M1665" i="1"/>
  <c r="O1665" i="1" s="1"/>
  <c r="M1808" i="1"/>
  <c r="O1808" i="1" s="1"/>
  <c r="M1943" i="1"/>
  <c r="O1943" i="1" s="1"/>
  <c r="M2059" i="1"/>
  <c r="O2059" i="1" s="1"/>
  <c r="M2174" i="1"/>
  <c r="O2174" i="1" s="1"/>
  <c r="M2268" i="1"/>
  <c r="O2268" i="1" s="1"/>
  <c r="M2369" i="1"/>
  <c r="O2369" i="1" s="1"/>
  <c r="M2447" i="1"/>
  <c r="O2447" i="1" s="1"/>
  <c r="M2519" i="1"/>
  <c r="O2519" i="1" s="1"/>
  <c r="M2579" i="1"/>
  <c r="O2579" i="1" s="1"/>
  <c r="M2629" i="1"/>
  <c r="O2629" i="1" s="1"/>
  <c r="M2691" i="1"/>
  <c r="O2691" i="1" s="1"/>
  <c r="M2735" i="1"/>
  <c r="O2735" i="1" s="1"/>
  <c r="M2788" i="1"/>
  <c r="O2788" i="1" s="1"/>
  <c r="M2835" i="1"/>
  <c r="O2835" i="1" s="1"/>
  <c r="M2901" i="1"/>
  <c r="O2901" i="1" s="1"/>
  <c r="M2943" i="1"/>
  <c r="O2943" i="1" s="1"/>
  <c r="M2992" i="1"/>
  <c r="O2992" i="1" s="1"/>
  <c r="M3034" i="1"/>
  <c r="O3034" i="1" s="1"/>
  <c r="M3084" i="1"/>
  <c r="O3084" i="1" s="1"/>
  <c r="M3119" i="1"/>
  <c r="O3119" i="1" s="1"/>
  <c r="M3157" i="1"/>
  <c r="O3157" i="1" s="1"/>
  <c r="M3187" i="1"/>
  <c r="O3187" i="1" s="1"/>
  <c r="M3135" i="1"/>
  <c r="O3135" i="1" s="1"/>
  <c r="M3051" i="1"/>
  <c r="O3051" i="1" s="1"/>
  <c r="M2966" i="1"/>
  <c r="O2966" i="1" s="1"/>
  <c r="M2858" i="1"/>
  <c r="O2858" i="1" s="1"/>
  <c r="M2761" i="1"/>
  <c r="O2761" i="1" s="1"/>
  <c r="M2650" i="1"/>
  <c r="O2650" i="1" s="1"/>
  <c r="M2525" i="1"/>
  <c r="O2525" i="1" s="1"/>
  <c r="M2401" i="1"/>
  <c r="O2401" i="1" s="1"/>
  <c r="M2212" i="1"/>
  <c r="O2212" i="1" s="1"/>
  <c r="M1985" i="1"/>
  <c r="O1985" i="1" s="1"/>
  <c r="M1721" i="1"/>
  <c r="O1721" i="1" s="1"/>
  <c r="M1408" i="1"/>
  <c r="O1408" i="1" s="1"/>
  <c r="M1049" i="1"/>
  <c r="O1049" i="1" s="1"/>
  <c r="M583" i="1"/>
  <c r="O583" i="1" s="1"/>
  <c r="M2448" i="1"/>
  <c r="O2448" i="1" s="1"/>
  <c r="M3122" i="1"/>
  <c r="O3122" i="1" s="1"/>
  <c r="M3043" i="1"/>
  <c r="O3043" i="1" s="1"/>
  <c r="M2951" i="1"/>
  <c r="O2951" i="1" s="1"/>
  <c r="M2849" i="1"/>
  <c r="O2849" i="1" s="1"/>
  <c r="M2745" i="1"/>
  <c r="O2745" i="1" s="1"/>
  <c r="M2643" i="1"/>
  <c r="O2643" i="1" s="1"/>
  <c r="M2524" i="1"/>
  <c r="O2524" i="1" s="1"/>
  <c r="M2400" i="1"/>
  <c r="O2400" i="1" s="1"/>
  <c r="M2205" i="1"/>
  <c r="O2205" i="1" s="1"/>
  <c r="M1984" i="1"/>
  <c r="O1984" i="1" s="1"/>
  <c r="M1718" i="1"/>
  <c r="O1718" i="1" s="1"/>
  <c r="M1377" i="1"/>
  <c r="O1377" i="1" s="1"/>
  <c r="M1045" i="1"/>
  <c r="O1045" i="1" s="1"/>
  <c r="M575" i="1"/>
  <c r="O575" i="1" s="1"/>
  <c r="M3121" i="1"/>
  <c r="O3121" i="1" s="1"/>
  <c r="M3042" i="1"/>
  <c r="O3042" i="1" s="1"/>
  <c r="M2945" i="1"/>
  <c r="O2945" i="1" s="1"/>
  <c r="M2848" i="1"/>
  <c r="O2848" i="1" s="1"/>
  <c r="M2737" i="1"/>
  <c r="O2737" i="1" s="1"/>
  <c r="M2642" i="1"/>
  <c r="O2642" i="1" s="1"/>
  <c r="M2523" i="1"/>
  <c r="O2523" i="1" s="1"/>
  <c r="M2399" i="1"/>
  <c r="O2399" i="1" s="1"/>
  <c r="M2204" i="1"/>
  <c r="O2204" i="1" s="1"/>
  <c r="M1983" i="1"/>
  <c r="O1983" i="1" s="1"/>
  <c r="M1715" i="1"/>
  <c r="O1715" i="1" s="1"/>
  <c r="M1376" i="1"/>
  <c r="O1376" i="1" s="1"/>
  <c r="M1017" i="1"/>
  <c r="O1017" i="1" s="1"/>
  <c r="M574" i="1"/>
  <c r="O574" i="1" s="1"/>
  <c r="M3188" i="1"/>
  <c r="O3188" i="1" s="1"/>
  <c r="M3120" i="1"/>
  <c r="O3120" i="1" s="1"/>
  <c r="M3035" i="1"/>
  <c r="O3035" i="1" s="1"/>
  <c r="M2944" i="1"/>
  <c r="O2944" i="1" s="1"/>
  <c r="M2836" i="1"/>
  <c r="O2836" i="1" s="1"/>
  <c r="M2736" i="1"/>
  <c r="O2736" i="1" s="1"/>
  <c r="M2630" i="1"/>
  <c r="O2630" i="1" s="1"/>
  <c r="M2521" i="1"/>
  <c r="O2521" i="1" s="1"/>
  <c r="M2395" i="1"/>
  <c r="O2395" i="1" s="1"/>
  <c r="M2203" i="1"/>
  <c r="O2203" i="1" s="1"/>
  <c r="M1982" i="1"/>
  <c r="O1982" i="1" s="1"/>
  <c r="M1713" i="1"/>
  <c r="O1713" i="1" s="1"/>
  <c r="M1372" i="1"/>
  <c r="O1372" i="1" s="1"/>
  <c r="M1016" i="1"/>
  <c r="O1016" i="1" s="1"/>
  <c r="M535" i="1"/>
  <c r="O535" i="1" s="1"/>
  <c r="T14" i="1" l="1"/>
  <c r="T10" i="1"/>
  <c r="T12" i="1"/>
  <c r="T6" i="1"/>
  <c r="T8" i="1"/>
  <c r="T16" i="1"/>
  <c r="T4" i="1"/>
  <c r="L2" i="1"/>
  <c r="M14" i="1"/>
  <c r="O14" i="1" s="1"/>
  <c r="M26" i="1"/>
  <c r="O26" i="1" s="1"/>
  <c r="M38" i="1"/>
  <c r="O38" i="1" s="1"/>
  <c r="M50" i="1"/>
  <c r="O50" i="1" s="1"/>
  <c r="M62" i="1"/>
  <c r="O62" i="1" s="1"/>
  <c r="M74" i="1"/>
  <c r="O74" i="1" s="1"/>
  <c r="M86" i="1"/>
  <c r="O86" i="1" s="1"/>
  <c r="M98" i="1"/>
  <c r="O98" i="1" s="1"/>
  <c r="M110" i="1"/>
  <c r="M122" i="1"/>
  <c r="M134" i="1"/>
  <c r="M146" i="1"/>
  <c r="M158" i="1"/>
  <c r="M170" i="1"/>
  <c r="M182" i="1"/>
  <c r="M194" i="1"/>
  <c r="M206" i="1"/>
  <c r="M218" i="1"/>
  <c r="M230" i="1"/>
  <c r="M242" i="1"/>
  <c r="M254" i="1"/>
  <c r="M266" i="1"/>
  <c r="M3" i="1"/>
  <c r="O3" i="1" s="1"/>
  <c r="M16" i="1"/>
  <c r="O16" i="1" s="1"/>
  <c r="M29" i="1"/>
  <c r="O29" i="1" s="1"/>
  <c r="M42" i="1"/>
  <c r="O42" i="1" s="1"/>
  <c r="M55" i="1"/>
  <c r="O55" i="1" s="1"/>
  <c r="M68" i="1"/>
  <c r="O68" i="1" s="1"/>
  <c r="M81" i="1"/>
  <c r="O81" i="1" s="1"/>
  <c r="M94" i="1"/>
  <c r="O94" i="1" s="1"/>
  <c r="M107" i="1"/>
  <c r="M120" i="1"/>
  <c r="M133" i="1"/>
  <c r="M147" i="1"/>
  <c r="M160" i="1"/>
  <c r="M173" i="1"/>
  <c r="M186" i="1"/>
  <c r="M199" i="1"/>
  <c r="M212" i="1"/>
  <c r="M225" i="1"/>
  <c r="M238" i="1"/>
  <c r="M251" i="1"/>
  <c r="M264" i="1"/>
  <c r="M4" i="1"/>
  <c r="O4" i="1" s="1"/>
  <c r="M17" i="1"/>
  <c r="O17" i="1" s="1"/>
  <c r="M30" i="1"/>
  <c r="O30" i="1" s="1"/>
  <c r="M43" i="1"/>
  <c r="O43" i="1" s="1"/>
  <c r="M56" i="1"/>
  <c r="O56" i="1" s="1"/>
  <c r="M69" i="1"/>
  <c r="O69" i="1" s="1"/>
  <c r="M82" i="1"/>
  <c r="O82" i="1" s="1"/>
  <c r="M95" i="1"/>
  <c r="O95" i="1" s="1"/>
  <c r="M108" i="1"/>
  <c r="M121" i="1"/>
  <c r="M135" i="1"/>
  <c r="M148" i="1"/>
  <c r="M161" i="1"/>
  <c r="M174" i="1"/>
  <c r="M187" i="1"/>
  <c r="M200" i="1"/>
  <c r="M213" i="1"/>
  <c r="M226" i="1"/>
  <c r="M239" i="1"/>
  <c r="M252" i="1"/>
  <c r="M265" i="1"/>
  <c r="M5" i="1"/>
  <c r="O5" i="1" s="1"/>
  <c r="M20" i="1"/>
  <c r="O20" i="1" s="1"/>
  <c r="M35" i="1"/>
  <c r="O35" i="1" s="1"/>
  <c r="M51" i="1"/>
  <c r="O51" i="1" s="1"/>
  <c r="M66" i="1"/>
  <c r="O66" i="1" s="1"/>
  <c r="M83" i="1"/>
  <c r="O83" i="1" s="1"/>
  <c r="M99" i="1"/>
  <c r="O99" i="1" s="1"/>
  <c r="M114" i="1"/>
  <c r="M129" i="1"/>
  <c r="M144" i="1"/>
  <c r="M162" i="1"/>
  <c r="M177" i="1"/>
  <c r="M192" i="1"/>
  <c r="M208" i="1"/>
  <c r="M223" i="1"/>
  <c r="M240" i="1"/>
  <c r="M256" i="1"/>
  <c r="M6" i="1"/>
  <c r="O6" i="1" s="1"/>
  <c r="M21" i="1"/>
  <c r="O21" i="1" s="1"/>
  <c r="M36" i="1"/>
  <c r="O36" i="1" s="1"/>
  <c r="M52" i="1"/>
  <c r="O52" i="1" s="1"/>
  <c r="M67" i="1"/>
  <c r="O67" i="1" s="1"/>
  <c r="M84" i="1"/>
  <c r="O84" i="1" s="1"/>
  <c r="M100" i="1"/>
  <c r="O100" i="1" s="1"/>
  <c r="M115" i="1"/>
  <c r="M130" i="1"/>
  <c r="M145" i="1"/>
  <c r="M163" i="1"/>
  <c r="M178" i="1"/>
  <c r="M193" i="1"/>
  <c r="M209" i="1"/>
  <c r="M224" i="1"/>
  <c r="M241" i="1"/>
  <c r="M257" i="1"/>
  <c r="M7" i="1"/>
  <c r="O7" i="1" s="1"/>
  <c r="M22" i="1"/>
  <c r="O22" i="1" s="1"/>
  <c r="M37" i="1"/>
  <c r="O37" i="1" s="1"/>
  <c r="M53" i="1"/>
  <c r="O53" i="1" s="1"/>
  <c r="M70" i="1"/>
  <c r="O70" i="1" s="1"/>
  <c r="M85" i="1"/>
  <c r="O85" i="1" s="1"/>
  <c r="M101" i="1"/>
  <c r="O101" i="1" s="1"/>
  <c r="M116" i="1"/>
  <c r="M131" i="1"/>
  <c r="M149" i="1"/>
  <c r="M164" i="1"/>
  <c r="M179" i="1"/>
  <c r="M195" i="1"/>
  <c r="M210" i="1"/>
  <c r="M227" i="1"/>
  <c r="M243" i="1"/>
  <c r="M258" i="1"/>
  <c r="M8" i="1"/>
  <c r="O8" i="1" s="1"/>
  <c r="M23" i="1"/>
  <c r="O23" i="1" s="1"/>
  <c r="M39" i="1"/>
  <c r="O39" i="1" s="1"/>
  <c r="M54" i="1"/>
  <c r="O54" i="1" s="1"/>
  <c r="M71" i="1"/>
  <c r="O71" i="1" s="1"/>
  <c r="M87" i="1"/>
  <c r="O87" i="1" s="1"/>
  <c r="M102" i="1"/>
  <c r="M117" i="1"/>
  <c r="M132" i="1"/>
  <c r="M150" i="1"/>
  <c r="M165" i="1"/>
  <c r="M180" i="1"/>
  <c r="M196" i="1"/>
  <c r="M211" i="1"/>
  <c r="M228" i="1"/>
  <c r="M244" i="1"/>
  <c r="M259" i="1"/>
  <c r="M9" i="1"/>
  <c r="O9" i="1" s="1"/>
  <c r="M24" i="1"/>
  <c r="O24" i="1" s="1"/>
  <c r="M40" i="1"/>
  <c r="O40" i="1" s="1"/>
  <c r="M57" i="1"/>
  <c r="O57" i="1" s="1"/>
  <c r="M72" i="1"/>
  <c r="O72" i="1" s="1"/>
  <c r="M88" i="1"/>
  <c r="O88" i="1" s="1"/>
  <c r="M103" i="1"/>
  <c r="M118" i="1"/>
  <c r="M136" i="1"/>
  <c r="M151" i="1"/>
  <c r="M166" i="1"/>
  <c r="M181" i="1"/>
  <c r="M197" i="1"/>
  <c r="M214" i="1"/>
  <c r="M229" i="1"/>
  <c r="M245" i="1"/>
  <c r="M260" i="1"/>
  <c r="M10" i="1"/>
  <c r="O10" i="1" s="1"/>
  <c r="M25" i="1"/>
  <c r="O25" i="1" s="1"/>
  <c r="M41" i="1"/>
  <c r="O41" i="1" s="1"/>
  <c r="M58" i="1"/>
  <c r="O58" i="1" s="1"/>
  <c r="M73" i="1"/>
  <c r="O73" i="1" s="1"/>
  <c r="M89" i="1"/>
  <c r="O89" i="1" s="1"/>
  <c r="M104" i="1"/>
  <c r="M119" i="1"/>
  <c r="M137" i="1"/>
  <c r="M152" i="1"/>
  <c r="M167" i="1"/>
  <c r="M183" i="1"/>
  <c r="M198" i="1"/>
  <c r="M215" i="1"/>
  <c r="M231" i="1"/>
  <c r="M246" i="1"/>
  <c r="M261" i="1"/>
  <c r="M34" i="1"/>
  <c r="O34" i="1" s="1"/>
  <c r="M65" i="1"/>
  <c r="O65" i="1" s="1"/>
  <c r="M97" i="1"/>
  <c r="O97" i="1" s="1"/>
  <c r="M128" i="1"/>
  <c r="M159" i="1"/>
  <c r="M191" i="1"/>
  <c r="M222" i="1"/>
  <c r="M255" i="1"/>
  <c r="M11" i="1"/>
  <c r="O11" i="1" s="1"/>
  <c r="M44" i="1"/>
  <c r="O44" i="1" s="1"/>
  <c r="M75" i="1"/>
  <c r="O75" i="1" s="1"/>
  <c r="M105" i="1"/>
  <c r="M138" i="1"/>
  <c r="M168" i="1"/>
  <c r="M201" i="1"/>
  <c r="M232" i="1"/>
  <c r="M262" i="1"/>
  <c r="M12" i="1"/>
  <c r="O12" i="1" s="1"/>
  <c r="M45" i="1"/>
  <c r="O45" i="1" s="1"/>
  <c r="M76" i="1"/>
  <c r="O76" i="1" s="1"/>
  <c r="M106" i="1"/>
  <c r="M139" i="1"/>
  <c r="M169" i="1"/>
  <c r="M202" i="1"/>
  <c r="M233" i="1"/>
  <c r="M263" i="1"/>
  <c r="M13" i="1"/>
  <c r="O13" i="1" s="1"/>
  <c r="M46" i="1"/>
  <c r="O46" i="1" s="1"/>
  <c r="M77" i="1"/>
  <c r="O77" i="1" s="1"/>
  <c r="M109" i="1"/>
  <c r="M140" i="1"/>
  <c r="M171" i="1"/>
  <c r="M203" i="1"/>
  <c r="M234" i="1"/>
  <c r="M267" i="1"/>
  <c r="M18" i="1"/>
  <c r="O18" i="1" s="1"/>
  <c r="M61" i="1"/>
  <c r="O61" i="1" s="1"/>
  <c r="M112" i="1"/>
  <c r="M155" i="1"/>
  <c r="M205" i="1"/>
  <c r="M249" i="1"/>
  <c r="M19" i="1"/>
  <c r="O19" i="1" s="1"/>
  <c r="M63" i="1"/>
  <c r="O63" i="1" s="1"/>
  <c r="M113" i="1"/>
  <c r="M156" i="1"/>
  <c r="M207" i="1"/>
  <c r="M250" i="1"/>
  <c r="M27" i="1"/>
  <c r="O27" i="1" s="1"/>
  <c r="M64" i="1"/>
  <c r="O64" i="1" s="1"/>
  <c r="M123" i="1"/>
  <c r="M157" i="1"/>
  <c r="M216" i="1"/>
  <c r="M253" i="1"/>
  <c r="M28" i="1"/>
  <c r="O28" i="1" s="1"/>
  <c r="M90" i="1"/>
  <c r="O90" i="1" s="1"/>
  <c r="M143" i="1"/>
  <c r="M217" i="1"/>
  <c r="M31" i="1"/>
  <c r="O31" i="1" s="1"/>
  <c r="M91" i="1"/>
  <c r="O91" i="1" s="1"/>
  <c r="M153" i="1"/>
  <c r="M219" i="1"/>
  <c r="M47" i="1"/>
  <c r="O47" i="1" s="1"/>
  <c r="M96" i="1"/>
  <c r="O96" i="1" s="1"/>
  <c r="M175" i="1"/>
  <c r="M235" i="1"/>
  <c r="M15" i="1"/>
  <c r="O15" i="1" s="1"/>
  <c r="M111" i="1"/>
  <c r="M32" i="1"/>
  <c r="O32" i="1" s="1"/>
  <c r="M124" i="1"/>
  <c r="M189" i="1"/>
  <c r="M33" i="1"/>
  <c r="O33" i="1" s="1"/>
  <c r="M125" i="1"/>
  <c r="M190" i="1"/>
  <c r="M48" i="1"/>
  <c r="O48" i="1" s="1"/>
  <c r="M126" i="1"/>
  <c r="M204" i="1"/>
  <c r="M49" i="1"/>
  <c r="O49" i="1" s="1"/>
  <c r="M127" i="1"/>
  <c r="M59" i="1"/>
  <c r="O59" i="1" s="1"/>
  <c r="M141" i="1"/>
  <c r="M221" i="1"/>
  <c r="M60" i="1"/>
  <c r="O60" i="1" s="1"/>
  <c r="M142" i="1"/>
  <c r="M78" i="1"/>
  <c r="O78" i="1" s="1"/>
  <c r="M154" i="1"/>
  <c r="M79" i="1"/>
  <c r="O79" i="1" s="1"/>
  <c r="M172" i="1"/>
  <c r="M80" i="1"/>
  <c r="O80" i="1" s="1"/>
  <c r="M176" i="1"/>
  <c r="M92" i="1"/>
  <c r="O92" i="1" s="1"/>
  <c r="M184" i="1"/>
  <c r="M93" i="1"/>
  <c r="O93" i="1" s="1"/>
  <c r="M185" i="1"/>
  <c r="M188" i="1"/>
  <c r="M220" i="1"/>
  <c r="M236" i="1"/>
  <c r="M237" i="1"/>
  <c r="M247" i="1"/>
  <c r="M248" i="1"/>
  <c r="M2" i="1" l="1"/>
  <c r="N2" i="1"/>
  <c r="O218" i="1" s="1"/>
  <c r="O263" i="1" l="1"/>
  <c r="O241" i="1"/>
  <c r="O267" i="1"/>
  <c r="O137" i="1"/>
  <c r="O182" i="1"/>
  <c r="O235" i="1"/>
  <c r="O265" i="1"/>
  <c r="O254" i="1"/>
  <c r="O150" i="1"/>
  <c r="O246" i="1"/>
  <c r="O198" i="1"/>
  <c r="O166" i="1"/>
  <c r="O106" i="1"/>
  <c r="O112" i="1"/>
  <c r="O151" i="1"/>
  <c r="O212" i="1"/>
  <c r="O177" i="1"/>
  <c r="O260" i="1"/>
  <c r="O142" i="1"/>
  <c r="O255" i="1"/>
  <c r="O190" i="1"/>
  <c r="O203" i="1"/>
  <c r="O146" i="1"/>
  <c r="O123" i="1"/>
  <c r="O197" i="1"/>
  <c r="O125" i="1"/>
  <c r="O232" i="1"/>
  <c r="O252" i="1"/>
  <c r="O133" i="1"/>
  <c r="O210" i="1"/>
  <c r="O187" i="1"/>
  <c r="O183" i="1"/>
  <c r="O193" i="1"/>
  <c r="O171" i="1"/>
  <c r="O230" i="1"/>
  <c r="O156" i="1"/>
  <c r="P2" i="1" a="1"/>
  <c r="P2" i="1" s="1"/>
  <c r="O164" i="1"/>
  <c r="O128" i="1"/>
  <c r="O207" i="1"/>
  <c r="O211" i="1"/>
  <c r="O173" i="1"/>
  <c r="O247" i="1"/>
  <c r="O119" i="1"/>
  <c r="O154" i="1"/>
  <c r="O205" i="1"/>
  <c r="O162" i="1"/>
  <c r="O250" i="1"/>
  <c r="O132" i="1"/>
  <c r="O236" i="1"/>
  <c r="O222" i="1"/>
  <c r="O202" i="1"/>
  <c r="O113" i="1"/>
  <c r="O107" i="1"/>
  <c r="O124" i="1"/>
  <c r="O213" i="1"/>
  <c r="O172" i="1"/>
  <c r="O201" i="1"/>
  <c r="O170" i="1"/>
  <c r="O216" i="1"/>
  <c r="O195" i="1"/>
  <c r="O147" i="1"/>
  <c r="O245" i="1"/>
  <c r="O209" i="1"/>
  <c r="O140" i="1"/>
  <c r="O134" i="1"/>
  <c r="O143" i="1"/>
  <c r="O264" i="1"/>
  <c r="O242" i="1"/>
  <c r="O114" i="1"/>
  <c r="O136" i="1"/>
  <c r="O155" i="1"/>
  <c r="O199" i="1"/>
  <c r="O175" i="1"/>
  <c r="O117" i="1"/>
  <c r="O228" i="1"/>
  <c r="O167" i="1"/>
  <c r="O233" i="1"/>
  <c r="O111" i="1"/>
  <c r="O131" i="1"/>
  <c r="O141" i="1"/>
  <c r="O148" i="1"/>
  <c r="O118" i="1"/>
  <c r="O224" i="1"/>
  <c r="O105" i="1"/>
  <c r="O157" i="1"/>
  <c r="O239" i="1"/>
  <c r="O204" i="1"/>
  <c r="O229" i="1"/>
  <c r="O153" i="1"/>
  <c r="O191" i="1"/>
  <c r="O206" i="1"/>
  <c r="O184" i="1"/>
  <c r="O251" i="1"/>
  <c r="O185" i="1"/>
  <c r="O223" i="1"/>
  <c r="O178" i="1"/>
  <c r="O234" i="1"/>
  <c r="O249" i="1"/>
  <c r="O115" i="1"/>
  <c r="O266" i="1"/>
  <c r="O168" i="1"/>
  <c r="O214" i="1"/>
  <c r="O108" i="1"/>
  <c r="O165" i="1"/>
  <c r="O244" i="1"/>
  <c r="O152" i="1"/>
  <c r="O135" i="1"/>
  <c r="O169" i="1"/>
  <c r="O226" i="1"/>
  <c r="O261" i="1"/>
  <c r="O161" i="1"/>
  <c r="O243" i="1"/>
  <c r="O219" i="1"/>
  <c r="O129" i="1"/>
  <c r="O138" i="1"/>
  <c r="O139" i="1"/>
  <c r="O256" i="1"/>
  <c r="O215" i="1"/>
  <c r="O126" i="1"/>
  <c r="O196" i="1"/>
  <c r="O109" i="1"/>
  <c r="O221" i="1"/>
  <c r="O145" i="1"/>
  <c r="O259" i="1"/>
  <c r="O158" i="1"/>
  <c r="O248" i="1"/>
  <c r="O257" i="1"/>
  <c r="O174" i="1"/>
  <c r="O159" i="1"/>
  <c r="O237" i="1"/>
  <c r="O127" i="1"/>
  <c r="O121" i="1"/>
  <c r="O120" i="1"/>
  <c r="O208" i="1"/>
  <c r="O231" i="1"/>
  <c r="O258" i="1"/>
  <c r="O122" i="1"/>
  <c r="O104" i="1"/>
  <c r="O102" i="1"/>
  <c r="O225" i="1"/>
  <c r="O188" i="1"/>
  <c r="O103" i="1"/>
  <c r="O110" i="1"/>
  <c r="O253" i="1"/>
  <c r="O227" i="1"/>
  <c r="O116" i="1"/>
  <c r="O149" i="1"/>
  <c r="O144" i="1"/>
  <c r="O200" i="1"/>
  <c r="O238" i="1"/>
  <c r="O163" i="1"/>
  <c r="O181" i="1"/>
  <c r="O186" i="1"/>
  <c r="O176" i="1"/>
  <c r="O179" i="1"/>
  <c r="O220" i="1"/>
  <c r="O262" i="1"/>
  <c r="O194" i="1"/>
  <c r="O217" i="1"/>
  <c r="O192" i="1"/>
  <c r="O240" i="1"/>
  <c r="O130" i="1"/>
  <c r="O189" i="1"/>
  <c r="O180" i="1"/>
  <c r="O16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<sst xmlns="http://schemas.openxmlformats.org/spreadsheetml/2006/main" count="2145" uniqueCount="1981">
  <si>
    <t>1750-01-01</t>
  </si>
  <si>
    <t>1750-02-01</t>
  </si>
  <si>
    <t>1750-03-01</t>
  </si>
  <si>
    <t>1750-04-01</t>
  </si>
  <si>
    <t>1750-05-01</t>
  </si>
  <si>
    <t>1750-06-01</t>
  </si>
  <si>
    <t>1750-07-01</t>
  </si>
  <si>
    <t>1750-08-01</t>
  </si>
  <si>
    <t>1750-09-01</t>
  </si>
  <si>
    <t>1750-10-01</t>
  </si>
  <si>
    <t>1750-11-01</t>
  </si>
  <si>
    <t>1750-12-01</t>
  </si>
  <si>
    <t>1751-01-01</t>
  </si>
  <si>
    <t>1751-02-01</t>
  </si>
  <si>
    <t>1751-03-01</t>
  </si>
  <si>
    <t>1751-04-01</t>
  </si>
  <si>
    <t>1751-05-01</t>
  </si>
  <si>
    <t>1751-06-01</t>
  </si>
  <si>
    <t>1751-07-01</t>
  </si>
  <si>
    <t>1751-08-01</t>
  </si>
  <si>
    <t>1751-09-01</t>
  </si>
  <si>
    <t>1751-10-01</t>
  </si>
  <si>
    <t>1751-11-01</t>
  </si>
  <si>
    <t>1751-12-01</t>
  </si>
  <si>
    <t>1752-01-01</t>
  </si>
  <si>
    <t>1752-02-01</t>
  </si>
  <si>
    <t>1752-03-01</t>
  </si>
  <si>
    <t>1752-04-01</t>
  </si>
  <si>
    <t>1752-05-01</t>
  </si>
  <si>
    <t>1752-06-01</t>
  </si>
  <si>
    <t>1752-07-01</t>
  </si>
  <si>
    <t>1752-08-01</t>
  </si>
  <si>
    <t>1752-09-01</t>
  </si>
  <si>
    <t>1752-10-01</t>
  </si>
  <si>
    <t>1752-11-01</t>
  </si>
  <si>
    <t>1752-12-01</t>
  </si>
  <si>
    <t>1753-01-01</t>
  </si>
  <si>
    <t>1753-02-01</t>
  </si>
  <si>
    <t>1753-03-01</t>
  </si>
  <si>
    <t>1753-04-01</t>
  </si>
  <si>
    <t>1753-05-01</t>
  </si>
  <si>
    <t>1753-06-01</t>
  </si>
  <si>
    <t>1753-07-01</t>
  </si>
  <si>
    <t>1753-08-01</t>
  </si>
  <si>
    <t>1753-09-01</t>
  </si>
  <si>
    <t>1753-10-01</t>
  </si>
  <si>
    <t>1753-11-01</t>
  </si>
  <si>
    <t>1753-12-01</t>
  </si>
  <si>
    <t>1754-01-01</t>
  </si>
  <si>
    <t>1754-02-01</t>
  </si>
  <si>
    <t>1754-03-01</t>
  </si>
  <si>
    <t>1754-04-01</t>
  </si>
  <si>
    <t>1754-05-01</t>
  </si>
  <si>
    <t>1754-06-01</t>
  </si>
  <si>
    <t>1754-07-01</t>
  </si>
  <si>
    <t>1754-08-01</t>
  </si>
  <si>
    <t>1754-09-01</t>
  </si>
  <si>
    <t>1754-10-01</t>
  </si>
  <si>
    <t>1754-11-01</t>
  </si>
  <si>
    <t>1754-12-01</t>
  </si>
  <si>
    <t>1755-01-01</t>
  </si>
  <si>
    <t>1755-02-01</t>
  </si>
  <si>
    <t>1755-03-01</t>
  </si>
  <si>
    <t>1755-04-01</t>
  </si>
  <si>
    <t>1755-05-01</t>
  </si>
  <si>
    <t>1755-06-01</t>
  </si>
  <si>
    <t>1755-07-01</t>
  </si>
  <si>
    <t>1755-08-01</t>
  </si>
  <si>
    <t>1755-09-01</t>
  </si>
  <si>
    <t>1755-10-01</t>
  </si>
  <si>
    <t>1755-11-01</t>
  </si>
  <si>
    <t>1755-12-01</t>
  </si>
  <si>
    <t>1756-01-01</t>
  </si>
  <si>
    <t>1756-02-01</t>
  </si>
  <si>
    <t>1756-03-01</t>
  </si>
  <si>
    <t>1756-04-01</t>
  </si>
  <si>
    <t>1756-05-01</t>
  </si>
  <si>
    <t>1756-06-01</t>
  </si>
  <si>
    <t>1756-07-01</t>
  </si>
  <si>
    <t>1756-08-01</t>
  </si>
  <si>
    <t>1756-09-01</t>
  </si>
  <si>
    <t>1756-10-01</t>
  </si>
  <si>
    <t>1756-11-01</t>
  </si>
  <si>
    <t>1756-12-01</t>
  </si>
  <si>
    <t>1757-01-01</t>
  </si>
  <si>
    <t>1757-02-01</t>
  </si>
  <si>
    <t>1757-03-01</t>
  </si>
  <si>
    <t>1757-04-01</t>
  </si>
  <si>
    <t>1757-05-01</t>
  </si>
  <si>
    <t>1757-06-01</t>
  </si>
  <si>
    <t>1757-07-01</t>
  </si>
  <si>
    <t>1757-08-01</t>
  </si>
  <si>
    <t>1757-09-01</t>
  </si>
  <si>
    <t>1757-10-01</t>
  </si>
  <si>
    <t>1757-11-01</t>
  </si>
  <si>
    <t>1757-12-01</t>
  </si>
  <si>
    <t>1758-01-01</t>
  </si>
  <si>
    <t>1758-02-01</t>
  </si>
  <si>
    <t>1758-03-01</t>
  </si>
  <si>
    <t>1758-04-01</t>
  </si>
  <si>
    <t>1758-05-01</t>
  </si>
  <si>
    <t>1758-06-01</t>
  </si>
  <si>
    <t>1758-07-01</t>
  </si>
  <si>
    <t>1758-08-01</t>
  </si>
  <si>
    <t>1758-09-01</t>
  </si>
  <si>
    <t>1758-10-01</t>
  </si>
  <si>
    <t>1758-11-01</t>
  </si>
  <si>
    <t>1758-12-01</t>
  </si>
  <si>
    <t>1759-01-01</t>
  </si>
  <si>
    <t>1759-02-01</t>
  </si>
  <si>
    <t>1759-03-01</t>
  </si>
  <si>
    <t>1759-04-01</t>
  </si>
  <si>
    <t>1759-05-01</t>
  </si>
  <si>
    <t>1759-06-01</t>
  </si>
  <si>
    <t>1759-07-01</t>
  </si>
  <si>
    <t>1759-08-01</t>
  </si>
  <si>
    <t>1759-09-01</t>
  </si>
  <si>
    <t>1759-10-01</t>
  </si>
  <si>
    <t>1759-11-01</t>
  </si>
  <si>
    <t>1759-12-01</t>
  </si>
  <si>
    <t>1760-01-01</t>
  </si>
  <si>
    <t>1760-02-01</t>
  </si>
  <si>
    <t>1760-03-01</t>
  </si>
  <si>
    <t>1760-04-01</t>
  </si>
  <si>
    <t>1760-05-01</t>
  </si>
  <si>
    <t>1760-06-01</t>
  </si>
  <si>
    <t>1760-07-01</t>
  </si>
  <si>
    <t>1760-08-01</t>
  </si>
  <si>
    <t>1760-09-01</t>
  </si>
  <si>
    <t>1760-10-01</t>
  </si>
  <si>
    <t>1760-11-01</t>
  </si>
  <si>
    <t>1760-12-01</t>
  </si>
  <si>
    <t>1761-01-01</t>
  </si>
  <si>
    <t>1761-02-01</t>
  </si>
  <si>
    <t>1761-03-01</t>
  </si>
  <si>
    <t>1761-04-01</t>
  </si>
  <si>
    <t>1761-05-01</t>
  </si>
  <si>
    <t>1761-06-01</t>
  </si>
  <si>
    <t>1761-07-01</t>
  </si>
  <si>
    <t>1761-08-01</t>
  </si>
  <si>
    <t>1761-09-01</t>
  </si>
  <si>
    <t>1761-10-01</t>
  </si>
  <si>
    <t>1761-11-01</t>
  </si>
  <si>
    <t>1761-12-01</t>
  </si>
  <si>
    <t>1762-01-01</t>
  </si>
  <si>
    <t>1762-02-01</t>
  </si>
  <si>
    <t>1762-03-01</t>
  </si>
  <si>
    <t>1762-04-01</t>
  </si>
  <si>
    <t>1762-05-01</t>
  </si>
  <si>
    <t>1762-06-01</t>
  </si>
  <si>
    <t>1762-07-01</t>
  </si>
  <si>
    <t>1762-08-01</t>
  </si>
  <si>
    <t>1762-09-01</t>
  </si>
  <si>
    <t>1762-10-01</t>
  </si>
  <si>
    <t>1762-11-01</t>
  </si>
  <si>
    <t>1762-12-01</t>
  </si>
  <si>
    <t>1763-01-01</t>
  </si>
  <si>
    <t>1763-02-01</t>
  </si>
  <si>
    <t>1763-03-01</t>
  </si>
  <si>
    <t>1763-04-01</t>
  </si>
  <si>
    <t>1763-05-01</t>
  </si>
  <si>
    <t>1763-06-01</t>
  </si>
  <si>
    <t>1763-07-01</t>
  </si>
  <si>
    <t>1763-08-01</t>
  </si>
  <si>
    <t>1763-09-01</t>
  </si>
  <si>
    <t>1763-10-01</t>
  </si>
  <si>
    <t>1763-11-01</t>
  </si>
  <si>
    <t>1763-12-01</t>
  </si>
  <si>
    <t>1764-01-01</t>
  </si>
  <si>
    <t>1764-02-01</t>
  </si>
  <si>
    <t>1764-03-01</t>
  </si>
  <si>
    <t>1764-04-01</t>
  </si>
  <si>
    <t>1764-05-01</t>
  </si>
  <si>
    <t>1764-06-01</t>
  </si>
  <si>
    <t>1764-07-01</t>
  </si>
  <si>
    <t>1764-08-01</t>
  </si>
  <si>
    <t>1764-09-01</t>
  </si>
  <si>
    <t>1764-10-01</t>
  </si>
  <si>
    <t>1764-11-01</t>
  </si>
  <si>
    <t>1764-12-01</t>
  </si>
  <si>
    <t>1765-01-01</t>
  </si>
  <si>
    <t>1765-02-01</t>
  </si>
  <si>
    <t>1765-03-01</t>
  </si>
  <si>
    <t>1765-04-01</t>
  </si>
  <si>
    <t>1765-05-01</t>
  </si>
  <si>
    <t>1765-06-01</t>
  </si>
  <si>
    <t>1765-07-01</t>
  </si>
  <si>
    <t>1765-08-01</t>
  </si>
  <si>
    <t>1765-09-01</t>
  </si>
  <si>
    <t>1765-10-01</t>
  </si>
  <si>
    <t>1765-11-01</t>
  </si>
  <si>
    <t>1765-12-01</t>
  </si>
  <si>
    <t>1766-01-01</t>
  </si>
  <si>
    <t>1766-02-01</t>
  </si>
  <si>
    <t>1766-03-01</t>
  </si>
  <si>
    <t>1766-04-01</t>
  </si>
  <si>
    <t>1766-05-01</t>
  </si>
  <si>
    <t>1766-06-01</t>
  </si>
  <si>
    <t>1766-07-01</t>
  </si>
  <si>
    <t>1766-08-01</t>
  </si>
  <si>
    <t>1766-09-01</t>
  </si>
  <si>
    <t>1766-10-01</t>
  </si>
  <si>
    <t>1766-11-01</t>
  </si>
  <si>
    <t>1766-12-01</t>
  </si>
  <si>
    <t>1767-01-01</t>
  </si>
  <si>
    <t>1767-02-01</t>
  </si>
  <si>
    <t>1767-03-01</t>
  </si>
  <si>
    <t>1767-04-01</t>
  </si>
  <si>
    <t>1767-05-01</t>
  </si>
  <si>
    <t>1767-06-01</t>
  </si>
  <si>
    <t>1767-07-01</t>
  </si>
  <si>
    <t>1767-08-01</t>
  </si>
  <si>
    <t>1767-09-01</t>
  </si>
  <si>
    <t>1767-10-01</t>
  </si>
  <si>
    <t>1767-11-01</t>
  </si>
  <si>
    <t>1767-12-01</t>
  </si>
  <si>
    <t>1768-01-01</t>
  </si>
  <si>
    <t>1768-02-01</t>
  </si>
  <si>
    <t>1768-03-01</t>
  </si>
  <si>
    <t>1768-04-01</t>
  </si>
  <si>
    <t>1768-05-01</t>
  </si>
  <si>
    <t>1768-06-01</t>
  </si>
  <si>
    <t>1768-07-01</t>
  </si>
  <si>
    <t>1768-08-01</t>
  </si>
  <si>
    <t>1768-09-01</t>
  </si>
  <si>
    <t>1768-10-01</t>
  </si>
  <si>
    <t>1768-11-01</t>
  </si>
  <si>
    <t>1768-12-01</t>
  </si>
  <si>
    <t>1769-01-01</t>
  </si>
  <si>
    <t>1769-02-01</t>
  </si>
  <si>
    <t>1769-03-01</t>
  </si>
  <si>
    <t>1769-04-01</t>
  </si>
  <si>
    <t>1769-05-01</t>
  </si>
  <si>
    <t>1769-06-01</t>
  </si>
  <si>
    <t>1769-07-01</t>
  </si>
  <si>
    <t>1769-08-01</t>
  </si>
  <si>
    <t>1769-09-01</t>
  </si>
  <si>
    <t>1769-10-01</t>
  </si>
  <si>
    <t>1769-11-01</t>
  </si>
  <si>
    <t>1769-12-01</t>
  </si>
  <si>
    <t>1770-01-01</t>
  </si>
  <si>
    <t>1770-02-01</t>
  </si>
  <si>
    <t>1770-03-01</t>
  </si>
  <si>
    <t>1770-04-01</t>
  </si>
  <si>
    <t>1770-05-01</t>
  </si>
  <si>
    <t>1770-06-01</t>
  </si>
  <si>
    <t>1770-07-01</t>
  </si>
  <si>
    <t>1770-08-01</t>
  </si>
  <si>
    <t>1770-09-01</t>
  </si>
  <si>
    <t>1770-10-01</t>
  </si>
  <si>
    <t>1770-11-01</t>
  </si>
  <si>
    <t>1770-12-01</t>
  </si>
  <si>
    <t>1771-01-01</t>
  </si>
  <si>
    <t>1771-02-01</t>
  </si>
  <si>
    <t>1771-03-01</t>
  </si>
  <si>
    <t>1771-04-01</t>
  </si>
  <si>
    <t>1771-05-01</t>
  </si>
  <si>
    <t>1771-06-01</t>
  </si>
  <si>
    <t>1771-07-01</t>
  </si>
  <si>
    <t>1771-08-01</t>
  </si>
  <si>
    <t>1771-09-01</t>
  </si>
  <si>
    <t>1771-10-01</t>
  </si>
  <si>
    <t>1771-11-01</t>
  </si>
  <si>
    <t>1771-12-01</t>
  </si>
  <si>
    <t>1772-01-01</t>
  </si>
  <si>
    <t>1772-02-01</t>
  </si>
  <si>
    <t>1772-03-01</t>
  </si>
  <si>
    <t>1772-04-01</t>
  </si>
  <si>
    <t>1772-05-01</t>
  </si>
  <si>
    <t>1772-06-01</t>
  </si>
  <si>
    <t>1772-07-01</t>
  </si>
  <si>
    <t>1772-08-01</t>
  </si>
  <si>
    <t>1772-09-01</t>
  </si>
  <si>
    <t>1772-10-01</t>
  </si>
  <si>
    <t>1772-11-01</t>
  </si>
  <si>
    <t>1772-12-01</t>
  </si>
  <si>
    <t>1773-01-01</t>
  </si>
  <si>
    <t>1773-02-01</t>
  </si>
  <si>
    <t>1773-03-01</t>
  </si>
  <si>
    <t>1773-04-01</t>
  </si>
  <si>
    <t>1773-05-01</t>
  </si>
  <si>
    <t>1773-06-01</t>
  </si>
  <si>
    <t>1773-07-01</t>
  </si>
  <si>
    <t>1773-08-01</t>
  </si>
  <si>
    <t>1773-09-01</t>
  </si>
  <si>
    <t>1773-10-01</t>
  </si>
  <si>
    <t>1773-11-01</t>
  </si>
  <si>
    <t>1773-12-01</t>
  </si>
  <si>
    <t>1774-01-01</t>
  </si>
  <si>
    <t>1774-02-01</t>
  </si>
  <si>
    <t>1774-03-01</t>
  </si>
  <si>
    <t>1774-04-01</t>
  </si>
  <si>
    <t>1774-05-01</t>
  </si>
  <si>
    <t>1774-06-01</t>
  </si>
  <si>
    <t>1774-07-01</t>
  </si>
  <si>
    <t>1774-08-01</t>
  </si>
  <si>
    <t>1774-09-01</t>
  </si>
  <si>
    <t>1774-10-01</t>
  </si>
  <si>
    <t>1774-11-01</t>
  </si>
  <si>
    <t>1774-12-01</t>
  </si>
  <si>
    <t>1775-01-01</t>
  </si>
  <si>
    <t>1775-02-01</t>
  </si>
  <si>
    <t>1775-03-01</t>
  </si>
  <si>
    <t>1775-04-01</t>
  </si>
  <si>
    <t>1775-05-01</t>
  </si>
  <si>
    <t>1775-06-01</t>
  </si>
  <si>
    <t>1775-07-01</t>
  </si>
  <si>
    <t>1775-08-01</t>
  </si>
  <si>
    <t>1775-09-01</t>
  </si>
  <si>
    <t>1775-10-01</t>
  </si>
  <si>
    <t>1775-11-01</t>
  </si>
  <si>
    <t>1775-12-01</t>
  </si>
  <si>
    <t>1776-01-01</t>
  </si>
  <si>
    <t>1776-02-01</t>
  </si>
  <si>
    <t>1776-03-01</t>
  </si>
  <si>
    <t>1776-04-01</t>
  </si>
  <si>
    <t>1776-05-01</t>
  </si>
  <si>
    <t>1776-06-01</t>
  </si>
  <si>
    <t>1776-07-01</t>
  </si>
  <si>
    <t>1776-08-01</t>
  </si>
  <si>
    <t>1776-09-01</t>
  </si>
  <si>
    <t>1776-10-01</t>
  </si>
  <si>
    <t>1776-11-01</t>
  </si>
  <si>
    <t>1776-12-01</t>
  </si>
  <si>
    <t>1777-01-01</t>
  </si>
  <si>
    <t>1777-02-01</t>
  </si>
  <si>
    <t>1777-03-01</t>
  </si>
  <si>
    <t>1777-04-01</t>
  </si>
  <si>
    <t>1777-05-01</t>
  </si>
  <si>
    <t>1777-06-01</t>
  </si>
  <si>
    <t>1777-07-01</t>
  </si>
  <si>
    <t>1777-08-01</t>
  </si>
  <si>
    <t>1777-09-01</t>
  </si>
  <si>
    <t>1777-10-01</t>
  </si>
  <si>
    <t>1777-11-01</t>
  </si>
  <si>
    <t>1777-12-01</t>
  </si>
  <si>
    <t>1778-01-01</t>
  </si>
  <si>
    <t>1778-02-01</t>
  </si>
  <si>
    <t>1778-03-01</t>
  </si>
  <si>
    <t>1778-04-01</t>
  </si>
  <si>
    <t>1778-05-01</t>
  </si>
  <si>
    <t>1778-06-01</t>
  </si>
  <si>
    <t>1778-07-01</t>
  </si>
  <si>
    <t>1778-08-01</t>
  </si>
  <si>
    <t>1778-09-01</t>
  </si>
  <si>
    <t>1778-10-01</t>
  </si>
  <si>
    <t>1778-11-01</t>
  </si>
  <si>
    <t>1778-12-01</t>
  </si>
  <si>
    <t>1779-01-01</t>
  </si>
  <si>
    <t>1779-02-01</t>
  </si>
  <si>
    <t>1779-03-01</t>
  </si>
  <si>
    <t>1779-04-01</t>
  </si>
  <si>
    <t>1779-05-01</t>
  </si>
  <si>
    <t>1779-06-01</t>
  </si>
  <si>
    <t>1779-07-01</t>
  </si>
  <si>
    <t>1779-08-01</t>
  </si>
  <si>
    <t>1779-09-01</t>
  </si>
  <si>
    <t>1779-10-01</t>
  </si>
  <si>
    <t>1779-11-01</t>
  </si>
  <si>
    <t>1779-12-01</t>
  </si>
  <si>
    <t>1780-01-01</t>
  </si>
  <si>
    <t>1780-02-01</t>
  </si>
  <si>
    <t>1780-03-01</t>
  </si>
  <si>
    <t>1780-04-01</t>
  </si>
  <si>
    <t>1780-05-01</t>
  </si>
  <si>
    <t>1780-06-01</t>
  </si>
  <si>
    <t>1780-07-01</t>
  </si>
  <si>
    <t>1780-08-01</t>
  </si>
  <si>
    <t>1780-09-01</t>
  </si>
  <si>
    <t>1780-10-01</t>
  </si>
  <si>
    <t>1780-11-01</t>
  </si>
  <si>
    <t>1780-12-01</t>
  </si>
  <si>
    <t>1781-01-01</t>
  </si>
  <si>
    <t>1781-02-01</t>
  </si>
  <si>
    <t>1781-03-01</t>
  </si>
  <si>
    <t>1781-04-01</t>
  </si>
  <si>
    <t>1781-05-01</t>
  </si>
  <si>
    <t>1781-06-01</t>
  </si>
  <si>
    <t>1781-07-01</t>
  </si>
  <si>
    <t>1781-08-01</t>
  </si>
  <si>
    <t>1781-09-01</t>
  </si>
  <si>
    <t>1781-10-01</t>
  </si>
  <si>
    <t>1781-11-01</t>
  </si>
  <si>
    <t>1781-12-01</t>
  </si>
  <si>
    <t>1782-01-01</t>
  </si>
  <si>
    <t>1782-02-01</t>
  </si>
  <si>
    <t>1782-03-01</t>
  </si>
  <si>
    <t>1782-04-01</t>
  </si>
  <si>
    <t>1782-05-01</t>
  </si>
  <si>
    <t>1782-06-01</t>
  </si>
  <si>
    <t>1782-07-01</t>
  </si>
  <si>
    <t>1782-08-01</t>
  </si>
  <si>
    <t>1782-09-01</t>
  </si>
  <si>
    <t>1782-10-01</t>
  </si>
  <si>
    <t>1782-11-01</t>
  </si>
  <si>
    <t>1782-12-01</t>
  </si>
  <si>
    <t>1783-01-01</t>
  </si>
  <si>
    <t>1783-02-01</t>
  </si>
  <si>
    <t>1783-03-01</t>
  </si>
  <si>
    <t>1783-04-01</t>
  </si>
  <si>
    <t>1783-05-01</t>
  </si>
  <si>
    <t>1783-06-01</t>
  </si>
  <si>
    <t>1783-07-01</t>
  </si>
  <si>
    <t>1783-08-01</t>
  </si>
  <si>
    <t>1783-09-01</t>
  </si>
  <si>
    <t>1783-10-01</t>
  </si>
  <si>
    <t>1783-11-01</t>
  </si>
  <si>
    <t>1783-12-01</t>
  </si>
  <si>
    <t>1784-01-01</t>
  </si>
  <si>
    <t>1784-02-01</t>
  </si>
  <si>
    <t>1784-03-01</t>
  </si>
  <si>
    <t>1784-04-01</t>
  </si>
  <si>
    <t>1784-05-01</t>
  </si>
  <si>
    <t>1784-06-01</t>
  </si>
  <si>
    <t>1784-07-01</t>
  </si>
  <si>
    <t>1784-08-01</t>
  </si>
  <si>
    <t>1784-09-01</t>
  </si>
  <si>
    <t>1784-10-01</t>
  </si>
  <si>
    <t>1784-11-01</t>
  </si>
  <si>
    <t>1784-12-01</t>
  </si>
  <si>
    <t>1785-01-01</t>
  </si>
  <si>
    <t>1785-02-01</t>
  </si>
  <si>
    <t>1785-03-01</t>
  </si>
  <si>
    <t>1785-04-01</t>
  </si>
  <si>
    <t>1785-05-01</t>
  </si>
  <si>
    <t>1785-06-01</t>
  </si>
  <si>
    <t>1785-07-01</t>
  </si>
  <si>
    <t>1785-08-01</t>
  </si>
  <si>
    <t>1785-09-01</t>
  </si>
  <si>
    <t>1785-10-01</t>
  </si>
  <si>
    <t>1785-11-01</t>
  </si>
  <si>
    <t>1785-12-01</t>
  </si>
  <si>
    <t>1786-01-01</t>
  </si>
  <si>
    <t>1786-02-01</t>
  </si>
  <si>
    <t>1786-03-01</t>
  </si>
  <si>
    <t>1786-04-01</t>
  </si>
  <si>
    <t>1786-05-01</t>
  </si>
  <si>
    <t>1786-06-01</t>
  </si>
  <si>
    <t>1786-07-01</t>
  </si>
  <si>
    <t>1786-08-01</t>
  </si>
  <si>
    <t>1786-09-01</t>
  </si>
  <si>
    <t>1786-10-01</t>
  </si>
  <si>
    <t>1786-11-01</t>
  </si>
  <si>
    <t>1786-12-01</t>
  </si>
  <si>
    <t>1787-01-01</t>
  </si>
  <si>
    <t>1787-02-01</t>
  </si>
  <si>
    <t>1787-03-01</t>
  </si>
  <si>
    <t>1787-04-01</t>
  </si>
  <si>
    <t>1787-05-01</t>
  </si>
  <si>
    <t>1787-06-01</t>
  </si>
  <si>
    <t>1787-07-01</t>
  </si>
  <si>
    <t>1787-08-01</t>
  </si>
  <si>
    <t>1787-09-01</t>
  </si>
  <si>
    <t>1787-10-01</t>
  </si>
  <si>
    <t>1787-11-01</t>
  </si>
  <si>
    <t>1787-12-01</t>
  </si>
  <si>
    <t>1788-01-01</t>
  </si>
  <si>
    <t>1788-02-01</t>
  </si>
  <si>
    <t>1788-03-01</t>
  </si>
  <si>
    <t>1788-04-01</t>
  </si>
  <si>
    <t>1788-05-01</t>
  </si>
  <si>
    <t>1788-06-01</t>
  </si>
  <si>
    <t>1788-07-01</t>
  </si>
  <si>
    <t>1788-08-01</t>
  </si>
  <si>
    <t>1788-09-01</t>
  </si>
  <si>
    <t>1788-10-01</t>
  </si>
  <si>
    <t>1788-11-01</t>
  </si>
  <si>
    <t>1788-12-01</t>
  </si>
  <si>
    <t>1789-01-01</t>
  </si>
  <si>
    <t>1789-02-01</t>
  </si>
  <si>
    <t>1789-03-01</t>
  </si>
  <si>
    <t>1789-04-01</t>
  </si>
  <si>
    <t>1789-05-01</t>
  </si>
  <si>
    <t>1789-06-01</t>
  </si>
  <si>
    <t>1789-07-01</t>
  </si>
  <si>
    <t>1789-08-01</t>
  </si>
  <si>
    <t>1789-09-01</t>
  </si>
  <si>
    <t>1789-10-01</t>
  </si>
  <si>
    <t>1789-11-01</t>
  </si>
  <si>
    <t>1789-12-01</t>
  </si>
  <si>
    <t>1790-01-01</t>
  </si>
  <si>
    <t>1790-02-01</t>
  </si>
  <si>
    <t>1790-03-01</t>
  </si>
  <si>
    <t>1790-04-01</t>
  </si>
  <si>
    <t>1790-05-01</t>
  </si>
  <si>
    <t>1790-06-01</t>
  </si>
  <si>
    <t>1790-07-01</t>
  </si>
  <si>
    <t>1790-08-01</t>
  </si>
  <si>
    <t>1790-09-01</t>
  </si>
  <si>
    <t>1790-10-01</t>
  </si>
  <si>
    <t>1790-11-01</t>
  </si>
  <si>
    <t>1790-12-01</t>
  </si>
  <si>
    <t>1791-01-01</t>
  </si>
  <si>
    <t>1791-02-01</t>
  </si>
  <si>
    <t>1791-03-01</t>
  </si>
  <si>
    <t>1791-04-01</t>
  </si>
  <si>
    <t>1791-05-01</t>
  </si>
  <si>
    <t>1791-06-01</t>
  </si>
  <si>
    <t>1791-07-01</t>
  </si>
  <si>
    <t>1791-08-01</t>
  </si>
  <si>
    <t>1791-09-01</t>
  </si>
  <si>
    <t>1791-10-01</t>
  </si>
  <si>
    <t>1791-11-01</t>
  </si>
  <si>
    <t>1791-12-01</t>
  </si>
  <si>
    <t>1792-01-01</t>
  </si>
  <si>
    <t>1792-02-01</t>
  </si>
  <si>
    <t>1792-03-01</t>
  </si>
  <si>
    <t>1792-04-01</t>
  </si>
  <si>
    <t>1792-05-01</t>
  </si>
  <si>
    <t>1792-06-01</t>
  </si>
  <si>
    <t>1792-07-01</t>
  </si>
  <si>
    <t>1792-08-01</t>
  </si>
  <si>
    <t>1792-09-01</t>
  </si>
  <si>
    <t>1792-10-01</t>
  </si>
  <si>
    <t>1792-11-01</t>
  </si>
  <si>
    <t>1792-12-01</t>
  </si>
  <si>
    <t>1793-01-01</t>
  </si>
  <si>
    <t>1793-02-01</t>
  </si>
  <si>
    <t>1793-03-01</t>
  </si>
  <si>
    <t>1793-04-01</t>
  </si>
  <si>
    <t>1793-05-01</t>
  </si>
  <si>
    <t>1793-06-01</t>
  </si>
  <si>
    <t>1793-07-01</t>
  </si>
  <si>
    <t>1793-08-01</t>
  </si>
  <si>
    <t>1793-09-01</t>
  </si>
  <si>
    <t>1793-10-01</t>
  </si>
  <si>
    <t>1793-11-01</t>
  </si>
  <si>
    <t>1793-12-01</t>
  </si>
  <si>
    <t>1794-01-01</t>
  </si>
  <si>
    <t>1794-02-01</t>
  </si>
  <si>
    <t>1794-03-01</t>
  </si>
  <si>
    <t>1794-04-01</t>
  </si>
  <si>
    <t>1794-05-01</t>
  </si>
  <si>
    <t>1794-06-01</t>
  </si>
  <si>
    <t>1794-07-01</t>
  </si>
  <si>
    <t>1794-08-01</t>
  </si>
  <si>
    <t>1794-09-01</t>
  </si>
  <si>
    <t>1794-10-01</t>
  </si>
  <si>
    <t>1794-11-01</t>
  </si>
  <si>
    <t>1794-12-01</t>
  </si>
  <si>
    <t>1795-01-01</t>
  </si>
  <si>
    <t>1795-02-01</t>
  </si>
  <si>
    <t>1795-03-01</t>
  </si>
  <si>
    <t>1795-04-01</t>
  </si>
  <si>
    <t>1795-05-01</t>
  </si>
  <si>
    <t>1795-06-01</t>
  </si>
  <si>
    <t>1795-07-01</t>
  </si>
  <si>
    <t>1795-08-01</t>
  </si>
  <si>
    <t>1795-09-01</t>
  </si>
  <si>
    <t>1795-10-01</t>
  </si>
  <si>
    <t>1795-11-01</t>
  </si>
  <si>
    <t>1795-12-01</t>
  </si>
  <si>
    <t>1796-01-01</t>
  </si>
  <si>
    <t>1796-02-01</t>
  </si>
  <si>
    <t>1796-03-01</t>
  </si>
  <si>
    <t>1796-04-01</t>
  </si>
  <si>
    <t>1796-05-01</t>
  </si>
  <si>
    <t>1796-06-01</t>
  </si>
  <si>
    <t>1796-07-01</t>
  </si>
  <si>
    <t>1796-08-01</t>
  </si>
  <si>
    <t>1796-09-01</t>
  </si>
  <si>
    <t>1796-10-01</t>
  </si>
  <si>
    <t>1796-11-01</t>
  </si>
  <si>
    <t>1796-12-01</t>
  </si>
  <si>
    <t>1797-01-01</t>
  </si>
  <si>
    <t>1797-02-01</t>
  </si>
  <si>
    <t>1797-03-01</t>
  </si>
  <si>
    <t>1797-04-01</t>
  </si>
  <si>
    <t>1797-05-01</t>
  </si>
  <si>
    <t>1797-06-01</t>
  </si>
  <si>
    <t>1797-07-01</t>
  </si>
  <si>
    <t>1797-08-01</t>
  </si>
  <si>
    <t>1797-09-01</t>
  </si>
  <si>
    <t>1797-10-01</t>
  </si>
  <si>
    <t>1797-11-01</t>
  </si>
  <si>
    <t>1797-12-01</t>
  </si>
  <si>
    <t>1798-01-01</t>
  </si>
  <si>
    <t>1798-02-01</t>
  </si>
  <si>
    <t>1798-03-01</t>
  </si>
  <si>
    <t>1798-04-01</t>
  </si>
  <si>
    <t>1798-05-01</t>
  </si>
  <si>
    <t>1798-06-01</t>
  </si>
  <si>
    <t>1798-07-01</t>
  </si>
  <si>
    <t>1798-08-01</t>
  </si>
  <si>
    <t>1798-09-01</t>
  </si>
  <si>
    <t>1798-10-01</t>
  </si>
  <si>
    <t>1798-11-01</t>
  </si>
  <si>
    <t>1798-12-01</t>
  </si>
  <si>
    <t>1799-01-01</t>
  </si>
  <si>
    <t>1799-02-01</t>
  </si>
  <si>
    <t>1799-03-01</t>
  </si>
  <si>
    <t>1799-04-01</t>
  </si>
  <si>
    <t>1799-05-01</t>
  </si>
  <si>
    <t>1799-06-01</t>
  </si>
  <si>
    <t>1799-07-01</t>
  </si>
  <si>
    <t>1799-08-01</t>
  </si>
  <si>
    <t>1799-09-01</t>
  </si>
  <si>
    <t>1799-10-01</t>
  </si>
  <si>
    <t>1799-11-01</t>
  </si>
  <si>
    <t>1799-12-01</t>
  </si>
  <si>
    <t>1800-01-01</t>
  </si>
  <si>
    <t>1800-02-01</t>
  </si>
  <si>
    <t>1800-03-01</t>
  </si>
  <si>
    <t>1800-04-01</t>
  </si>
  <si>
    <t>1800-05-01</t>
  </si>
  <si>
    <t>1800-06-01</t>
  </si>
  <si>
    <t>1800-07-01</t>
  </si>
  <si>
    <t>1800-08-01</t>
  </si>
  <si>
    <t>1800-09-01</t>
  </si>
  <si>
    <t>1800-10-01</t>
  </si>
  <si>
    <t>1800-11-01</t>
  </si>
  <si>
    <t>1800-12-01</t>
  </si>
  <si>
    <t>1801-01-01</t>
  </si>
  <si>
    <t>1801-02-01</t>
  </si>
  <si>
    <t>1801-03-01</t>
  </si>
  <si>
    <t>1801-04-01</t>
  </si>
  <si>
    <t>1801-05-01</t>
  </si>
  <si>
    <t>1801-06-01</t>
  </si>
  <si>
    <t>1801-07-01</t>
  </si>
  <si>
    <t>1801-08-01</t>
  </si>
  <si>
    <t>1801-09-01</t>
  </si>
  <si>
    <t>1801-10-01</t>
  </si>
  <si>
    <t>1801-11-01</t>
  </si>
  <si>
    <t>1801-12-01</t>
  </si>
  <si>
    <t>1802-01-01</t>
  </si>
  <si>
    <t>1802-02-01</t>
  </si>
  <si>
    <t>1802-03-01</t>
  </si>
  <si>
    <t>1802-04-01</t>
  </si>
  <si>
    <t>1802-05-01</t>
  </si>
  <si>
    <t>1802-06-01</t>
  </si>
  <si>
    <t>1802-07-01</t>
  </si>
  <si>
    <t>1802-08-01</t>
  </si>
  <si>
    <t>1802-09-01</t>
  </si>
  <si>
    <t>1802-10-01</t>
  </si>
  <si>
    <t>1802-11-01</t>
  </si>
  <si>
    <t>1802-12-01</t>
  </si>
  <si>
    <t>1803-01-01</t>
  </si>
  <si>
    <t>1803-02-01</t>
  </si>
  <si>
    <t>1803-03-01</t>
  </si>
  <si>
    <t>1803-04-01</t>
  </si>
  <si>
    <t>1803-05-01</t>
  </si>
  <si>
    <t>1803-06-01</t>
  </si>
  <si>
    <t>1803-07-01</t>
  </si>
  <si>
    <t>1803-08-01</t>
  </si>
  <si>
    <t>1803-09-01</t>
  </si>
  <si>
    <t>1803-10-01</t>
  </si>
  <si>
    <t>1803-11-01</t>
  </si>
  <si>
    <t>1803-12-01</t>
  </si>
  <si>
    <t>1804-01-01</t>
  </si>
  <si>
    <t>1804-02-01</t>
  </si>
  <si>
    <t>1804-03-01</t>
  </si>
  <si>
    <t>1804-04-01</t>
  </si>
  <si>
    <t>1804-05-01</t>
  </si>
  <si>
    <t>1804-06-01</t>
  </si>
  <si>
    <t>1804-07-01</t>
  </si>
  <si>
    <t>1804-08-01</t>
  </si>
  <si>
    <t>1804-09-01</t>
  </si>
  <si>
    <t>1804-10-01</t>
  </si>
  <si>
    <t>1804-11-01</t>
  </si>
  <si>
    <t>1804-12-01</t>
  </si>
  <si>
    <t>1805-01-01</t>
  </si>
  <si>
    <t>1805-02-01</t>
  </si>
  <si>
    <t>1805-03-01</t>
  </si>
  <si>
    <t>1805-04-01</t>
  </si>
  <si>
    <t>1805-05-01</t>
  </si>
  <si>
    <t>1805-06-01</t>
  </si>
  <si>
    <t>1805-07-01</t>
  </si>
  <si>
    <t>1805-08-01</t>
  </si>
  <si>
    <t>1805-09-01</t>
  </si>
  <si>
    <t>1805-10-01</t>
  </si>
  <si>
    <t>1805-11-01</t>
  </si>
  <si>
    <t>1805-12-01</t>
  </si>
  <si>
    <t>1806-01-01</t>
  </si>
  <si>
    <t>1806-02-01</t>
  </si>
  <si>
    <t>1806-03-01</t>
  </si>
  <si>
    <t>1806-04-01</t>
  </si>
  <si>
    <t>1806-05-01</t>
  </si>
  <si>
    <t>1806-06-01</t>
  </si>
  <si>
    <t>1806-07-01</t>
  </si>
  <si>
    <t>1806-08-01</t>
  </si>
  <si>
    <t>1806-09-01</t>
  </si>
  <si>
    <t>1806-10-01</t>
  </si>
  <si>
    <t>1806-11-01</t>
  </si>
  <si>
    <t>1806-12-01</t>
  </si>
  <si>
    <t>1807-01-01</t>
  </si>
  <si>
    <t>1807-02-01</t>
  </si>
  <si>
    <t>1807-03-01</t>
  </si>
  <si>
    <t>1807-04-01</t>
  </si>
  <si>
    <t>1807-05-01</t>
  </si>
  <si>
    <t>1807-06-01</t>
  </si>
  <si>
    <t>1807-07-01</t>
  </si>
  <si>
    <t>1807-08-01</t>
  </si>
  <si>
    <t>1807-09-01</t>
  </si>
  <si>
    <t>1807-10-01</t>
  </si>
  <si>
    <t>1807-11-01</t>
  </si>
  <si>
    <t>1807-12-01</t>
  </si>
  <si>
    <t>1808-01-01</t>
  </si>
  <si>
    <t>1808-02-01</t>
  </si>
  <si>
    <t>1808-03-01</t>
  </si>
  <si>
    <t>1808-04-01</t>
  </si>
  <si>
    <t>1808-05-01</t>
  </si>
  <si>
    <t>1808-06-01</t>
  </si>
  <si>
    <t>1808-07-01</t>
  </si>
  <si>
    <t>1808-08-01</t>
  </si>
  <si>
    <t>1808-09-01</t>
  </si>
  <si>
    <t>1808-10-01</t>
  </si>
  <si>
    <t>1808-11-01</t>
  </si>
  <si>
    <t>1808-12-01</t>
  </si>
  <si>
    <t>1809-01-01</t>
  </si>
  <si>
    <t>1809-02-01</t>
  </si>
  <si>
    <t>1809-03-01</t>
  </si>
  <si>
    <t>1809-04-01</t>
  </si>
  <si>
    <t>1809-05-01</t>
  </si>
  <si>
    <t>1809-06-01</t>
  </si>
  <si>
    <t>1809-07-01</t>
  </si>
  <si>
    <t>1809-08-01</t>
  </si>
  <si>
    <t>1809-09-01</t>
  </si>
  <si>
    <t>1809-10-01</t>
  </si>
  <si>
    <t>1809-11-01</t>
  </si>
  <si>
    <t>1809-12-01</t>
  </si>
  <si>
    <t>1810-01-01</t>
  </si>
  <si>
    <t>1810-02-01</t>
  </si>
  <si>
    <t>1810-03-01</t>
  </si>
  <si>
    <t>1810-04-01</t>
  </si>
  <si>
    <t>1810-05-01</t>
  </si>
  <si>
    <t>1810-06-01</t>
  </si>
  <si>
    <t>1810-07-01</t>
  </si>
  <si>
    <t>1810-08-01</t>
  </si>
  <si>
    <t>1810-09-01</t>
  </si>
  <si>
    <t>1810-10-01</t>
  </si>
  <si>
    <t>1810-11-01</t>
  </si>
  <si>
    <t>1810-12-01</t>
  </si>
  <si>
    <t>1811-01-01</t>
  </si>
  <si>
    <t>1811-02-01</t>
  </si>
  <si>
    <t>1811-03-01</t>
  </si>
  <si>
    <t>1811-04-01</t>
  </si>
  <si>
    <t>1811-05-01</t>
  </si>
  <si>
    <t>1811-06-01</t>
  </si>
  <si>
    <t>1811-07-01</t>
  </si>
  <si>
    <t>1811-08-01</t>
  </si>
  <si>
    <t>1811-09-01</t>
  </si>
  <si>
    <t>1811-10-01</t>
  </si>
  <si>
    <t>1811-11-01</t>
  </si>
  <si>
    <t>1811-12-01</t>
  </si>
  <si>
    <t>1812-01-01</t>
  </si>
  <si>
    <t>1812-02-01</t>
  </si>
  <si>
    <t>1812-03-01</t>
  </si>
  <si>
    <t>1812-04-01</t>
  </si>
  <si>
    <t>1812-05-01</t>
  </si>
  <si>
    <t>1812-06-01</t>
  </si>
  <si>
    <t>1812-07-01</t>
  </si>
  <si>
    <t>1812-08-01</t>
  </si>
  <si>
    <t>1812-09-01</t>
  </si>
  <si>
    <t>1812-10-01</t>
  </si>
  <si>
    <t>1812-11-01</t>
  </si>
  <si>
    <t>1812-12-01</t>
  </si>
  <si>
    <t>1813-01-01</t>
  </si>
  <si>
    <t>1813-02-01</t>
  </si>
  <si>
    <t>1813-03-01</t>
  </si>
  <si>
    <t>1813-04-01</t>
  </si>
  <si>
    <t>1813-05-01</t>
  </si>
  <si>
    <t>1813-06-01</t>
  </si>
  <si>
    <t>1813-07-01</t>
  </si>
  <si>
    <t>1813-08-01</t>
  </si>
  <si>
    <t>1813-09-01</t>
  </si>
  <si>
    <t>1813-10-01</t>
  </si>
  <si>
    <t>1813-11-01</t>
  </si>
  <si>
    <t>1813-12-01</t>
  </si>
  <si>
    <t>1814-01-01</t>
  </si>
  <si>
    <t>1814-02-01</t>
  </si>
  <si>
    <t>1814-03-01</t>
  </si>
  <si>
    <t>1814-04-01</t>
  </si>
  <si>
    <t>1814-05-01</t>
  </si>
  <si>
    <t>1814-06-01</t>
  </si>
  <si>
    <t>1814-07-01</t>
  </si>
  <si>
    <t>1814-08-01</t>
  </si>
  <si>
    <t>1814-09-01</t>
  </si>
  <si>
    <t>1814-10-01</t>
  </si>
  <si>
    <t>1814-11-01</t>
  </si>
  <si>
    <t>1814-12-01</t>
  </si>
  <si>
    <t>1815-01-01</t>
  </si>
  <si>
    <t>1815-02-01</t>
  </si>
  <si>
    <t>1815-03-01</t>
  </si>
  <si>
    <t>1815-04-01</t>
  </si>
  <si>
    <t>1815-05-01</t>
  </si>
  <si>
    <t>1815-06-01</t>
  </si>
  <si>
    <t>1815-07-01</t>
  </si>
  <si>
    <t>1815-08-01</t>
  </si>
  <si>
    <t>1815-09-01</t>
  </si>
  <si>
    <t>1815-10-01</t>
  </si>
  <si>
    <t>1815-11-01</t>
  </si>
  <si>
    <t>1815-12-01</t>
  </si>
  <si>
    <t>1816-01-01</t>
  </si>
  <si>
    <t>1816-02-01</t>
  </si>
  <si>
    <t>1816-03-01</t>
  </si>
  <si>
    <t>1816-04-01</t>
  </si>
  <si>
    <t>1816-05-01</t>
  </si>
  <si>
    <t>1816-06-01</t>
  </si>
  <si>
    <t>1816-07-01</t>
  </si>
  <si>
    <t>1816-08-01</t>
  </si>
  <si>
    <t>1816-09-01</t>
  </si>
  <si>
    <t>1816-10-01</t>
  </si>
  <si>
    <t>1816-11-01</t>
  </si>
  <si>
    <t>1816-12-01</t>
  </si>
  <si>
    <t>1817-01-01</t>
  </si>
  <si>
    <t>1817-02-01</t>
  </si>
  <si>
    <t>1817-03-01</t>
  </si>
  <si>
    <t>1817-04-01</t>
  </si>
  <si>
    <t>1817-05-01</t>
  </si>
  <si>
    <t>1817-06-01</t>
  </si>
  <si>
    <t>1817-07-01</t>
  </si>
  <si>
    <t>1817-08-01</t>
  </si>
  <si>
    <t>1817-09-01</t>
  </si>
  <si>
    <t>1817-10-01</t>
  </si>
  <si>
    <t>1817-11-01</t>
  </si>
  <si>
    <t>1817-12-01</t>
  </si>
  <si>
    <t>1818-01-01</t>
  </si>
  <si>
    <t>1818-02-01</t>
  </si>
  <si>
    <t>1818-03-01</t>
  </si>
  <si>
    <t>1818-04-01</t>
  </si>
  <si>
    <t>1818-05-01</t>
  </si>
  <si>
    <t>1818-06-01</t>
  </si>
  <si>
    <t>1818-07-01</t>
  </si>
  <si>
    <t>1818-08-01</t>
  </si>
  <si>
    <t>1818-09-01</t>
  </si>
  <si>
    <t>1818-10-01</t>
  </si>
  <si>
    <t>1818-11-01</t>
  </si>
  <si>
    <t>1818-12-01</t>
  </si>
  <si>
    <t>1819-01-01</t>
  </si>
  <si>
    <t>1819-02-01</t>
  </si>
  <si>
    <t>1819-03-01</t>
  </si>
  <si>
    <t>1819-04-01</t>
  </si>
  <si>
    <t>1819-05-01</t>
  </si>
  <si>
    <t>1819-06-01</t>
  </si>
  <si>
    <t>1819-07-01</t>
  </si>
  <si>
    <t>1819-08-01</t>
  </si>
  <si>
    <t>1819-09-01</t>
  </si>
  <si>
    <t>1819-10-01</t>
  </si>
  <si>
    <t>1819-11-01</t>
  </si>
  <si>
    <t>1819-12-01</t>
  </si>
  <si>
    <t>1820-01-01</t>
  </si>
  <si>
    <t>1820-02-01</t>
  </si>
  <si>
    <t>1820-03-01</t>
  </si>
  <si>
    <t>1820-04-01</t>
  </si>
  <si>
    <t>1820-05-01</t>
  </si>
  <si>
    <t>1820-06-01</t>
  </si>
  <si>
    <t>1820-07-01</t>
  </si>
  <si>
    <t>1820-08-01</t>
  </si>
  <si>
    <t>1820-09-01</t>
  </si>
  <si>
    <t>1820-10-01</t>
  </si>
  <si>
    <t>1820-11-01</t>
  </si>
  <si>
    <t>1820-12-01</t>
  </si>
  <si>
    <t>1821-01-01</t>
  </si>
  <si>
    <t>1821-02-01</t>
  </si>
  <si>
    <t>1821-03-01</t>
  </si>
  <si>
    <t>1821-04-01</t>
  </si>
  <si>
    <t>1821-05-01</t>
  </si>
  <si>
    <t>1821-06-01</t>
  </si>
  <si>
    <t>1821-07-01</t>
  </si>
  <si>
    <t>1821-08-01</t>
  </si>
  <si>
    <t>1821-09-01</t>
  </si>
  <si>
    <t>1821-10-01</t>
  </si>
  <si>
    <t>1821-11-01</t>
  </si>
  <si>
    <t>1821-12-01</t>
  </si>
  <si>
    <t>1822-01-01</t>
  </si>
  <si>
    <t>1822-02-01</t>
  </si>
  <si>
    <t>1822-03-01</t>
  </si>
  <si>
    <t>1822-04-01</t>
  </si>
  <si>
    <t>1822-05-01</t>
  </si>
  <si>
    <t>1822-06-01</t>
  </si>
  <si>
    <t>1822-07-01</t>
  </si>
  <si>
    <t>1822-08-01</t>
  </si>
  <si>
    <t>1822-09-01</t>
  </si>
  <si>
    <t>1822-10-01</t>
  </si>
  <si>
    <t>1822-11-01</t>
  </si>
  <si>
    <t>1822-12-01</t>
  </si>
  <si>
    <t>1823-01-01</t>
  </si>
  <si>
    <t>1823-02-01</t>
  </si>
  <si>
    <t>1823-03-01</t>
  </si>
  <si>
    <t>1823-04-01</t>
  </si>
  <si>
    <t>1823-05-01</t>
  </si>
  <si>
    <t>1823-06-01</t>
  </si>
  <si>
    <t>1823-07-01</t>
  </si>
  <si>
    <t>1823-08-01</t>
  </si>
  <si>
    <t>1823-09-01</t>
  </si>
  <si>
    <t>1823-10-01</t>
  </si>
  <si>
    <t>1823-11-01</t>
  </si>
  <si>
    <t>1823-12-01</t>
  </si>
  <si>
    <t>1824-01-01</t>
  </si>
  <si>
    <t>1824-02-01</t>
  </si>
  <si>
    <t>1824-03-01</t>
  </si>
  <si>
    <t>1824-04-01</t>
  </si>
  <si>
    <t>1824-05-01</t>
  </si>
  <si>
    <t>1824-06-01</t>
  </si>
  <si>
    <t>1824-07-01</t>
  </si>
  <si>
    <t>1824-08-01</t>
  </si>
  <si>
    <t>1824-09-01</t>
  </si>
  <si>
    <t>1824-10-01</t>
  </si>
  <si>
    <t>1824-11-01</t>
  </si>
  <si>
    <t>1824-12-01</t>
  </si>
  <si>
    <t>1825-01-01</t>
  </si>
  <si>
    <t>1825-02-01</t>
  </si>
  <si>
    <t>1825-03-01</t>
  </si>
  <si>
    <t>1825-04-01</t>
  </si>
  <si>
    <t>1825-05-01</t>
  </si>
  <si>
    <t>1825-06-01</t>
  </si>
  <si>
    <t>1825-07-01</t>
  </si>
  <si>
    <t>1825-08-01</t>
  </si>
  <si>
    <t>1825-09-01</t>
  </si>
  <si>
    <t>1825-10-01</t>
  </si>
  <si>
    <t>1825-11-01</t>
  </si>
  <si>
    <t>1825-12-01</t>
  </si>
  <si>
    <t>1826-01-01</t>
  </si>
  <si>
    <t>1826-02-01</t>
  </si>
  <si>
    <t>1826-03-01</t>
  </si>
  <si>
    <t>1826-04-01</t>
  </si>
  <si>
    <t>1826-05-01</t>
  </si>
  <si>
    <t>1826-06-01</t>
  </si>
  <si>
    <t>1826-07-01</t>
  </si>
  <si>
    <t>1826-08-01</t>
  </si>
  <si>
    <t>1826-09-01</t>
  </si>
  <si>
    <t>1826-10-01</t>
  </si>
  <si>
    <t>1826-11-01</t>
  </si>
  <si>
    <t>1826-12-01</t>
  </si>
  <si>
    <t>1827-01-01</t>
  </si>
  <si>
    <t>1827-02-01</t>
  </si>
  <si>
    <t>1827-03-01</t>
  </si>
  <si>
    <t>1827-04-01</t>
  </si>
  <si>
    <t>1827-05-01</t>
  </si>
  <si>
    <t>1827-06-01</t>
  </si>
  <si>
    <t>1827-07-01</t>
  </si>
  <si>
    <t>1827-08-01</t>
  </si>
  <si>
    <t>1827-09-01</t>
  </si>
  <si>
    <t>1827-10-01</t>
  </si>
  <si>
    <t>1827-11-01</t>
  </si>
  <si>
    <t>1827-12-01</t>
  </si>
  <si>
    <t>1828-01-01</t>
  </si>
  <si>
    <t>1828-02-01</t>
  </si>
  <si>
    <t>1828-03-01</t>
  </si>
  <si>
    <t>1828-04-01</t>
  </si>
  <si>
    <t>1828-05-01</t>
  </si>
  <si>
    <t>1828-06-01</t>
  </si>
  <si>
    <t>1828-07-01</t>
  </si>
  <si>
    <t>1828-08-01</t>
  </si>
  <si>
    <t>1828-09-01</t>
  </si>
  <si>
    <t>1828-10-01</t>
  </si>
  <si>
    <t>1828-11-01</t>
  </si>
  <si>
    <t>1828-12-01</t>
  </si>
  <si>
    <t>1829-01-01</t>
  </si>
  <si>
    <t>1829-02-01</t>
  </si>
  <si>
    <t>1829-03-01</t>
  </si>
  <si>
    <t>1829-04-01</t>
  </si>
  <si>
    <t>1829-05-01</t>
  </si>
  <si>
    <t>1829-06-01</t>
  </si>
  <si>
    <t>1829-07-01</t>
  </si>
  <si>
    <t>1829-08-01</t>
  </si>
  <si>
    <t>1829-09-01</t>
  </si>
  <si>
    <t>1829-10-01</t>
  </si>
  <si>
    <t>1829-11-01</t>
  </si>
  <si>
    <t>1829-12-01</t>
  </si>
  <si>
    <t>1830-01-01</t>
  </si>
  <si>
    <t>1830-02-01</t>
  </si>
  <si>
    <t>1830-03-01</t>
  </si>
  <si>
    <t>1830-04-01</t>
  </si>
  <si>
    <t>1830-05-01</t>
  </si>
  <si>
    <t>1830-06-01</t>
  </si>
  <si>
    <t>1830-07-01</t>
  </si>
  <si>
    <t>1830-08-01</t>
  </si>
  <si>
    <t>1830-09-01</t>
  </si>
  <si>
    <t>1830-10-01</t>
  </si>
  <si>
    <t>1830-11-01</t>
  </si>
  <si>
    <t>1830-12-01</t>
  </si>
  <si>
    <t>1831-01-01</t>
  </si>
  <si>
    <t>1831-02-01</t>
  </si>
  <si>
    <t>1831-03-01</t>
  </si>
  <si>
    <t>1831-04-01</t>
  </si>
  <si>
    <t>1831-05-01</t>
  </si>
  <si>
    <t>1831-06-01</t>
  </si>
  <si>
    <t>1831-07-01</t>
  </si>
  <si>
    <t>1831-08-01</t>
  </si>
  <si>
    <t>1831-09-01</t>
  </si>
  <si>
    <t>1831-10-01</t>
  </si>
  <si>
    <t>1831-11-01</t>
  </si>
  <si>
    <t>1831-12-01</t>
  </si>
  <si>
    <t>1832-01-01</t>
  </si>
  <si>
    <t>1832-02-01</t>
  </si>
  <si>
    <t>1832-03-01</t>
  </si>
  <si>
    <t>1832-04-01</t>
  </si>
  <si>
    <t>1832-05-01</t>
  </si>
  <si>
    <t>1832-06-01</t>
  </si>
  <si>
    <t>1832-07-01</t>
  </si>
  <si>
    <t>1832-08-01</t>
  </si>
  <si>
    <t>1832-09-01</t>
  </si>
  <si>
    <t>1832-10-01</t>
  </si>
  <si>
    <t>1832-11-01</t>
  </si>
  <si>
    <t>1832-12-01</t>
  </si>
  <si>
    <t>1833-01-01</t>
  </si>
  <si>
    <t>1833-02-01</t>
  </si>
  <si>
    <t>1833-03-01</t>
  </si>
  <si>
    <t>1833-04-01</t>
  </si>
  <si>
    <t>1833-05-01</t>
  </si>
  <si>
    <t>1833-06-01</t>
  </si>
  <si>
    <t>1833-07-01</t>
  </si>
  <si>
    <t>1833-08-01</t>
  </si>
  <si>
    <t>1833-09-01</t>
  </si>
  <si>
    <t>1833-10-01</t>
  </si>
  <si>
    <t>1833-11-01</t>
  </si>
  <si>
    <t>1833-12-01</t>
  </si>
  <si>
    <t>1834-01-01</t>
  </si>
  <si>
    <t>1834-02-01</t>
  </si>
  <si>
    <t>1834-03-01</t>
  </si>
  <si>
    <t>1834-04-01</t>
  </si>
  <si>
    <t>1834-05-01</t>
  </si>
  <si>
    <t>1834-06-01</t>
  </si>
  <si>
    <t>1834-07-01</t>
  </si>
  <si>
    <t>1834-08-01</t>
  </si>
  <si>
    <t>1834-09-01</t>
  </si>
  <si>
    <t>1834-10-01</t>
  </si>
  <si>
    <t>1834-11-01</t>
  </si>
  <si>
    <t>1834-12-01</t>
  </si>
  <si>
    <t>1835-01-01</t>
  </si>
  <si>
    <t>1835-02-01</t>
  </si>
  <si>
    <t>1835-03-01</t>
  </si>
  <si>
    <t>1835-04-01</t>
  </si>
  <si>
    <t>1835-05-01</t>
  </si>
  <si>
    <t>1835-06-01</t>
  </si>
  <si>
    <t>1835-07-01</t>
  </si>
  <si>
    <t>1835-08-01</t>
  </si>
  <si>
    <t>1835-09-01</t>
  </si>
  <si>
    <t>1835-10-01</t>
  </si>
  <si>
    <t>1835-11-01</t>
  </si>
  <si>
    <t>1835-12-01</t>
  </si>
  <si>
    <t>1836-01-01</t>
  </si>
  <si>
    <t>1836-02-01</t>
  </si>
  <si>
    <t>1836-03-01</t>
  </si>
  <si>
    <t>1836-04-01</t>
  </si>
  <si>
    <t>1836-05-01</t>
  </si>
  <si>
    <t>1836-06-01</t>
  </si>
  <si>
    <t>1836-07-01</t>
  </si>
  <si>
    <t>1836-08-01</t>
  </si>
  <si>
    <t>1836-09-01</t>
  </si>
  <si>
    <t>1836-10-01</t>
  </si>
  <si>
    <t>1836-11-01</t>
  </si>
  <si>
    <t>1836-12-01</t>
  </si>
  <si>
    <t>1837-01-01</t>
  </si>
  <si>
    <t>1837-02-01</t>
  </si>
  <si>
    <t>1837-03-01</t>
  </si>
  <si>
    <t>1837-04-01</t>
  </si>
  <si>
    <t>1837-05-01</t>
  </si>
  <si>
    <t>1837-06-01</t>
  </si>
  <si>
    <t>1837-07-01</t>
  </si>
  <si>
    <t>1837-08-01</t>
  </si>
  <si>
    <t>1837-09-01</t>
  </si>
  <si>
    <t>1837-10-01</t>
  </si>
  <si>
    <t>1837-11-01</t>
  </si>
  <si>
    <t>1837-12-01</t>
  </si>
  <si>
    <t>1838-01-01</t>
  </si>
  <si>
    <t>1838-02-01</t>
  </si>
  <si>
    <t>1838-03-01</t>
  </si>
  <si>
    <t>1838-04-01</t>
  </si>
  <si>
    <t>1838-05-01</t>
  </si>
  <si>
    <t>1838-06-01</t>
  </si>
  <si>
    <t>1838-07-01</t>
  </si>
  <si>
    <t>1838-08-01</t>
  </si>
  <si>
    <t>1838-09-01</t>
  </si>
  <si>
    <t>1838-10-01</t>
  </si>
  <si>
    <t>1838-11-01</t>
  </si>
  <si>
    <t>1838-12-01</t>
  </si>
  <si>
    <t>1839-01-01</t>
  </si>
  <si>
    <t>1839-02-01</t>
  </si>
  <si>
    <t>1839-03-01</t>
  </si>
  <si>
    <t>1839-04-01</t>
  </si>
  <si>
    <t>1839-05-01</t>
  </si>
  <si>
    <t>1839-06-01</t>
  </si>
  <si>
    <t>1839-07-01</t>
  </si>
  <si>
    <t>1839-08-01</t>
  </si>
  <si>
    <t>1839-09-01</t>
  </si>
  <si>
    <t>1839-10-01</t>
  </si>
  <si>
    <t>1839-11-01</t>
  </si>
  <si>
    <t>1839-12-01</t>
  </si>
  <si>
    <t>1840-01-01</t>
  </si>
  <si>
    <t>1840-02-01</t>
  </si>
  <si>
    <t>1840-03-01</t>
  </si>
  <si>
    <t>1840-04-01</t>
  </si>
  <si>
    <t>1840-05-01</t>
  </si>
  <si>
    <t>1840-06-01</t>
  </si>
  <si>
    <t>1840-07-01</t>
  </si>
  <si>
    <t>1840-08-01</t>
  </si>
  <si>
    <t>1840-09-01</t>
  </si>
  <si>
    <t>1840-10-01</t>
  </si>
  <si>
    <t>1840-11-01</t>
  </si>
  <si>
    <t>1840-12-01</t>
  </si>
  <si>
    <t>1841-01-01</t>
  </si>
  <si>
    <t>1841-02-01</t>
  </si>
  <si>
    <t>1841-03-01</t>
  </si>
  <si>
    <t>1841-04-01</t>
  </si>
  <si>
    <t>1841-05-01</t>
  </si>
  <si>
    <t>1841-06-01</t>
  </si>
  <si>
    <t>1841-07-01</t>
  </si>
  <si>
    <t>1841-08-01</t>
  </si>
  <si>
    <t>1841-09-01</t>
  </si>
  <si>
    <t>1841-10-01</t>
  </si>
  <si>
    <t>1841-11-01</t>
  </si>
  <si>
    <t>1841-12-01</t>
  </si>
  <si>
    <t>1842-01-01</t>
  </si>
  <si>
    <t>1842-02-01</t>
  </si>
  <si>
    <t>1842-03-01</t>
  </si>
  <si>
    <t>1842-04-01</t>
  </si>
  <si>
    <t>1842-05-01</t>
  </si>
  <si>
    <t>1842-06-01</t>
  </si>
  <si>
    <t>1842-07-01</t>
  </si>
  <si>
    <t>1842-08-01</t>
  </si>
  <si>
    <t>1842-09-01</t>
  </si>
  <si>
    <t>1842-10-01</t>
  </si>
  <si>
    <t>1842-11-01</t>
  </si>
  <si>
    <t>1842-12-01</t>
  </si>
  <si>
    <t>1843-01-01</t>
  </si>
  <si>
    <t>1843-02-01</t>
  </si>
  <si>
    <t>1843-03-01</t>
  </si>
  <si>
    <t>1843-04-01</t>
  </si>
  <si>
    <t>1843-05-01</t>
  </si>
  <si>
    <t>1843-06-01</t>
  </si>
  <si>
    <t>1843-07-01</t>
  </si>
  <si>
    <t>1843-08-01</t>
  </si>
  <si>
    <t>1843-09-01</t>
  </si>
  <si>
    <t>1843-10-01</t>
  </si>
  <si>
    <t>1843-11-01</t>
  </si>
  <si>
    <t>1843-12-01</t>
  </si>
  <si>
    <t>1844-01-01</t>
  </si>
  <si>
    <t>1844-02-01</t>
  </si>
  <si>
    <t>1844-03-01</t>
  </si>
  <si>
    <t>1844-04-01</t>
  </si>
  <si>
    <t>1844-05-01</t>
  </si>
  <si>
    <t>1844-06-01</t>
  </si>
  <si>
    <t>1844-07-01</t>
  </si>
  <si>
    <t>1844-08-01</t>
  </si>
  <si>
    <t>1844-09-01</t>
  </si>
  <si>
    <t>1844-10-01</t>
  </si>
  <si>
    <t>1844-11-01</t>
  </si>
  <si>
    <t>1844-12-01</t>
  </si>
  <si>
    <t>1845-01-01</t>
  </si>
  <si>
    <t>1845-02-01</t>
  </si>
  <si>
    <t>1845-03-01</t>
  </si>
  <si>
    <t>1845-04-01</t>
  </si>
  <si>
    <t>1845-05-01</t>
  </si>
  <si>
    <t>1845-06-01</t>
  </si>
  <si>
    <t>1845-07-01</t>
  </si>
  <si>
    <t>1845-08-01</t>
  </si>
  <si>
    <t>1845-09-01</t>
  </si>
  <si>
    <t>1845-10-01</t>
  </si>
  <si>
    <t>1845-11-01</t>
  </si>
  <si>
    <t>1845-12-01</t>
  </si>
  <si>
    <t>1846-01-01</t>
  </si>
  <si>
    <t>1846-02-01</t>
  </si>
  <si>
    <t>1846-03-01</t>
  </si>
  <si>
    <t>1846-04-01</t>
  </si>
  <si>
    <t>1846-05-01</t>
  </si>
  <si>
    <t>1846-06-01</t>
  </si>
  <si>
    <t>1846-07-01</t>
  </si>
  <si>
    <t>1846-08-01</t>
  </si>
  <si>
    <t>1846-09-01</t>
  </si>
  <si>
    <t>1846-10-01</t>
  </si>
  <si>
    <t>1846-11-01</t>
  </si>
  <si>
    <t>1846-12-01</t>
  </si>
  <si>
    <t>1847-01-01</t>
  </si>
  <si>
    <t>1847-02-01</t>
  </si>
  <si>
    <t>1847-03-01</t>
  </si>
  <si>
    <t>1847-04-01</t>
  </si>
  <si>
    <t>1847-05-01</t>
  </si>
  <si>
    <t>1847-06-01</t>
  </si>
  <si>
    <t>1847-07-01</t>
  </si>
  <si>
    <t>1847-08-01</t>
  </si>
  <si>
    <t>1847-09-01</t>
  </si>
  <si>
    <t>1847-10-01</t>
  </si>
  <si>
    <t>1847-11-01</t>
  </si>
  <si>
    <t>1847-12-01</t>
  </si>
  <si>
    <t>1848-01-01</t>
  </si>
  <si>
    <t>1848-02-01</t>
  </si>
  <si>
    <t>1848-03-01</t>
  </si>
  <si>
    <t>1848-04-01</t>
  </si>
  <si>
    <t>1848-05-01</t>
  </si>
  <si>
    <t>1848-06-01</t>
  </si>
  <si>
    <t>1848-07-01</t>
  </si>
  <si>
    <t>1848-08-01</t>
  </si>
  <si>
    <t>1848-09-01</t>
  </si>
  <si>
    <t>1848-10-01</t>
  </si>
  <si>
    <t>1848-11-01</t>
  </si>
  <si>
    <t>1848-12-01</t>
  </si>
  <si>
    <t>1849-01-01</t>
  </si>
  <si>
    <t>1849-02-01</t>
  </si>
  <si>
    <t>1849-03-01</t>
  </si>
  <si>
    <t>1849-04-01</t>
  </si>
  <si>
    <t>1849-05-01</t>
  </si>
  <si>
    <t>1849-06-01</t>
  </si>
  <si>
    <t>1849-07-01</t>
  </si>
  <si>
    <t>1849-08-01</t>
  </si>
  <si>
    <t>1849-09-01</t>
  </si>
  <si>
    <t>1849-10-01</t>
  </si>
  <si>
    <t>1849-11-01</t>
  </si>
  <si>
    <t>1849-12-01</t>
  </si>
  <si>
    <t>1850-01-01</t>
  </si>
  <si>
    <t>1850-02-01</t>
  </si>
  <si>
    <t>1850-03-01</t>
  </si>
  <si>
    <t>1850-04-01</t>
  </si>
  <si>
    <t>1850-05-01</t>
  </si>
  <si>
    <t>1850-06-01</t>
  </si>
  <si>
    <t>1850-07-01</t>
  </si>
  <si>
    <t>1850-08-01</t>
  </si>
  <si>
    <t>1850-09-01</t>
  </si>
  <si>
    <t>1850-10-01</t>
  </si>
  <si>
    <t>1850-11-01</t>
  </si>
  <si>
    <t>1850-12-01</t>
  </si>
  <si>
    <t>1851-01-01</t>
  </si>
  <si>
    <t>1851-02-01</t>
  </si>
  <si>
    <t>1851-03-01</t>
  </si>
  <si>
    <t>1851-04-01</t>
  </si>
  <si>
    <t>1851-05-01</t>
  </si>
  <si>
    <t>1851-06-01</t>
  </si>
  <si>
    <t>1851-07-01</t>
  </si>
  <si>
    <t>1851-08-01</t>
  </si>
  <si>
    <t>1851-09-01</t>
  </si>
  <si>
    <t>1851-10-01</t>
  </si>
  <si>
    <t>1851-11-01</t>
  </si>
  <si>
    <t>1851-12-01</t>
  </si>
  <si>
    <t>1852-01-01</t>
  </si>
  <si>
    <t>1852-02-01</t>
  </si>
  <si>
    <t>1852-03-01</t>
  </si>
  <si>
    <t>1852-04-01</t>
  </si>
  <si>
    <t>1852-05-01</t>
  </si>
  <si>
    <t>1852-06-01</t>
  </si>
  <si>
    <t>1852-07-01</t>
  </si>
  <si>
    <t>1852-08-01</t>
  </si>
  <si>
    <t>1852-09-01</t>
  </si>
  <si>
    <t>1852-10-01</t>
  </si>
  <si>
    <t>1852-11-01</t>
  </si>
  <si>
    <t>1852-12-01</t>
  </si>
  <si>
    <t>1853-01-01</t>
  </si>
  <si>
    <t>1853-02-01</t>
  </si>
  <si>
    <t>1853-03-01</t>
  </si>
  <si>
    <t>1853-04-01</t>
  </si>
  <si>
    <t>1853-05-01</t>
  </si>
  <si>
    <t>1853-06-01</t>
  </si>
  <si>
    <t>1853-07-01</t>
  </si>
  <si>
    <t>1853-08-01</t>
  </si>
  <si>
    <t>1853-09-01</t>
  </si>
  <si>
    <t>1853-10-01</t>
  </si>
  <si>
    <t>1853-11-01</t>
  </si>
  <si>
    <t>1853-12-01</t>
  </si>
  <si>
    <t>1854-01-01</t>
  </si>
  <si>
    <t>1854-02-01</t>
  </si>
  <si>
    <t>1854-03-01</t>
  </si>
  <si>
    <t>1854-04-01</t>
  </si>
  <si>
    <t>1854-05-01</t>
  </si>
  <si>
    <t>1854-06-01</t>
  </si>
  <si>
    <t>1854-07-01</t>
  </si>
  <si>
    <t>1854-08-01</t>
  </si>
  <si>
    <t>1854-09-01</t>
  </si>
  <si>
    <t>1854-10-01</t>
  </si>
  <si>
    <t>1854-11-01</t>
  </si>
  <si>
    <t>1854-12-01</t>
  </si>
  <si>
    <t>1855-01-01</t>
  </si>
  <si>
    <t>1855-02-01</t>
  </si>
  <si>
    <t>1855-03-01</t>
  </si>
  <si>
    <t>1855-04-01</t>
  </si>
  <si>
    <t>1855-05-01</t>
  </si>
  <si>
    <t>1855-06-01</t>
  </si>
  <si>
    <t>1855-07-01</t>
  </si>
  <si>
    <t>1855-08-01</t>
  </si>
  <si>
    <t>1855-09-01</t>
  </si>
  <si>
    <t>1855-10-01</t>
  </si>
  <si>
    <t>1855-11-01</t>
  </si>
  <si>
    <t>1855-12-01</t>
  </si>
  <si>
    <t>1856-01-01</t>
  </si>
  <si>
    <t>1856-02-01</t>
  </si>
  <si>
    <t>1856-03-01</t>
  </si>
  <si>
    <t>1856-04-01</t>
  </si>
  <si>
    <t>1856-05-01</t>
  </si>
  <si>
    <t>1856-06-01</t>
  </si>
  <si>
    <t>1856-07-01</t>
  </si>
  <si>
    <t>1856-08-01</t>
  </si>
  <si>
    <t>1856-09-01</t>
  </si>
  <si>
    <t>1856-10-01</t>
  </si>
  <si>
    <t>1856-11-01</t>
  </si>
  <si>
    <t>1856-12-01</t>
  </si>
  <si>
    <t>1857-01-01</t>
  </si>
  <si>
    <t>1857-02-01</t>
  </si>
  <si>
    <t>1857-03-01</t>
  </si>
  <si>
    <t>1857-04-01</t>
  </si>
  <si>
    <t>1857-05-01</t>
  </si>
  <si>
    <t>1857-06-01</t>
  </si>
  <si>
    <t>1857-07-01</t>
  </si>
  <si>
    <t>1857-08-01</t>
  </si>
  <si>
    <t>1857-09-01</t>
  </si>
  <si>
    <t>1857-10-01</t>
  </si>
  <si>
    <t>1857-11-01</t>
  </si>
  <si>
    <t>1857-12-01</t>
  </si>
  <si>
    <t>1858-01-01</t>
  </si>
  <si>
    <t>1858-02-01</t>
  </si>
  <si>
    <t>1858-03-01</t>
  </si>
  <si>
    <t>1858-04-01</t>
  </si>
  <si>
    <t>1858-05-01</t>
  </si>
  <si>
    <t>1858-06-01</t>
  </si>
  <si>
    <t>1858-07-01</t>
  </si>
  <si>
    <t>1858-08-01</t>
  </si>
  <si>
    <t>1858-09-01</t>
  </si>
  <si>
    <t>1858-10-01</t>
  </si>
  <si>
    <t>1858-11-01</t>
  </si>
  <si>
    <t>1858-12-01</t>
  </si>
  <si>
    <t>1859-01-01</t>
  </si>
  <si>
    <t>1859-02-01</t>
  </si>
  <si>
    <t>1859-03-01</t>
  </si>
  <si>
    <t>1859-04-01</t>
  </si>
  <si>
    <t>1859-05-01</t>
  </si>
  <si>
    <t>1859-06-01</t>
  </si>
  <si>
    <t>1859-07-01</t>
  </si>
  <si>
    <t>1859-08-01</t>
  </si>
  <si>
    <t>1859-09-01</t>
  </si>
  <si>
    <t>1859-10-01</t>
  </si>
  <si>
    <t>1859-11-01</t>
  </si>
  <si>
    <t>1859-12-01</t>
  </si>
  <si>
    <t>1860-01-01</t>
  </si>
  <si>
    <t>1860-02-01</t>
  </si>
  <si>
    <t>1860-03-01</t>
  </si>
  <si>
    <t>1860-04-01</t>
  </si>
  <si>
    <t>1860-05-01</t>
  </si>
  <si>
    <t>1860-06-01</t>
  </si>
  <si>
    <t>1860-07-01</t>
  </si>
  <si>
    <t>1860-08-01</t>
  </si>
  <si>
    <t>1860-09-01</t>
  </si>
  <si>
    <t>1860-10-01</t>
  </si>
  <si>
    <t>1860-11-01</t>
  </si>
  <si>
    <t>1860-12-01</t>
  </si>
  <si>
    <t>1861-01-01</t>
  </si>
  <si>
    <t>1861-02-01</t>
  </si>
  <si>
    <t>1861-03-01</t>
  </si>
  <si>
    <t>1861-04-01</t>
  </si>
  <si>
    <t>1861-05-01</t>
  </si>
  <si>
    <t>1861-06-01</t>
  </si>
  <si>
    <t>1861-07-01</t>
  </si>
  <si>
    <t>1861-08-01</t>
  </si>
  <si>
    <t>1861-09-01</t>
  </si>
  <si>
    <t>1861-10-01</t>
  </si>
  <si>
    <t>1861-11-01</t>
  </si>
  <si>
    <t>1861-12-01</t>
  </si>
  <si>
    <t>1862-01-01</t>
  </si>
  <si>
    <t>1862-02-01</t>
  </si>
  <si>
    <t>1862-03-01</t>
  </si>
  <si>
    <t>1862-04-01</t>
  </si>
  <si>
    <t>1862-05-01</t>
  </si>
  <si>
    <t>1862-06-01</t>
  </si>
  <si>
    <t>1862-07-01</t>
  </si>
  <si>
    <t>1862-08-01</t>
  </si>
  <si>
    <t>1862-09-01</t>
  </si>
  <si>
    <t>1862-10-01</t>
  </si>
  <si>
    <t>1862-11-01</t>
  </si>
  <si>
    <t>1862-12-01</t>
  </si>
  <si>
    <t>1863-01-01</t>
  </si>
  <si>
    <t>1863-02-01</t>
  </si>
  <si>
    <t>1863-03-01</t>
  </si>
  <si>
    <t>1863-04-01</t>
  </si>
  <si>
    <t>1863-05-01</t>
  </si>
  <si>
    <t>1863-06-01</t>
  </si>
  <si>
    <t>1863-07-01</t>
  </si>
  <si>
    <t>1863-08-01</t>
  </si>
  <si>
    <t>1863-09-01</t>
  </si>
  <si>
    <t>1863-10-01</t>
  </si>
  <si>
    <t>1863-11-01</t>
  </si>
  <si>
    <t>1863-12-01</t>
  </si>
  <si>
    <t>1864-01-01</t>
  </si>
  <si>
    <t>1864-02-01</t>
  </si>
  <si>
    <t>1864-03-01</t>
  </si>
  <si>
    <t>1864-04-01</t>
  </si>
  <si>
    <t>1864-05-01</t>
  </si>
  <si>
    <t>1864-06-01</t>
  </si>
  <si>
    <t>1864-07-01</t>
  </si>
  <si>
    <t>1864-08-01</t>
  </si>
  <si>
    <t>1864-09-01</t>
  </si>
  <si>
    <t>1864-10-01</t>
  </si>
  <si>
    <t>1864-11-01</t>
  </si>
  <si>
    <t>1864-12-01</t>
  </si>
  <si>
    <t>1865-01-01</t>
  </si>
  <si>
    <t>1865-02-01</t>
  </si>
  <si>
    <t>1865-03-01</t>
  </si>
  <si>
    <t>1865-04-01</t>
  </si>
  <si>
    <t>1865-05-01</t>
  </si>
  <si>
    <t>1865-06-01</t>
  </si>
  <si>
    <t>1865-07-01</t>
  </si>
  <si>
    <t>1865-08-01</t>
  </si>
  <si>
    <t>1865-09-01</t>
  </si>
  <si>
    <t>1865-10-01</t>
  </si>
  <si>
    <t>1865-11-01</t>
  </si>
  <si>
    <t>1865-12-01</t>
  </si>
  <si>
    <t>1866-01-01</t>
  </si>
  <si>
    <t>1866-02-01</t>
  </si>
  <si>
    <t>1866-03-01</t>
  </si>
  <si>
    <t>1866-04-01</t>
  </si>
  <si>
    <t>1866-05-01</t>
  </si>
  <si>
    <t>1866-06-01</t>
  </si>
  <si>
    <t>1866-07-01</t>
  </si>
  <si>
    <t>1866-08-01</t>
  </si>
  <si>
    <t>1866-09-01</t>
  </si>
  <si>
    <t>1866-10-01</t>
  </si>
  <si>
    <t>1866-11-01</t>
  </si>
  <si>
    <t>1866-12-01</t>
  </si>
  <si>
    <t>1867-01-01</t>
  </si>
  <si>
    <t>1867-02-01</t>
  </si>
  <si>
    <t>1867-03-01</t>
  </si>
  <si>
    <t>1867-04-01</t>
  </si>
  <si>
    <t>1867-05-01</t>
  </si>
  <si>
    <t>1867-06-01</t>
  </si>
  <si>
    <t>1867-07-01</t>
  </si>
  <si>
    <t>1867-08-01</t>
  </si>
  <si>
    <t>1867-09-01</t>
  </si>
  <si>
    <t>1867-10-01</t>
  </si>
  <si>
    <t>1867-11-01</t>
  </si>
  <si>
    <t>1867-12-01</t>
  </si>
  <si>
    <t>1868-01-01</t>
  </si>
  <si>
    <t>1868-02-01</t>
  </si>
  <si>
    <t>1868-03-01</t>
  </si>
  <si>
    <t>1868-04-01</t>
  </si>
  <si>
    <t>1868-05-01</t>
  </si>
  <si>
    <t>1868-06-01</t>
  </si>
  <si>
    <t>1868-07-01</t>
  </si>
  <si>
    <t>1868-08-01</t>
  </si>
  <si>
    <t>1868-09-01</t>
  </si>
  <si>
    <t>1868-10-01</t>
  </si>
  <si>
    <t>1868-11-01</t>
  </si>
  <si>
    <t>1868-12-01</t>
  </si>
  <si>
    <t>1869-01-01</t>
  </si>
  <si>
    <t>1869-02-01</t>
  </si>
  <si>
    <t>1869-03-01</t>
  </si>
  <si>
    <t>1869-04-01</t>
  </si>
  <si>
    <t>1869-05-01</t>
  </si>
  <si>
    <t>1869-06-01</t>
  </si>
  <si>
    <t>1869-07-01</t>
  </si>
  <si>
    <t>1869-08-01</t>
  </si>
  <si>
    <t>1869-09-01</t>
  </si>
  <si>
    <t>1869-10-01</t>
  </si>
  <si>
    <t>1869-11-01</t>
  </si>
  <si>
    <t>1869-12-01</t>
  </si>
  <si>
    <t>1870-01-01</t>
  </si>
  <si>
    <t>1870-02-01</t>
  </si>
  <si>
    <t>1870-03-01</t>
  </si>
  <si>
    <t>1870-04-01</t>
  </si>
  <si>
    <t>1870-05-01</t>
  </si>
  <si>
    <t>1870-06-01</t>
  </si>
  <si>
    <t>1870-07-01</t>
  </si>
  <si>
    <t>1870-08-01</t>
  </si>
  <si>
    <t>1870-09-01</t>
  </si>
  <si>
    <t>1870-10-01</t>
  </si>
  <si>
    <t>1870-11-01</t>
  </si>
  <si>
    <t>1870-12-01</t>
  </si>
  <si>
    <t>1871-01-01</t>
  </si>
  <si>
    <t>1871-02-01</t>
  </si>
  <si>
    <t>1871-03-01</t>
  </si>
  <si>
    <t>1871-04-01</t>
  </si>
  <si>
    <t>1871-05-01</t>
  </si>
  <si>
    <t>1871-06-01</t>
  </si>
  <si>
    <t>1871-07-01</t>
  </si>
  <si>
    <t>1871-08-01</t>
  </si>
  <si>
    <t>1871-09-01</t>
  </si>
  <si>
    <t>1871-10-01</t>
  </si>
  <si>
    <t>1871-11-01</t>
  </si>
  <si>
    <t>1871-12-01</t>
  </si>
  <si>
    <t>1872-01-01</t>
  </si>
  <si>
    <t>1872-02-01</t>
  </si>
  <si>
    <t>1872-03-01</t>
  </si>
  <si>
    <t>1872-04-01</t>
  </si>
  <si>
    <t>1872-05-01</t>
  </si>
  <si>
    <t>1872-06-01</t>
  </si>
  <si>
    <t>1872-07-01</t>
  </si>
  <si>
    <t>1872-08-01</t>
  </si>
  <si>
    <t>1872-09-01</t>
  </si>
  <si>
    <t>1872-10-01</t>
  </si>
  <si>
    <t>1872-11-01</t>
  </si>
  <si>
    <t>1872-12-01</t>
  </si>
  <si>
    <t>1873-01-01</t>
  </si>
  <si>
    <t>1873-02-01</t>
  </si>
  <si>
    <t>1873-03-01</t>
  </si>
  <si>
    <t>1873-04-01</t>
  </si>
  <si>
    <t>1873-05-01</t>
  </si>
  <si>
    <t>1873-06-01</t>
  </si>
  <si>
    <t>1873-07-01</t>
  </si>
  <si>
    <t>1873-08-01</t>
  </si>
  <si>
    <t>1873-09-01</t>
  </si>
  <si>
    <t>1873-10-01</t>
  </si>
  <si>
    <t>1873-11-01</t>
  </si>
  <si>
    <t>1873-12-01</t>
  </si>
  <si>
    <t>1874-01-01</t>
  </si>
  <si>
    <t>1874-02-01</t>
  </si>
  <si>
    <t>1874-03-01</t>
  </si>
  <si>
    <t>1874-04-01</t>
  </si>
  <si>
    <t>1874-05-01</t>
  </si>
  <si>
    <t>1874-06-01</t>
  </si>
  <si>
    <t>1874-07-01</t>
  </si>
  <si>
    <t>1874-08-01</t>
  </si>
  <si>
    <t>1874-09-01</t>
  </si>
  <si>
    <t>1874-10-01</t>
  </si>
  <si>
    <t>1874-11-01</t>
  </si>
  <si>
    <t>1874-12-01</t>
  </si>
  <si>
    <t>1875-01-01</t>
  </si>
  <si>
    <t>1875-02-01</t>
  </si>
  <si>
    <t>1875-03-01</t>
  </si>
  <si>
    <t>1875-04-01</t>
  </si>
  <si>
    <t>1875-05-01</t>
  </si>
  <si>
    <t>1875-06-01</t>
  </si>
  <si>
    <t>1875-07-01</t>
  </si>
  <si>
    <t>1875-08-01</t>
  </si>
  <si>
    <t>1875-09-01</t>
  </si>
  <si>
    <t>1875-10-01</t>
  </si>
  <si>
    <t>1875-11-01</t>
  </si>
  <si>
    <t>1875-12-01</t>
  </si>
  <si>
    <t>1876-01-01</t>
  </si>
  <si>
    <t>1876-02-01</t>
  </si>
  <si>
    <t>1876-03-01</t>
  </si>
  <si>
    <t>1876-04-01</t>
  </si>
  <si>
    <t>1876-05-01</t>
  </si>
  <si>
    <t>1876-06-01</t>
  </si>
  <si>
    <t>1876-07-01</t>
  </si>
  <si>
    <t>1876-08-01</t>
  </si>
  <si>
    <t>1876-09-01</t>
  </si>
  <si>
    <t>1876-10-01</t>
  </si>
  <si>
    <t>1876-11-01</t>
  </si>
  <si>
    <t>1876-12-01</t>
  </si>
  <si>
    <t>1877-01-01</t>
  </si>
  <si>
    <t>1877-02-01</t>
  </si>
  <si>
    <t>1877-03-01</t>
  </si>
  <si>
    <t>1877-04-01</t>
  </si>
  <si>
    <t>1877-05-01</t>
  </si>
  <si>
    <t>1877-06-01</t>
  </si>
  <si>
    <t>1877-07-01</t>
  </si>
  <si>
    <t>1877-08-01</t>
  </si>
  <si>
    <t>1877-09-01</t>
  </si>
  <si>
    <t>1877-10-01</t>
  </si>
  <si>
    <t>1877-11-01</t>
  </si>
  <si>
    <t>1877-12-01</t>
  </si>
  <si>
    <t>1878-01-01</t>
  </si>
  <si>
    <t>1878-02-01</t>
  </si>
  <si>
    <t>1878-03-01</t>
  </si>
  <si>
    <t>1878-04-01</t>
  </si>
  <si>
    <t>1878-05-01</t>
  </si>
  <si>
    <t>1878-06-01</t>
  </si>
  <si>
    <t>1878-07-01</t>
  </si>
  <si>
    <t>1878-08-01</t>
  </si>
  <si>
    <t>1878-09-01</t>
  </si>
  <si>
    <t>1878-10-01</t>
  </si>
  <si>
    <t>1878-11-01</t>
  </si>
  <si>
    <t>1878-12-01</t>
  </si>
  <si>
    <t>1879-01-01</t>
  </si>
  <si>
    <t>1879-02-01</t>
  </si>
  <si>
    <t>1879-03-01</t>
  </si>
  <si>
    <t>1879-04-01</t>
  </si>
  <si>
    <t>1879-05-01</t>
  </si>
  <si>
    <t>1879-06-01</t>
  </si>
  <si>
    <t>1879-07-01</t>
  </si>
  <si>
    <t>1879-08-01</t>
  </si>
  <si>
    <t>1879-09-01</t>
  </si>
  <si>
    <t>1879-10-01</t>
  </si>
  <si>
    <t>1879-11-01</t>
  </si>
  <si>
    <t>1879-12-01</t>
  </si>
  <si>
    <t>1880-01-01</t>
  </si>
  <si>
    <t>1880-02-01</t>
  </si>
  <si>
    <t>1880-03-01</t>
  </si>
  <si>
    <t>1880-04-01</t>
  </si>
  <si>
    <t>1880-05-01</t>
  </si>
  <si>
    <t>1880-06-01</t>
  </si>
  <si>
    <t>1880-07-01</t>
  </si>
  <si>
    <t>1880-08-01</t>
  </si>
  <si>
    <t>1880-09-01</t>
  </si>
  <si>
    <t>1880-10-01</t>
  </si>
  <si>
    <t>1880-11-01</t>
  </si>
  <si>
    <t>1880-12-01</t>
  </si>
  <si>
    <t>1881-01-01</t>
  </si>
  <si>
    <t>1881-02-01</t>
  </si>
  <si>
    <t>1881-03-01</t>
  </si>
  <si>
    <t>1881-04-01</t>
  </si>
  <si>
    <t>1881-05-01</t>
  </si>
  <si>
    <t>1881-06-01</t>
  </si>
  <si>
    <t>1881-07-01</t>
  </si>
  <si>
    <t>1881-08-01</t>
  </si>
  <si>
    <t>1881-09-01</t>
  </si>
  <si>
    <t>1881-10-01</t>
  </si>
  <si>
    <t>1881-11-01</t>
  </si>
  <si>
    <t>1881-12-01</t>
  </si>
  <si>
    <t>1882-01-01</t>
  </si>
  <si>
    <t>1882-02-01</t>
  </si>
  <si>
    <t>1882-03-01</t>
  </si>
  <si>
    <t>1882-04-01</t>
  </si>
  <si>
    <t>1882-05-01</t>
  </si>
  <si>
    <t>1882-06-01</t>
  </si>
  <si>
    <t>1882-07-01</t>
  </si>
  <si>
    <t>1882-08-01</t>
  </si>
  <si>
    <t>1882-09-01</t>
  </si>
  <si>
    <t>1882-10-01</t>
  </si>
  <si>
    <t>1882-11-01</t>
  </si>
  <si>
    <t>1882-12-01</t>
  </si>
  <si>
    <t>1883-01-01</t>
  </si>
  <si>
    <t>1883-02-01</t>
  </si>
  <si>
    <t>1883-03-01</t>
  </si>
  <si>
    <t>1883-04-01</t>
  </si>
  <si>
    <t>1883-05-01</t>
  </si>
  <si>
    <t>1883-06-01</t>
  </si>
  <si>
    <t>1883-07-01</t>
  </si>
  <si>
    <t>1883-08-01</t>
  </si>
  <si>
    <t>1883-09-01</t>
  </si>
  <si>
    <t>1883-10-01</t>
  </si>
  <si>
    <t>1883-11-01</t>
  </si>
  <si>
    <t>1883-12-01</t>
  </si>
  <si>
    <t>1884-01-01</t>
  </si>
  <si>
    <t>1884-02-01</t>
  </si>
  <si>
    <t>1884-03-01</t>
  </si>
  <si>
    <t>1884-04-01</t>
  </si>
  <si>
    <t>1884-05-01</t>
  </si>
  <si>
    <t>1884-06-01</t>
  </si>
  <si>
    <t>1884-07-01</t>
  </si>
  <si>
    <t>1884-08-01</t>
  </si>
  <si>
    <t>1884-09-01</t>
  </si>
  <si>
    <t>1884-10-01</t>
  </si>
  <si>
    <t>1884-11-01</t>
  </si>
  <si>
    <t>1884-12-01</t>
  </si>
  <si>
    <t>1885-01-01</t>
  </si>
  <si>
    <t>1885-02-01</t>
  </si>
  <si>
    <t>1885-03-01</t>
  </si>
  <si>
    <t>1885-04-01</t>
  </si>
  <si>
    <t>1885-05-01</t>
  </si>
  <si>
    <t>1885-06-01</t>
  </si>
  <si>
    <t>1885-07-01</t>
  </si>
  <si>
    <t>1885-08-01</t>
  </si>
  <si>
    <t>1885-09-01</t>
  </si>
  <si>
    <t>1885-10-01</t>
  </si>
  <si>
    <t>1885-11-01</t>
  </si>
  <si>
    <t>1885-12-01</t>
  </si>
  <si>
    <t>1886-01-01</t>
  </si>
  <si>
    <t>1886-02-01</t>
  </si>
  <si>
    <t>1886-03-01</t>
  </si>
  <si>
    <t>1886-04-01</t>
  </si>
  <si>
    <t>1886-05-01</t>
  </si>
  <si>
    <t>1886-06-01</t>
  </si>
  <si>
    <t>1886-07-01</t>
  </si>
  <si>
    <t>1886-08-01</t>
  </si>
  <si>
    <t>1886-09-01</t>
  </si>
  <si>
    <t>1886-10-01</t>
  </si>
  <si>
    <t>1886-11-01</t>
  </si>
  <si>
    <t>1886-12-01</t>
  </si>
  <si>
    <t>1887-01-01</t>
  </si>
  <si>
    <t>1887-02-01</t>
  </si>
  <si>
    <t>1887-03-01</t>
  </si>
  <si>
    <t>1887-04-01</t>
  </si>
  <si>
    <t>1887-05-01</t>
  </si>
  <si>
    <t>1887-06-01</t>
  </si>
  <si>
    <t>1887-07-01</t>
  </si>
  <si>
    <t>1887-08-01</t>
  </si>
  <si>
    <t>1887-09-01</t>
  </si>
  <si>
    <t>1887-10-01</t>
  </si>
  <si>
    <t>1887-11-01</t>
  </si>
  <si>
    <t>1887-12-01</t>
  </si>
  <si>
    <t>1888-01-01</t>
  </si>
  <si>
    <t>1888-02-01</t>
  </si>
  <si>
    <t>1888-03-01</t>
  </si>
  <si>
    <t>1888-04-01</t>
  </si>
  <si>
    <t>1888-05-01</t>
  </si>
  <si>
    <t>1888-06-01</t>
  </si>
  <si>
    <t>1888-07-01</t>
  </si>
  <si>
    <t>1888-08-01</t>
  </si>
  <si>
    <t>1888-09-01</t>
  </si>
  <si>
    <t>1888-10-01</t>
  </si>
  <si>
    <t>1888-11-01</t>
  </si>
  <si>
    <t>1888-12-01</t>
  </si>
  <si>
    <t>1889-01-01</t>
  </si>
  <si>
    <t>1889-02-01</t>
  </si>
  <si>
    <t>1889-03-01</t>
  </si>
  <si>
    <t>1889-04-01</t>
  </si>
  <si>
    <t>1889-05-01</t>
  </si>
  <si>
    <t>1889-06-01</t>
  </si>
  <si>
    <t>1889-07-01</t>
  </si>
  <si>
    <t>1889-08-01</t>
  </si>
  <si>
    <t>1889-09-01</t>
  </si>
  <si>
    <t>1889-10-01</t>
  </si>
  <si>
    <t>1889-11-01</t>
  </si>
  <si>
    <t>1889-12-01</t>
  </si>
  <si>
    <t>1890-01-01</t>
  </si>
  <si>
    <t>1890-02-01</t>
  </si>
  <si>
    <t>1890-03-01</t>
  </si>
  <si>
    <t>1890-04-01</t>
  </si>
  <si>
    <t>1890-05-01</t>
  </si>
  <si>
    <t>1890-06-01</t>
  </si>
  <si>
    <t>1890-07-01</t>
  </si>
  <si>
    <t>1890-08-01</t>
  </si>
  <si>
    <t>1890-09-01</t>
  </si>
  <si>
    <t>1890-10-01</t>
  </si>
  <si>
    <t>1890-11-01</t>
  </si>
  <si>
    <t>1890-12-01</t>
  </si>
  <si>
    <t>1891-01-01</t>
  </si>
  <si>
    <t>1891-02-01</t>
  </si>
  <si>
    <t>1891-03-01</t>
  </si>
  <si>
    <t>1891-04-01</t>
  </si>
  <si>
    <t>1891-05-01</t>
  </si>
  <si>
    <t>1891-06-01</t>
  </si>
  <si>
    <t>1891-07-01</t>
  </si>
  <si>
    <t>1891-08-01</t>
  </si>
  <si>
    <t>1891-09-01</t>
  </si>
  <si>
    <t>1891-10-01</t>
  </si>
  <si>
    <t>1891-11-01</t>
  </si>
  <si>
    <t>1891-12-01</t>
  </si>
  <si>
    <t>1892-01-01</t>
  </si>
  <si>
    <t>1892-02-01</t>
  </si>
  <si>
    <t>1892-03-01</t>
  </si>
  <si>
    <t>1892-04-01</t>
  </si>
  <si>
    <t>1892-05-01</t>
  </si>
  <si>
    <t>1892-06-01</t>
  </si>
  <si>
    <t>1892-07-01</t>
  </si>
  <si>
    <t>1892-08-01</t>
  </si>
  <si>
    <t>1892-09-01</t>
  </si>
  <si>
    <t>1892-10-01</t>
  </si>
  <si>
    <t>1892-11-01</t>
  </si>
  <si>
    <t>1892-12-01</t>
  </si>
  <si>
    <t>1893-01-01</t>
  </si>
  <si>
    <t>1893-02-01</t>
  </si>
  <si>
    <t>1893-03-01</t>
  </si>
  <si>
    <t>1893-04-01</t>
  </si>
  <si>
    <t>1893-05-01</t>
  </si>
  <si>
    <t>1893-06-01</t>
  </si>
  <si>
    <t>1893-07-01</t>
  </si>
  <si>
    <t>1893-08-01</t>
  </si>
  <si>
    <t>1893-09-01</t>
  </si>
  <si>
    <t>1893-10-01</t>
  </si>
  <si>
    <t>1893-11-01</t>
  </si>
  <si>
    <t>1893-12-01</t>
  </si>
  <si>
    <t>1894-01-01</t>
  </si>
  <si>
    <t>1894-02-01</t>
  </si>
  <si>
    <t>1894-03-01</t>
  </si>
  <si>
    <t>1894-04-01</t>
  </si>
  <si>
    <t>1894-05-01</t>
  </si>
  <si>
    <t>1894-06-01</t>
  </si>
  <si>
    <t>1894-07-01</t>
  </si>
  <si>
    <t>1894-08-01</t>
  </si>
  <si>
    <t>1894-09-01</t>
  </si>
  <si>
    <t>1894-10-01</t>
  </si>
  <si>
    <t>1894-11-01</t>
  </si>
  <si>
    <t>1894-12-01</t>
  </si>
  <si>
    <t>1895-01-01</t>
  </si>
  <si>
    <t>1895-02-01</t>
  </si>
  <si>
    <t>1895-03-01</t>
  </si>
  <si>
    <t>1895-04-01</t>
  </si>
  <si>
    <t>1895-05-01</t>
  </si>
  <si>
    <t>1895-06-01</t>
  </si>
  <si>
    <t>1895-07-01</t>
  </si>
  <si>
    <t>1895-08-01</t>
  </si>
  <si>
    <t>1895-09-01</t>
  </si>
  <si>
    <t>1895-10-01</t>
  </si>
  <si>
    <t>1895-11-01</t>
  </si>
  <si>
    <t>1895-12-01</t>
  </si>
  <si>
    <t>1896-01-01</t>
  </si>
  <si>
    <t>1896-02-01</t>
  </si>
  <si>
    <t>1896-03-01</t>
  </si>
  <si>
    <t>1896-04-01</t>
  </si>
  <si>
    <t>1896-05-01</t>
  </si>
  <si>
    <t>1896-06-01</t>
  </si>
  <si>
    <t>1896-07-01</t>
  </si>
  <si>
    <t>1896-08-01</t>
  </si>
  <si>
    <t>1896-09-01</t>
  </si>
  <si>
    <t>1896-10-01</t>
  </si>
  <si>
    <t>1896-11-01</t>
  </si>
  <si>
    <t>1896-12-01</t>
  </si>
  <si>
    <t>1897-01-01</t>
  </si>
  <si>
    <t>1897-02-01</t>
  </si>
  <si>
    <t>1897-03-01</t>
  </si>
  <si>
    <t>1897-04-01</t>
  </si>
  <si>
    <t>1897-05-01</t>
  </si>
  <si>
    <t>1897-06-01</t>
  </si>
  <si>
    <t>1897-07-01</t>
  </si>
  <si>
    <t>1897-08-01</t>
  </si>
  <si>
    <t>1897-09-01</t>
  </si>
  <si>
    <t>1897-10-01</t>
  </si>
  <si>
    <t>1897-11-01</t>
  </si>
  <si>
    <t>1897-12-01</t>
  </si>
  <si>
    <t>1898-01-01</t>
  </si>
  <si>
    <t>1898-02-01</t>
  </si>
  <si>
    <t>1898-03-01</t>
  </si>
  <si>
    <t>1898-04-01</t>
  </si>
  <si>
    <t>1898-05-01</t>
  </si>
  <si>
    <t>1898-06-01</t>
  </si>
  <si>
    <t>1898-07-01</t>
  </si>
  <si>
    <t>1898-08-01</t>
  </si>
  <si>
    <t>1898-09-01</t>
  </si>
  <si>
    <t>1898-10-01</t>
  </si>
  <si>
    <t>1898-11-01</t>
  </si>
  <si>
    <t>1898-12-01</t>
  </si>
  <si>
    <t>1899-01-01</t>
  </si>
  <si>
    <t>1899-02-01</t>
  </si>
  <si>
    <t>1899-03-01</t>
  </si>
  <si>
    <t>1899-04-01</t>
  </si>
  <si>
    <t>1899-05-01</t>
  </si>
  <si>
    <t>1899-06-01</t>
  </si>
  <si>
    <t>1899-07-01</t>
  </si>
  <si>
    <t>1899-08-01</t>
  </si>
  <si>
    <t>1899-09-01</t>
  </si>
  <si>
    <t>1899-10-01</t>
  </si>
  <si>
    <t>1899-11-01</t>
  </si>
  <si>
    <t>1899-12-01</t>
  </si>
  <si>
    <t>Land Average Temperature</t>
  </si>
  <si>
    <t>Land Average Temperature Uncertainty</t>
  </si>
  <si>
    <t>Land Max Temperature</t>
  </si>
  <si>
    <t>Land Max Temperature Uncertainty</t>
  </si>
  <si>
    <t>Land Min Temperature</t>
  </si>
  <si>
    <t>Land Min Temperature Uncertainty</t>
  </si>
  <si>
    <t>Land And Ocean Average Temperature</t>
  </si>
  <si>
    <t>Land And Ocean Average Temperature Uncertainty</t>
  </si>
  <si>
    <t>Year</t>
  </si>
  <si>
    <t>Month</t>
  </si>
  <si>
    <t>Unique Years</t>
  </si>
  <si>
    <t>Yearly Average of LandAndOceanAverageTemperature</t>
  </si>
  <si>
    <t>Baseline (1850–1900 average)</t>
  </si>
  <si>
    <t>Anomaly</t>
  </si>
  <si>
    <t>Top 10 hottest years based on LandAndOceanAverageTemperature</t>
  </si>
  <si>
    <t>Top 10 highest yearly LandAndOceanAverageTemperatures</t>
  </si>
  <si>
    <t>Date</t>
  </si>
  <si>
    <t>Lookup Key</t>
  </si>
  <si>
    <t>Land Average Temperature:</t>
  </si>
  <si>
    <t>Land Average Temperature Uncertainty:</t>
  </si>
  <si>
    <t>Land Max Temperature:</t>
  </si>
  <si>
    <t>Land Max Temperature Uncertainty:</t>
  </si>
  <si>
    <t>Land Min Temperature:</t>
  </si>
  <si>
    <t>Land Min Temperature Uncertainty:</t>
  </si>
  <si>
    <t>Land And Ocean Average Temperature:</t>
  </si>
  <si>
    <t>Land And Ocean Average Temperature Uncertainty:</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</si>
  <si>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</si>
  <si>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</si>
  <si>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</si>
  <si>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</si>
  <si>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</si>
  <si>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</si>
  <si>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</si>
  <si>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</si>
  <si>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</si>
  <si>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</si>
  <si>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</si>
  <si>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</si>
  <si>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</si>
  <si>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</si>
  <si>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</si>
  <si>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</si>
  <si>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</si>
  <si>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</si>
  <si>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</si>
  <si>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</si>
  <si>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</si>
  <si>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</si>
  <si>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</si>
  <si>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</si>
  <si>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</si>
  <si>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</si>
  <si>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</si>
  <si>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</si>
  <si>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</si>
  <si>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</si>
  <si>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</si>
  <si>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</si>
  <si>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</si>
  <si>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</si>
  <si>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</si>
  <si>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</si>
  <si>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</si>
  <si>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</si>
  <si>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</si>
  <si>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</si>
  <si>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</si>
  <si>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</si>
  <si>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</si>
  <si>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</si>
  <si>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</si>
  <si>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</si>
  <si>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</si>
  <si>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</si>
  <si>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</si>
  <si>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</si>
  <si>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</si>
  <si>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</si>
  <si>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</si>
  <si>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</si>
  <si>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</si>
  <si>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</si>
  <si>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</si>
  <si>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</si>
  <si>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</si>
  <si>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</si>
  <si>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</si>
  <si>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</si>
  <si>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</si>
  <si>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</si>
  <si>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</si>
  <si>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</si>
  <si>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</si>
  <si>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</si>
  <si>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</si>
  <si>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</si>
  <si>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</si>
  <si>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</si>
  <si>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</si>
  <si>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</si>
  <si>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</si>
  <si>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</si>
  <si>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</si>
  <si>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</si>
  <si>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</si>
  <si>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</si>
  <si>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</si>
  <si>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</si>
  <si>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</si>
  <si>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</si>
  <si>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</si>
  <si>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</si>
  <si>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</si>
  <si>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</si>
  <si>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</si>
  <si>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</si>
  <si>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</si>
  <si>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</si>
  <si>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</si>
  <si>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</si>
  <si>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</si>
  <si>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</si>
  <si>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</si>
  <si>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</si>
  <si>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</si>
  <si>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</si>
  <si>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</si>
  <si>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</si>
  <si>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</si>
  <si>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</si>
  <si>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</si>
  <si>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</si>
  <si>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</si>
  <si>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</si>
  <si>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</si>
  <si>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</si>
  <si>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</si>
  <si>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</si>
  <si>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</si>
  <si>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</si>
  <si>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</si>
  <si>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</si>
  <si>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</si>
  <si>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</si>
  <si>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</si>
  <si>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</si>
  <si>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</si>
  <si>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</si>
  <si>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</si>
  <si>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</si>
  <si>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</si>
  <si>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</si>
  <si>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</si>
  <si>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</si>
  <si>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</si>
  <si>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</si>
  <si>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</si>
  <si>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</si>
  <si>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</si>
  <si>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</si>
  <si>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</si>
  <si>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</si>
  <si>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</si>
  <si>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</si>
  <si>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</si>
  <si>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</si>
  <si>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</si>
  <si>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</si>
  <si>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</si>
  <si>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</si>
  <si>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</si>
  <si>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</si>
  <si>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</si>
  <si>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</si>
  <si>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</si>
  <si>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</si>
  <si>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Grand Total</t>
  </si>
  <si>
    <t>Average of Land Average Temperature</t>
  </si>
  <si>
    <t>Average of Land And Ocean Average Temperature</t>
  </si>
  <si>
    <t>Decade</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</si>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</sst>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2" fontId="0" fillId="0" borderId="0" xfId="0" applyNumberFormat="1"/>
    <xf numFmtId="164" fontId="0" fillId="0" borderId="0" xfId="0" applyNumberFormat="1" applyAlignment="1">
      <alignment horizontal="center"/>
    </xf>
    <xf numFmtId="1"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
    <dxf>
      <fill>
        <patternFill>
          <bgColor rgb="FFFFFF00"/>
        </patternFill>
      </fill>
    </dxf>
    <dxf>
      <fill>
        <patternFill>
          <bgColor rgb="FFFFFF00"/>
        </patternFill>
      </fill>
    </dxf>
    <dxf>
      <fill>
        <patternFill>
          <bgColor rgb="FFFFFF00"/>
        </patternFill>
      </fill>
    </dxf>
    <dxf>
      <fill>
        <patternFill>
          <bgColor rgb="FFFF0000"/>
        </patternFill>
      </fill>
    </dxf>
    <dxf>
      <font>
        <color theme="0"/>
      </font>
      <fill>
        <patternFill>
          <bgColor rgb="FF92D050"/>
        </patternFill>
      </fill>
    </dxf>
    <dxf>
      <fill>
        <patternFill>
          <bgColor rgb="FFEDF89E"/>
        </patternFill>
      </fill>
    </dxf>
    <dxf>
      <font>
        <color rgb="FF92D050"/>
      </font>
      <fill>
        <patternFill>
          <bgColor rgb="FF92D050"/>
        </patternFill>
      </fill>
    </dxf>
    <dxf>
      <fill>
        <patternFill>
          <bgColor rgb="FF92D050"/>
        </patternFill>
      </fill>
    </dxf>
    <dxf>
      <font>
        <strike val="0"/>
        <color rgb="FF92D050"/>
      </font>
    </dxf>
    <dxf>
      <font>
        <strike val="0"/>
        <color rgb="FF92D050"/>
      </font>
    </dxf>
    <dxf>
      <font>
        <color rgb="FF92D050"/>
      </font>
      <fill>
        <patternFill>
          <bgColor rgb="FF92D050"/>
        </patternFill>
      </fill>
    </dxf>
    <dxf>
      <fill>
        <patternFill>
          <bgColor rgb="FF92D050"/>
        </patternFill>
      </fill>
    </dxf>
    <dxf>
      <font>
        <strike val="0"/>
        <color rgb="FF92D050"/>
      </font>
    </dxf>
    <dxf>
      <font>
        <color rgb="FF92D050"/>
      </font>
      <fill>
        <patternFill>
          <bgColor rgb="FF92D050"/>
        </patternFill>
      </fill>
    </dxf>
    <dxf>
      <fill>
        <patternFill>
          <bgColor rgb="FF92D050"/>
        </patternFill>
      </fill>
    </dxf>
    <dxf>
      <font>
        <strike val="0"/>
        <color rgb="FF92D050"/>
      </font>
    </dxf>
    <dxf>
      <font>
        <color rgb="FF92D050"/>
      </font>
      <fill>
        <patternFill>
          <bgColor rgb="FF92D050"/>
        </patternFill>
      </fill>
    </dxf>
    <dxf>
      <fill>
        <patternFill>
          <bgColor rgb="FF92D050"/>
        </patternFill>
      </fill>
    </dxf>
    <dxf>
      <font>
        <strike val="0"/>
        <color rgb="FF92D050"/>
      </font>
    </dxf>
    <dxf>
      <font>
        <color rgb="FF92D050"/>
      </font>
      <fill>
        <patternFill>
          <bgColor rgb="FF92D050"/>
        </patternFill>
      </fill>
    </dxf>
    <dxf>
      <fill>
        <patternFill>
          <bgColor rgb="FF92D050"/>
        </patternFill>
      </fill>
    </dxf>
    <dxf>
      <fill>
        <patternFill>
          <bgColor rgb="FF92D050"/>
        </patternFill>
      </fill>
    </dxf>
    <dxf>
      <font>
        <color rgb="FF92D050"/>
      </font>
      <fill>
        <patternFill>
          <bgColor rgb="FF92D050"/>
        </patternFill>
      </fill>
    </dxf>
    <dxf>
      <font>
        <strike val="0"/>
        <color rgb="FF92D050"/>
      </font>
    </dxf>
    <dxf>
      <font>
        <color rgb="FF92D050"/>
      </font>
      <fill>
        <patternFill>
          <bgColor rgb="FF92D050"/>
        </patternFill>
      </fill>
    </dxf>
    <dxf>
      <fill>
        <patternFill>
          <bgColor rgb="FF92D050"/>
        </patternFill>
      </fill>
    </dxf>
    <dxf>
      <font>
        <strike val="0"/>
        <color rgb="FF92D050"/>
      </font>
    </dxf>
    <dxf>
      <font>
        <strike val="0"/>
        <color rgb="FF92D050"/>
      </font>
    </dxf>
    <dxf>
      <font>
        <color rgb="FF92D050"/>
      </font>
      <fill>
        <patternFill>
          <bgColor rgb="FF92D050"/>
        </patternFill>
      </fill>
    </dxf>
    <dxf>
      <fill>
        <patternFill>
          <bgColor rgb="FF92D050"/>
        </patternFill>
      </fill>
    </dxf>
    <dxf>
      <font>
        <strike val="0"/>
        <color rgb="FF92D050"/>
      </font>
    </dxf>
    <dxf>
      <font>
        <color rgb="FF92D050"/>
      </font>
      <fill>
        <patternFill>
          <bgColor rgb="FF92D050"/>
        </patternFill>
      </fill>
    </dxf>
    <dxf>
      <fill>
        <patternFill>
          <bgColor rgb="FF92D050"/>
        </patternFill>
      </fill>
    </dxf>
    <dxf>
      <fill>
        <patternFill>
          <bgColor rgb="FFFF0000"/>
        </patternFill>
      </fill>
    </dxf>
    <dxf>
      <fill>
        <patternFill>
          <bgColor rgb="FFEDF89E"/>
        </patternFill>
      </fill>
    </dxf>
    <dxf>
      <font>
        <color theme="0"/>
      </font>
      <fill>
        <patternFill>
          <bgColor rgb="FF92D050"/>
        </patternFill>
      </fill>
    </dxf>
    <dxf>
      <fill>
        <patternFill>
          <bgColor rgb="FF92D050"/>
        </patternFill>
      </fill>
    </dxf>
    <dxf>
      <font>
        <color rgb="FF92D050"/>
      </font>
      <fill>
        <patternFill>
          <bgColor rgb="FF92D050"/>
        </patternFill>
      </fill>
    </dxf>
    <dxf>
      <font>
        <strike val="0"/>
        <color rgb="FF92D050"/>
      </font>
    </dxf>
  </dxfs>
  <tableStyles count="0" defaultTableStyle="TableStyleMedium2" defaultPivotStyle="PivotStyleLight16"/>
  <colors>
    <mruColors>
      <color rgb="FFEDF8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2.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3.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GlobalTemperatures!$H$1</c:f>
              <c:strCache>
                <c:ptCount val="1"/>
                <c:pt idx="0">
                  <c:v>Land And Ocean Average Temperature</c:v>
                </c:pt>
              </c:strCache>
            </c:strRef>
          </c:tx>
          <c:spPr>
            <a:ln w="28575" cap="rnd">
              <a:solidFill>
                <a:schemeClr val="accent1"/>
              </a:solidFill>
              <a:round/>
            </a:ln>
            <a:effectLst/>
          </c:spPr>
          <c:marker>
            <c:symbol val="none"/>
          </c:marker>
          <c:cat>
            <c:strRef>
              <c:f>GlobalTemperatures!$A$2:$A$3196</c:f>
              <c:strCache>
                <c:ptCount val="3192"/>
                <c:pt idx="0">
                  <c:v>1750-01-01</c:v>
                </c:pt>
                <c:pt idx="1">
                  <c:v>1750-02-01</c:v>
                </c:pt>
                <c:pt idx="2">
                  <c:v>1750-03-01</c:v>
                </c:pt>
                <c:pt idx="3">
                  <c:v>1750-04-01</c:v>
                </c:pt>
                <c:pt idx="4">
                  <c:v>1750-05-01</c:v>
                </c:pt>
                <c:pt idx="5">
                  <c:v>1750-06-01</c:v>
                </c:pt>
                <c:pt idx="6">
                  <c:v>1750-07-01</c:v>
                </c:pt>
                <c:pt idx="7">
                  <c:v>1750-08-01</c:v>
                </c:pt>
                <c:pt idx="8">
                  <c:v>1750-09-01</c:v>
                </c:pt>
                <c:pt idx="9">
                  <c:v>1750-10-01</c:v>
                </c:pt>
                <c:pt idx="10">
                  <c:v>1750-11-01</c:v>
                </c:pt>
                <c:pt idx="11">
                  <c:v>1750-12-01</c:v>
                </c:pt>
                <c:pt idx="12">
                  <c:v>1751-01-01</c:v>
                </c:pt>
                <c:pt idx="13">
                  <c:v>1751-02-01</c:v>
                </c:pt>
                <c:pt idx="14">
                  <c:v>1751-03-01</c:v>
                </c:pt>
                <c:pt idx="15">
                  <c:v>1751-04-01</c:v>
                </c:pt>
                <c:pt idx="16">
                  <c:v>1751-05-01</c:v>
                </c:pt>
                <c:pt idx="17">
                  <c:v>1751-06-01</c:v>
                </c:pt>
                <c:pt idx="18">
                  <c:v>1751-07-01</c:v>
                </c:pt>
                <c:pt idx="19">
                  <c:v>1751-08-01</c:v>
                </c:pt>
                <c:pt idx="20">
                  <c:v>1751-09-01</c:v>
                </c:pt>
                <c:pt idx="21">
                  <c:v>1751-10-01</c:v>
                </c:pt>
                <c:pt idx="22">
                  <c:v>1751-11-01</c:v>
                </c:pt>
                <c:pt idx="23">
                  <c:v>1751-12-01</c:v>
                </c:pt>
                <c:pt idx="24">
                  <c:v>1752-01-01</c:v>
                </c:pt>
                <c:pt idx="25">
                  <c:v>1752-02-01</c:v>
                </c:pt>
                <c:pt idx="26">
                  <c:v>1752-03-01</c:v>
                </c:pt>
                <c:pt idx="27">
                  <c:v>1752-04-01</c:v>
                </c:pt>
                <c:pt idx="28">
                  <c:v>1752-05-01</c:v>
                </c:pt>
                <c:pt idx="29">
                  <c:v>1752-06-01</c:v>
                </c:pt>
                <c:pt idx="30">
                  <c:v>1752-07-01</c:v>
                </c:pt>
                <c:pt idx="31">
                  <c:v>1752-08-01</c:v>
                </c:pt>
                <c:pt idx="32">
                  <c:v>1752-09-01</c:v>
                </c:pt>
                <c:pt idx="33">
                  <c:v>1752-10-01</c:v>
                </c:pt>
                <c:pt idx="34">
                  <c:v>1752-11-01</c:v>
                </c:pt>
                <c:pt idx="35">
                  <c:v>1752-12-01</c:v>
                </c:pt>
                <c:pt idx="36">
                  <c:v>1753-01-01</c:v>
                </c:pt>
                <c:pt idx="37">
                  <c:v>1753-02-01</c:v>
                </c:pt>
                <c:pt idx="38">
                  <c:v>1753-03-01</c:v>
                </c:pt>
                <c:pt idx="39">
                  <c:v>1753-04-01</c:v>
                </c:pt>
                <c:pt idx="40">
                  <c:v>1753-05-01</c:v>
                </c:pt>
                <c:pt idx="41">
                  <c:v>1753-06-01</c:v>
                </c:pt>
                <c:pt idx="42">
                  <c:v>1753-07-01</c:v>
                </c:pt>
                <c:pt idx="43">
                  <c:v>1753-08-01</c:v>
                </c:pt>
                <c:pt idx="44">
                  <c:v>1753-09-01</c:v>
                </c:pt>
                <c:pt idx="45">
                  <c:v>1753-10-01</c:v>
                </c:pt>
                <c:pt idx="46">
                  <c:v>1753-11-01</c:v>
                </c:pt>
                <c:pt idx="47">
                  <c:v>1753-12-01</c:v>
                </c:pt>
                <c:pt idx="48">
                  <c:v>1754-01-01</c:v>
                </c:pt>
                <c:pt idx="49">
                  <c:v>1754-02-01</c:v>
                </c:pt>
                <c:pt idx="50">
                  <c:v>1754-03-01</c:v>
                </c:pt>
                <c:pt idx="51">
                  <c:v>1754-04-01</c:v>
                </c:pt>
                <c:pt idx="52">
                  <c:v>1754-05-01</c:v>
                </c:pt>
                <c:pt idx="53">
                  <c:v>1754-06-01</c:v>
                </c:pt>
                <c:pt idx="54">
                  <c:v>1754-07-01</c:v>
                </c:pt>
                <c:pt idx="55">
                  <c:v>1754-08-01</c:v>
                </c:pt>
                <c:pt idx="56">
                  <c:v>1754-09-01</c:v>
                </c:pt>
                <c:pt idx="57">
                  <c:v>1754-10-01</c:v>
                </c:pt>
                <c:pt idx="58">
                  <c:v>1754-11-01</c:v>
                </c:pt>
                <c:pt idx="59">
                  <c:v>1754-12-01</c:v>
                </c:pt>
                <c:pt idx="60">
                  <c:v>1755-01-01</c:v>
                </c:pt>
                <c:pt idx="61">
                  <c:v>1755-02-01</c:v>
                </c:pt>
                <c:pt idx="62">
                  <c:v>1755-03-01</c:v>
                </c:pt>
                <c:pt idx="63">
                  <c:v>1755-04-01</c:v>
                </c:pt>
                <c:pt idx="64">
                  <c:v>1755-05-01</c:v>
                </c:pt>
                <c:pt idx="65">
                  <c:v>1755-06-01</c:v>
                </c:pt>
                <c:pt idx="66">
                  <c:v>1755-07-01</c:v>
                </c:pt>
                <c:pt idx="67">
                  <c:v>1755-08-01</c:v>
                </c:pt>
                <c:pt idx="68">
                  <c:v>1755-09-01</c:v>
                </c:pt>
                <c:pt idx="69">
                  <c:v>1755-10-01</c:v>
                </c:pt>
                <c:pt idx="70">
                  <c:v>1755-11-01</c:v>
                </c:pt>
                <c:pt idx="71">
                  <c:v>1755-12-01</c:v>
                </c:pt>
                <c:pt idx="72">
                  <c:v>1756-01-01</c:v>
                </c:pt>
                <c:pt idx="73">
                  <c:v>1756-02-01</c:v>
                </c:pt>
                <c:pt idx="74">
                  <c:v>1756-03-01</c:v>
                </c:pt>
                <c:pt idx="75">
                  <c:v>1756-04-01</c:v>
                </c:pt>
                <c:pt idx="76">
                  <c:v>1756-05-01</c:v>
                </c:pt>
                <c:pt idx="77">
                  <c:v>1756-06-01</c:v>
                </c:pt>
                <c:pt idx="78">
                  <c:v>1756-07-01</c:v>
                </c:pt>
                <c:pt idx="79">
                  <c:v>1756-08-01</c:v>
                </c:pt>
                <c:pt idx="80">
                  <c:v>1756-09-01</c:v>
                </c:pt>
                <c:pt idx="81">
                  <c:v>1756-10-01</c:v>
                </c:pt>
                <c:pt idx="82">
                  <c:v>1756-11-01</c:v>
                </c:pt>
                <c:pt idx="83">
                  <c:v>1756-12-01</c:v>
                </c:pt>
                <c:pt idx="84">
                  <c:v>1757-01-01</c:v>
                </c:pt>
                <c:pt idx="85">
                  <c:v>1757-02-01</c:v>
                </c:pt>
                <c:pt idx="86">
                  <c:v>1757-03-01</c:v>
                </c:pt>
                <c:pt idx="87">
                  <c:v>1757-04-01</c:v>
                </c:pt>
                <c:pt idx="88">
                  <c:v>1757-05-01</c:v>
                </c:pt>
                <c:pt idx="89">
                  <c:v>1757-06-01</c:v>
                </c:pt>
                <c:pt idx="90">
                  <c:v>1757-07-01</c:v>
                </c:pt>
                <c:pt idx="91">
                  <c:v>1757-08-01</c:v>
                </c:pt>
                <c:pt idx="92">
                  <c:v>1757-09-01</c:v>
                </c:pt>
                <c:pt idx="93">
                  <c:v>1757-10-01</c:v>
                </c:pt>
                <c:pt idx="94">
                  <c:v>1757-11-01</c:v>
                </c:pt>
                <c:pt idx="95">
                  <c:v>1757-12-01</c:v>
                </c:pt>
                <c:pt idx="96">
                  <c:v>1758-01-01</c:v>
                </c:pt>
                <c:pt idx="97">
                  <c:v>1758-02-01</c:v>
                </c:pt>
                <c:pt idx="98">
                  <c:v>1758-03-01</c:v>
                </c:pt>
                <c:pt idx="99">
                  <c:v>1758-04-01</c:v>
                </c:pt>
                <c:pt idx="100">
                  <c:v>1758-05-01</c:v>
                </c:pt>
                <c:pt idx="101">
                  <c:v>1758-06-01</c:v>
                </c:pt>
                <c:pt idx="102">
                  <c:v>1758-07-01</c:v>
                </c:pt>
                <c:pt idx="103">
                  <c:v>1758-08-01</c:v>
                </c:pt>
                <c:pt idx="104">
                  <c:v>1758-09-01</c:v>
                </c:pt>
                <c:pt idx="105">
                  <c:v>1758-10-01</c:v>
                </c:pt>
                <c:pt idx="106">
                  <c:v>1758-11-01</c:v>
                </c:pt>
                <c:pt idx="107">
                  <c:v>1758-12-01</c:v>
                </c:pt>
                <c:pt idx="108">
                  <c:v>1759-01-01</c:v>
                </c:pt>
                <c:pt idx="109">
                  <c:v>1759-02-01</c:v>
                </c:pt>
                <c:pt idx="110">
                  <c:v>1759-03-01</c:v>
                </c:pt>
                <c:pt idx="111">
                  <c:v>1759-04-01</c:v>
                </c:pt>
                <c:pt idx="112">
                  <c:v>1759-05-01</c:v>
                </c:pt>
                <c:pt idx="113">
                  <c:v>1759-06-01</c:v>
                </c:pt>
                <c:pt idx="114">
                  <c:v>1759-07-01</c:v>
                </c:pt>
                <c:pt idx="115">
                  <c:v>1759-08-01</c:v>
                </c:pt>
                <c:pt idx="116">
                  <c:v>1759-09-01</c:v>
                </c:pt>
                <c:pt idx="117">
                  <c:v>1759-10-01</c:v>
                </c:pt>
                <c:pt idx="118">
                  <c:v>1759-11-01</c:v>
                </c:pt>
                <c:pt idx="119">
                  <c:v>1759-12-01</c:v>
                </c:pt>
                <c:pt idx="120">
                  <c:v>1760-01-01</c:v>
                </c:pt>
                <c:pt idx="121">
                  <c:v>1760-02-01</c:v>
                </c:pt>
                <c:pt idx="122">
                  <c:v>1760-03-01</c:v>
                </c:pt>
                <c:pt idx="123">
                  <c:v>1760-04-01</c:v>
                </c:pt>
                <c:pt idx="124">
                  <c:v>1760-05-01</c:v>
                </c:pt>
                <c:pt idx="125">
                  <c:v>1760-06-01</c:v>
                </c:pt>
                <c:pt idx="126">
                  <c:v>1760-07-01</c:v>
                </c:pt>
                <c:pt idx="127">
                  <c:v>1760-08-01</c:v>
                </c:pt>
                <c:pt idx="128">
                  <c:v>1760-09-01</c:v>
                </c:pt>
                <c:pt idx="129">
                  <c:v>1760-10-01</c:v>
                </c:pt>
                <c:pt idx="130">
                  <c:v>1760-11-01</c:v>
                </c:pt>
                <c:pt idx="131">
                  <c:v>1760-12-01</c:v>
                </c:pt>
                <c:pt idx="132">
                  <c:v>1761-01-01</c:v>
                </c:pt>
                <c:pt idx="133">
                  <c:v>1761-02-01</c:v>
                </c:pt>
                <c:pt idx="134">
                  <c:v>1761-03-01</c:v>
                </c:pt>
                <c:pt idx="135">
                  <c:v>1761-04-01</c:v>
                </c:pt>
                <c:pt idx="136">
                  <c:v>1761-05-01</c:v>
                </c:pt>
                <c:pt idx="137">
                  <c:v>1761-06-01</c:v>
                </c:pt>
                <c:pt idx="138">
                  <c:v>1761-07-01</c:v>
                </c:pt>
                <c:pt idx="139">
                  <c:v>1761-08-01</c:v>
                </c:pt>
                <c:pt idx="140">
                  <c:v>1761-09-01</c:v>
                </c:pt>
                <c:pt idx="141">
                  <c:v>1761-10-01</c:v>
                </c:pt>
                <c:pt idx="142">
                  <c:v>1761-11-01</c:v>
                </c:pt>
                <c:pt idx="143">
                  <c:v>1761-12-01</c:v>
                </c:pt>
                <c:pt idx="144">
                  <c:v>1762-01-01</c:v>
                </c:pt>
                <c:pt idx="145">
                  <c:v>1762-02-01</c:v>
                </c:pt>
                <c:pt idx="146">
                  <c:v>1762-03-01</c:v>
                </c:pt>
                <c:pt idx="147">
                  <c:v>1762-04-01</c:v>
                </c:pt>
                <c:pt idx="148">
                  <c:v>1762-05-01</c:v>
                </c:pt>
                <c:pt idx="149">
                  <c:v>1762-06-01</c:v>
                </c:pt>
                <c:pt idx="150">
                  <c:v>1762-07-01</c:v>
                </c:pt>
                <c:pt idx="151">
                  <c:v>1762-08-01</c:v>
                </c:pt>
                <c:pt idx="152">
                  <c:v>1762-09-01</c:v>
                </c:pt>
                <c:pt idx="153">
                  <c:v>1762-10-01</c:v>
                </c:pt>
                <c:pt idx="154">
                  <c:v>1762-11-01</c:v>
                </c:pt>
                <c:pt idx="155">
                  <c:v>1762-12-01</c:v>
                </c:pt>
                <c:pt idx="156">
                  <c:v>1763-01-01</c:v>
                </c:pt>
                <c:pt idx="157">
                  <c:v>1763-02-01</c:v>
                </c:pt>
                <c:pt idx="158">
                  <c:v>1763-03-01</c:v>
                </c:pt>
                <c:pt idx="159">
                  <c:v>1763-04-01</c:v>
                </c:pt>
                <c:pt idx="160">
                  <c:v>1763-05-01</c:v>
                </c:pt>
                <c:pt idx="161">
                  <c:v>1763-06-01</c:v>
                </c:pt>
                <c:pt idx="162">
                  <c:v>1763-07-01</c:v>
                </c:pt>
                <c:pt idx="163">
                  <c:v>1763-08-01</c:v>
                </c:pt>
                <c:pt idx="164">
                  <c:v>1763-09-01</c:v>
                </c:pt>
                <c:pt idx="165">
                  <c:v>1763-10-01</c:v>
                </c:pt>
                <c:pt idx="166">
                  <c:v>1763-11-01</c:v>
                </c:pt>
                <c:pt idx="167">
                  <c:v>1763-12-01</c:v>
                </c:pt>
                <c:pt idx="168">
                  <c:v>1764-01-01</c:v>
                </c:pt>
                <c:pt idx="169">
                  <c:v>1764-02-01</c:v>
                </c:pt>
                <c:pt idx="170">
                  <c:v>1764-03-01</c:v>
                </c:pt>
                <c:pt idx="171">
                  <c:v>1764-04-01</c:v>
                </c:pt>
                <c:pt idx="172">
                  <c:v>1764-05-01</c:v>
                </c:pt>
                <c:pt idx="173">
                  <c:v>1764-06-01</c:v>
                </c:pt>
                <c:pt idx="174">
                  <c:v>1764-07-01</c:v>
                </c:pt>
                <c:pt idx="175">
                  <c:v>1764-08-01</c:v>
                </c:pt>
                <c:pt idx="176">
                  <c:v>1764-09-01</c:v>
                </c:pt>
                <c:pt idx="177">
                  <c:v>1764-10-01</c:v>
                </c:pt>
                <c:pt idx="178">
                  <c:v>1764-11-01</c:v>
                </c:pt>
                <c:pt idx="179">
                  <c:v>1764-12-01</c:v>
                </c:pt>
                <c:pt idx="180">
                  <c:v>1765-01-01</c:v>
                </c:pt>
                <c:pt idx="181">
                  <c:v>1765-02-01</c:v>
                </c:pt>
                <c:pt idx="182">
                  <c:v>1765-03-01</c:v>
                </c:pt>
                <c:pt idx="183">
                  <c:v>1765-04-01</c:v>
                </c:pt>
                <c:pt idx="184">
                  <c:v>1765-05-01</c:v>
                </c:pt>
                <c:pt idx="185">
                  <c:v>1765-06-01</c:v>
                </c:pt>
                <c:pt idx="186">
                  <c:v>1765-07-01</c:v>
                </c:pt>
                <c:pt idx="187">
                  <c:v>1765-08-01</c:v>
                </c:pt>
                <c:pt idx="188">
                  <c:v>1765-09-01</c:v>
                </c:pt>
                <c:pt idx="189">
                  <c:v>1765-10-01</c:v>
                </c:pt>
                <c:pt idx="190">
                  <c:v>1765-11-01</c:v>
                </c:pt>
                <c:pt idx="191">
                  <c:v>1765-12-01</c:v>
                </c:pt>
                <c:pt idx="192">
                  <c:v>1766-01-01</c:v>
                </c:pt>
                <c:pt idx="193">
                  <c:v>1766-02-01</c:v>
                </c:pt>
                <c:pt idx="194">
                  <c:v>1766-03-01</c:v>
                </c:pt>
                <c:pt idx="195">
                  <c:v>1766-04-01</c:v>
                </c:pt>
                <c:pt idx="196">
                  <c:v>1766-05-01</c:v>
                </c:pt>
                <c:pt idx="197">
                  <c:v>1766-06-01</c:v>
                </c:pt>
                <c:pt idx="198">
                  <c:v>1766-07-01</c:v>
                </c:pt>
                <c:pt idx="199">
                  <c:v>1766-08-01</c:v>
                </c:pt>
                <c:pt idx="200">
                  <c:v>1766-09-01</c:v>
                </c:pt>
                <c:pt idx="201">
                  <c:v>1766-10-01</c:v>
                </c:pt>
                <c:pt idx="202">
                  <c:v>1766-11-01</c:v>
                </c:pt>
                <c:pt idx="203">
                  <c:v>1766-12-01</c:v>
                </c:pt>
                <c:pt idx="204">
                  <c:v>1767-01-01</c:v>
                </c:pt>
                <c:pt idx="205">
                  <c:v>1767-02-01</c:v>
                </c:pt>
                <c:pt idx="206">
                  <c:v>1767-03-01</c:v>
                </c:pt>
                <c:pt idx="207">
                  <c:v>1767-04-01</c:v>
                </c:pt>
                <c:pt idx="208">
                  <c:v>1767-05-01</c:v>
                </c:pt>
                <c:pt idx="209">
                  <c:v>1767-06-01</c:v>
                </c:pt>
                <c:pt idx="210">
                  <c:v>1767-07-01</c:v>
                </c:pt>
                <c:pt idx="211">
                  <c:v>1767-08-01</c:v>
                </c:pt>
                <c:pt idx="212">
                  <c:v>1767-09-01</c:v>
                </c:pt>
                <c:pt idx="213">
                  <c:v>1767-10-01</c:v>
                </c:pt>
                <c:pt idx="214">
                  <c:v>1767-11-01</c:v>
                </c:pt>
                <c:pt idx="215">
                  <c:v>1767-12-01</c:v>
                </c:pt>
                <c:pt idx="216">
                  <c:v>1768-01-01</c:v>
                </c:pt>
                <c:pt idx="217">
                  <c:v>1768-02-01</c:v>
                </c:pt>
                <c:pt idx="218">
                  <c:v>1768-03-01</c:v>
                </c:pt>
                <c:pt idx="219">
                  <c:v>1768-04-01</c:v>
                </c:pt>
                <c:pt idx="220">
                  <c:v>1768-05-01</c:v>
                </c:pt>
                <c:pt idx="221">
                  <c:v>1768-06-01</c:v>
                </c:pt>
                <c:pt idx="222">
                  <c:v>1768-07-01</c:v>
                </c:pt>
                <c:pt idx="223">
                  <c:v>1768-08-01</c:v>
                </c:pt>
                <c:pt idx="224">
                  <c:v>1768-09-01</c:v>
                </c:pt>
                <c:pt idx="225">
                  <c:v>1768-10-01</c:v>
                </c:pt>
                <c:pt idx="226">
                  <c:v>1768-11-01</c:v>
                </c:pt>
                <c:pt idx="227">
                  <c:v>1768-12-01</c:v>
                </c:pt>
                <c:pt idx="228">
                  <c:v>1769-01-01</c:v>
                </c:pt>
                <c:pt idx="229">
                  <c:v>1769-02-01</c:v>
                </c:pt>
                <c:pt idx="230">
                  <c:v>1769-03-01</c:v>
                </c:pt>
                <c:pt idx="231">
                  <c:v>1769-04-01</c:v>
                </c:pt>
                <c:pt idx="232">
                  <c:v>1769-05-01</c:v>
                </c:pt>
                <c:pt idx="233">
                  <c:v>1769-06-01</c:v>
                </c:pt>
                <c:pt idx="234">
                  <c:v>1769-07-01</c:v>
                </c:pt>
                <c:pt idx="235">
                  <c:v>1769-08-01</c:v>
                </c:pt>
                <c:pt idx="236">
                  <c:v>1769-09-01</c:v>
                </c:pt>
                <c:pt idx="237">
                  <c:v>1769-10-01</c:v>
                </c:pt>
                <c:pt idx="238">
                  <c:v>1769-11-01</c:v>
                </c:pt>
                <c:pt idx="239">
                  <c:v>1769-12-01</c:v>
                </c:pt>
                <c:pt idx="240">
                  <c:v>1770-01-01</c:v>
                </c:pt>
                <c:pt idx="241">
                  <c:v>1770-02-01</c:v>
                </c:pt>
                <c:pt idx="242">
                  <c:v>1770-03-01</c:v>
                </c:pt>
                <c:pt idx="243">
                  <c:v>1770-04-01</c:v>
                </c:pt>
                <c:pt idx="244">
                  <c:v>1770-05-01</c:v>
                </c:pt>
                <c:pt idx="245">
                  <c:v>1770-06-01</c:v>
                </c:pt>
                <c:pt idx="246">
                  <c:v>1770-07-01</c:v>
                </c:pt>
                <c:pt idx="247">
                  <c:v>1770-08-01</c:v>
                </c:pt>
                <c:pt idx="248">
                  <c:v>1770-09-01</c:v>
                </c:pt>
                <c:pt idx="249">
                  <c:v>1770-10-01</c:v>
                </c:pt>
                <c:pt idx="250">
                  <c:v>1770-11-01</c:v>
                </c:pt>
                <c:pt idx="251">
                  <c:v>1770-12-01</c:v>
                </c:pt>
                <c:pt idx="252">
                  <c:v>1771-01-01</c:v>
                </c:pt>
                <c:pt idx="253">
                  <c:v>1771-02-01</c:v>
                </c:pt>
                <c:pt idx="254">
                  <c:v>1771-03-01</c:v>
                </c:pt>
                <c:pt idx="255">
                  <c:v>1771-04-01</c:v>
                </c:pt>
                <c:pt idx="256">
                  <c:v>1771-05-01</c:v>
                </c:pt>
                <c:pt idx="257">
                  <c:v>1771-06-01</c:v>
                </c:pt>
                <c:pt idx="258">
                  <c:v>1771-07-01</c:v>
                </c:pt>
                <c:pt idx="259">
                  <c:v>1771-08-01</c:v>
                </c:pt>
                <c:pt idx="260">
                  <c:v>1771-09-01</c:v>
                </c:pt>
                <c:pt idx="261">
                  <c:v>1771-10-01</c:v>
                </c:pt>
                <c:pt idx="262">
                  <c:v>1771-11-01</c:v>
                </c:pt>
                <c:pt idx="263">
                  <c:v>1771-12-01</c:v>
                </c:pt>
                <c:pt idx="264">
                  <c:v>1772-01-01</c:v>
                </c:pt>
                <c:pt idx="265">
                  <c:v>1772-02-01</c:v>
                </c:pt>
                <c:pt idx="266">
                  <c:v>1772-03-01</c:v>
                </c:pt>
                <c:pt idx="267">
                  <c:v>1772-04-01</c:v>
                </c:pt>
                <c:pt idx="268">
                  <c:v>1772-05-01</c:v>
                </c:pt>
                <c:pt idx="269">
                  <c:v>1772-06-01</c:v>
                </c:pt>
                <c:pt idx="270">
                  <c:v>1772-07-01</c:v>
                </c:pt>
                <c:pt idx="271">
                  <c:v>1772-08-01</c:v>
                </c:pt>
                <c:pt idx="272">
                  <c:v>1772-09-01</c:v>
                </c:pt>
                <c:pt idx="273">
                  <c:v>1772-10-01</c:v>
                </c:pt>
                <c:pt idx="274">
                  <c:v>1772-11-01</c:v>
                </c:pt>
                <c:pt idx="275">
                  <c:v>1772-12-01</c:v>
                </c:pt>
                <c:pt idx="276">
                  <c:v>1773-01-01</c:v>
                </c:pt>
                <c:pt idx="277">
                  <c:v>1773-02-01</c:v>
                </c:pt>
                <c:pt idx="278">
                  <c:v>1773-03-01</c:v>
                </c:pt>
                <c:pt idx="279">
                  <c:v>1773-04-01</c:v>
                </c:pt>
                <c:pt idx="280">
                  <c:v>1773-05-01</c:v>
                </c:pt>
                <c:pt idx="281">
                  <c:v>1773-06-01</c:v>
                </c:pt>
                <c:pt idx="282">
                  <c:v>1773-07-01</c:v>
                </c:pt>
                <c:pt idx="283">
                  <c:v>1773-08-01</c:v>
                </c:pt>
                <c:pt idx="284">
                  <c:v>1773-09-01</c:v>
                </c:pt>
                <c:pt idx="285">
                  <c:v>1773-10-01</c:v>
                </c:pt>
                <c:pt idx="286">
                  <c:v>1773-11-01</c:v>
                </c:pt>
                <c:pt idx="287">
                  <c:v>1773-12-01</c:v>
                </c:pt>
                <c:pt idx="288">
                  <c:v>1774-01-01</c:v>
                </c:pt>
                <c:pt idx="289">
                  <c:v>1774-02-01</c:v>
                </c:pt>
                <c:pt idx="290">
                  <c:v>1774-03-01</c:v>
                </c:pt>
                <c:pt idx="291">
                  <c:v>1774-04-01</c:v>
                </c:pt>
                <c:pt idx="292">
                  <c:v>1774-05-01</c:v>
                </c:pt>
                <c:pt idx="293">
                  <c:v>1774-06-01</c:v>
                </c:pt>
                <c:pt idx="294">
                  <c:v>1774-07-01</c:v>
                </c:pt>
                <c:pt idx="295">
                  <c:v>1774-08-01</c:v>
                </c:pt>
                <c:pt idx="296">
                  <c:v>1774-09-01</c:v>
                </c:pt>
                <c:pt idx="297">
                  <c:v>1774-10-01</c:v>
                </c:pt>
                <c:pt idx="298">
                  <c:v>1774-11-01</c:v>
                </c:pt>
                <c:pt idx="299">
                  <c:v>1774-12-01</c:v>
                </c:pt>
                <c:pt idx="300">
                  <c:v>1775-01-01</c:v>
                </c:pt>
                <c:pt idx="301">
                  <c:v>1775-02-01</c:v>
                </c:pt>
                <c:pt idx="302">
                  <c:v>1775-03-01</c:v>
                </c:pt>
                <c:pt idx="303">
                  <c:v>1775-04-01</c:v>
                </c:pt>
                <c:pt idx="304">
                  <c:v>1775-05-01</c:v>
                </c:pt>
                <c:pt idx="305">
                  <c:v>1775-06-01</c:v>
                </c:pt>
                <c:pt idx="306">
                  <c:v>1775-07-01</c:v>
                </c:pt>
                <c:pt idx="307">
                  <c:v>1775-08-01</c:v>
                </c:pt>
                <c:pt idx="308">
                  <c:v>1775-09-01</c:v>
                </c:pt>
                <c:pt idx="309">
                  <c:v>1775-10-01</c:v>
                </c:pt>
                <c:pt idx="310">
                  <c:v>1775-11-01</c:v>
                </c:pt>
                <c:pt idx="311">
                  <c:v>1775-12-01</c:v>
                </c:pt>
                <c:pt idx="312">
                  <c:v>1776-01-01</c:v>
                </c:pt>
                <c:pt idx="313">
                  <c:v>1776-02-01</c:v>
                </c:pt>
                <c:pt idx="314">
                  <c:v>1776-03-01</c:v>
                </c:pt>
                <c:pt idx="315">
                  <c:v>1776-04-01</c:v>
                </c:pt>
                <c:pt idx="316">
                  <c:v>1776-05-01</c:v>
                </c:pt>
                <c:pt idx="317">
                  <c:v>1776-06-01</c:v>
                </c:pt>
                <c:pt idx="318">
                  <c:v>1776-07-01</c:v>
                </c:pt>
                <c:pt idx="319">
                  <c:v>1776-08-01</c:v>
                </c:pt>
                <c:pt idx="320">
                  <c:v>1776-09-01</c:v>
                </c:pt>
                <c:pt idx="321">
                  <c:v>1776-10-01</c:v>
                </c:pt>
                <c:pt idx="322">
                  <c:v>1776-11-01</c:v>
                </c:pt>
                <c:pt idx="323">
                  <c:v>1776-12-01</c:v>
                </c:pt>
                <c:pt idx="324">
                  <c:v>1777-01-01</c:v>
                </c:pt>
                <c:pt idx="325">
                  <c:v>1777-02-01</c:v>
                </c:pt>
                <c:pt idx="326">
                  <c:v>1777-03-01</c:v>
                </c:pt>
                <c:pt idx="327">
                  <c:v>1777-04-01</c:v>
                </c:pt>
                <c:pt idx="328">
                  <c:v>1777-05-01</c:v>
                </c:pt>
                <c:pt idx="329">
                  <c:v>1777-06-01</c:v>
                </c:pt>
                <c:pt idx="330">
                  <c:v>1777-07-01</c:v>
                </c:pt>
                <c:pt idx="331">
                  <c:v>1777-08-01</c:v>
                </c:pt>
                <c:pt idx="332">
                  <c:v>1777-09-01</c:v>
                </c:pt>
                <c:pt idx="333">
                  <c:v>1777-10-01</c:v>
                </c:pt>
                <c:pt idx="334">
                  <c:v>1777-11-01</c:v>
                </c:pt>
                <c:pt idx="335">
                  <c:v>1777-12-01</c:v>
                </c:pt>
                <c:pt idx="336">
                  <c:v>1778-01-01</c:v>
                </c:pt>
                <c:pt idx="337">
                  <c:v>1778-02-01</c:v>
                </c:pt>
                <c:pt idx="338">
                  <c:v>1778-03-01</c:v>
                </c:pt>
                <c:pt idx="339">
                  <c:v>1778-04-01</c:v>
                </c:pt>
                <c:pt idx="340">
                  <c:v>1778-05-01</c:v>
                </c:pt>
                <c:pt idx="341">
                  <c:v>1778-06-01</c:v>
                </c:pt>
                <c:pt idx="342">
                  <c:v>1778-07-01</c:v>
                </c:pt>
                <c:pt idx="343">
                  <c:v>1778-08-01</c:v>
                </c:pt>
                <c:pt idx="344">
                  <c:v>1778-09-01</c:v>
                </c:pt>
                <c:pt idx="345">
                  <c:v>1778-10-01</c:v>
                </c:pt>
                <c:pt idx="346">
                  <c:v>1778-11-01</c:v>
                </c:pt>
                <c:pt idx="347">
                  <c:v>1778-12-01</c:v>
                </c:pt>
                <c:pt idx="348">
                  <c:v>1779-01-01</c:v>
                </c:pt>
                <c:pt idx="349">
                  <c:v>1779-02-01</c:v>
                </c:pt>
                <c:pt idx="350">
                  <c:v>1779-03-01</c:v>
                </c:pt>
                <c:pt idx="351">
                  <c:v>1779-04-01</c:v>
                </c:pt>
                <c:pt idx="352">
                  <c:v>1779-05-01</c:v>
                </c:pt>
                <c:pt idx="353">
                  <c:v>1779-06-01</c:v>
                </c:pt>
                <c:pt idx="354">
                  <c:v>1779-07-01</c:v>
                </c:pt>
                <c:pt idx="355">
                  <c:v>1779-08-01</c:v>
                </c:pt>
                <c:pt idx="356">
                  <c:v>1779-09-01</c:v>
                </c:pt>
                <c:pt idx="357">
                  <c:v>1779-10-01</c:v>
                </c:pt>
                <c:pt idx="358">
                  <c:v>1779-11-01</c:v>
                </c:pt>
                <c:pt idx="359">
                  <c:v>1779-12-01</c:v>
                </c:pt>
                <c:pt idx="360">
                  <c:v>1780-01-01</c:v>
                </c:pt>
                <c:pt idx="361">
                  <c:v>1780-02-01</c:v>
                </c:pt>
                <c:pt idx="362">
                  <c:v>1780-03-01</c:v>
                </c:pt>
                <c:pt idx="363">
                  <c:v>1780-04-01</c:v>
                </c:pt>
                <c:pt idx="364">
                  <c:v>1780-05-01</c:v>
                </c:pt>
                <c:pt idx="365">
                  <c:v>1780-06-01</c:v>
                </c:pt>
                <c:pt idx="366">
                  <c:v>1780-07-01</c:v>
                </c:pt>
                <c:pt idx="367">
                  <c:v>1780-08-01</c:v>
                </c:pt>
                <c:pt idx="368">
                  <c:v>1780-09-01</c:v>
                </c:pt>
                <c:pt idx="369">
                  <c:v>1780-10-01</c:v>
                </c:pt>
                <c:pt idx="370">
                  <c:v>1780-11-01</c:v>
                </c:pt>
                <c:pt idx="371">
                  <c:v>1780-12-01</c:v>
                </c:pt>
                <c:pt idx="372">
                  <c:v>1781-01-01</c:v>
                </c:pt>
                <c:pt idx="373">
                  <c:v>1781-02-01</c:v>
                </c:pt>
                <c:pt idx="374">
                  <c:v>1781-03-01</c:v>
                </c:pt>
                <c:pt idx="375">
                  <c:v>1781-04-01</c:v>
                </c:pt>
                <c:pt idx="376">
                  <c:v>1781-05-01</c:v>
                </c:pt>
                <c:pt idx="377">
                  <c:v>1781-06-01</c:v>
                </c:pt>
                <c:pt idx="378">
                  <c:v>1781-07-01</c:v>
                </c:pt>
                <c:pt idx="379">
                  <c:v>1781-08-01</c:v>
                </c:pt>
                <c:pt idx="380">
                  <c:v>1781-09-01</c:v>
                </c:pt>
                <c:pt idx="381">
                  <c:v>1781-10-01</c:v>
                </c:pt>
                <c:pt idx="382">
                  <c:v>1781-11-01</c:v>
                </c:pt>
                <c:pt idx="383">
                  <c:v>1781-12-01</c:v>
                </c:pt>
                <c:pt idx="384">
                  <c:v>1782-01-01</c:v>
                </c:pt>
                <c:pt idx="385">
                  <c:v>1782-02-01</c:v>
                </c:pt>
                <c:pt idx="386">
                  <c:v>1782-03-01</c:v>
                </c:pt>
                <c:pt idx="387">
                  <c:v>1782-04-01</c:v>
                </c:pt>
                <c:pt idx="388">
                  <c:v>1782-05-01</c:v>
                </c:pt>
                <c:pt idx="389">
                  <c:v>1782-06-01</c:v>
                </c:pt>
                <c:pt idx="390">
                  <c:v>1782-07-01</c:v>
                </c:pt>
                <c:pt idx="391">
                  <c:v>1782-08-01</c:v>
                </c:pt>
                <c:pt idx="392">
                  <c:v>1782-09-01</c:v>
                </c:pt>
                <c:pt idx="393">
                  <c:v>1782-10-01</c:v>
                </c:pt>
                <c:pt idx="394">
                  <c:v>1782-11-01</c:v>
                </c:pt>
                <c:pt idx="395">
                  <c:v>1782-12-01</c:v>
                </c:pt>
                <c:pt idx="396">
                  <c:v>1783-01-01</c:v>
                </c:pt>
                <c:pt idx="397">
                  <c:v>1783-02-01</c:v>
                </c:pt>
                <c:pt idx="398">
                  <c:v>1783-03-01</c:v>
                </c:pt>
                <c:pt idx="399">
                  <c:v>1783-04-01</c:v>
                </c:pt>
                <c:pt idx="400">
                  <c:v>1783-05-01</c:v>
                </c:pt>
                <c:pt idx="401">
                  <c:v>1783-06-01</c:v>
                </c:pt>
                <c:pt idx="402">
                  <c:v>1783-07-01</c:v>
                </c:pt>
                <c:pt idx="403">
                  <c:v>1783-08-01</c:v>
                </c:pt>
                <c:pt idx="404">
                  <c:v>1783-09-01</c:v>
                </c:pt>
                <c:pt idx="405">
                  <c:v>1783-10-01</c:v>
                </c:pt>
                <c:pt idx="406">
                  <c:v>1783-11-01</c:v>
                </c:pt>
                <c:pt idx="407">
                  <c:v>1783-12-01</c:v>
                </c:pt>
                <c:pt idx="408">
                  <c:v>1784-01-01</c:v>
                </c:pt>
                <c:pt idx="409">
                  <c:v>1784-02-01</c:v>
                </c:pt>
                <c:pt idx="410">
                  <c:v>1784-03-01</c:v>
                </c:pt>
                <c:pt idx="411">
                  <c:v>1784-04-01</c:v>
                </c:pt>
                <c:pt idx="412">
                  <c:v>1784-05-01</c:v>
                </c:pt>
                <c:pt idx="413">
                  <c:v>1784-06-01</c:v>
                </c:pt>
                <c:pt idx="414">
                  <c:v>1784-07-01</c:v>
                </c:pt>
                <c:pt idx="415">
                  <c:v>1784-08-01</c:v>
                </c:pt>
                <c:pt idx="416">
                  <c:v>1784-09-01</c:v>
                </c:pt>
                <c:pt idx="417">
                  <c:v>1784-10-01</c:v>
                </c:pt>
                <c:pt idx="418">
                  <c:v>1784-11-01</c:v>
                </c:pt>
                <c:pt idx="419">
                  <c:v>1784-12-01</c:v>
                </c:pt>
                <c:pt idx="420">
                  <c:v>1785-01-01</c:v>
                </c:pt>
                <c:pt idx="421">
                  <c:v>1785-02-01</c:v>
                </c:pt>
                <c:pt idx="422">
                  <c:v>1785-03-01</c:v>
                </c:pt>
                <c:pt idx="423">
                  <c:v>1785-04-01</c:v>
                </c:pt>
                <c:pt idx="424">
                  <c:v>1785-05-01</c:v>
                </c:pt>
                <c:pt idx="425">
                  <c:v>1785-06-01</c:v>
                </c:pt>
                <c:pt idx="426">
                  <c:v>1785-07-01</c:v>
                </c:pt>
                <c:pt idx="427">
                  <c:v>1785-08-01</c:v>
                </c:pt>
                <c:pt idx="428">
                  <c:v>1785-09-01</c:v>
                </c:pt>
                <c:pt idx="429">
                  <c:v>1785-10-01</c:v>
                </c:pt>
                <c:pt idx="430">
                  <c:v>1785-11-01</c:v>
                </c:pt>
                <c:pt idx="431">
                  <c:v>1785-12-01</c:v>
                </c:pt>
                <c:pt idx="432">
                  <c:v>1786-01-01</c:v>
                </c:pt>
                <c:pt idx="433">
                  <c:v>1786-02-01</c:v>
                </c:pt>
                <c:pt idx="434">
                  <c:v>1786-03-01</c:v>
                </c:pt>
                <c:pt idx="435">
                  <c:v>1786-04-01</c:v>
                </c:pt>
                <c:pt idx="436">
                  <c:v>1786-05-01</c:v>
                </c:pt>
                <c:pt idx="437">
                  <c:v>1786-06-01</c:v>
                </c:pt>
                <c:pt idx="438">
                  <c:v>1786-07-01</c:v>
                </c:pt>
                <c:pt idx="439">
                  <c:v>1786-08-01</c:v>
                </c:pt>
                <c:pt idx="440">
                  <c:v>1786-09-01</c:v>
                </c:pt>
                <c:pt idx="441">
                  <c:v>1786-10-01</c:v>
                </c:pt>
                <c:pt idx="442">
                  <c:v>1786-11-01</c:v>
                </c:pt>
                <c:pt idx="443">
                  <c:v>1786-12-01</c:v>
                </c:pt>
                <c:pt idx="444">
                  <c:v>1787-01-01</c:v>
                </c:pt>
                <c:pt idx="445">
                  <c:v>1787-02-01</c:v>
                </c:pt>
                <c:pt idx="446">
                  <c:v>1787-03-01</c:v>
                </c:pt>
                <c:pt idx="447">
                  <c:v>1787-04-01</c:v>
                </c:pt>
                <c:pt idx="448">
                  <c:v>1787-05-01</c:v>
                </c:pt>
                <c:pt idx="449">
                  <c:v>1787-06-01</c:v>
                </c:pt>
                <c:pt idx="450">
                  <c:v>1787-07-01</c:v>
                </c:pt>
                <c:pt idx="451">
                  <c:v>1787-08-01</c:v>
                </c:pt>
                <c:pt idx="452">
                  <c:v>1787-09-01</c:v>
                </c:pt>
                <c:pt idx="453">
                  <c:v>1787-10-01</c:v>
                </c:pt>
                <c:pt idx="454">
                  <c:v>1787-11-01</c:v>
                </c:pt>
                <c:pt idx="455">
                  <c:v>1787-12-01</c:v>
                </c:pt>
                <c:pt idx="456">
                  <c:v>1788-01-01</c:v>
                </c:pt>
                <c:pt idx="457">
                  <c:v>1788-02-01</c:v>
                </c:pt>
                <c:pt idx="458">
                  <c:v>1788-03-01</c:v>
                </c:pt>
                <c:pt idx="459">
                  <c:v>1788-04-01</c:v>
                </c:pt>
                <c:pt idx="460">
                  <c:v>1788-05-01</c:v>
                </c:pt>
                <c:pt idx="461">
                  <c:v>1788-06-01</c:v>
                </c:pt>
                <c:pt idx="462">
                  <c:v>1788-07-01</c:v>
                </c:pt>
                <c:pt idx="463">
                  <c:v>1788-08-01</c:v>
                </c:pt>
                <c:pt idx="464">
                  <c:v>1788-09-01</c:v>
                </c:pt>
                <c:pt idx="465">
                  <c:v>1788-10-01</c:v>
                </c:pt>
                <c:pt idx="466">
                  <c:v>1788-11-01</c:v>
                </c:pt>
                <c:pt idx="467">
                  <c:v>1788-12-01</c:v>
                </c:pt>
                <c:pt idx="468">
                  <c:v>1789-01-01</c:v>
                </c:pt>
                <c:pt idx="469">
                  <c:v>1789-02-01</c:v>
                </c:pt>
                <c:pt idx="470">
                  <c:v>1789-03-01</c:v>
                </c:pt>
                <c:pt idx="471">
                  <c:v>1789-04-01</c:v>
                </c:pt>
                <c:pt idx="472">
                  <c:v>1789-05-01</c:v>
                </c:pt>
                <c:pt idx="473">
                  <c:v>1789-06-01</c:v>
                </c:pt>
                <c:pt idx="474">
                  <c:v>1789-07-01</c:v>
                </c:pt>
                <c:pt idx="475">
                  <c:v>1789-08-01</c:v>
                </c:pt>
                <c:pt idx="476">
                  <c:v>1789-09-01</c:v>
                </c:pt>
                <c:pt idx="477">
                  <c:v>1789-10-01</c:v>
                </c:pt>
                <c:pt idx="478">
                  <c:v>1789-11-01</c:v>
                </c:pt>
                <c:pt idx="479">
                  <c:v>1789-12-01</c:v>
                </c:pt>
                <c:pt idx="480">
                  <c:v>1790-01-01</c:v>
                </c:pt>
                <c:pt idx="481">
                  <c:v>1790-02-01</c:v>
                </c:pt>
                <c:pt idx="482">
                  <c:v>1790-03-01</c:v>
                </c:pt>
                <c:pt idx="483">
                  <c:v>1790-04-01</c:v>
                </c:pt>
                <c:pt idx="484">
                  <c:v>1790-05-01</c:v>
                </c:pt>
                <c:pt idx="485">
                  <c:v>1790-06-01</c:v>
                </c:pt>
                <c:pt idx="486">
                  <c:v>1790-07-01</c:v>
                </c:pt>
                <c:pt idx="487">
                  <c:v>1790-08-01</c:v>
                </c:pt>
                <c:pt idx="488">
                  <c:v>1790-09-01</c:v>
                </c:pt>
                <c:pt idx="489">
                  <c:v>1790-10-01</c:v>
                </c:pt>
                <c:pt idx="490">
                  <c:v>1790-11-01</c:v>
                </c:pt>
                <c:pt idx="491">
                  <c:v>1790-12-01</c:v>
                </c:pt>
                <c:pt idx="492">
                  <c:v>1791-01-01</c:v>
                </c:pt>
                <c:pt idx="493">
                  <c:v>1791-02-01</c:v>
                </c:pt>
                <c:pt idx="494">
                  <c:v>1791-03-01</c:v>
                </c:pt>
                <c:pt idx="495">
                  <c:v>1791-04-01</c:v>
                </c:pt>
                <c:pt idx="496">
                  <c:v>1791-05-01</c:v>
                </c:pt>
                <c:pt idx="497">
                  <c:v>1791-06-01</c:v>
                </c:pt>
                <c:pt idx="498">
                  <c:v>1791-07-01</c:v>
                </c:pt>
                <c:pt idx="499">
                  <c:v>1791-08-01</c:v>
                </c:pt>
                <c:pt idx="500">
                  <c:v>1791-09-01</c:v>
                </c:pt>
                <c:pt idx="501">
                  <c:v>1791-10-01</c:v>
                </c:pt>
                <c:pt idx="502">
                  <c:v>1791-11-01</c:v>
                </c:pt>
                <c:pt idx="503">
                  <c:v>1791-12-01</c:v>
                </c:pt>
                <c:pt idx="504">
                  <c:v>1792-01-01</c:v>
                </c:pt>
                <c:pt idx="505">
                  <c:v>1792-02-01</c:v>
                </c:pt>
                <c:pt idx="506">
                  <c:v>1792-03-01</c:v>
                </c:pt>
                <c:pt idx="507">
                  <c:v>1792-04-01</c:v>
                </c:pt>
                <c:pt idx="508">
                  <c:v>1792-05-01</c:v>
                </c:pt>
                <c:pt idx="509">
                  <c:v>1792-06-01</c:v>
                </c:pt>
                <c:pt idx="510">
                  <c:v>1792-07-01</c:v>
                </c:pt>
                <c:pt idx="511">
                  <c:v>1792-08-01</c:v>
                </c:pt>
                <c:pt idx="512">
                  <c:v>1792-09-01</c:v>
                </c:pt>
                <c:pt idx="513">
                  <c:v>1792-10-01</c:v>
                </c:pt>
                <c:pt idx="514">
                  <c:v>1792-11-01</c:v>
                </c:pt>
                <c:pt idx="515">
                  <c:v>1792-12-01</c:v>
                </c:pt>
                <c:pt idx="516">
                  <c:v>1793-01-01</c:v>
                </c:pt>
                <c:pt idx="517">
                  <c:v>1793-02-01</c:v>
                </c:pt>
                <c:pt idx="518">
                  <c:v>1793-03-01</c:v>
                </c:pt>
                <c:pt idx="519">
                  <c:v>1793-04-01</c:v>
                </c:pt>
                <c:pt idx="520">
                  <c:v>1793-05-01</c:v>
                </c:pt>
                <c:pt idx="521">
                  <c:v>1793-06-01</c:v>
                </c:pt>
                <c:pt idx="522">
                  <c:v>1793-07-01</c:v>
                </c:pt>
                <c:pt idx="523">
                  <c:v>1793-08-01</c:v>
                </c:pt>
                <c:pt idx="524">
                  <c:v>1793-09-01</c:v>
                </c:pt>
                <c:pt idx="525">
                  <c:v>1793-10-01</c:v>
                </c:pt>
                <c:pt idx="526">
                  <c:v>1793-11-01</c:v>
                </c:pt>
                <c:pt idx="527">
                  <c:v>1793-12-01</c:v>
                </c:pt>
                <c:pt idx="528">
                  <c:v>1794-01-01</c:v>
                </c:pt>
                <c:pt idx="529">
                  <c:v>1794-02-01</c:v>
                </c:pt>
                <c:pt idx="530">
                  <c:v>1794-03-01</c:v>
                </c:pt>
                <c:pt idx="531">
                  <c:v>1794-04-01</c:v>
                </c:pt>
                <c:pt idx="532">
                  <c:v>1794-05-01</c:v>
                </c:pt>
                <c:pt idx="533">
                  <c:v>1794-06-01</c:v>
                </c:pt>
                <c:pt idx="534">
                  <c:v>1794-07-01</c:v>
                </c:pt>
                <c:pt idx="535">
                  <c:v>1794-08-01</c:v>
                </c:pt>
                <c:pt idx="536">
                  <c:v>1794-09-01</c:v>
                </c:pt>
                <c:pt idx="537">
                  <c:v>1794-10-01</c:v>
                </c:pt>
                <c:pt idx="538">
                  <c:v>1794-11-01</c:v>
                </c:pt>
                <c:pt idx="539">
                  <c:v>1794-12-01</c:v>
                </c:pt>
                <c:pt idx="540">
                  <c:v>1795-01-01</c:v>
                </c:pt>
                <c:pt idx="541">
                  <c:v>1795-02-01</c:v>
                </c:pt>
                <c:pt idx="542">
                  <c:v>1795-03-01</c:v>
                </c:pt>
                <c:pt idx="543">
                  <c:v>1795-04-01</c:v>
                </c:pt>
                <c:pt idx="544">
                  <c:v>1795-05-01</c:v>
                </c:pt>
                <c:pt idx="545">
                  <c:v>1795-06-01</c:v>
                </c:pt>
                <c:pt idx="546">
                  <c:v>1795-07-01</c:v>
                </c:pt>
                <c:pt idx="547">
                  <c:v>1795-08-01</c:v>
                </c:pt>
                <c:pt idx="548">
                  <c:v>1795-09-01</c:v>
                </c:pt>
                <c:pt idx="549">
                  <c:v>1795-10-01</c:v>
                </c:pt>
                <c:pt idx="550">
                  <c:v>1795-11-01</c:v>
                </c:pt>
                <c:pt idx="551">
                  <c:v>1795-12-01</c:v>
                </c:pt>
                <c:pt idx="552">
                  <c:v>1796-01-01</c:v>
                </c:pt>
                <c:pt idx="553">
                  <c:v>1796-02-01</c:v>
                </c:pt>
                <c:pt idx="554">
                  <c:v>1796-03-01</c:v>
                </c:pt>
                <c:pt idx="555">
                  <c:v>1796-04-01</c:v>
                </c:pt>
                <c:pt idx="556">
                  <c:v>1796-05-01</c:v>
                </c:pt>
                <c:pt idx="557">
                  <c:v>1796-06-01</c:v>
                </c:pt>
                <c:pt idx="558">
                  <c:v>1796-07-01</c:v>
                </c:pt>
                <c:pt idx="559">
                  <c:v>1796-08-01</c:v>
                </c:pt>
                <c:pt idx="560">
                  <c:v>1796-09-01</c:v>
                </c:pt>
                <c:pt idx="561">
                  <c:v>1796-10-01</c:v>
                </c:pt>
                <c:pt idx="562">
                  <c:v>1796-11-01</c:v>
                </c:pt>
                <c:pt idx="563">
                  <c:v>1796-12-01</c:v>
                </c:pt>
                <c:pt idx="564">
                  <c:v>1797-01-01</c:v>
                </c:pt>
                <c:pt idx="565">
                  <c:v>1797-02-01</c:v>
                </c:pt>
                <c:pt idx="566">
                  <c:v>1797-03-01</c:v>
                </c:pt>
                <c:pt idx="567">
                  <c:v>1797-04-01</c:v>
                </c:pt>
                <c:pt idx="568">
                  <c:v>1797-05-01</c:v>
                </c:pt>
                <c:pt idx="569">
                  <c:v>1797-06-01</c:v>
                </c:pt>
                <c:pt idx="570">
                  <c:v>1797-07-01</c:v>
                </c:pt>
                <c:pt idx="571">
                  <c:v>1797-08-01</c:v>
                </c:pt>
                <c:pt idx="572">
                  <c:v>1797-09-01</c:v>
                </c:pt>
                <c:pt idx="573">
                  <c:v>1797-10-01</c:v>
                </c:pt>
                <c:pt idx="574">
                  <c:v>1797-11-01</c:v>
                </c:pt>
                <c:pt idx="575">
                  <c:v>1797-12-01</c:v>
                </c:pt>
                <c:pt idx="576">
                  <c:v>1798-01-01</c:v>
                </c:pt>
                <c:pt idx="577">
                  <c:v>1798-02-01</c:v>
                </c:pt>
                <c:pt idx="578">
                  <c:v>1798-03-01</c:v>
                </c:pt>
                <c:pt idx="579">
                  <c:v>1798-04-01</c:v>
                </c:pt>
                <c:pt idx="580">
                  <c:v>1798-05-01</c:v>
                </c:pt>
                <c:pt idx="581">
                  <c:v>1798-06-01</c:v>
                </c:pt>
                <c:pt idx="582">
                  <c:v>1798-07-01</c:v>
                </c:pt>
                <c:pt idx="583">
                  <c:v>1798-08-01</c:v>
                </c:pt>
                <c:pt idx="584">
                  <c:v>1798-09-01</c:v>
                </c:pt>
                <c:pt idx="585">
                  <c:v>1798-10-01</c:v>
                </c:pt>
                <c:pt idx="586">
                  <c:v>1798-11-01</c:v>
                </c:pt>
                <c:pt idx="587">
                  <c:v>1798-12-01</c:v>
                </c:pt>
                <c:pt idx="588">
                  <c:v>1799-01-01</c:v>
                </c:pt>
                <c:pt idx="589">
                  <c:v>1799-02-01</c:v>
                </c:pt>
                <c:pt idx="590">
                  <c:v>1799-03-01</c:v>
                </c:pt>
                <c:pt idx="591">
                  <c:v>1799-04-01</c:v>
                </c:pt>
                <c:pt idx="592">
                  <c:v>1799-05-01</c:v>
                </c:pt>
                <c:pt idx="593">
                  <c:v>1799-06-01</c:v>
                </c:pt>
                <c:pt idx="594">
                  <c:v>1799-07-01</c:v>
                </c:pt>
                <c:pt idx="595">
                  <c:v>1799-08-01</c:v>
                </c:pt>
                <c:pt idx="596">
                  <c:v>1799-09-01</c:v>
                </c:pt>
                <c:pt idx="597">
                  <c:v>1799-10-01</c:v>
                </c:pt>
                <c:pt idx="598">
                  <c:v>1799-11-01</c:v>
                </c:pt>
                <c:pt idx="599">
                  <c:v>1799-12-01</c:v>
                </c:pt>
                <c:pt idx="600">
                  <c:v>1800-01-01</c:v>
                </c:pt>
                <c:pt idx="601">
                  <c:v>1800-02-01</c:v>
                </c:pt>
                <c:pt idx="602">
                  <c:v>1800-03-01</c:v>
                </c:pt>
                <c:pt idx="603">
                  <c:v>1800-04-01</c:v>
                </c:pt>
                <c:pt idx="604">
                  <c:v>1800-05-01</c:v>
                </c:pt>
                <c:pt idx="605">
                  <c:v>1800-06-01</c:v>
                </c:pt>
                <c:pt idx="606">
                  <c:v>1800-07-01</c:v>
                </c:pt>
                <c:pt idx="607">
                  <c:v>1800-08-01</c:v>
                </c:pt>
                <c:pt idx="608">
                  <c:v>1800-09-01</c:v>
                </c:pt>
                <c:pt idx="609">
                  <c:v>1800-10-01</c:v>
                </c:pt>
                <c:pt idx="610">
                  <c:v>1800-11-01</c:v>
                </c:pt>
                <c:pt idx="611">
                  <c:v>1800-12-01</c:v>
                </c:pt>
                <c:pt idx="612">
                  <c:v>1801-01-01</c:v>
                </c:pt>
                <c:pt idx="613">
                  <c:v>1801-02-01</c:v>
                </c:pt>
                <c:pt idx="614">
                  <c:v>1801-03-01</c:v>
                </c:pt>
                <c:pt idx="615">
                  <c:v>1801-04-01</c:v>
                </c:pt>
                <c:pt idx="616">
                  <c:v>1801-05-01</c:v>
                </c:pt>
                <c:pt idx="617">
                  <c:v>1801-06-01</c:v>
                </c:pt>
                <c:pt idx="618">
                  <c:v>1801-07-01</c:v>
                </c:pt>
                <c:pt idx="619">
                  <c:v>1801-08-01</c:v>
                </c:pt>
                <c:pt idx="620">
                  <c:v>1801-09-01</c:v>
                </c:pt>
                <c:pt idx="621">
                  <c:v>1801-10-01</c:v>
                </c:pt>
                <c:pt idx="622">
                  <c:v>1801-11-01</c:v>
                </c:pt>
                <c:pt idx="623">
                  <c:v>1801-12-01</c:v>
                </c:pt>
                <c:pt idx="624">
                  <c:v>1802-01-01</c:v>
                </c:pt>
                <c:pt idx="625">
                  <c:v>1802-02-01</c:v>
                </c:pt>
                <c:pt idx="626">
                  <c:v>1802-03-01</c:v>
                </c:pt>
                <c:pt idx="627">
                  <c:v>1802-04-01</c:v>
                </c:pt>
                <c:pt idx="628">
                  <c:v>1802-05-01</c:v>
                </c:pt>
                <c:pt idx="629">
                  <c:v>1802-06-01</c:v>
                </c:pt>
                <c:pt idx="630">
                  <c:v>1802-07-01</c:v>
                </c:pt>
                <c:pt idx="631">
                  <c:v>1802-08-01</c:v>
                </c:pt>
                <c:pt idx="632">
                  <c:v>1802-09-01</c:v>
                </c:pt>
                <c:pt idx="633">
                  <c:v>1802-10-01</c:v>
                </c:pt>
                <c:pt idx="634">
                  <c:v>1802-11-01</c:v>
                </c:pt>
                <c:pt idx="635">
                  <c:v>1802-12-01</c:v>
                </c:pt>
                <c:pt idx="636">
                  <c:v>1803-01-01</c:v>
                </c:pt>
                <c:pt idx="637">
                  <c:v>1803-02-01</c:v>
                </c:pt>
                <c:pt idx="638">
                  <c:v>1803-03-01</c:v>
                </c:pt>
                <c:pt idx="639">
                  <c:v>1803-04-01</c:v>
                </c:pt>
                <c:pt idx="640">
                  <c:v>1803-05-01</c:v>
                </c:pt>
                <c:pt idx="641">
                  <c:v>1803-06-01</c:v>
                </c:pt>
                <c:pt idx="642">
                  <c:v>1803-07-01</c:v>
                </c:pt>
                <c:pt idx="643">
                  <c:v>1803-08-01</c:v>
                </c:pt>
                <c:pt idx="644">
                  <c:v>1803-09-01</c:v>
                </c:pt>
                <c:pt idx="645">
                  <c:v>1803-10-01</c:v>
                </c:pt>
                <c:pt idx="646">
                  <c:v>1803-11-01</c:v>
                </c:pt>
                <c:pt idx="647">
                  <c:v>1803-12-01</c:v>
                </c:pt>
                <c:pt idx="648">
                  <c:v>1804-01-01</c:v>
                </c:pt>
                <c:pt idx="649">
                  <c:v>1804-02-01</c:v>
                </c:pt>
                <c:pt idx="650">
                  <c:v>1804-03-01</c:v>
                </c:pt>
                <c:pt idx="651">
                  <c:v>1804-04-01</c:v>
                </c:pt>
                <c:pt idx="652">
                  <c:v>1804-05-01</c:v>
                </c:pt>
                <c:pt idx="653">
                  <c:v>1804-06-01</c:v>
                </c:pt>
                <c:pt idx="654">
                  <c:v>1804-07-01</c:v>
                </c:pt>
                <c:pt idx="655">
                  <c:v>1804-08-01</c:v>
                </c:pt>
                <c:pt idx="656">
                  <c:v>1804-09-01</c:v>
                </c:pt>
                <c:pt idx="657">
                  <c:v>1804-10-01</c:v>
                </c:pt>
                <c:pt idx="658">
                  <c:v>1804-11-01</c:v>
                </c:pt>
                <c:pt idx="659">
                  <c:v>1804-12-01</c:v>
                </c:pt>
                <c:pt idx="660">
                  <c:v>1805-01-01</c:v>
                </c:pt>
                <c:pt idx="661">
                  <c:v>1805-02-01</c:v>
                </c:pt>
                <c:pt idx="662">
                  <c:v>1805-03-01</c:v>
                </c:pt>
                <c:pt idx="663">
                  <c:v>1805-04-01</c:v>
                </c:pt>
                <c:pt idx="664">
                  <c:v>1805-05-01</c:v>
                </c:pt>
                <c:pt idx="665">
                  <c:v>1805-06-01</c:v>
                </c:pt>
                <c:pt idx="666">
                  <c:v>1805-07-01</c:v>
                </c:pt>
                <c:pt idx="667">
                  <c:v>1805-08-01</c:v>
                </c:pt>
                <c:pt idx="668">
                  <c:v>1805-09-01</c:v>
                </c:pt>
                <c:pt idx="669">
                  <c:v>1805-10-01</c:v>
                </c:pt>
                <c:pt idx="670">
                  <c:v>1805-11-01</c:v>
                </c:pt>
                <c:pt idx="671">
                  <c:v>1805-12-01</c:v>
                </c:pt>
                <c:pt idx="672">
                  <c:v>1806-01-01</c:v>
                </c:pt>
                <c:pt idx="673">
                  <c:v>1806-02-01</c:v>
                </c:pt>
                <c:pt idx="674">
                  <c:v>1806-03-01</c:v>
                </c:pt>
                <c:pt idx="675">
                  <c:v>1806-04-01</c:v>
                </c:pt>
                <c:pt idx="676">
                  <c:v>1806-05-01</c:v>
                </c:pt>
                <c:pt idx="677">
                  <c:v>1806-06-01</c:v>
                </c:pt>
                <c:pt idx="678">
                  <c:v>1806-07-01</c:v>
                </c:pt>
                <c:pt idx="679">
                  <c:v>1806-08-01</c:v>
                </c:pt>
                <c:pt idx="680">
                  <c:v>1806-09-01</c:v>
                </c:pt>
                <c:pt idx="681">
                  <c:v>1806-10-01</c:v>
                </c:pt>
                <c:pt idx="682">
                  <c:v>1806-11-01</c:v>
                </c:pt>
                <c:pt idx="683">
                  <c:v>1806-12-01</c:v>
                </c:pt>
                <c:pt idx="684">
                  <c:v>1807-01-01</c:v>
                </c:pt>
                <c:pt idx="685">
                  <c:v>1807-02-01</c:v>
                </c:pt>
                <c:pt idx="686">
                  <c:v>1807-03-01</c:v>
                </c:pt>
                <c:pt idx="687">
                  <c:v>1807-04-01</c:v>
                </c:pt>
                <c:pt idx="688">
                  <c:v>1807-05-01</c:v>
                </c:pt>
                <c:pt idx="689">
                  <c:v>1807-06-01</c:v>
                </c:pt>
                <c:pt idx="690">
                  <c:v>1807-07-01</c:v>
                </c:pt>
                <c:pt idx="691">
                  <c:v>1807-08-01</c:v>
                </c:pt>
                <c:pt idx="692">
                  <c:v>1807-09-01</c:v>
                </c:pt>
                <c:pt idx="693">
                  <c:v>1807-10-01</c:v>
                </c:pt>
                <c:pt idx="694">
                  <c:v>1807-11-01</c:v>
                </c:pt>
                <c:pt idx="695">
                  <c:v>1807-12-01</c:v>
                </c:pt>
                <c:pt idx="696">
                  <c:v>1808-01-01</c:v>
                </c:pt>
                <c:pt idx="697">
                  <c:v>1808-02-01</c:v>
                </c:pt>
                <c:pt idx="698">
                  <c:v>1808-03-01</c:v>
                </c:pt>
                <c:pt idx="699">
                  <c:v>1808-04-01</c:v>
                </c:pt>
                <c:pt idx="700">
                  <c:v>1808-05-01</c:v>
                </c:pt>
                <c:pt idx="701">
                  <c:v>1808-06-01</c:v>
                </c:pt>
                <c:pt idx="702">
                  <c:v>1808-07-01</c:v>
                </c:pt>
                <c:pt idx="703">
                  <c:v>1808-08-01</c:v>
                </c:pt>
                <c:pt idx="704">
                  <c:v>1808-09-01</c:v>
                </c:pt>
                <c:pt idx="705">
                  <c:v>1808-10-01</c:v>
                </c:pt>
                <c:pt idx="706">
                  <c:v>1808-11-01</c:v>
                </c:pt>
                <c:pt idx="707">
                  <c:v>1808-12-01</c:v>
                </c:pt>
                <c:pt idx="708">
                  <c:v>1809-01-01</c:v>
                </c:pt>
                <c:pt idx="709">
                  <c:v>1809-02-01</c:v>
                </c:pt>
                <c:pt idx="710">
                  <c:v>1809-03-01</c:v>
                </c:pt>
                <c:pt idx="711">
                  <c:v>1809-04-01</c:v>
                </c:pt>
                <c:pt idx="712">
                  <c:v>1809-05-01</c:v>
                </c:pt>
                <c:pt idx="713">
                  <c:v>1809-06-01</c:v>
                </c:pt>
                <c:pt idx="714">
                  <c:v>1809-07-01</c:v>
                </c:pt>
                <c:pt idx="715">
                  <c:v>1809-08-01</c:v>
                </c:pt>
                <c:pt idx="716">
                  <c:v>1809-09-01</c:v>
                </c:pt>
                <c:pt idx="717">
                  <c:v>1809-10-01</c:v>
                </c:pt>
                <c:pt idx="718">
                  <c:v>1809-11-01</c:v>
                </c:pt>
                <c:pt idx="719">
                  <c:v>1809-12-01</c:v>
                </c:pt>
                <c:pt idx="720">
                  <c:v>1810-01-01</c:v>
                </c:pt>
                <c:pt idx="721">
                  <c:v>1810-02-01</c:v>
                </c:pt>
                <c:pt idx="722">
                  <c:v>1810-03-01</c:v>
                </c:pt>
                <c:pt idx="723">
                  <c:v>1810-04-01</c:v>
                </c:pt>
                <c:pt idx="724">
                  <c:v>1810-05-01</c:v>
                </c:pt>
                <c:pt idx="725">
                  <c:v>1810-06-01</c:v>
                </c:pt>
                <c:pt idx="726">
                  <c:v>1810-07-01</c:v>
                </c:pt>
                <c:pt idx="727">
                  <c:v>1810-08-01</c:v>
                </c:pt>
                <c:pt idx="728">
                  <c:v>1810-09-01</c:v>
                </c:pt>
                <c:pt idx="729">
                  <c:v>1810-10-01</c:v>
                </c:pt>
                <c:pt idx="730">
                  <c:v>1810-11-01</c:v>
                </c:pt>
                <c:pt idx="731">
                  <c:v>1810-12-01</c:v>
                </c:pt>
                <c:pt idx="732">
                  <c:v>1811-01-01</c:v>
                </c:pt>
                <c:pt idx="733">
                  <c:v>1811-02-01</c:v>
                </c:pt>
                <c:pt idx="734">
                  <c:v>1811-03-01</c:v>
                </c:pt>
                <c:pt idx="735">
                  <c:v>1811-04-01</c:v>
                </c:pt>
                <c:pt idx="736">
                  <c:v>1811-05-01</c:v>
                </c:pt>
                <c:pt idx="737">
                  <c:v>1811-06-01</c:v>
                </c:pt>
                <c:pt idx="738">
                  <c:v>1811-07-01</c:v>
                </c:pt>
                <c:pt idx="739">
                  <c:v>1811-08-01</c:v>
                </c:pt>
                <c:pt idx="740">
                  <c:v>1811-09-01</c:v>
                </c:pt>
                <c:pt idx="741">
                  <c:v>1811-10-01</c:v>
                </c:pt>
                <c:pt idx="742">
                  <c:v>1811-11-01</c:v>
                </c:pt>
                <c:pt idx="743">
                  <c:v>1811-12-01</c:v>
                </c:pt>
                <c:pt idx="744">
                  <c:v>1812-01-01</c:v>
                </c:pt>
                <c:pt idx="745">
                  <c:v>1812-02-01</c:v>
                </c:pt>
                <c:pt idx="746">
                  <c:v>1812-03-01</c:v>
                </c:pt>
                <c:pt idx="747">
                  <c:v>1812-04-01</c:v>
                </c:pt>
                <c:pt idx="748">
                  <c:v>1812-05-01</c:v>
                </c:pt>
                <c:pt idx="749">
                  <c:v>1812-06-01</c:v>
                </c:pt>
                <c:pt idx="750">
                  <c:v>1812-07-01</c:v>
                </c:pt>
                <c:pt idx="751">
                  <c:v>1812-08-01</c:v>
                </c:pt>
                <c:pt idx="752">
                  <c:v>1812-09-01</c:v>
                </c:pt>
                <c:pt idx="753">
                  <c:v>1812-10-01</c:v>
                </c:pt>
                <c:pt idx="754">
                  <c:v>1812-11-01</c:v>
                </c:pt>
                <c:pt idx="755">
                  <c:v>1812-12-01</c:v>
                </c:pt>
                <c:pt idx="756">
                  <c:v>1813-01-01</c:v>
                </c:pt>
                <c:pt idx="757">
                  <c:v>1813-02-01</c:v>
                </c:pt>
                <c:pt idx="758">
                  <c:v>1813-03-01</c:v>
                </c:pt>
                <c:pt idx="759">
                  <c:v>1813-04-01</c:v>
                </c:pt>
                <c:pt idx="760">
                  <c:v>1813-05-01</c:v>
                </c:pt>
                <c:pt idx="761">
                  <c:v>1813-06-01</c:v>
                </c:pt>
                <c:pt idx="762">
                  <c:v>1813-07-01</c:v>
                </c:pt>
                <c:pt idx="763">
                  <c:v>1813-08-01</c:v>
                </c:pt>
                <c:pt idx="764">
                  <c:v>1813-09-01</c:v>
                </c:pt>
                <c:pt idx="765">
                  <c:v>1813-10-01</c:v>
                </c:pt>
                <c:pt idx="766">
                  <c:v>1813-11-01</c:v>
                </c:pt>
                <c:pt idx="767">
                  <c:v>1813-12-01</c:v>
                </c:pt>
                <c:pt idx="768">
                  <c:v>1814-01-01</c:v>
                </c:pt>
                <c:pt idx="769">
                  <c:v>1814-02-01</c:v>
                </c:pt>
                <c:pt idx="770">
                  <c:v>1814-03-01</c:v>
                </c:pt>
                <c:pt idx="771">
                  <c:v>1814-04-01</c:v>
                </c:pt>
                <c:pt idx="772">
                  <c:v>1814-05-01</c:v>
                </c:pt>
                <c:pt idx="773">
                  <c:v>1814-06-01</c:v>
                </c:pt>
                <c:pt idx="774">
                  <c:v>1814-07-01</c:v>
                </c:pt>
                <c:pt idx="775">
                  <c:v>1814-08-01</c:v>
                </c:pt>
                <c:pt idx="776">
                  <c:v>1814-09-01</c:v>
                </c:pt>
                <c:pt idx="777">
                  <c:v>1814-10-01</c:v>
                </c:pt>
                <c:pt idx="778">
                  <c:v>1814-11-01</c:v>
                </c:pt>
                <c:pt idx="779">
                  <c:v>1814-12-01</c:v>
                </c:pt>
                <c:pt idx="780">
                  <c:v>1815-01-01</c:v>
                </c:pt>
                <c:pt idx="781">
                  <c:v>1815-02-01</c:v>
                </c:pt>
                <c:pt idx="782">
                  <c:v>1815-03-01</c:v>
                </c:pt>
                <c:pt idx="783">
                  <c:v>1815-04-01</c:v>
                </c:pt>
                <c:pt idx="784">
                  <c:v>1815-05-01</c:v>
                </c:pt>
                <c:pt idx="785">
                  <c:v>1815-06-01</c:v>
                </c:pt>
                <c:pt idx="786">
                  <c:v>1815-07-01</c:v>
                </c:pt>
                <c:pt idx="787">
                  <c:v>1815-08-01</c:v>
                </c:pt>
                <c:pt idx="788">
                  <c:v>1815-09-01</c:v>
                </c:pt>
                <c:pt idx="789">
                  <c:v>1815-10-01</c:v>
                </c:pt>
                <c:pt idx="790">
                  <c:v>1815-11-01</c:v>
                </c:pt>
                <c:pt idx="791">
                  <c:v>1815-12-01</c:v>
                </c:pt>
                <c:pt idx="792">
                  <c:v>1816-01-01</c:v>
                </c:pt>
                <c:pt idx="793">
                  <c:v>1816-02-01</c:v>
                </c:pt>
                <c:pt idx="794">
                  <c:v>1816-03-01</c:v>
                </c:pt>
                <c:pt idx="795">
                  <c:v>1816-04-01</c:v>
                </c:pt>
                <c:pt idx="796">
                  <c:v>1816-05-01</c:v>
                </c:pt>
                <c:pt idx="797">
                  <c:v>1816-06-01</c:v>
                </c:pt>
                <c:pt idx="798">
                  <c:v>1816-07-01</c:v>
                </c:pt>
                <c:pt idx="799">
                  <c:v>1816-08-01</c:v>
                </c:pt>
                <c:pt idx="800">
                  <c:v>1816-09-01</c:v>
                </c:pt>
                <c:pt idx="801">
                  <c:v>1816-10-01</c:v>
                </c:pt>
                <c:pt idx="802">
                  <c:v>1816-11-01</c:v>
                </c:pt>
                <c:pt idx="803">
                  <c:v>1816-12-01</c:v>
                </c:pt>
                <c:pt idx="804">
                  <c:v>1817-01-01</c:v>
                </c:pt>
                <c:pt idx="805">
                  <c:v>1817-02-01</c:v>
                </c:pt>
                <c:pt idx="806">
                  <c:v>1817-03-01</c:v>
                </c:pt>
                <c:pt idx="807">
                  <c:v>1817-04-01</c:v>
                </c:pt>
                <c:pt idx="808">
                  <c:v>1817-05-01</c:v>
                </c:pt>
                <c:pt idx="809">
                  <c:v>1817-06-01</c:v>
                </c:pt>
                <c:pt idx="810">
                  <c:v>1817-07-01</c:v>
                </c:pt>
                <c:pt idx="811">
                  <c:v>1817-08-01</c:v>
                </c:pt>
                <c:pt idx="812">
                  <c:v>1817-09-01</c:v>
                </c:pt>
                <c:pt idx="813">
                  <c:v>1817-10-01</c:v>
                </c:pt>
                <c:pt idx="814">
                  <c:v>1817-11-01</c:v>
                </c:pt>
                <c:pt idx="815">
                  <c:v>1817-12-01</c:v>
                </c:pt>
                <c:pt idx="816">
                  <c:v>1818-01-01</c:v>
                </c:pt>
                <c:pt idx="817">
                  <c:v>1818-02-01</c:v>
                </c:pt>
                <c:pt idx="818">
                  <c:v>1818-03-01</c:v>
                </c:pt>
                <c:pt idx="819">
                  <c:v>1818-04-01</c:v>
                </c:pt>
                <c:pt idx="820">
                  <c:v>1818-05-01</c:v>
                </c:pt>
                <c:pt idx="821">
                  <c:v>1818-06-01</c:v>
                </c:pt>
                <c:pt idx="822">
                  <c:v>1818-07-01</c:v>
                </c:pt>
                <c:pt idx="823">
                  <c:v>1818-08-01</c:v>
                </c:pt>
                <c:pt idx="824">
                  <c:v>1818-09-01</c:v>
                </c:pt>
                <c:pt idx="825">
                  <c:v>1818-10-01</c:v>
                </c:pt>
                <c:pt idx="826">
                  <c:v>1818-11-01</c:v>
                </c:pt>
                <c:pt idx="827">
                  <c:v>1818-12-01</c:v>
                </c:pt>
                <c:pt idx="828">
                  <c:v>1819-01-01</c:v>
                </c:pt>
                <c:pt idx="829">
                  <c:v>1819-02-01</c:v>
                </c:pt>
                <c:pt idx="830">
                  <c:v>1819-03-01</c:v>
                </c:pt>
                <c:pt idx="831">
                  <c:v>1819-04-01</c:v>
                </c:pt>
                <c:pt idx="832">
                  <c:v>1819-05-01</c:v>
                </c:pt>
                <c:pt idx="833">
                  <c:v>1819-06-01</c:v>
                </c:pt>
                <c:pt idx="834">
                  <c:v>1819-07-01</c:v>
                </c:pt>
                <c:pt idx="835">
                  <c:v>1819-08-01</c:v>
                </c:pt>
                <c:pt idx="836">
                  <c:v>1819-09-01</c:v>
                </c:pt>
                <c:pt idx="837">
                  <c:v>1819-10-01</c:v>
                </c:pt>
                <c:pt idx="838">
                  <c:v>1819-11-01</c:v>
                </c:pt>
                <c:pt idx="839">
                  <c:v>1819-12-01</c:v>
                </c:pt>
                <c:pt idx="840">
                  <c:v>1820-01-01</c:v>
                </c:pt>
                <c:pt idx="841">
                  <c:v>1820-02-01</c:v>
                </c:pt>
                <c:pt idx="842">
                  <c:v>1820-03-01</c:v>
                </c:pt>
                <c:pt idx="843">
                  <c:v>1820-04-01</c:v>
                </c:pt>
                <c:pt idx="844">
                  <c:v>1820-05-01</c:v>
                </c:pt>
                <c:pt idx="845">
                  <c:v>1820-06-01</c:v>
                </c:pt>
                <c:pt idx="846">
                  <c:v>1820-07-01</c:v>
                </c:pt>
                <c:pt idx="847">
                  <c:v>1820-08-01</c:v>
                </c:pt>
                <c:pt idx="848">
                  <c:v>1820-09-01</c:v>
                </c:pt>
                <c:pt idx="849">
                  <c:v>1820-10-01</c:v>
                </c:pt>
                <c:pt idx="850">
                  <c:v>1820-11-01</c:v>
                </c:pt>
                <c:pt idx="851">
                  <c:v>1820-12-01</c:v>
                </c:pt>
                <c:pt idx="852">
                  <c:v>1821-01-01</c:v>
                </c:pt>
                <c:pt idx="853">
                  <c:v>1821-02-01</c:v>
                </c:pt>
                <c:pt idx="854">
                  <c:v>1821-03-01</c:v>
                </c:pt>
                <c:pt idx="855">
                  <c:v>1821-04-01</c:v>
                </c:pt>
                <c:pt idx="856">
                  <c:v>1821-05-01</c:v>
                </c:pt>
                <c:pt idx="857">
                  <c:v>1821-06-01</c:v>
                </c:pt>
                <c:pt idx="858">
                  <c:v>1821-07-01</c:v>
                </c:pt>
                <c:pt idx="859">
                  <c:v>1821-08-01</c:v>
                </c:pt>
                <c:pt idx="860">
                  <c:v>1821-09-01</c:v>
                </c:pt>
                <c:pt idx="861">
                  <c:v>1821-10-01</c:v>
                </c:pt>
                <c:pt idx="862">
                  <c:v>1821-11-01</c:v>
                </c:pt>
                <c:pt idx="863">
                  <c:v>1821-12-01</c:v>
                </c:pt>
                <c:pt idx="864">
                  <c:v>1822-01-01</c:v>
                </c:pt>
                <c:pt idx="865">
                  <c:v>1822-02-01</c:v>
                </c:pt>
                <c:pt idx="866">
                  <c:v>1822-03-01</c:v>
                </c:pt>
                <c:pt idx="867">
                  <c:v>1822-04-01</c:v>
                </c:pt>
                <c:pt idx="868">
                  <c:v>1822-05-01</c:v>
                </c:pt>
                <c:pt idx="869">
                  <c:v>1822-06-01</c:v>
                </c:pt>
                <c:pt idx="870">
                  <c:v>1822-07-01</c:v>
                </c:pt>
                <c:pt idx="871">
                  <c:v>1822-08-01</c:v>
                </c:pt>
                <c:pt idx="872">
                  <c:v>1822-09-01</c:v>
                </c:pt>
                <c:pt idx="873">
                  <c:v>1822-10-01</c:v>
                </c:pt>
                <c:pt idx="874">
                  <c:v>1822-11-01</c:v>
                </c:pt>
                <c:pt idx="875">
                  <c:v>1822-12-01</c:v>
                </c:pt>
                <c:pt idx="876">
                  <c:v>1823-01-01</c:v>
                </c:pt>
                <c:pt idx="877">
                  <c:v>1823-02-01</c:v>
                </c:pt>
                <c:pt idx="878">
                  <c:v>1823-03-01</c:v>
                </c:pt>
                <c:pt idx="879">
                  <c:v>1823-04-01</c:v>
                </c:pt>
                <c:pt idx="880">
                  <c:v>1823-05-01</c:v>
                </c:pt>
                <c:pt idx="881">
                  <c:v>1823-06-01</c:v>
                </c:pt>
                <c:pt idx="882">
                  <c:v>1823-07-01</c:v>
                </c:pt>
                <c:pt idx="883">
                  <c:v>1823-08-01</c:v>
                </c:pt>
                <c:pt idx="884">
                  <c:v>1823-09-01</c:v>
                </c:pt>
                <c:pt idx="885">
                  <c:v>1823-10-01</c:v>
                </c:pt>
                <c:pt idx="886">
                  <c:v>1823-11-01</c:v>
                </c:pt>
                <c:pt idx="887">
                  <c:v>1823-12-01</c:v>
                </c:pt>
                <c:pt idx="888">
                  <c:v>1824-01-01</c:v>
                </c:pt>
                <c:pt idx="889">
                  <c:v>1824-02-01</c:v>
                </c:pt>
                <c:pt idx="890">
                  <c:v>1824-03-01</c:v>
                </c:pt>
                <c:pt idx="891">
                  <c:v>1824-04-01</c:v>
                </c:pt>
                <c:pt idx="892">
                  <c:v>1824-05-01</c:v>
                </c:pt>
                <c:pt idx="893">
                  <c:v>1824-06-01</c:v>
                </c:pt>
                <c:pt idx="894">
                  <c:v>1824-07-01</c:v>
                </c:pt>
                <c:pt idx="895">
                  <c:v>1824-08-01</c:v>
                </c:pt>
                <c:pt idx="896">
                  <c:v>1824-09-01</c:v>
                </c:pt>
                <c:pt idx="897">
                  <c:v>1824-10-01</c:v>
                </c:pt>
                <c:pt idx="898">
                  <c:v>1824-11-01</c:v>
                </c:pt>
                <c:pt idx="899">
                  <c:v>1824-12-01</c:v>
                </c:pt>
                <c:pt idx="900">
                  <c:v>1825-01-01</c:v>
                </c:pt>
                <c:pt idx="901">
                  <c:v>1825-02-01</c:v>
                </c:pt>
                <c:pt idx="902">
                  <c:v>1825-03-01</c:v>
                </c:pt>
                <c:pt idx="903">
                  <c:v>1825-04-01</c:v>
                </c:pt>
                <c:pt idx="904">
                  <c:v>1825-05-01</c:v>
                </c:pt>
                <c:pt idx="905">
                  <c:v>1825-06-01</c:v>
                </c:pt>
                <c:pt idx="906">
                  <c:v>1825-07-01</c:v>
                </c:pt>
                <c:pt idx="907">
                  <c:v>1825-08-01</c:v>
                </c:pt>
                <c:pt idx="908">
                  <c:v>1825-09-01</c:v>
                </c:pt>
                <c:pt idx="909">
                  <c:v>1825-10-01</c:v>
                </c:pt>
                <c:pt idx="910">
                  <c:v>1825-11-01</c:v>
                </c:pt>
                <c:pt idx="911">
                  <c:v>1825-12-01</c:v>
                </c:pt>
                <c:pt idx="912">
                  <c:v>1826-01-01</c:v>
                </c:pt>
                <c:pt idx="913">
                  <c:v>1826-02-01</c:v>
                </c:pt>
                <c:pt idx="914">
                  <c:v>1826-03-01</c:v>
                </c:pt>
                <c:pt idx="915">
                  <c:v>1826-04-01</c:v>
                </c:pt>
                <c:pt idx="916">
                  <c:v>1826-05-01</c:v>
                </c:pt>
                <c:pt idx="917">
                  <c:v>1826-06-01</c:v>
                </c:pt>
                <c:pt idx="918">
                  <c:v>1826-07-01</c:v>
                </c:pt>
                <c:pt idx="919">
                  <c:v>1826-08-01</c:v>
                </c:pt>
                <c:pt idx="920">
                  <c:v>1826-09-01</c:v>
                </c:pt>
                <c:pt idx="921">
                  <c:v>1826-10-01</c:v>
                </c:pt>
                <c:pt idx="922">
                  <c:v>1826-11-01</c:v>
                </c:pt>
                <c:pt idx="923">
                  <c:v>1826-12-01</c:v>
                </c:pt>
                <c:pt idx="924">
                  <c:v>1827-01-01</c:v>
                </c:pt>
                <c:pt idx="925">
                  <c:v>1827-02-01</c:v>
                </c:pt>
                <c:pt idx="926">
                  <c:v>1827-03-01</c:v>
                </c:pt>
                <c:pt idx="927">
                  <c:v>1827-04-01</c:v>
                </c:pt>
                <c:pt idx="928">
                  <c:v>1827-05-01</c:v>
                </c:pt>
                <c:pt idx="929">
                  <c:v>1827-06-01</c:v>
                </c:pt>
                <c:pt idx="930">
                  <c:v>1827-07-01</c:v>
                </c:pt>
                <c:pt idx="931">
                  <c:v>1827-08-01</c:v>
                </c:pt>
                <c:pt idx="932">
                  <c:v>1827-09-01</c:v>
                </c:pt>
                <c:pt idx="933">
                  <c:v>1827-10-01</c:v>
                </c:pt>
                <c:pt idx="934">
                  <c:v>1827-11-01</c:v>
                </c:pt>
                <c:pt idx="935">
                  <c:v>1827-12-01</c:v>
                </c:pt>
                <c:pt idx="936">
                  <c:v>1828-01-01</c:v>
                </c:pt>
                <c:pt idx="937">
                  <c:v>1828-02-01</c:v>
                </c:pt>
                <c:pt idx="938">
                  <c:v>1828-03-01</c:v>
                </c:pt>
                <c:pt idx="939">
                  <c:v>1828-04-01</c:v>
                </c:pt>
                <c:pt idx="940">
                  <c:v>1828-05-01</c:v>
                </c:pt>
                <c:pt idx="941">
                  <c:v>1828-06-01</c:v>
                </c:pt>
                <c:pt idx="942">
                  <c:v>1828-07-01</c:v>
                </c:pt>
                <c:pt idx="943">
                  <c:v>1828-08-01</c:v>
                </c:pt>
                <c:pt idx="944">
                  <c:v>1828-09-01</c:v>
                </c:pt>
                <c:pt idx="945">
                  <c:v>1828-10-01</c:v>
                </c:pt>
                <c:pt idx="946">
                  <c:v>1828-11-01</c:v>
                </c:pt>
                <c:pt idx="947">
                  <c:v>1828-12-01</c:v>
                </c:pt>
                <c:pt idx="948">
                  <c:v>1829-01-01</c:v>
                </c:pt>
                <c:pt idx="949">
                  <c:v>1829-02-01</c:v>
                </c:pt>
                <c:pt idx="950">
                  <c:v>1829-03-01</c:v>
                </c:pt>
                <c:pt idx="951">
                  <c:v>1829-04-01</c:v>
                </c:pt>
                <c:pt idx="952">
                  <c:v>1829-05-01</c:v>
                </c:pt>
                <c:pt idx="953">
                  <c:v>1829-06-01</c:v>
                </c:pt>
                <c:pt idx="954">
                  <c:v>1829-07-01</c:v>
                </c:pt>
                <c:pt idx="955">
                  <c:v>1829-08-01</c:v>
                </c:pt>
                <c:pt idx="956">
                  <c:v>1829-09-01</c:v>
                </c:pt>
                <c:pt idx="957">
                  <c:v>1829-10-01</c:v>
                </c:pt>
                <c:pt idx="958">
                  <c:v>1829-11-01</c:v>
                </c:pt>
                <c:pt idx="959">
                  <c:v>1829-12-01</c:v>
                </c:pt>
                <c:pt idx="960">
                  <c:v>1830-01-01</c:v>
                </c:pt>
                <c:pt idx="961">
                  <c:v>1830-02-01</c:v>
                </c:pt>
                <c:pt idx="962">
                  <c:v>1830-03-01</c:v>
                </c:pt>
                <c:pt idx="963">
                  <c:v>1830-04-01</c:v>
                </c:pt>
                <c:pt idx="964">
                  <c:v>1830-05-01</c:v>
                </c:pt>
                <c:pt idx="965">
                  <c:v>1830-06-01</c:v>
                </c:pt>
                <c:pt idx="966">
                  <c:v>1830-07-01</c:v>
                </c:pt>
                <c:pt idx="967">
                  <c:v>1830-08-01</c:v>
                </c:pt>
                <c:pt idx="968">
                  <c:v>1830-09-01</c:v>
                </c:pt>
                <c:pt idx="969">
                  <c:v>1830-10-01</c:v>
                </c:pt>
                <c:pt idx="970">
                  <c:v>1830-11-01</c:v>
                </c:pt>
                <c:pt idx="971">
                  <c:v>1830-12-01</c:v>
                </c:pt>
                <c:pt idx="972">
                  <c:v>1831-01-01</c:v>
                </c:pt>
                <c:pt idx="973">
                  <c:v>1831-02-01</c:v>
                </c:pt>
                <c:pt idx="974">
                  <c:v>1831-03-01</c:v>
                </c:pt>
                <c:pt idx="975">
                  <c:v>1831-04-01</c:v>
                </c:pt>
                <c:pt idx="976">
                  <c:v>1831-05-01</c:v>
                </c:pt>
                <c:pt idx="977">
                  <c:v>1831-06-01</c:v>
                </c:pt>
                <c:pt idx="978">
                  <c:v>1831-07-01</c:v>
                </c:pt>
                <c:pt idx="979">
                  <c:v>1831-08-01</c:v>
                </c:pt>
                <c:pt idx="980">
                  <c:v>1831-09-01</c:v>
                </c:pt>
                <c:pt idx="981">
                  <c:v>1831-10-01</c:v>
                </c:pt>
                <c:pt idx="982">
                  <c:v>1831-11-01</c:v>
                </c:pt>
                <c:pt idx="983">
                  <c:v>1831-12-01</c:v>
                </c:pt>
                <c:pt idx="984">
                  <c:v>1832-01-01</c:v>
                </c:pt>
                <c:pt idx="985">
                  <c:v>1832-02-01</c:v>
                </c:pt>
                <c:pt idx="986">
                  <c:v>1832-03-01</c:v>
                </c:pt>
                <c:pt idx="987">
                  <c:v>1832-04-01</c:v>
                </c:pt>
                <c:pt idx="988">
                  <c:v>1832-05-01</c:v>
                </c:pt>
                <c:pt idx="989">
                  <c:v>1832-06-01</c:v>
                </c:pt>
                <c:pt idx="990">
                  <c:v>1832-07-01</c:v>
                </c:pt>
                <c:pt idx="991">
                  <c:v>1832-08-01</c:v>
                </c:pt>
                <c:pt idx="992">
                  <c:v>1832-09-01</c:v>
                </c:pt>
                <c:pt idx="993">
                  <c:v>1832-10-01</c:v>
                </c:pt>
                <c:pt idx="994">
                  <c:v>1832-11-01</c:v>
                </c:pt>
                <c:pt idx="995">
                  <c:v>1832-12-01</c:v>
                </c:pt>
                <c:pt idx="996">
                  <c:v>1833-01-01</c:v>
                </c:pt>
                <c:pt idx="997">
                  <c:v>1833-02-01</c:v>
                </c:pt>
                <c:pt idx="998">
                  <c:v>1833-03-01</c:v>
                </c:pt>
                <c:pt idx="999">
                  <c:v>1833-04-01</c:v>
                </c:pt>
                <c:pt idx="1000">
                  <c:v>1833-05-01</c:v>
                </c:pt>
                <c:pt idx="1001">
                  <c:v>1833-06-01</c:v>
                </c:pt>
                <c:pt idx="1002">
                  <c:v>1833-07-01</c:v>
                </c:pt>
                <c:pt idx="1003">
                  <c:v>1833-08-01</c:v>
                </c:pt>
                <c:pt idx="1004">
                  <c:v>1833-09-01</c:v>
                </c:pt>
                <c:pt idx="1005">
                  <c:v>1833-10-01</c:v>
                </c:pt>
                <c:pt idx="1006">
                  <c:v>1833-11-01</c:v>
                </c:pt>
                <c:pt idx="1007">
                  <c:v>1833-12-01</c:v>
                </c:pt>
                <c:pt idx="1008">
                  <c:v>1834-01-01</c:v>
                </c:pt>
                <c:pt idx="1009">
                  <c:v>1834-02-01</c:v>
                </c:pt>
                <c:pt idx="1010">
                  <c:v>1834-03-01</c:v>
                </c:pt>
                <c:pt idx="1011">
                  <c:v>1834-04-01</c:v>
                </c:pt>
                <c:pt idx="1012">
                  <c:v>1834-05-01</c:v>
                </c:pt>
                <c:pt idx="1013">
                  <c:v>1834-06-01</c:v>
                </c:pt>
                <c:pt idx="1014">
                  <c:v>1834-07-01</c:v>
                </c:pt>
                <c:pt idx="1015">
                  <c:v>1834-08-01</c:v>
                </c:pt>
                <c:pt idx="1016">
                  <c:v>1834-09-01</c:v>
                </c:pt>
                <c:pt idx="1017">
                  <c:v>1834-10-01</c:v>
                </c:pt>
                <c:pt idx="1018">
                  <c:v>1834-11-01</c:v>
                </c:pt>
                <c:pt idx="1019">
                  <c:v>1834-12-01</c:v>
                </c:pt>
                <c:pt idx="1020">
                  <c:v>1835-01-01</c:v>
                </c:pt>
                <c:pt idx="1021">
                  <c:v>1835-02-01</c:v>
                </c:pt>
                <c:pt idx="1022">
                  <c:v>1835-03-01</c:v>
                </c:pt>
                <c:pt idx="1023">
                  <c:v>1835-04-01</c:v>
                </c:pt>
                <c:pt idx="1024">
                  <c:v>1835-05-01</c:v>
                </c:pt>
                <c:pt idx="1025">
                  <c:v>1835-06-01</c:v>
                </c:pt>
                <c:pt idx="1026">
                  <c:v>1835-07-01</c:v>
                </c:pt>
                <c:pt idx="1027">
                  <c:v>1835-08-01</c:v>
                </c:pt>
                <c:pt idx="1028">
                  <c:v>1835-09-01</c:v>
                </c:pt>
                <c:pt idx="1029">
                  <c:v>1835-10-01</c:v>
                </c:pt>
                <c:pt idx="1030">
                  <c:v>1835-11-01</c:v>
                </c:pt>
                <c:pt idx="1031">
                  <c:v>1835-12-01</c:v>
                </c:pt>
                <c:pt idx="1032">
                  <c:v>1836-01-01</c:v>
                </c:pt>
                <c:pt idx="1033">
                  <c:v>1836-02-01</c:v>
                </c:pt>
                <c:pt idx="1034">
                  <c:v>1836-03-01</c:v>
                </c:pt>
                <c:pt idx="1035">
                  <c:v>1836-04-01</c:v>
                </c:pt>
                <c:pt idx="1036">
                  <c:v>1836-05-01</c:v>
                </c:pt>
                <c:pt idx="1037">
                  <c:v>1836-06-01</c:v>
                </c:pt>
                <c:pt idx="1038">
                  <c:v>1836-07-01</c:v>
                </c:pt>
                <c:pt idx="1039">
                  <c:v>1836-08-01</c:v>
                </c:pt>
                <c:pt idx="1040">
                  <c:v>1836-09-01</c:v>
                </c:pt>
                <c:pt idx="1041">
                  <c:v>1836-10-01</c:v>
                </c:pt>
                <c:pt idx="1042">
                  <c:v>1836-11-01</c:v>
                </c:pt>
                <c:pt idx="1043">
                  <c:v>1836-12-01</c:v>
                </c:pt>
                <c:pt idx="1044">
                  <c:v>1837-01-01</c:v>
                </c:pt>
                <c:pt idx="1045">
                  <c:v>1837-02-01</c:v>
                </c:pt>
                <c:pt idx="1046">
                  <c:v>1837-03-01</c:v>
                </c:pt>
                <c:pt idx="1047">
                  <c:v>1837-04-01</c:v>
                </c:pt>
                <c:pt idx="1048">
                  <c:v>1837-05-01</c:v>
                </c:pt>
                <c:pt idx="1049">
                  <c:v>1837-06-01</c:v>
                </c:pt>
                <c:pt idx="1050">
                  <c:v>1837-07-01</c:v>
                </c:pt>
                <c:pt idx="1051">
                  <c:v>1837-08-01</c:v>
                </c:pt>
                <c:pt idx="1052">
                  <c:v>1837-09-01</c:v>
                </c:pt>
                <c:pt idx="1053">
                  <c:v>1837-10-01</c:v>
                </c:pt>
                <c:pt idx="1054">
                  <c:v>1837-11-01</c:v>
                </c:pt>
                <c:pt idx="1055">
                  <c:v>1837-12-01</c:v>
                </c:pt>
                <c:pt idx="1056">
                  <c:v>1838-01-01</c:v>
                </c:pt>
                <c:pt idx="1057">
                  <c:v>1838-02-01</c:v>
                </c:pt>
                <c:pt idx="1058">
                  <c:v>1838-03-01</c:v>
                </c:pt>
                <c:pt idx="1059">
                  <c:v>1838-04-01</c:v>
                </c:pt>
                <c:pt idx="1060">
                  <c:v>1838-05-01</c:v>
                </c:pt>
                <c:pt idx="1061">
                  <c:v>1838-06-01</c:v>
                </c:pt>
                <c:pt idx="1062">
                  <c:v>1838-07-01</c:v>
                </c:pt>
                <c:pt idx="1063">
                  <c:v>1838-08-01</c:v>
                </c:pt>
                <c:pt idx="1064">
                  <c:v>1838-09-01</c:v>
                </c:pt>
                <c:pt idx="1065">
                  <c:v>1838-10-01</c:v>
                </c:pt>
                <c:pt idx="1066">
                  <c:v>1838-11-01</c:v>
                </c:pt>
                <c:pt idx="1067">
                  <c:v>1838-12-01</c:v>
                </c:pt>
                <c:pt idx="1068">
                  <c:v>1839-01-01</c:v>
                </c:pt>
                <c:pt idx="1069">
                  <c:v>1839-02-01</c:v>
                </c:pt>
                <c:pt idx="1070">
                  <c:v>1839-03-01</c:v>
                </c:pt>
                <c:pt idx="1071">
                  <c:v>1839-04-01</c:v>
                </c:pt>
                <c:pt idx="1072">
                  <c:v>1839-05-01</c:v>
                </c:pt>
                <c:pt idx="1073">
                  <c:v>1839-06-01</c:v>
                </c:pt>
                <c:pt idx="1074">
                  <c:v>1839-07-01</c:v>
                </c:pt>
                <c:pt idx="1075">
                  <c:v>1839-08-01</c:v>
                </c:pt>
                <c:pt idx="1076">
                  <c:v>1839-09-01</c:v>
                </c:pt>
                <c:pt idx="1077">
                  <c:v>1839-10-01</c:v>
                </c:pt>
                <c:pt idx="1078">
                  <c:v>1839-11-01</c:v>
                </c:pt>
                <c:pt idx="1079">
                  <c:v>1839-12-01</c:v>
                </c:pt>
                <c:pt idx="1080">
                  <c:v>1840-01-01</c:v>
                </c:pt>
                <c:pt idx="1081">
                  <c:v>1840-02-01</c:v>
                </c:pt>
                <c:pt idx="1082">
                  <c:v>1840-03-01</c:v>
                </c:pt>
                <c:pt idx="1083">
                  <c:v>1840-04-01</c:v>
                </c:pt>
                <c:pt idx="1084">
                  <c:v>1840-05-01</c:v>
                </c:pt>
                <c:pt idx="1085">
                  <c:v>1840-06-01</c:v>
                </c:pt>
                <c:pt idx="1086">
                  <c:v>1840-07-01</c:v>
                </c:pt>
                <c:pt idx="1087">
                  <c:v>1840-08-01</c:v>
                </c:pt>
                <c:pt idx="1088">
                  <c:v>1840-09-01</c:v>
                </c:pt>
                <c:pt idx="1089">
                  <c:v>1840-10-01</c:v>
                </c:pt>
                <c:pt idx="1090">
                  <c:v>1840-11-01</c:v>
                </c:pt>
                <c:pt idx="1091">
                  <c:v>1840-12-01</c:v>
                </c:pt>
                <c:pt idx="1092">
                  <c:v>1841-01-01</c:v>
                </c:pt>
                <c:pt idx="1093">
                  <c:v>1841-02-01</c:v>
                </c:pt>
                <c:pt idx="1094">
                  <c:v>1841-03-01</c:v>
                </c:pt>
                <c:pt idx="1095">
                  <c:v>1841-04-01</c:v>
                </c:pt>
                <c:pt idx="1096">
                  <c:v>1841-05-01</c:v>
                </c:pt>
                <c:pt idx="1097">
                  <c:v>1841-06-01</c:v>
                </c:pt>
                <c:pt idx="1098">
                  <c:v>1841-07-01</c:v>
                </c:pt>
                <c:pt idx="1099">
                  <c:v>1841-08-01</c:v>
                </c:pt>
                <c:pt idx="1100">
                  <c:v>1841-09-01</c:v>
                </c:pt>
                <c:pt idx="1101">
                  <c:v>1841-10-01</c:v>
                </c:pt>
                <c:pt idx="1102">
                  <c:v>1841-11-01</c:v>
                </c:pt>
                <c:pt idx="1103">
                  <c:v>1841-12-01</c:v>
                </c:pt>
                <c:pt idx="1104">
                  <c:v>1842-01-01</c:v>
                </c:pt>
                <c:pt idx="1105">
                  <c:v>1842-02-01</c:v>
                </c:pt>
                <c:pt idx="1106">
                  <c:v>1842-03-01</c:v>
                </c:pt>
                <c:pt idx="1107">
                  <c:v>1842-04-01</c:v>
                </c:pt>
                <c:pt idx="1108">
                  <c:v>1842-05-01</c:v>
                </c:pt>
                <c:pt idx="1109">
                  <c:v>1842-06-01</c:v>
                </c:pt>
                <c:pt idx="1110">
                  <c:v>1842-07-01</c:v>
                </c:pt>
                <c:pt idx="1111">
                  <c:v>1842-08-01</c:v>
                </c:pt>
                <c:pt idx="1112">
                  <c:v>1842-09-01</c:v>
                </c:pt>
                <c:pt idx="1113">
                  <c:v>1842-10-01</c:v>
                </c:pt>
                <c:pt idx="1114">
                  <c:v>1842-11-01</c:v>
                </c:pt>
                <c:pt idx="1115">
                  <c:v>1842-12-01</c:v>
                </c:pt>
                <c:pt idx="1116">
                  <c:v>1843-01-01</c:v>
                </c:pt>
                <c:pt idx="1117">
                  <c:v>1843-02-01</c:v>
                </c:pt>
                <c:pt idx="1118">
                  <c:v>1843-03-01</c:v>
                </c:pt>
                <c:pt idx="1119">
                  <c:v>1843-04-01</c:v>
                </c:pt>
                <c:pt idx="1120">
                  <c:v>1843-05-01</c:v>
                </c:pt>
                <c:pt idx="1121">
                  <c:v>1843-06-01</c:v>
                </c:pt>
                <c:pt idx="1122">
                  <c:v>1843-07-01</c:v>
                </c:pt>
                <c:pt idx="1123">
                  <c:v>1843-08-01</c:v>
                </c:pt>
                <c:pt idx="1124">
                  <c:v>1843-09-01</c:v>
                </c:pt>
                <c:pt idx="1125">
                  <c:v>1843-10-01</c:v>
                </c:pt>
                <c:pt idx="1126">
                  <c:v>1843-11-01</c:v>
                </c:pt>
                <c:pt idx="1127">
                  <c:v>1843-12-01</c:v>
                </c:pt>
                <c:pt idx="1128">
                  <c:v>1844-01-01</c:v>
                </c:pt>
                <c:pt idx="1129">
                  <c:v>1844-02-01</c:v>
                </c:pt>
                <c:pt idx="1130">
                  <c:v>1844-03-01</c:v>
                </c:pt>
                <c:pt idx="1131">
                  <c:v>1844-04-01</c:v>
                </c:pt>
                <c:pt idx="1132">
                  <c:v>1844-05-01</c:v>
                </c:pt>
                <c:pt idx="1133">
                  <c:v>1844-06-01</c:v>
                </c:pt>
                <c:pt idx="1134">
                  <c:v>1844-07-01</c:v>
                </c:pt>
                <c:pt idx="1135">
                  <c:v>1844-08-01</c:v>
                </c:pt>
                <c:pt idx="1136">
                  <c:v>1844-09-01</c:v>
                </c:pt>
                <c:pt idx="1137">
                  <c:v>1844-10-01</c:v>
                </c:pt>
                <c:pt idx="1138">
                  <c:v>1844-11-01</c:v>
                </c:pt>
                <c:pt idx="1139">
                  <c:v>1844-12-01</c:v>
                </c:pt>
                <c:pt idx="1140">
                  <c:v>1845-01-01</c:v>
                </c:pt>
                <c:pt idx="1141">
                  <c:v>1845-02-01</c:v>
                </c:pt>
                <c:pt idx="1142">
                  <c:v>1845-03-01</c:v>
                </c:pt>
                <c:pt idx="1143">
                  <c:v>1845-04-01</c:v>
                </c:pt>
                <c:pt idx="1144">
                  <c:v>1845-05-01</c:v>
                </c:pt>
                <c:pt idx="1145">
                  <c:v>1845-06-01</c:v>
                </c:pt>
                <c:pt idx="1146">
                  <c:v>1845-07-01</c:v>
                </c:pt>
                <c:pt idx="1147">
                  <c:v>1845-08-01</c:v>
                </c:pt>
                <c:pt idx="1148">
                  <c:v>1845-09-01</c:v>
                </c:pt>
                <c:pt idx="1149">
                  <c:v>1845-10-01</c:v>
                </c:pt>
                <c:pt idx="1150">
                  <c:v>1845-11-01</c:v>
                </c:pt>
                <c:pt idx="1151">
                  <c:v>1845-12-01</c:v>
                </c:pt>
                <c:pt idx="1152">
                  <c:v>1846-01-01</c:v>
                </c:pt>
                <c:pt idx="1153">
                  <c:v>1846-02-01</c:v>
                </c:pt>
                <c:pt idx="1154">
                  <c:v>1846-03-01</c:v>
                </c:pt>
                <c:pt idx="1155">
                  <c:v>1846-04-01</c:v>
                </c:pt>
                <c:pt idx="1156">
                  <c:v>1846-05-01</c:v>
                </c:pt>
                <c:pt idx="1157">
                  <c:v>1846-06-01</c:v>
                </c:pt>
                <c:pt idx="1158">
                  <c:v>1846-07-01</c:v>
                </c:pt>
                <c:pt idx="1159">
                  <c:v>1846-08-01</c:v>
                </c:pt>
                <c:pt idx="1160">
                  <c:v>1846-09-01</c:v>
                </c:pt>
                <c:pt idx="1161">
                  <c:v>1846-10-01</c:v>
                </c:pt>
                <c:pt idx="1162">
                  <c:v>1846-11-01</c:v>
                </c:pt>
                <c:pt idx="1163">
                  <c:v>1846-12-01</c:v>
                </c:pt>
                <c:pt idx="1164">
                  <c:v>1847-01-01</c:v>
                </c:pt>
                <c:pt idx="1165">
                  <c:v>1847-02-01</c:v>
                </c:pt>
                <c:pt idx="1166">
                  <c:v>1847-03-01</c:v>
                </c:pt>
                <c:pt idx="1167">
                  <c:v>1847-04-01</c:v>
                </c:pt>
                <c:pt idx="1168">
                  <c:v>1847-05-01</c:v>
                </c:pt>
                <c:pt idx="1169">
                  <c:v>1847-06-01</c:v>
                </c:pt>
                <c:pt idx="1170">
                  <c:v>1847-07-01</c:v>
                </c:pt>
                <c:pt idx="1171">
                  <c:v>1847-08-01</c:v>
                </c:pt>
                <c:pt idx="1172">
                  <c:v>1847-09-01</c:v>
                </c:pt>
                <c:pt idx="1173">
                  <c:v>1847-10-01</c:v>
                </c:pt>
                <c:pt idx="1174">
                  <c:v>1847-11-01</c:v>
                </c:pt>
                <c:pt idx="1175">
                  <c:v>1847-12-01</c:v>
                </c:pt>
                <c:pt idx="1176">
                  <c:v>1848-01-01</c:v>
                </c:pt>
                <c:pt idx="1177">
                  <c:v>1848-02-01</c:v>
                </c:pt>
                <c:pt idx="1178">
                  <c:v>1848-03-01</c:v>
                </c:pt>
                <c:pt idx="1179">
                  <c:v>1848-04-01</c:v>
                </c:pt>
                <c:pt idx="1180">
                  <c:v>1848-05-01</c:v>
                </c:pt>
                <c:pt idx="1181">
                  <c:v>1848-06-01</c:v>
                </c:pt>
                <c:pt idx="1182">
                  <c:v>1848-07-01</c:v>
                </c:pt>
                <c:pt idx="1183">
                  <c:v>1848-08-01</c:v>
                </c:pt>
                <c:pt idx="1184">
                  <c:v>1848-09-01</c:v>
                </c:pt>
                <c:pt idx="1185">
                  <c:v>1848-10-01</c:v>
                </c:pt>
                <c:pt idx="1186">
                  <c:v>1848-11-01</c:v>
                </c:pt>
                <c:pt idx="1187">
                  <c:v>1848-12-01</c:v>
                </c:pt>
                <c:pt idx="1188">
                  <c:v>1849-01-01</c:v>
                </c:pt>
                <c:pt idx="1189">
                  <c:v>1849-02-01</c:v>
                </c:pt>
                <c:pt idx="1190">
                  <c:v>1849-03-01</c:v>
                </c:pt>
                <c:pt idx="1191">
                  <c:v>1849-04-01</c:v>
                </c:pt>
                <c:pt idx="1192">
                  <c:v>1849-05-01</c:v>
                </c:pt>
                <c:pt idx="1193">
                  <c:v>1849-06-01</c:v>
                </c:pt>
                <c:pt idx="1194">
                  <c:v>1849-07-01</c:v>
                </c:pt>
                <c:pt idx="1195">
                  <c:v>1849-08-01</c:v>
                </c:pt>
                <c:pt idx="1196">
                  <c:v>1849-09-01</c:v>
                </c:pt>
                <c:pt idx="1197">
                  <c:v>1849-10-01</c:v>
                </c:pt>
                <c:pt idx="1198">
                  <c:v>1849-11-01</c:v>
                </c:pt>
                <c:pt idx="1199">
                  <c:v>1849-12-01</c:v>
                </c:pt>
                <c:pt idx="1200">
                  <c:v>1850-01-01</c:v>
                </c:pt>
                <c:pt idx="1201">
                  <c:v>1850-02-01</c:v>
                </c:pt>
                <c:pt idx="1202">
                  <c:v>1850-03-01</c:v>
                </c:pt>
                <c:pt idx="1203">
                  <c:v>1850-04-01</c:v>
                </c:pt>
                <c:pt idx="1204">
                  <c:v>1850-05-01</c:v>
                </c:pt>
                <c:pt idx="1205">
                  <c:v>1850-06-01</c:v>
                </c:pt>
                <c:pt idx="1206">
                  <c:v>1850-07-01</c:v>
                </c:pt>
                <c:pt idx="1207">
                  <c:v>1850-08-01</c:v>
                </c:pt>
                <c:pt idx="1208">
                  <c:v>1850-09-01</c:v>
                </c:pt>
                <c:pt idx="1209">
                  <c:v>1850-10-01</c:v>
                </c:pt>
                <c:pt idx="1210">
                  <c:v>1850-11-01</c:v>
                </c:pt>
                <c:pt idx="1211">
                  <c:v>1850-12-01</c:v>
                </c:pt>
                <c:pt idx="1212">
                  <c:v>1851-01-01</c:v>
                </c:pt>
                <c:pt idx="1213">
                  <c:v>1851-02-01</c:v>
                </c:pt>
                <c:pt idx="1214">
                  <c:v>1851-03-01</c:v>
                </c:pt>
                <c:pt idx="1215">
                  <c:v>1851-04-01</c:v>
                </c:pt>
                <c:pt idx="1216">
                  <c:v>1851-05-01</c:v>
                </c:pt>
                <c:pt idx="1217">
                  <c:v>1851-06-01</c:v>
                </c:pt>
                <c:pt idx="1218">
                  <c:v>1851-07-01</c:v>
                </c:pt>
                <c:pt idx="1219">
                  <c:v>1851-08-01</c:v>
                </c:pt>
                <c:pt idx="1220">
                  <c:v>1851-09-01</c:v>
                </c:pt>
                <c:pt idx="1221">
                  <c:v>1851-10-01</c:v>
                </c:pt>
                <c:pt idx="1222">
                  <c:v>1851-11-01</c:v>
                </c:pt>
                <c:pt idx="1223">
                  <c:v>1851-12-01</c:v>
                </c:pt>
                <c:pt idx="1224">
                  <c:v>1852-01-01</c:v>
                </c:pt>
                <c:pt idx="1225">
                  <c:v>1852-02-01</c:v>
                </c:pt>
                <c:pt idx="1226">
                  <c:v>1852-03-01</c:v>
                </c:pt>
                <c:pt idx="1227">
                  <c:v>1852-04-01</c:v>
                </c:pt>
                <c:pt idx="1228">
                  <c:v>1852-05-01</c:v>
                </c:pt>
                <c:pt idx="1229">
                  <c:v>1852-06-01</c:v>
                </c:pt>
                <c:pt idx="1230">
                  <c:v>1852-07-01</c:v>
                </c:pt>
                <c:pt idx="1231">
                  <c:v>1852-08-01</c:v>
                </c:pt>
                <c:pt idx="1232">
                  <c:v>1852-09-01</c:v>
                </c:pt>
                <c:pt idx="1233">
                  <c:v>1852-10-01</c:v>
                </c:pt>
                <c:pt idx="1234">
                  <c:v>1852-11-01</c:v>
                </c:pt>
                <c:pt idx="1235">
                  <c:v>1852-12-01</c:v>
                </c:pt>
                <c:pt idx="1236">
                  <c:v>1853-01-01</c:v>
                </c:pt>
                <c:pt idx="1237">
                  <c:v>1853-02-01</c:v>
                </c:pt>
                <c:pt idx="1238">
                  <c:v>1853-03-01</c:v>
                </c:pt>
                <c:pt idx="1239">
                  <c:v>1853-04-01</c:v>
                </c:pt>
                <c:pt idx="1240">
                  <c:v>1853-05-01</c:v>
                </c:pt>
                <c:pt idx="1241">
                  <c:v>1853-06-01</c:v>
                </c:pt>
                <c:pt idx="1242">
                  <c:v>1853-07-01</c:v>
                </c:pt>
                <c:pt idx="1243">
                  <c:v>1853-08-01</c:v>
                </c:pt>
                <c:pt idx="1244">
                  <c:v>1853-09-01</c:v>
                </c:pt>
                <c:pt idx="1245">
                  <c:v>1853-10-01</c:v>
                </c:pt>
                <c:pt idx="1246">
                  <c:v>1853-11-01</c:v>
                </c:pt>
                <c:pt idx="1247">
                  <c:v>1853-12-01</c:v>
                </c:pt>
                <c:pt idx="1248">
                  <c:v>1854-01-01</c:v>
                </c:pt>
                <c:pt idx="1249">
                  <c:v>1854-02-01</c:v>
                </c:pt>
                <c:pt idx="1250">
                  <c:v>1854-03-01</c:v>
                </c:pt>
                <c:pt idx="1251">
                  <c:v>1854-04-01</c:v>
                </c:pt>
                <c:pt idx="1252">
                  <c:v>1854-05-01</c:v>
                </c:pt>
                <c:pt idx="1253">
                  <c:v>1854-06-01</c:v>
                </c:pt>
                <c:pt idx="1254">
                  <c:v>1854-07-01</c:v>
                </c:pt>
                <c:pt idx="1255">
                  <c:v>1854-08-01</c:v>
                </c:pt>
                <c:pt idx="1256">
                  <c:v>1854-09-01</c:v>
                </c:pt>
                <c:pt idx="1257">
                  <c:v>1854-10-01</c:v>
                </c:pt>
                <c:pt idx="1258">
                  <c:v>1854-11-01</c:v>
                </c:pt>
                <c:pt idx="1259">
                  <c:v>1854-12-01</c:v>
                </c:pt>
                <c:pt idx="1260">
                  <c:v>1855-01-01</c:v>
                </c:pt>
                <c:pt idx="1261">
                  <c:v>1855-02-01</c:v>
                </c:pt>
                <c:pt idx="1262">
                  <c:v>1855-03-01</c:v>
                </c:pt>
                <c:pt idx="1263">
                  <c:v>1855-04-01</c:v>
                </c:pt>
                <c:pt idx="1264">
                  <c:v>1855-05-01</c:v>
                </c:pt>
                <c:pt idx="1265">
                  <c:v>1855-06-01</c:v>
                </c:pt>
                <c:pt idx="1266">
                  <c:v>1855-07-01</c:v>
                </c:pt>
                <c:pt idx="1267">
                  <c:v>1855-08-01</c:v>
                </c:pt>
                <c:pt idx="1268">
                  <c:v>1855-09-01</c:v>
                </c:pt>
                <c:pt idx="1269">
                  <c:v>1855-10-01</c:v>
                </c:pt>
                <c:pt idx="1270">
                  <c:v>1855-11-01</c:v>
                </c:pt>
                <c:pt idx="1271">
                  <c:v>1855-12-01</c:v>
                </c:pt>
                <c:pt idx="1272">
                  <c:v>1856-01-01</c:v>
                </c:pt>
                <c:pt idx="1273">
                  <c:v>1856-02-01</c:v>
                </c:pt>
                <c:pt idx="1274">
                  <c:v>1856-03-01</c:v>
                </c:pt>
                <c:pt idx="1275">
                  <c:v>1856-04-01</c:v>
                </c:pt>
                <c:pt idx="1276">
                  <c:v>1856-05-01</c:v>
                </c:pt>
                <c:pt idx="1277">
                  <c:v>1856-06-01</c:v>
                </c:pt>
                <c:pt idx="1278">
                  <c:v>1856-07-01</c:v>
                </c:pt>
                <c:pt idx="1279">
                  <c:v>1856-08-01</c:v>
                </c:pt>
                <c:pt idx="1280">
                  <c:v>1856-09-01</c:v>
                </c:pt>
                <c:pt idx="1281">
                  <c:v>1856-10-01</c:v>
                </c:pt>
                <c:pt idx="1282">
                  <c:v>1856-11-01</c:v>
                </c:pt>
                <c:pt idx="1283">
                  <c:v>1856-12-01</c:v>
                </c:pt>
                <c:pt idx="1284">
                  <c:v>1857-01-01</c:v>
                </c:pt>
                <c:pt idx="1285">
                  <c:v>1857-02-01</c:v>
                </c:pt>
                <c:pt idx="1286">
                  <c:v>1857-03-01</c:v>
                </c:pt>
                <c:pt idx="1287">
                  <c:v>1857-04-01</c:v>
                </c:pt>
                <c:pt idx="1288">
                  <c:v>1857-05-01</c:v>
                </c:pt>
                <c:pt idx="1289">
                  <c:v>1857-06-01</c:v>
                </c:pt>
                <c:pt idx="1290">
                  <c:v>1857-07-01</c:v>
                </c:pt>
                <c:pt idx="1291">
                  <c:v>1857-08-01</c:v>
                </c:pt>
                <c:pt idx="1292">
                  <c:v>1857-09-01</c:v>
                </c:pt>
                <c:pt idx="1293">
                  <c:v>1857-10-01</c:v>
                </c:pt>
                <c:pt idx="1294">
                  <c:v>1857-11-01</c:v>
                </c:pt>
                <c:pt idx="1295">
                  <c:v>1857-12-01</c:v>
                </c:pt>
                <c:pt idx="1296">
                  <c:v>1858-01-01</c:v>
                </c:pt>
                <c:pt idx="1297">
                  <c:v>1858-02-01</c:v>
                </c:pt>
                <c:pt idx="1298">
                  <c:v>1858-03-01</c:v>
                </c:pt>
                <c:pt idx="1299">
                  <c:v>1858-04-01</c:v>
                </c:pt>
                <c:pt idx="1300">
                  <c:v>1858-05-01</c:v>
                </c:pt>
                <c:pt idx="1301">
                  <c:v>1858-06-01</c:v>
                </c:pt>
                <c:pt idx="1302">
                  <c:v>1858-07-01</c:v>
                </c:pt>
                <c:pt idx="1303">
                  <c:v>1858-08-01</c:v>
                </c:pt>
                <c:pt idx="1304">
                  <c:v>1858-09-01</c:v>
                </c:pt>
                <c:pt idx="1305">
                  <c:v>1858-10-01</c:v>
                </c:pt>
                <c:pt idx="1306">
                  <c:v>1858-11-01</c:v>
                </c:pt>
                <c:pt idx="1307">
                  <c:v>1858-12-01</c:v>
                </c:pt>
                <c:pt idx="1308">
                  <c:v>1859-01-01</c:v>
                </c:pt>
                <c:pt idx="1309">
                  <c:v>1859-02-01</c:v>
                </c:pt>
                <c:pt idx="1310">
                  <c:v>1859-03-01</c:v>
                </c:pt>
                <c:pt idx="1311">
                  <c:v>1859-04-01</c:v>
                </c:pt>
                <c:pt idx="1312">
                  <c:v>1859-05-01</c:v>
                </c:pt>
                <c:pt idx="1313">
                  <c:v>1859-06-01</c:v>
                </c:pt>
                <c:pt idx="1314">
                  <c:v>1859-07-01</c:v>
                </c:pt>
                <c:pt idx="1315">
                  <c:v>1859-08-01</c:v>
                </c:pt>
                <c:pt idx="1316">
                  <c:v>1859-09-01</c:v>
                </c:pt>
                <c:pt idx="1317">
                  <c:v>1859-10-01</c:v>
                </c:pt>
                <c:pt idx="1318">
                  <c:v>1859-11-01</c:v>
                </c:pt>
                <c:pt idx="1319">
                  <c:v>1859-12-01</c:v>
                </c:pt>
                <c:pt idx="1320">
                  <c:v>1860-01-01</c:v>
                </c:pt>
                <c:pt idx="1321">
                  <c:v>1860-02-01</c:v>
                </c:pt>
                <c:pt idx="1322">
                  <c:v>1860-03-01</c:v>
                </c:pt>
                <c:pt idx="1323">
                  <c:v>1860-04-01</c:v>
                </c:pt>
                <c:pt idx="1324">
                  <c:v>1860-05-01</c:v>
                </c:pt>
                <c:pt idx="1325">
                  <c:v>1860-06-01</c:v>
                </c:pt>
                <c:pt idx="1326">
                  <c:v>1860-07-01</c:v>
                </c:pt>
                <c:pt idx="1327">
                  <c:v>1860-08-01</c:v>
                </c:pt>
                <c:pt idx="1328">
                  <c:v>1860-09-01</c:v>
                </c:pt>
                <c:pt idx="1329">
                  <c:v>1860-10-01</c:v>
                </c:pt>
                <c:pt idx="1330">
                  <c:v>1860-11-01</c:v>
                </c:pt>
                <c:pt idx="1331">
                  <c:v>1860-12-01</c:v>
                </c:pt>
                <c:pt idx="1332">
                  <c:v>1861-01-01</c:v>
                </c:pt>
                <c:pt idx="1333">
                  <c:v>1861-02-01</c:v>
                </c:pt>
                <c:pt idx="1334">
                  <c:v>1861-03-01</c:v>
                </c:pt>
                <c:pt idx="1335">
                  <c:v>1861-04-01</c:v>
                </c:pt>
                <c:pt idx="1336">
                  <c:v>1861-05-01</c:v>
                </c:pt>
                <c:pt idx="1337">
                  <c:v>1861-06-01</c:v>
                </c:pt>
                <c:pt idx="1338">
                  <c:v>1861-07-01</c:v>
                </c:pt>
                <c:pt idx="1339">
                  <c:v>1861-08-01</c:v>
                </c:pt>
                <c:pt idx="1340">
                  <c:v>1861-09-01</c:v>
                </c:pt>
                <c:pt idx="1341">
                  <c:v>1861-10-01</c:v>
                </c:pt>
                <c:pt idx="1342">
                  <c:v>1861-11-01</c:v>
                </c:pt>
                <c:pt idx="1343">
                  <c:v>1861-12-01</c:v>
                </c:pt>
                <c:pt idx="1344">
                  <c:v>1862-01-01</c:v>
                </c:pt>
                <c:pt idx="1345">
                  <c:v>1862-02-01</c:v>
                </c:pt>
                <c:pt idx="1346">
                  <c:v>1862-03-01</c:v>
                </c:pt>
                <c:pt idx="1347">
                  <c:v>1862-04-01</c:v>
                </c:pt>
                <c:pt idx="1348">
                  <c:v>1862-05-01</c:v>
                </c:pt>
                <c:pt idx="1349">
                  <c:v>1862-06-01</c:v>
                </c:pt>
                <c:pt idx="1350">
                  <c:v>1862-07-01</c:v>
                </c:pt>
                <c:pt idx="1351">
                  <c:v>1862-08-01</c:v>
                </c:pt>
                <c:pt idx="1352">
                  <c:v>1862-09-01</c:v>
                </c:pt>
                <c:pt idx="1353">
                  <c:v>1862-10-01</c:v>
                </c:pt>
                <c:pt idx="1354">
                  <c:v>1862-11-01</c:v>
                </c:pt>
                <c:pt idx="1355">
                  <c:v>1862-12-01</c:v>
                </c:pt>
                <c:pt idx="1356">
                  <c:v>1863-01-01</c:v>
                </c:pt>
                <c:pt idx="1357">
                  <c:v>1863-02-01</c:v>
                </c:pt>
                <c:pt idx="1358">
                  <c:v>1863-03-01</c:v>
                </c:pt>
                <c:pt idx="1359">
                  <c:v>1863-04-01</c:v>
                </c:pt>
                <c:pt idx="1360">
                  <c:v>1863-05-01</c:v>
                </c:pt>
                <c:pt idx="1361">
                  <c:v>1863-06-01</c:v>
                </c:pt>
                <c:pt idx="1362">
                  <c:v>1863-07-01</c:v>
                </c:pt>
                <c:pt idx="1363">
                  <c:v>1863-08-01</c:v>
                </c:pt>
                <c:pt idx="1364">
                  <c:v>1863-09-01</c:v>
                </c:pt>
                <c:pt idx="1365">
                  <c:v>1863-10-01</c:v>
                </c:pt>
                <c:pt idx="1366">
                  <c:v>1863-11-01</c:v>
                </c:pt>
                <c:pt idx="1367">
                  <c:v>1863-12-01</c:v>
                </c:pt>
                <c:pt idx="1368">
                  <c:v>1864-01-01</c:v>
                </c:pt>
                <c:pt idx="1369">
                  <c:v>1864-02-01</c:v>
                </c:pt>
                <c:pt idx="1370">
                  <c:v>1864-03-01</c:v>
                </c:pt>
                <c:pt idx="1371">
                  <c:v>1864-04-01</c:v>
                </c:pt>
                <c:pt idx="1372">
                  <c:v>1864-05-01</c:v>
                </c:pt>
                <c:pt idx="1373">
                  <c:v>1864-06-01</c:v>
                </c:pt>
                <c:pt idx="1374">
                  <c:v>1864-07-01</c:v>
                </c:pt>
                <c:pt idx="1375">
                  <c:v>1864-08-01</c:v>
                </c:pt>
                <c:pt idx="1376">
                  <c:v>1864-09-01</c:v>
                </c:pt>
                <c:pt idx="1377">
                  <c:v>1864-10-01</c:v>
                </c:pt>
                <c:pt idx="1378">
                  <c:v>1864-11-01</c:v>
                </c:pt>
                <c:pt idx="1379">
                  <c:v>1864-12-01</c:v>
                </c:pt>
                <c:pt idx="1380">
                  <c:v>1865-01-01</c:v>
                </c:pt>
                <c:pt idx="1381">
                  <c:v>1865-02-01</c:v>
                </c:pt>
                <c:pt idx="1382">
                  <c:v>1865-03-01</c:v>
                </c:pt>
                <c:pt idx="1383">
                  <c:v>1865-04-01</c:v>
                </c:pt>
                <c:pt idx="1384">
                  <c:v>1865-05-01</c:v>
                </c:pt>
                <c:pt idx="1385">
                  <c:v>1865-06-01</c:v>
                </c:pt>
                <c:pt idx="1386">
                  <c:v>1865-07-01</c:v>
                </c:pt>
                <c:pt idx="1387">
                  <c:v>1865-08-01</c:v>
                </c:pt>
                <c:pt idx="1388">
                  <c:v>1865-09-01</c:v>
                </c:pt>
                <c:pt idx="1389">
                  <c:v>1865-10-01</c:v>
                </c:pt>
                <c:pt idx="1390">
                  <c:v>1865-11-01</c:v>
                </c:pt>
                <c:pt idx="1391">
                  <c:v>1865-12-01</c:v>
                </c:pt>
                <c:pt idx="1392">
                  <c:v>1866-01-01</c:v>
                </c:pt>
                <c:pt idx="1393">
                  <c:v>1866-02-01</c:v>
                </c:pt>
                <c:pt idx="1394">
                  <c:v>1866-03-01</c:v>
                </c:pt>
                <c:pt idx="1395">
                  <c:v>1866-04-01</c:v>
                </c:pt>
                <c:pt idx="1396">
                  <c:v>1866-05-01</c:v>
                </c:pt>
                <c:pt idx="1397">
                  <c:v>1866-06-01</c:v>
                </c:pt>
                <c:pt idx="1398">
                  <c:v>1866-07-01</c:v>
                </c:pt>
                <c:pt idx="1399">
                  <c:v>1866-08-01</c:v>
                </c:pt>
                <c:pt idx="1400">
                  <c:v>1866-09-01</c:v>
                </c:pt>
                <c:pt idx="1401">
                  <c:v>1866-10-01</c:v>
                </c:pt>
                <c:pt idx="1402">
                  <c:v>1866-11-01</c:v>
                </c:pt>
                <c:pt idx="1403">
                  <c:v>1866-12-01</c:v>
                </c:pt>
                <c:pt idx="1404">
                  <c:v>1867-01-01</c:v>
                </c:pt>
                <c:pt idx="1405">
                  <c:v>1867-02-01</c:v>
                </c:pt>
                <c:pt idx="1406">
                  <c:v>1867-03-01</c:v>
                </c:pt>
                <c:pt idx="1407">
                  <c:v>1867-04-01</c:v>
                </c:pt>
                <c:pt idx="1408">
                  <c:v>1867-05-01</c:v>
                </c:pt>
                <c:pt idx="1409">
                  <c:v>1867-06-01</c:v>
                </c:pt>
                <c:pt idx="1410">
                  <c:v>1867-07-01</c:v>
                </c:pt>
                <c:pt idx="1411">
                  <c:v>1867-08-01</c:v>
                </c:pt>
                <c:pt idx="1412">
                  <c:v>1867-09-01</c:v>
                </c:pt>
                <c:pt idx="1413">
                  <c:v>1867-10-01</c:v>
                </c:pt>
                <c:pt idx="1414">
                  <c:v>1867-11-01</c:v>
                </c:pt>
                <c:pt idx="1415">
                  <c:v>1867-12-01</c:v>
                </c:pt>
                <c:pt idx="1416">
                  <c:v>1868-01-01</c:v>
                </c:pt>
                <c:pt idx="1417">
                  <c:v>1868-02-01</c:v>
                </c:pt>
                <c:pt idx="1418">
                  <c:v>1868-03-01</c:v>
                </c:pt>
                <c:pt idx="1419">
                  <c:v>1868-04-01</c:v>
                </c:pt>
                <c:pt idx="1420">
                  <c:v>1868-05-01</c:v>
                </c:pt>
                <c:pt idx="1421">
                  <c:v>1868-06-01</c:v>
                </c:pt>
                <c:pt idx="1422">
                  <c:v>1868-07-01</c:v>
                </c:pt>
                <c:pt idx="1423">
                  <c:v>1868-08-01</c:v>
                </c:pt>
                <c:pt idx="1424">
                  <c:v>1868-09-01</c:v>
                </c:pt>
                <c:pt idx="1425">
                  <c:v>1868-10-01</c:v>
                </c:pt>
                <c:pt idx="1426">
                  <c:v>1868-11-01</c:v>
                </c:pt>
                <c:pt idx="1427">
                  <c:v>1868-12-01</c:v>
                </c:pt>
                <c:pt idx="1428">
                  <c:v>1869-01-01</c:v>
                </c:pt>
                <c:pt idx="1429">
                  <c:v>1869-02-01</c:v>
                </c:pt>
                <c:pt idx="1430">
                  <c:v>1869-03-01</c:v>
                </c:pt>
                <c:pt idx="1431">
                  <c:v>1869-04-01</c:v>
                </c:pt>
                <c:pt idx="1432">
                  <c:v>1869-05-01</c:v>
                </c:pt>
                <c:pt idx="1433">
                  <c:v>1869-06-01</c:v>
                </c:pt>
                <c:pt idx="1434">
                  <c:v>1869-07-01</c:v>
                </c:pt>
                <c:pt idx="1435">
                  <c:v>1869-08-01</c:v>
                </c:pt>
                <c:pt idx="1436">
                  <c:v>1869-09-01</c:v>
                </c:pt>
                <c:pt idx="1437">
                  <c:v>1869-10-01</c:v>
                </c:pt>
                <c:pt idx="1438">
                  <c:v>1869-11-01</c:v>
                </c:pt>
                <c:pt idx="1439">
                  <c:v>1869-12-01</c:v>
                </c:pt>
                <c:pt idx="1440">
                  <c:v>1870-01-01</c:v>
                </c:pt>
                <c:pt idx="1441">
                  <c:v>1870-02-01</c:v>
                </c:pt>
                <c:pt idx="1442">
                  <c:v>1870-03-01</c:v>
                </c:pt>
                <c:pt idx="1443">
                  <c:v>1870-04-01</c:v>
                </c:pt>
                <c:pt idx="1444">
                  <c:v>1870-05-01</c:v>
                </c:pt>
                <c:pt idx="1445">
                  <c:v>1870-06-01</c:v>
                </c:pt>
                <c:pt idx="1446">
                  <c:v>1870-07-01</c:v>
                </c:pt>
                <c:pt idx="1447">
                  <c:v>1870-08-01</c:v>
                </c:pt>
                <c:pt idx="1448">
                  <c:v>1870-09-01</c:v>
                </c:pt>
                <c:pt idx="1449">
                  <c:v>1870-10-01</c:v>
                </c:pt>
                <c:pt idx="1450">
                  <c:v>1870-11-01</c:v>
                </c:pt>
                <c:pt idx="1451">
                  <c:v>1870-12-01</c:v>
                </c:pt>
                <c:pt idx="1452">
                  <c:v>1871-01-01</c:v>
                </c:pt>
                <c:pt idx="1453">
                  <c:v>1871-02-01</c:v>
                </c:pt>
                <c:pt idx="1454">
                  <c:v>1871-03-01</c:v>
                </c:pt>
                <c:pt idx="1455">
                  <c:v>1871-04-01</c:v>
                </c:pt>
                <c:pt idx="1456">
                  <c:v>1871-05-01</c:v>
                </c:pt>
                <c:pt idx="1457">
                  <c:v>1871-06-01</c:v>
                </c:pt>
                <c:pt idx="1458">
                  <c:v>1871-07-01</c:v>
                </c:pt>
                <c:pt idx="1459">
                  <c:v>1871-08-01</c:v>
                </c:pt>
                <c:pt idx="1460">
                  <c:v>1871-09-01</c:v>
                </c:pt>
                <c:pt idx="1461">
                  <c:v>1871-10-01</c:v>
                </c:pt>
                <c:pt idx="1462">
                  <c:v>1871-11-01</c:v>
                </c:pt>
                <c:pt idx="1463">
                  <c:v>1871-12-01</c:v>
                </c:pt>
                <c:pt idx="1464">
                  <c:v>1872-01-01</c:v>
                </c:pt>
                <c:pt idx="1465">
                  <c:v>1872-02-01</c:v>
                </c:pt>
                <c:pt idx="1466">
                  <c:v>1872-03-01</c:v>
                </c:pt>
                <c:pt idx="1467">
                  <c:v>1872-04-01</c:v>
                </c:pt>
                <c:pt idx="1468">
                  <c:v>1872-05-01</c:v>
                </c:pt>
                <c:pt idx="1469">
                  <c:v>1872-06-01</c:v>
                </c:pt>
                <c:pt idx="1470">
                  <c:v>1872-07-01</c:v>
                </c:pt>
                <c:pt idx="1471">
                  <c:v>1872-08-01</c:v>
                </c:pt>
                <c:pt idx="1472">
                  <c:v>1872-09-01</c:v>
                </c:pt>
                <c:pt idx="1473">
                  <c:v>1872-10-01</c:v>
                </c:pt>
                <c:pt idx="1474">
                  <c:v>1872-11-01</c:v>
                </c:pt>
                <c:pt idx="1475">
                  <c:v>1872-12-01</c:v>
                </c:pt>
                <c:pt idx="1476">
                  <c:v>1873-01-01</c:v>
                </c:pt>
                <c:pt idx="1477">
                  <c:v>1873-02-01</c:v>
                </c:pt>
                <c:pt idx="1478">
                  <c:v>1873-03-01</c:v>
                </c:pt>
                <c:pt idx="1479">
                  <c:v>1873-04-01</c:v>
                </c:pt>
                <c:pt idx="1480">
                  <c:v>1873-05-01</c:v>
                </c:pt>
                <c:pt idx="1481">
                  <c:v>1873-06-01</c:v>
                </c:pt>
                <c:pt idx="1482">
                  <c:v>1873-07-01</c:v>
                </c:pt>
                <c:pt idx="1483">
                  <c:v>1873-08-01</c:v>
                </c:pt>
                <c:pt idx="1484">
                  <c:v>1873-09-01</c:v>
                </c:pt>
                <c:pt idx="1485">
                  <c:v>1873-10-01</c:v>
                </c:pt>
                <c:pt idx="1486">
                  <c:v>1873-11-01</c:v>
                </c:pt>
                <c:pt idx="1487">
                  <c:v>1873-12-01</c:v>
                </c:pt>
                <c:pt idx="1488">
                  <c:v>1874-01-01</c:v>
                </c:pt>
                <c:pt idx="1489">
                  <c:v>1874-02-01</c:v>
                </c:pt>
                <c:pt idx="1490">
                  <c:v>1874-03-01</c:v>
                </c:pt>
                <c:pt idx="1491">
                  <c:v>1874-04-01</c:v>
                </c:pt>
                <c:pt idx="1492">
                  <c:v>1874-05-01</c:v>
                </c:pt>
                <c:pt idx="1493">
                  <c:v>1874-06-01</c:v>
                </c:pt>
                <c:pt idx="1494">
                  <c:v>1874-07-01</c:v>
                </c:pt>
                <c:pt idx="1495">
                  <c:v>1874-08-01</c:v>
                </c:pt>
                <c:pt idx="1496">
                  <c:v>1874-09-01</c:v>
                </c:pt>
                <c:pt idx="1497">
                  <c:v>1874-10-01</c:v>
                </c:pt>
                <c:pt idx="1498">
                  <c:v>1874-11-01</c:v>
                </c:pt>
                <c:pt idx="1499">
                  <c:v>1874-12-01</c:v>
                </c:pt>
                <c:pt idx="1500">
                  <c:v>1875-01-01</c:v>
                </c:pt>
                <c:pt idx="1501">
                  <c:v>1875-02-01</c:v>
                </c:pt>
                <c:pt idx="1502">
                  <c:v>1875-03-01</c:v>
                </c:pt>
                <c:pt idx="1503">
                  <c:v>1875-04-01</c:v>
                </c:pt>
                <c:pt idx="1504">
                  <c:v>1875-05-01</c:v>
                </c:pt>
                <c:pt idx="1505">
                  <c:v>1875-06-01</c:v>
                </c:pt>
                <c:pt idx="1506">
                  <c:v>1875-07-01</c:v>
                </c:pt>
                <c:pt idx="1507">
                  <c:v>1875-08-01</c:v>
                </c:pt>
                <c:pt idx="1508">
                  <c:v>1875-09-01</c:v>
                </c:pt>
                <c:pt idx="1509">
                  <c:v>1875-10-01</c:v>
                </c:pt>
                <c:pt idx="1510">
                  <c:v>1875-11-01</c:v>
                </c:pt>
                <c:pt idx="1511">
                  <c:v>1875-12-01</c:v>
                </c:pt>
                <c:pt idx="1512">
                  <c:v>1876-01-01</c:v>
                </c:pt>
                <c:pt idx="1513">
                  <c:v>1876-02-01</c:v>
                </c:pt>
                <c:pt idx="1514">
                  <c:v>1876-03-01</c:v>
                </c:pt>
                <c:pt idx="1515">
                  <c:v>1876-04-01</c:v>
                </c:pt>
                <c:pt idx="1516">
                  <c:v>1876-05-01</c:v>
                </c:pt>
                <c:pt idx="1517">
                  <c:v>1876-06-01</c:v>
                </c:pt>
                <c:pt idx="1518">
                  <c:v>1876-07-01</c:v>
                </c:pt>
                <c:pt idx="1519">
                  <c:v>1876-08-01</c:v>
                </c:pt>
                <c:pt idx="1520">
                  <c:v>1876-09-01</c:v>
                </c:pt>
                <c:pt idx="1521">
                  <c:v>1876-10-01</c:v>
                </c:pt>
                <c:pt idx="1522">
                  <c:v>1876-11-01</c:v>
                </c:pt>
                <c:pt idx="1523">
                  <c:v>1876-12-01</c:v>
                </c:pt>
                <c:pt idx="1524">
                  <c:v>1877-01-01</c:v>
                </c:pt>
                <c:pt idx="1525">
                  <c:v>1877-02-01</c:v>
                </c:pt>
                <c:pt idx="1526">
                  <c:v>1877-03-01</c:v>
                </c:pt>
                <c:pt idx="1527">
                  <c:v>1877-04-01</c:v>
                </c:pt>
                <c:pt idx="1528">
                  <c:v>1877-05-01</c:v>
                </c:pt>
                <c:pt idx="1529">
                  <c:v>1877-06-01</c:v>
                </c:pt>
                <c:pt idx="1530">
                  <c:v>1877-07-01</c:v>
                </c:pt>
                <c:pt idx="1531">
                  <c:v>1877-08-01</c:v>
                </c:pt>
                <c:pt idx="1532">
                  <c:v>1877-09-01</c:v>
                </c:pt>
                <c:pt idx="1533">
                  <c:v>1877-10-01</c:v>
                </c:pt>
                <c:pt idx="1534">
                  <c:v>1877-11-01</c:v>
                </c:pt>
                <c:pt idx="1535">
                  <c:v>1877-12-01</c:v>
                </c:pt>
                <c:pt idx="1536">
                  <c:v>1878-01-01</c:v>
                </c:pt>
                <c:pt idx="1537">
                  <c:v>1878-02-01</c:v>
                </c:pt>
                <c:pt idx="1538">
                  <c:v>1878-03-01</c:v>
                </c:pt>
                <c:pt idx="1539">
                  <c:v>1878-04-01</c:v>
                </c:pt>
                <c:pt idx="1540">
                  <c:v>1878-05-01</c:v>
                </c:pt>
                <c:pt idx="1541">
                  <c:v>1878-06-01</c:v>
                </c:pt>
                <c:pt idx="1542">
                  <c:v>1878-07-01</c:v>
                </c:pt>
                <c:pt idx="1543">
                  <c:v>1878-08-01</c:v>
                </c:pt>
                <c:pt idx="1544">
                  <c:v>1878-09-01</c:v>
                </c:pt>
                <c:pt idx="1545">
                  <c:v>1878-10-01</c:v>
                </c:pt>
                <c:pt idx="1546">
                  <c:v>1878-11-01</c:v>
                </c:pt>
                <c:pt idx="1547">
                  <c:v>1878-12-01</c:v>
                </c:pt>
                <c:pt idx="1548">
                  <c:v>1879-01-01</c:v>
                </c:pt>
                <c:pt idx="1549">
                  <c:v>1879-02-01</c:v>
                </c:pt>
                <c:pt idx="1550">
                  <c:v>1879-03-01</c:v>
                </c:pt>
                <c:pt idx="1551">
                  <c:v>1879-04-01</c:v>
                </c:pt>
                <c:pt idx="1552">
                  <c:v>1879-05-01</c:v>
                </c:pt>
                <c:pt idx="1553">
                  <c:v>1879-06-01</c:v>
                </c:pt>
                <c:pt idx="1554">
                  <c:v>1879-07-01</c:v>
                </c:pt>
                <c:pt idx="1555">
                  <c:v>1879-08-01</c:v>
                </c:pt>
                <c:pt idx="1556">
                  <c:v>1879-09-01</c:v>
                </c:pt>
                <c:pt idx="1557">
                  <c:v>1879-10-01</c:v>
                </c:pt>
                <c:pt idx="1558">
                  <c:v>1879-11-01</c:v>
                </c:pt>
                <c:pt idx="1559">
                  <c:v>1879-12-01</c:v>
                </c:pt>
                <c:pt idx="1560">
                  <c:v>1880-01-01</c:v>
                </c:pt>
                <c:pt idx="1561">
                  <c:v>1880-02-01</c:v>
                </c:pt>
                <c:pt idx="1562">
                  <c:v>1880-03-01</c:v>
                </c:pt>
                <c:pt idx="1563">
                  <c:v>1880-04-01</c:v>
                </c:pt>
                <c:pt idx="1564">
                  <c:v>1880-05-01</c:v>
                </c:pt>
                <c:pt idx="1565">
                  <c:v>1880-06-01</c:v>
                </c:pt>
                <c:pt idx="1566">
                  <c:v>1880-07-01</c:v>
                </c:pt>
                <c:pt idx="1567">
                  <c:v>1880-08-01</c:v>
                </c:pt>
                <c:pt idx="1568">
                  <c:v>1880-09-01</c:v>
                </c:pt>
                <c:pt idx="1569">
                  <c:v>1880-10-01</c:v>
                </c:pt>
                <c:pt idx="1570">
                  <c:v>1880-11-01</c:v>
                </c:pt>
                <c:pt idx="1571">
                  <c:v>1880-12-01</c:v>
                </c:pt>
                <c:pt idx="1572">
                  <c:v>1881-01-01</c:v>
                </c:pt>
                <c:pt idx="1573">
                  <c:v>1881-02-01</c:v>
                </c:pt>
                <c:pt idx="1574">
                  <c:v>1881-03-01</c:v>
                </c:pt>
                <c:pt idx="1575">
                  <c:v>1881-04-01</c:v>
                </c:pt>
                <c:pt idx="1576">
                  <c:v>1881-05-01</c:v>
                </c:pt>
                <c:pt idx="1577">
                  <c:v>1881-06-01</c:v>
                </c:pt>
                <c:pt idx="1578">
                  <c:v>1881-07-01</c:v>
                </c:pt>
                <c:pt idx="1579">
                  <c:v>1881-08-01</c:v>
                </c:pt>
                <c:pt idx="1580">
                  <c:v>1881-09-01</c:v>
                </c:pt>
                <c:pt idx="1581">
                  <c:v>1881-10-01</c:v>
                </c:pt>
                <c:pt idx="1582">
                  <c:v>1881-11-01</c:v>
                </c:pt>
                <c:pt idx="1583">
                  <c:v>1881-12-01</c:v>
                </c:pt>
                <c:pt idx="1584">
                  <c:v>1882-01-01</c:v>
                </c:pt>
                <c:pt idx="1585">
                  <c:v>1882-02-01</c:v>
                </c:pt>
                <c:pt idx="1586">
                  <c:v>1882-03-01</c:v>
                </c:pt>
                <c:pt idx="1587">
                  <c:v>1882-04-01</c:v>
                </c:pt>
                <c:pt idx="1588">
                  <c:v>1882-05-01</c:v>
                </c:pt>
                <c:pt idx="1589">
                  <c:v>1882-06-01</c:v>
                </c:pt>
                <c:pt idx="1590">
                  <c:v>1882-07-01</c:v>
                </c:pt>
                <c:pt idx="1591">
                  <c:v>1882-08-01</c:v>
                </c:pt>
                <c:pt idx="1592">
                  <c:v>1882-09-01</c:v>
                </c:pt>
                <c:pt idx="1593">
                  <c:v>1882-10-01</c:v>
                </c:pt>
                <c:pt idx="1594">
                  <c:v>1882-11-01</c:v>
                </c:pt>
                <c:pt idx="1595">
                  <c:v>1882-12-01</c:v>
                </c:pt>
                <c:pt idx="1596">
                  <c:v>1883-01-01</c:v>
                </c:pt>
                <c:pt idx="1597">
                  <c:v>1883-02-01</c:v>
                </c:pt>
                <c:pt idx="1598">
                  <c:v>1883-03-01</c:v>
                </c:pt>
                <c:pt idx="1599">
                  <c:v>1883-04-01</c:v>
                </c:pt>
                <c:pt idx="1600">
                  <c:v>1883-05-01</c:v>
                </c:pt>
                <c:pt idx="1601">
                  <c:v>1883-06-01</c:v>
                </c:pt>
                <c:pt idx="1602">
                  <c:v>1883-07-01</c:v>
                </c:pt>
                <c:pt idx="1603">
                  <c:v>1883-08-01</c:v>
                </c:pt>
                <c:pt idx="1604">
                  <c:v>1883-09-01</c:v>
                </c:pt>
                <c:pt idx="1605">
                  <c:v>1883-10-01</c:v>
                </c:pt>
                <c:pt idx="1606">
                  <c:v>1883-11-01</c:v>
                </c:pt>
                <c:pt idx="1607">
                  <c:v>1883-12-01</c:v>
                </c:pt>
                <c:pt idx="1608">
                  <c:v>1884-01-01</c:v>
                </c:pt>
                <c:pt idx="1609">
                  <c:v>1884-02-01</c:v>
                </c:pt>
                <c:pt idx="1610">
                  <c:v>1884-03-01</c:v>
                </c:pt>
                <c:pt idx="1611">
                  <c:v>1884-04-01</c:v>
                </c:pt>
                <c:pt idx="1612">
                  <c:v>1884-05-01</c:v>
                </c:pt>
                <c:pt idx="1613">
                  <c:v>1884-06-01</c:v>
                </c:pt>
                <c:pt idx="1614">
                  <c:v>1884-07-01</c:v>
                </c:pt>
                <c:pt idx="1615">
                  <c:v>1884-08-01</c:v>
                </c:pt>
                <c:pt idx="1616">
                  <c:v>1884-09-01</c:v>
                </c:pt>
                <c:pt idx="1617">
                  <c:v>1884-10-01</c:v>
                </c:pt>
                <c:pt idx="1618">
                  <c:v>1884-11-01</c:v>
                </c:pt>
                <c:pt idx="1619">
                  <c:v>1884-12-01</c:v>
                </c:pt>
                <c:pt idx="1620">
                  <c:v>1885-01-01</c:v>
                </c:pt>
                <c:pt idx="1621">
                  <c:v>1885-02-01</c:v>
                </c:pt>
                <c:pt idx="1622">
                  <c:v>1885-03-01</c:v>
                </c:pt>
                <c:pt idx="1623">
                  <c:v>1885-04-01</c:v>
                </c:pt>
                <c:pt idx="1624">
                  <c:v>1885-05-01</c:v>
                </c:pt>
                <c:pt idx="1625">
                  <c:v>1885-06-01</c:v>
                </c:pt>
                <c:pt idx="1626">
                  <c:v>1885-07-01</c:v>
                </c:pt>
                <c:pt idx="1627">
                  <c:v>1885-08-01</c:v>
                </c:pt>
                <c:pt idx="1628">
                  <c:v>1885-09-01</c:v>
                </c:pt>
                <c:pt idx="1629">
                  <c:v>1885-10-01</c:v>
                </c:pt>
                <c:pt idx="1630">
                  <c:v>1885-11-01</c:v>
                </c:pt>
                <c:pt idx="1631">
                  <c:v>1885-12-01</c:v>
                </c:pt>
                <c:pt idx="1632">
                  <c:v>1886-01-01</c:v>
                </c:pt>
                <c:pt idx="1633">
                  <c:v>1886-02-01</c:v>
                </c:pt>
                <c:pt idx="1634">
                  <c:v>1886-03-01</c:v>
                </c:pt>
                <c:pt idx="1635">
                  <c:v>1886-04-01</c:v>
                </c:pt>
                <c:pt idx="1636">
                  <c:v>1886-05-01</c:v>
                </c:pt>
                <c:pt idx="1637">
                  <c:v>1886-06-01</c:v>
                </c:pt>
                <c:pt idx="1638">
                  <c:v>1886-07-01</c:v>
                </c:pt>
                <c:pt idx="1639">
                  <c:v>1886-08-01</c:v>
                </c:pt>
                <c:pt idx="1640">
                  <c:v>1886-09-01</c:v>
                </c:pt>
                <c:pt idx="1641">
                  <c:v>1886-10-01</c:v>
                </c:pt>
                <c:pt idx="1642">
                  <c:v>1886-11-01</c:v>
                </c:pt>
                <c:pt idx="1643">
                  <c:v>1886-12-01</c:v>
                </c:pt>
                <c:pt idx="1644">
                  <c:v>1887-01-01</c:v>
                </c:pt>
                <c:pt idx="1645">
                  <c:v>1887-02-01</c:v>
                </c:pt>
                <c:pt idx="1646">
                  <c:v>1887-03-01</c:v>
                </c:pt>
                <c:pt idx="1647">
                  <c:v>1887-04-01</c:v>
                </c:pt>
                <c:pt idx="1648">
                  <c:v>1887-05-01</c:v>
                </c:pt>
                <c:pt idx="1649">
                  <c:v>1887-06-01</c:v>
                </c:pt>
                <c:pt idx="1650">
                  <c:v>1887-07-01</c:v>
                </c:pt>
                <c:pt idx="1651">
                  <c:v>1887-08-01</c:v>
                </c:pt>
                <c:pt idx="1652">
                  <c:v>1887-09-01</c:v>
                </c:pt>
                <c:pt idx="1653">
                  <c:v>1887-10-01</c:v>
                </c:pt>
                <c:pt idx="1654">
                  <c:v>1887-11-01</c:v>
                </c:pt>
                <c:pt idx="1655">
                  <c:v>1887-12-01</c:v>
                </c:pt>
                <c:pt idx="1656">
                  <c:v>1888-01-01</c:v>
                </c:pt>
                <c:pt idx="1657">
                  <c:v>1888-02-01</c:v>
                </c:pt>
                <c:pt idx="1658">
                  <c:v>1888-03-01</c:v>
                </c:pt>
                <c:pt idx="1659">
                  <c:v>1888-04-01</c:v>
                </c:pt>
                <c:pt idx="1660">
                  <c:v>1888-05-01</c:v>
                </c:pt>
                <c:pt idx="1661">
                  <c:v>1888-06-01</c:v>
                </c:pt>
                <c:pt idx="1662">
                  <c:v>1888-07-01</c:v>
                </c:pt>
                <c:pt idx="1663">
                  <c:v>1888-08-01</c:v>
                </c:pt>
                <c:pt idx="1664">
                  <c:v>1888-09-01</c:v>
                </c:pt>
                <c:pt idx="1665">
                  <c:v>1888-10-01</c:v>
                </c:pt>
                <c:pt idx="1666">
                  <c:v>1888-11-01</c:v>
                </c:pt>
                <c:pt idx="1667">
                  <c:v>1888-12-01</c:v>
                </c:pt>
                <c:pt idx="1668">
                  <c:v>1889-01-01</c:v>
                </c:pt>
                <c:pt idx="1669">
                  <c:v>1889-02-01</c:v>
                </c:pt>
                <c:pt idx="1670">
                  <c:v>1889-03-01</c:v>
                </c:pt>
                <c:pt idx="1671">
                  <c:v>1889-04-01</c:v>
                </c:pt>
                <c:pt idx="1672">
                  <c:v>1889-05-01</c:v>
                </c:pt>
                <c:pt idx="1673">
                  <c:v>1889-06-01</c:v>
                </c:pt>
                <c:pt idx="1674">
                  <c:v>1889-07-01</c:v>
                </c:pt>
                <c:pt idx="1675">
                  <c:v>1889-08-01</c:v>
                </c:pt>
                <c:pt idx="1676">
                  <c:v>1889-09-01</c:v>
                </c:pt>
                <c:pt idx="1677">
                  <c:v>1889-10-01</c:v>
                </c:pt>
                <c:pt idx="1678">
                  <c:v>1889-11-01</c:v>
                </c:pt>
                <c:pt idx="1679">
                  <c:v>1889-12-01</c:v>
                </c:pt>
                <c:pt idx="1680">
                  <c:v>1890-01-01</c:v>
                </c:pt>
                <c:pt idx="1681">
                  <c:v>1890-02-01</c:v>
                </c:pt>
                <c:pt idx="1682">
                  <c:v>1890-03-01</c:v>
                </c:pt>
                <c:pt idx="1683">
                  <c:v>1890-04-01</c:v>
                </c:pt>
                <c:pt idx="1684">
                  <c:v>1890-05-01</c:v>
                </c:pt>
                <c:pt idx="1685">
                  <c:v>1890-06-01</c:v>
                </c:pt>
                <c:pt idx="1686">
                  <c:v>1890-07-01</c:v>
                </c:pt>
                <c:pt idx="1687">
                  <c:v>1890-08-01</c:v>
                </c:pt>
                <c:pt idx="1688">
                  <c:v>1890-09-01</c:v>
                </c:pt>
                <c:pt idx="1689">
                  <c:v>1890-10-01</c:v>
                </c:pt>
                <c:pt idx="1690">
                  <c:v>1890-11-01</c:v>
                </c:pt>
                <c:pt idx="1691">
                  <c:v>1890-12-01</c:v>
                </c:pt>
                <c:pt idx="1692">
                  <c:v>1891-01-01</c:v>
                </c:pt>
                <c:pt idx="1693">
                  <c:v>1891-02-01</c:v>
                </c:pt>
                <c:pt idx="1694">
                  <c:v>1891-03-01</c:v>
                </c:pt>
                <c:pt idx="1695">
                  <c:v>1891-04-01</c:v>
                </c:pt>
                <c:pt idx="1696">
                  <c:v>1891-05-01</c:v>
                </c:pt>
                <c:pt idx="1697">
                  <c:v>1891-06-01</c:v>
                </c:pt>
                <c:pt idx="1698">
                  <c:v>1891-07-01</c:v>
                </c:pt>
                <c:pt idx="1699">
                  <c:v>1891-08-01</c:v>
                </c:pt>
                <c:pt idx="1700">
                  <c:v>1891-09-01</c:v>
                </c:pt>
                <c:pt idx="1701">
                  <c:v>1891-10-01</c:v>
                </c:pt>
                <c:pt idx="1702">
                  <c:v>1891-11-01</c:v>
                </c:pt>
                <c:pt idx="1703">
                  <c:v>1891-12-01</c:v>
                </c:pt>
                <c:pt idx="1704">
                  <c:v>1892-01-01</c:v>
                </c:pt>
                <c:pt idx="1705">
                  <c:v>1892-02-01</c:v>
                </c:pt>
                <c:pt idx="1706">
                  <c:v>1892-03-01</c:v>
                </c:pt>
                <c:pt idx="1707">
                  <c:v>1892-04-01</c:v>
                </c:pt>
                <c:pt idx="1708">
                  <c:v>1892-05-01</c:v>
                </c:pt>
                <c:pt idx="1709">
                  <c:v>1892-06-01</c:v>
                </c:pt>
                <c:pt idx="1710">
                  <c:v>1892-07-01</c:v>
                </c:pt>
                <c:pt idx="1711">
                  <c:v>1892-08-01</c:v>
                </c:pt>
                <c:pt idx="1712">
                  <c:v>1892-09-01</c:v>
                </c:pt>
                <c:pt idx="1713">
                  <c:v>1892-10-01</c:v>
                </c:pt>
                <c:pt idx="1714">
                  <c:v>1892-11-01</c:v>
                </c:pt>
                <c:pt idx="1715">
                  <c:v>1892-12-01</c:v>
                </c:pt>
                <c:pt idx="1716">
                  <c:v>1893-01-01</c:v>
                </c:pt>
                <c:pt idx="1717">
                  <c:v>1893-02-01</c:v>
                </c:pt>
                <c:pt idx="1718">
                  <c:v>1893-03-01</c:v>
                </c:pt>
                <c:pt idx="1719">
                  <c:v>1893-04-01</c:v>
                </c:pt>
                <c:pt idx="1720">
                  <c:v>1893-05-01</c:v>
                </c:pt>
                <c:pt idx="1721">
                  <c:v>1893-06-01</c:v>
                </c:pt>
                <c:pt idx="1722">
                  <c:v>1893-07-01</c:v>
                </c:pt>
                <c:pt idx="1723">
                  <c:v>1893-08-01</c:v>
                </c:pt>
                <c:pt idx="1724">
                  <c:v>1893-09-01</c:v>
                </c:pt>
                <c:pt idx="1725">
                  <c:v>1893-10-01</c:v>
                </c:pt>
                <c:pt idx="1726">
                  <c:v>1893-11-01</c:v>
                </c:pt>
                <c:pt idx="1727">
                  <c:v>1893-12-01</c:v>
                </c:pt>
                <c:pt idx="1728">
                  <c:v>1894-01-01</c:v>
                </c:pt>
                <c:pt idx="1729">
                  <c:v>1894-02-01</c:v>
                </c:pt>
                <c:pt idx="1730">
                  <c:v>1894-03-01</c:v>
                </c:pt>
                <c:pt idx="1731">
                  <c:v>1894-04-01</c:v>
                </c:pt>
                <c:pt idx="1732">
                  <c:v>1894-05-01</c:v>
                </c:pt>
                <c:pt idx="1733">
                  <c:v>1894-06-01</c:v>
                </c:pt>
                <c:pt idx="1734">
                  <c:v>1894-07-01</c:v>
                </c:pt>
                <c:pt idx="1735">
                  <c:v>1894-08-01</c:v>
                </c:pt>
                <c:pt idx="1736">
                  <c:v>1894-09-01</c:v>
                </c:pt>
                <c:pt idx="1737">
                  <c:v>1894-10-01</c:v>
                </c:pt>
                <c:pt idx="1738">
                  <c:v>1894-11-01</c:v>
                </c:pt>
                <c:pt idx="1739">
                  <c:v>1894-12-01</c:v>
                </c:pt>
                <c:pt idx="1740">
                  <c:v>1895-01-01</c:v>
                </c:pt>
                <c:pt idx="1741">
                  <c:v>1895-02-01</c:v>
                </c:pt>
                <c:pt idx="1742">
                  <c:v>1895-03-01</c:v>
                </c:pt>
                <c:pt idx="1743">
                  <c:v>1895-04-01</c:v>
                </c:pt>
                <c:pt idx="1744">
                  <c:v>1895-05-01</c:v>
                </c:pt>
                <c:pt idx="1745">
                  <c:v>1895-06-01</c:v>
                </c:pt>
                <c:pt idx="1746">
                  <c:v>1895-07-01</c:v>
                </c:pt>
                <c:pt idx="1747">
                  <c:v>1895-08-01</c:v>
                </c:pt>
                <c:pt idx="1748">
                  <c:v>1895-09-01</c:v>
                </c:pt>
                <c:pt idx="1749">
                  <c:v>1895-10-01</c:v>
                </c:pt>
                <c:pt idx="1750">
                  <c:v>1895-11-01</c:v>
                </c:pt>
                <c:pt idx="1751">
                  <c:v>1895-12-01</c:v>
                </c:pt>
                <c:pt idx="1752">
                  <c:v>1896-01-01</c:v>
                </c:pt>
                <c:pt idx="1753">
                  <c:v>1896-02-01</c:v>
                </c:pt>
                <c:pt idx="1754">
                  <c:v>1896-03-01</c:v>
                </c:pt>
                <c:pt idx="1755">
                  <c:v>1896-04-01</c:v>
                </c:pt>
                <c:pt idx="1756">
                  <c:v>1896-05-01</c:v>
                </c:pt>
                <c:pt idx="1757">
                  <c:v>1896-06-01</c:v>
                </c:pt>
                <c:pt idx="1758">
                  <c:v>1896-07-01</c:v>
                </c:pt>
                <c:pt idx="1759">
                  <c:v>1896-08-01</c:v>
                </c:pt>
                <c:pt idx="1760">
                  <c:v>1896-09-01</c:v>
                </c:pt>
                <c:pt idx="1761">
                  <c:v>1896-10-01</c:v>
                </c:pt>
                <c:pt idx="1762">
                  <c:v>1896-11-01</c:v>
                </c:pt>
                <c:pt idx="1763">
                  <c:v>1896-12-01</c:v>
                </c:pt>
                <c:pt idx="1764">
                  <c:v>1897-01-01</c:v>
                </c:pt>
                <c:pt idx="1765">
                  <c:v>1897-02-01</c:v>
                </c:pt>
                <c:pt idx="1766">
                  <c:v>1897-03-01</c:v>
                </c:pt>
                <c:pt idx="1767">
                  <c:v>1897-04-01</c:v>
                </c:pt>
                <c:pt idx="1768">
                  <c:v>1897-05-01</c:v>
                </c:pt>
                <c:pt idx="1769">
                  <c:v>1897-06-01</c:v>
                </c:pt>
                <c:pt idx="1770">
                  <c:v>1897-07-01</c:v>
                </c:pt>
                <c:pt idx="1771">
                  <c:v>1897-08-01</c:v>
                </c:pt>
                <c:pt idx="1772">
                  <c:v>1897-09-01</c:v>
                </c:pt>
                <c:pt idx="1773">
                  <c:v>1897-10-01</c:v>
                </c:pt>
                <c:pt idx="1774">
                  <c:v>1897-11-01</c:v>
                </c:pt>
                <c:pt idx="1775">
                  <c:v>1897-12-01</c:v>
                </c:pt>
                <c:pt idx="1776">
                  <c:v>1898-01-01</c:v>
                </c:pt>
                <c:pt idx="1777">
                  <c:v>1898-02-01</c:v>
                </c:pt>
                <c:pt idx="1778">
                  <c:v>1898-03-01</c:v>
                </c:pt>
                <c:pt idx="1779">
                  <c:v>1898-04-01</c:v>
                </c:pt>
                <c:pt idx="1780">
                  <c:v>1898-05-01</c:v>
                </c:pt>
                <c:pt idx="1781">
                  <c:v>1898-06-01</c:v>
                </c:pt>
                <c:pt idx="1782">
                  <c:v>1898-07-01</c:v>
                </c:pt>
                <c:pt idx="1783">
                  <c:v>1898-08-01</c:v>
                </c:pt>
                <c:pt idx="1784">
                  <c:v>1898-09-01</c:v>
                </c:pt>
                <c:pt idx="1785">
                  <c:v>1898-10-01</c:v>
                </c:pt>
                <c:pt idx="1786">
                  <c:v>1898-11-01</c:v>
                </c:pt>
                <c:pt idx="1787">
                  <c:v>1898-12-01</c:v>
                </c:pt>
                <c:pt idx="1788">
                  <c:v>1899-01-01</c:v>
                </c:pt>
                <c:pt idx="1789">
                  <c:v>1899-02-01</c:v>
                </c:pt>
                <c:pt idx="1790">
                  <c:v>1899-03-01</c:v>
                </c:pt>
                <c:pt idx="1791">
                  <c:v>1899-04-01</c:v>
                </c:pt>
                <c:pt idx="1792">
                  <c:v>1899-05-01</c:v>
                </c:pt>
                <c:pt idx="1793">
                  <c:v>1899-06-01</c:v>
                </c:pt>
                <c:pt idx="1794">
                  <c:v>1899-07-01</c:v>
                </c:pt>
                <c:pt idx="1795">
                  <c:v>1899-08-01</c:v>
                </c:pt>
                <c:pt idx="1796">
                  <c:v>1899-09-01</c:v>
                </c:pt>
                <c:pt idx="1797">
                  <c:v>1899-10-01</c:v>
                </c:pt>
                <c:pt idx="1798">
                  <c:v>1899-11-01</c:v>
                </c:pt>
                <c:pt idx="1799">
                  <c:v>1899-12-01</c:v>
                </c:pt>
                <c:pt idx="1800">
                  <c:v>1900-01-01</c:v>
                </c:pt>
                <c:pt idx="1801">
                  <c:v>1900-02-01</c:v>
                </c:pt>
                <c:pt idx="1802">
                  <c:v>1900-03-01</c:v>
                </c:pt>
                <c:pt idx="1803">
                  <c:v>1900-04-01</c:v>
                </c:pt>
                <c:pt idx="1804">
                  <c:v>1900-05-01</c:v>
                </c:pt>
                <c:pt idx="1805">
                  <c:v>1900-06-01</c:v>
                </c:pt>
                <c:pt idx="1806">
                  <c:v>1900-07-01</c:v>
                </c:pt>
                <c:pt idx="1807">
                  <c:v>1900-08-01</c:v>
                </c:pt>
                <c:pt idx="1808">
                  <c:v>1900-09-01</c:v>
                </c:pt>
                <c:pt idx="1809">
                  <c:v>1900-10-01</c:v>
                </c:pt>
                <c:pt idx="1810">
                  <c:v>1900-11-01</c:v>
                </c:pt>
                <c:pt idx="1811">
                  <c:v>1900-12-01</c:v>
                </c:pt>
                <c:pt idx="1812">
                  <c:v>1901-01-01</c:v>
                </c:pt>
                <c:pt idx="1813">
                  <c:v>1901-02-01</c:v>
                </c:pt>
                <c:pt idx="1814">
                  <c:v>1901-03-01</c:v>
                </c:pt>
                <c:pt idx="1815">
                  <c:v>1901-04-01</c:v>
                </c:pt>
                <c:pt idx="1816">
                  <c:v>1901-05-01</c:v>
                </c:pt>
                <c:pt idx="1817">
                  <c:v>1901-06-01</c:v>
                </c:pt>
                <c:pt idx="1818">
                  <c:v>1901-07-01</c:v>
                </c:pt>
                <c:pt idx="1819">
                  <c:v>1901-08-01</c:v>
                </c:pt>
                <c:pt idx="1820">
                  <c:v>1901-09-01</c:v>
                </c:pt>
                <c:pt idx="1821">
                  <c:v>1901-10-01</c:v>
                </c:pt>
                <c:pt idx="1822">
                  <c:v>1901-11-01</c:v>
                </c:pt>
                <c:pt idx="1823">
                  <c:v>1901-12-01</c:v>
                </c:pt>
                <c:pt idx="1824">
                  <c:v>1902-01-01</c:v>
                </c:pt>
                <c:pt idx="1825">
                  <c:v>1902-02-01</c:v>
                </c:pt>
                <c:pt idx="1826">
                  <c:v>1902-03-01</c:v>
                </c:pt>
                <c:pt idx="1827">
                  <c:v>1902-04-01</c:v>
                </c:pt>
                <c:pt idx="1828">
                  <c:v>1902-05-01</c:v>
                </c:pt>
                <c:pt idx="1829">
                  <c:v>1902-06-01</c:v>
                </c:pt>
                <c:pt idx="1830">
                  <c:v>1902-07-01</c:v>
                </c:pt>
                <c:pt idx="1831">
                  <c:v>1902-08-01</c:v>
                </c:pt>
                <c:pt idx="1832">
                  <c:v>1902-09-01</c:v>
                </c:pt>
                <c:pt idx="1833">
                  <c:v>1902-10-01</c:v>
                </c:pt>
                <c:pt idx="1834">
                  <c:v>1902-11-01</c:v>
                </c:pt>
                <c:pt idx="1835">
                  <c:v>1902-12-01</c:v>
                </c:pt>
                <c:pt idx="1836">
                  <c:v>1903-01-01</c:v>
                </c:pt>
                <c:pt idx="1837">
                  <c:v>1903-02-01</c:v>
                </c:pt>
                <c:pt idx="1838">
                  <c:v>1903-03-01</c:v>
                </c:pt>
                <c:pt idx="1839">
                  <c:v>1903-04-01</c:v>
                </c:pt>
                <c:pt idx="1840">
                  <c:v>1903-05-01</c:v>
                </c:pt>
                <c:pt idx="1841">
                  <c:v>1903-06-01</c:v>
                </c:pt>
                <c:pt idx="1842">
                  <c:v>1903-07-01</c:v>
                </c:pt>
                <c:pt idx="1843">
                  <c:v>1903-08-01</c:v>
                </c:pt>
                <c:pt idx="1844">
                  <c:v>1903-09-01</c:v>
                </c:pt>
                <c:pt idx="1845">
                  <c:v>1903-10-01</c:v>
                </c:pt>
                <c:pt idx="1846">
                  <c:v>1903-11-01</c:v>
                </c:pt>
                <c:pt idx="1847">
                  <c:v>1903-12-01</c:v>
                </c:pt>
                <c:pt idx="1848">
                  <c:v>1904-01-01</c:v>
                </c:pt>
                <c:pt idx="1849">
                  <c:v>1904-02-01</c:v>
                </c:pt>
                <c:pt idx="1850">
                  <c:v>1904-03-01</c:v>
                </c:pt>
                <c:pt idx="1851">
                  <c:v>1904-04-01</c:v>
                </c:pt>
                <c:pt idx="1852">
                  <c:v>1904-05-01</c:v>
                </c:pt>
                <c:pt idx="1853">
                  <c:v>1904-06-01</c:v>
                </c:pt>
                <c:pt idx="1854">
                  <c:v>1904-07-01</c:v>
                </c:pt>
                <c:pt idx="1855">
                  <c:v>1904-08-01</c:v>
                </c:pt>
                <c:pt idx="1856">
                  <c:v>1904-09-01</c:v>
                </c:pt>
                <c:pt idx="1857">
                  <c:v>1904-10-01</c:v>
                </c:pt>
                <c:pt idx="1858">
                  <c:v>1904-11-01</c:v>
                </c:pt>
                <c:pt idx="1859">
                  <c:v>1904-12-01</c:v>
                </c:pt>
                <c:pt idx="1860">
                  <c:v>1905-01-01</c:v>
                </c:pt>
                <c:pt idx="1861">
                  <c:v>1905-02-01</c:v>
                </c:pt>
                <c:pt idx="1862">
                  <c:v>1905-03-01</c:v>
                </c:pt>
                <c:pt idx="1863">
                  <c:v>1905-04-01</c:v>
                </c:pt>
                <c:pt idx="1864">
                  <c:v>1905-05-01</c:v>
                </c:pt>
                <c:pt idx="1865">
                  <c:v>1905-06-01</c:v>
                </c:pt>
                <c:pt idx="1866">
                  <c:v>1905-07-01</c:v>
                </c:pt>
                <c:pt idx="1867">
                  <c:v>1905-08-01</c:v>
                </c:pt>
                <c:pt idx="1868">
                  <c:v>1905-09-01</c:v>
                </c:pt>
                <c:pt idx="1869">
                  <c:v>1905-10-01</c:v>
                </c:pt>
                <c:pt idx="1870">
                  <c:v>1905-11-01</c:v>
                </c:pt>
                <c:pt idx="1871">
                  <c:v>1905-12-01</c:v>
                </c:pt>
                <c:pt idx="1872">
                  <c:v>1906-01-01</c:v>
                </c:pt>
                <c:pt idx="1873">
                  <c:v>1906-02-01</c:v>
                </c:pt>
                <c:pt idx="1874">
                  <c:v>1906-03-01</c:v>
                </c:pt>
                <c:pt idx="1875">
                  <c:v>1906-04-01</c:v>
                </c:pt>
                <c:pt idx="1876">
                  <c:v>1906-05-01</c:v>
                </c:pt>
                <c:pt idx="1877">
                  <c:v>1906-06-01</c:v>
                </c:pt>
                <c:pt idx="1878">
                  <c:v>1906-07-01</c:v>
                </c:pt>
                <c:pt idx="1879">
                  <c:v>1906-08-01</c:v>
                </c:pt>
                <c:pt idx="1880">
                  <c:v>1906-09-01</c:v>
                </c:pt>
                <c:pt idx="1881">
                  <c:v>1906-10-01</c:v>
                </c:pt>
                <c:pt idx="1882">
                  <c:v>1906-11-01</c:v>
                </c:pt>
                <c:pt idx="1883">
                  <c:v>1906-12-01</c:v>
                </c:pt>
                <c:pt idx="1884">
                  <c:v>1907-01-01</c:v>
                </c:pt>
                <c:pt idx="1885">
                  <c:v>1907-02-01</c:v>
                </c:pt>
                <c:pt idx="1886">
                  <c:v>1907-03-01</c:v>
                </c:pt>
                <c:pt idx="1887">
                  <c:v>1907-04-01</c:v>
                </c:pt>
                <c:pt idx="1888">
                  <c:v>1907-05-01</c:v>
                </c:pt>
                <c:pt idx="1889">
                  <c:v>1907-06-01</c:v>
                </c:pt>
                <c:pt idx="1890">
                  <c:v>1907-07-01</c:v>
                </c:pt>
                <c:pt idx="1891">
                  <c:v>1907-08-01</c:v>
                </c:pt>
                <c:pt idx="1892">
                  <c:v>1907-09-01</c:v>
                </c:pt>
                <c:pt idx="1893">
                  <c:v>1907-10-01</c:v>
                </c:pt>
                <c:pt idx="1894">
                  <c:v>1907-11-01</c:v>
                </c:pt>
                <c:pt idx="1895">
                  <c:v>1907-12-01</c:v>
                </c:pt>
                <c:pt idx="1896">
                  <c:v>1908-01-01</c:v>
                </c:pt>
                <c:pt idx="1897">
                  <c:v>1908-02-01</c:v>
                </c:pt>
                <c:pt idx="1898">
                  <c:v>1908-03-01</c:v>
                </c:pt>
                <c:pt idx="1899">
                  <c:v>1908-04-01</c:v>
                </c:pt>
                <c:pt idx="1900">
                  <c:v>1908-05-01</c:v>
                </c:pt>
                <c:pt idx="1901">
                  <c:v>1908-06-01</c:v>
                </c:pt>
                <c:pt idx="1902">
                  <c:v>1908-07-01</c:v>
                </c:pt>
                <c:pt idx="1903">
                  <c:v>1908-08-01</c:v>
                </c:pt>
                <c:pt idx="1904">
                  <c:v>1908-09-01</c:v>
                </c:pt>
                <c:pt idx="1905">
                  <c:v>1908-10-01</c:v>
                </c:pt>
                <c:pt idx="1906">
                  <c:v>1908-11-01</c:v>
                </c:pt>
                <c:pt idx="1907">
                  <c:v>1908-12-01</c:v>
                </c:pt>
                <c:pt idx="1908">
                  <c:v>1909-01-01</c:v>
                </c:pt>
                <c:pt idx="1909">
                  <c:v>1909-02-01</c:v>
                </c:pt>
                <c:pt idx="1910">
                  <c:v>1909-03-01</c:v>
                </c:pt>
                <c:pt idx="1911">
                  <c:v>1909-04-01</c:v>
                </c:pt>
                <c:pt idx="1912">
                  <c:v>1909-05-01</c:v>
                </c:pt>
                <c:pt idx="1913">
                  <c:v>1909-06-01</c:v>
                </c:pt>
                <c:pt idx="1914">
                  <c:v>1909-07-01</c:v>
                </c:pt>
                <c:pt idx="1915">
                  <c:v>1909-08-01</c:v>
                </c:pt>
                <c:pt idx="1916">
                  <c:v>1909-09-01</c:v>
                </c:pt>
                <c:pt idx="1917">
                  <c:v>1909-10-01</c:v>
                </c:pt>
                <c:pt idx="1918">
                  <c:v>1909-11-01</c:v>
                </c:pt>
                <c:pt idx="1919">
                  <c:v>1909-12-01</c:v>
                </c:pt>
                <c:pt idx="1920">
                  <c:v>1910-01-01</c:v>
                </c:pt>
                <c:pt idx="1921">
                  <c:v>1910-02-01</c:v>
                </c:pt>
                <c:pt idx="1922">
                  <c:v>1910-03-01</c:v>
                </c:pt>
                <c:pt idx="1923">
                  <c:v>1910-04-01</c:v>
                </c:pt>
                <c:pt idx="1924">
                  <c:v>1910-05-01</c:v>
                </c:pt>
                <c:pt idx="1925">
                  <c:v>1910-06-01</c:v>
                </c:pt>
                <c:pt idx="1926">
                  <c:v>1910-07-01</c:v>
                </c:pt>
                <c:pt idx="1927">
                  <c:v>1910-08-01</c:v>
                </c:pt>
                <c:pt idx="1928">
                  <c:v>1910-09-01</c:v>
                </c:pt>
                <c:pt idx="1929">
                  <c:v>1910-10-01</c:v>
                </c:pt>
                <c:pt idx="1930">
                  <c:v>1910-11-01</c:v>
                </c:pt>
                <c:pt idx="1931">
                  <c:v>1910-12-01</c:v>
                </c:pt>
                <c:pt idx="1932">
                  <c:v>1911-01-01</c:v>
                </c:pt>
                <c:pt idx="1933">
                  <c:v>1911-02-01</c:v>
                </c:pt>
                <c:pt idx="1934">
                  <c:v>1911-03-01</c:v>
                </c:pt>
                <c:pt idx="1935">
                  <c:v>1911-04-01</c:v>
                </c:pt>
                <c:pt idx="1936">
                  <c:v>1911-05-01</c:v>
                </c:pt>
                <c:pt idx="1937">
                  <c:v>1911-06-01</c:v>
                </c:pt>
                <c:pt idx="1938">
                  <c:v>1911-07-01</c:v>
                </c:pt>
                <c:pt idx="1939">
                  <c:v>1911-08-01</c:v>
                </c:pt>
                <c:pt idx="1940">
                  <c:v>1911-09-01</c:v>
                </c:pt>
                <c:pt idx="1941">
                  <c:v>1911-10-01</c:v>
                </c:pt>
                <c:pt idx="1942">
                  <c:v>1911-11-01</c:v>
                </c:pt>
                <c:pt idx="1943">
                  <c:v>1911-12-01</c:v>
                </c:pt>
                <c:pt idx="1944">
                  <c:v>1912-01-01</c:v>
                </c:pt>
                <c:pt idx="1945">
                  <c:v>1912-02-01</c:v>
                </c:pt>
                <c:pt idx="1946">
                  <c:v>1912-03-01</c:v>
                </c:pt>
                <c:pt idx="1947">
                  <c:v>1912-04-01</c:v>
                </c:pt>
                <c:pt idx="1948">
                  <c:v>1912-05-01</c:v>
                </c:pt>
                <c:pt idx="1949">
                  <c:v>1912-06-01</c:v>
                </c:pt>
                <c:pt idx="1950">
                  <c:v>1912-07-01</c:v>
                </c:pt>
                <c:pt idx="1951">
                  <c:v>1912-08-01</c:v>
                </c:pt>
                <c:pt idx="1952">
                  <c:v>1912-09-01</c:v>
                </c:pt>
                <c:pt idx="1953">
                  <c:v>1912-10-01</c:v>
                </c:pt>
                <c:pt idx="1954">
                  <c:v>1912-11-01</c:v>
                </c:pt>
                <c:pt idx="1955">
                  <c:v>1912-12-01</c:v>
                </c:pt>
                <c:pt idx="1956">
                  <c:v>1913-01-01</c:v>
                </c:pt>
                <c:pt idx="1957">
                  <c:v>1913-02-01</c:v>
                </c:pt>
                <c:pt idx="1958">
                  <c:v>1913-03-01</c:v>
                </c:pt>
                <c:pt idx="1959">
                  <c:v>1913-04-01</c:v>
                </c:pt>
                <c:pt idx="1960">
                  <c:v>1913-05-01</c:v>
                </c:pt>
                <c:pt idx="1961">
                  <c:v>1913-06-01</c:v>
                </c:pt>
                <c:pt idx="1962">
                  <c:v>1913-07-01</c:v>
                </c:pt>
                <c:pt idx="1963">
                  <c:v>1913-08-01</c:v>
                </c:pt>
                <c:pt idx="1964">
                  <c:v>1913-09-01</c:v>
                </c:pt>
                <c:pt idx="1965">
                  <c:v>1913-10-01</c:v>
                </c:pt>
                <c:pt idx="1966">
                  <c:v>1913-11-01</c:v>
                </c:pt>
                <c:pt idx="1967">
                  <c:v>1913-12-01</c:v>
                </c:pt>
                <c:pt idx="1968">
                  <c:v>1914-01-01</c:v>
                </c:pt>
                <c:pt idx="1969">
                  <c:v>1914-02-01</c:v>
                </c:pt>
                <c:pt idx="1970">
                  <c:v>1914-03-01</c:v>
                </c:pt>
                <c:pt idx="1971">
                  <c:v>1914-04-01</c:v>
                </c:pt>
                <c:pt idx="1972">
                  <c:v>1914-05-01</c:v>
                </c:pt>
                <c:pt idx="1973">
                  <c:v>1914-06-01</c:v>
                </c:pt>
                <c:pt idx="1974">
                  <c:v>1914-07-01</c:v>
                </c:pt>
                <c:pt idx="1975">
                  <c:v>1914-08-01</c:v>
                </c:pt>
                <c:pt idx="1976">
                  <c:v>1914-09-01</c:v>
                </c:pt>
                <c:pt idx="1977">
                  <c:v>1914-10-01</c:v>
                </c:pt>
                <c:pt idx="1978">
                  <c:v>1914-11-01</c:v>
                </c:pt>
                <c:pt idx="1979">
                  <c:v>1914-12-01</c:v>
                </c:pt>
                <c:pt idx="1980">
                  <c:v>1915-01-01</c:v>
                </c:pt>
                <c:pt idx="1981">
                  <c:v>1915-02-01</c:v>
                </c:pt>
                <c:pt idx="1982">
                  <c:v>1915-03-01</c:v>
                </c:pt>
                <c:pt idx="1983">
                  <c:v>1915-04-01</c:v>
                </c:pt>
                <c:pt idx="1984">
                  <c:v>1915-05-01</c:v>
                </c:pt>
                <c:pt idx="1985">
                  <c:v>1915-06-01</c:v>
                </c:pt>
                <c:pt idx="1986">
                  <c:v>1915-07-01</c:v>
                </c:pt>
                <c:pt idx="1987">
                  <c:v>1915-08-01</c:v>
                </c:pt>
                <c:pt idx="1988">
                  <c:v>1915-09-01</c:v>
                </c:pt>
                <c:pt idx="1989">
                  <c:v>1915-10-01</c:v>
                </c:pt>
                <c:pt idx="1990">
                  <c:v>1915-11-01</c:v>
                </c:pt>
                <c:pt idx="1991">
                  <c:v>1915-12-01</c:v>
                </c:pt>
                <c:pt idx="1992">
                  <c:v>1916-01-01</c:v>
                </c:pt>
                <c:pt idx="1993">
                  <c:v>1916-02-01</c:v>
                </c:pt>
                <c:pt idx="1994">
                  <c:v>1916-03-01</c:v>
                </c:pt>
                <c:pt idx="1995">
                  <c:v>1916-04-01</c:v>
                </c:pt>
                <c:pt idx="1996">
                  <c:v>1916-05-01</c:v>
                </c:pt>
                <c:pt idx="1997">
                  <c:v>1916-06-01</c:v>
                </c:pt>
                <c:pt idx="1998">
                  <c:v>1916-07-01</c:v>
                </c:pt>
                <c:pt idx="1999">
                  <c:v>1916-08-01</c:v>
                </c:pt>
                <c:pt idx="2000">
                  <c:v>1916-09-01</c:v>
                </c:pt>
                <c:pt idx="2001">
                  <c:v>1916-10-01</c:v>
                </c:pt>
                <c:pt idx="2002">
                  <c:v>1916-11-01</c:v>
                </c:pt>
                <c:pt idx="2003">
                  <c:v>1916-12-01</c:v>
                </c:pt>
                <c:pt idx="2004">
                  <c:v>1917-01-01</c:v>
                </c:pt>
                <c:pt idx="2005">
                  <c:v>1917-02-01</c:v>
                </c:pt>
                <c:pt idx="2006">
                  <c:v>1917-03-01</c:v>
                </c:pt>
                <c:pt idx="2007">
                  <c:v>1917-04-01</c:v>
                </c:pt>
                <c:pt idx="2008">
                  <c:v>1917-05-01</c:v>
                </c:pt>
                <c:pt idx="2009">
                  <c:v>1917-06-01</c:v>
                </c:pt>
                <c:pt idx="2010">
                  <c:v>1917-07-01</c:v>
                </c:pt>
                <c:pt idx="2011">
                  <c:v>1917-08-01</c:v>
                </c:pt>
                <c:pt idx="2012">
                  <c:v>1917-09-01</c:v>
                </c:pt>
                <c:pt idx="2013">
                  <c:v>1917-10-01</c:v>
                </c:pt>
                <c:pt idx="2014">
                  <c:v>1917-11-01</c:v>
                </c:pt>
                <c:pt idx="2015">
                  <c:v>1917-12-01</c:v>
                </c:pt>
                <c:pt idx="2016">
                  <c:v>1918-01-01</c:v>
                </c:pt>
                <c:pt idx="2017">
                  <c:v>1918-02-01</c:v>
                </c:pt>
                <c:pt idx="2018">
                  <c:v>1918-03-01</c:v>
                </c:pt>
                <c:pt idx="2019">
                  <c:v>1918-04-01</c:v>
                </c:pt>
                <c:pt idx="2020">
                  <c:v>1918-05-01</c:v>
                </c:pt>
                <c:pt idx="2021">
                  <c:v>1918-06-01</c:v>
                </c:pt>
                <c:pt idx="2022">
                  <c:v>1918-07-01</c:v>
                </c:pt>
                <c:pt idx="2023">
                  <c:v>1918-08-01</c:v>
                </c:pt>
                <c:pt idx="2024">
                  <c:v>1918-09-01</c:v>
                </c:pt>
                <c:pt idx="2025">
                  <c:v>1918-10-01</c:v>
                </c:pt>
                <c:pt idx="2026">
                  <c:v>1918-11-01</c:v>
                </c:pt>
                <c:pt idx="2027">
                  <c:v>1918-12-01</c:v>
                </c:pt>
                <c:pt idx="2028">
                  <c:v>1919-01-01</c:v>
                </c:pt>
                <c:pt idx="2029">
                  <c:v>1919-02-01</c:v>
                </c:pt>
                <c:pt idx="2030">
                  <c:v>1919-03-01</c:v>
                </c:pt>
                <c:pt idx="2031">
                  <c:v>1919-04-01</c:v>
                </c:pt>
                <c:pt idx="2032">
                  <c:v>1919-05-01</c:v>
                </c:pt>
                <c:pt idx="2033">
                  <c:v>1919-06-01</c:v>
                </c:pt>
                <c:pt idx="2034">
                  <c:v>1919-07-01</c:v>
                </c:pt>
                <c:pt idx="2035">
                  <c:v>1919-08-01</c:v>
                </c:pt>
                <c:pt idx="2036">
                  <c:v>1919-09-01</c:v>
                </c:pt>
                <c:pt idx="2037">
                  <c:v>1919-10-01</c:v>
                </c:pt>
                <c:pt idx="2038">
                  <c:v>1919-11-01</c:v>
                </c:pt>
                <c:pt idx="2039">
                  <c:v>1919-12-01</c:v>
                </c:pt>
                <c:pt idx="2040">
                  <c:v>1920-01-01</c:v>
                </c:pt>
                <c:pt idx="2041">
                  <c:v>1920-02-01</c:v>
                </c:pt>
                <c:pt idx="2042">
                  <c:v>1920-03-01</c:v>
                </c:pt>
                <c:pt idx="2043">
                  <c:v>1920-04-01</c:v>
                </c:pt>
                <c:pt idx="2044">
                  <c:v>1920-05-01</c:v>
                </c:pt>
                <c:pt idx="2045">
                  <c:v>1920-06-01</c:v>
                </c:pt>
                <c:pt idx="2046">
                  <c:v>1920-07-01</c:v>
                </c:pt>
                <c:pt idx="2047">
                  <c:v>1920-08-01</c:v>
                </c:pt>
                <c:pt idx="2048">
                  <c:v>1920-09-01</c:v>
                </c:pt>
                <c:pt idx="2049">
                  <c:v>1920-10-01</c:v>
                </c:pt>
                <c:pt idx="2050">
                  <c:v>1920-11-01</c:v>
                </c:pt>
                <c:pt idx="2051">
                  <c:v>1920-12-01</c:v>
                </c:pt>
                <c:pt idx="2052">
                  <c:v>1921-01-01</c:v>
                </c:pt>
                <c:pt idx="2053">
                  <c:v>1921-02-01</c:v>
                </c:pt>
                <c:pt idx="2054">
                  <c:v>1921-03-01</c:v>
                </c:pt>
                <c:pt idx="2055">
                  <c:v>1921-04-01</c:v>
                </c:pt>
                <c:pt idx="2056">
                  <c:v>1921-05-01</c:v>
                </c:pt>
                <c:pt idx="2057">
                  <c:v>1921-06-01</c:v>
                </c:pt>
                <c:pt idx="2058">
                  <c:v>1921-07-01</c:v>
                </c:pt>
                <c:pt idx="2059">
                  <c:v>1921-08-01</c:v>
                </c:pt>
                <c:pt idx="2060">
                  <c:v>1921-09-01</c:v>
                </c:pt>
                <c:pt idx="2061">
                  <c:v>1921-10-01</c:v>
                </c:pt>
                <c:pt idx="2062">
                  <c:v>1921-11-01</c:v>
                </c:pt>
                <c:pt idx="2063">
                  <c:v>1921-12-01</c:v>
                </c:pt>
                <c:pt idx="2064">
                  <c:v>1922-01-01</c:v>
                </c:pt>
                <c:pt idx="2065">
                  <c:v>1922-02-01</c:v>
                </c:pt>
                <c:pt idx="2066">
                  <c:v>1922-03-01</c:v>
                </c:pt>
                <c:pt idx="2067">
                  <c:v>1922-04-01</c:v>
                </c:pt>
                <c:pt idx="2068">
                  <c:v>1922-05-01</c:v>
                </c:pt>
                <c:pt idx="2069">
                  <c:v>1922-06-01</c:v>
                </c:pt>
                <c:pt idx="2070">
                  <c:v>1922-07-01</c:v>
                </c:pt>
                <c:pt idx="2071">
                  <c:v>1922-08-01</c:v>
                </c:pt>
                <c:pt idx="2072">
                  <c:v>1922-09-01</c:v>
                </c:pt>
                <c:pt idx="2073">
                  <c:v>1922-10-01</c:v>
                </c:pt>
                <c:pt idx="2074">
                  <c:v>1922-11-01</c:v>
                </c:pt>
                <c:pt idx="2075">
                  <c:v>1922-12-01</c:v>
                </c:pt>
                <c:pt idx="2076">
                  <c:v>1923-01-01</c:v>
                </c:pt>
                <c:pt idx="2077">
                  <c:v>1923-02-01</c:v>
                </c:pt>
                <c:pt idx="2078">
                  <c:v>1923-03-01</c:v>
                </c:pt>
                <c:pt idx="2079">
                  <c:v>1923-04-01</c:v>
                </c:pt>
                <c:pt idx="2080">
                  <c:v>1923-05-01</c:v>
                </c:pt>
                <c:pt idx="2081">
                  <c:v>1923-06-01</c:v>
                </c:pt>
                <c:pt idx="2082">
                  <c:v>1923-07-01</c:v>
                </c:pt>
                <c:pt idx="2083">
                  <c:v>1923-08-01</c:v>
                </c:pt>
                <c:pt idx="2084">
                  <c:v>1923-09-01</c:v>
                </c:pt>
                <c:pt idx="2085">
                  <c:v>1923-10-01</c:v>
                </c:pt>
                <c:pt idx="2086">
                  <c:v>1923-11-01</c:v>
                </c:pt>
                <c:pt idx="2087">
                  <c:v>1923-12-01</c:v>
                </c:pt>
                <c:pt idx="2088">
                  <c:v>1924-01-01</c:v>
                </c:pt>
                <c:pt idx="2089">
                  <c:v>1924-02-01</c:v>
                </c:pt>
                <c:pt idx="2090">
                  <c:v>1924-03-01</c:v>
                </c:pt>
                <c:pt idx="2091">
                  <c:v>1924-04-01</c:v>
                </c:pt>
                <c:pt idx="2092">
                  <c:v>1924-05-01</c:v>
                </c:pt>
                <c:pt idx="2093">
                  <c:v>1924-06-01</c:v>
                </c:pt>
                <c:pt idx="2094">
                  <c:v>1924-07-01</c:v>
                </c:pt>
                <c:pt idx="2095">
                  <c:v>1924-08-01</c:v>
                </c:pt>
                <c:pt idx="2096">
                  <c:v>1924-09-01</c:v>
                </c:pt>
                <c:pt idx="2097">
                  <c:v>1924-10-01</c:v>
                </c:pt>
                <c:pt idx="2098">
                  <c:v>1924-11-01</c:v>
                </c:pt>
                <c:pt idx="2099">
                  <c:v>1924-12-01</c:v>
                </c:pt>
                <c:pt idx="2100">
                  <c:v>1925-01-01</c:v>
                </c:pt>
                <c:pt idx="2101">
                  <c:v>1925-02-01</c:v>
                </c:pt>
                <c:pt idx="2102">
                  <c:v>1925-03-01</c:v>
                </c:pt>
                <c:pt idx="2103">
                  <c:v>1925-04-01</c:v>
                </c:pt>
                <c:pt idx="2104">
                  <c:v>1925-05-01</c:v>
                </c:pt>
                <c:pt idx="2105">
                  <c:v>1925-06-01</c:v>
                </c:pt>
                <c:pt idx="2106">
                  <c:v>1925-07-01</c:v>
                </c:pt>
                <c:pt idx="2107">
                  <c:v>1925-08-01</c:v>
                </c:pt>
                <c:pt idx="2108">
                  <c:v>1925-09-01</c:v>
                </c:pt>
                <c:pt idx="2109">
                  <c:v>1925-10-01</c:v>
                </c:pt>
                <c:pt idx="2110">
                  <c:v>1925-11-01</c:v>
                </c:pt>
                <c:pt idx="2111">
                  <c:v>1925-12-01</c:v>
                </c:pt>
                <c:pt idx="2112">
                  <c:v>1926-01-01</c:v>
                </c:pt>
                <c:pt idx="2113">
                  <c:v>1926-02-01</c:v>
                </c:pt>
                <c:pt idx="2114">
                  <c:v>1926-03-01</c:v>
                </c:pt>
                <c:pt idx="2115">
                  <c:v>1926-04-01</c:v>
                </c:pt>
                <c:pt idx="2116">
                  <c:v>1926-05-01</c:v>
                </c:pt>
                <c:pt idx="2117">
                  <c:v>1926-06-01</c:v>
                </c:pt>
                <c:pt idx="2118">
                  <c:v>1926-07-01</c:v>
                </c:pt>
                <c:pt idx="2119">
                  <c:v>1926-08-01</c:v>
                </c:pt>
                <c:pt idx="2120">
                  <c:v>1926-09-01</c:v>
                </c:pt>
                <c:pt idx="2121">
                  <c:v>1926-10-01</c:v>
                </c:pt>
                <c:pt idx="2122">
                  <c:v>1926-11-01</c:v>
                </c:pt>
                <c:pt idx="2123">
                  <c:v>1926-12-01</c:v>
                </c:pt>
                <c:pt idx="2124">
                  <c:v>1927-01-01</c:v>
                </c:pt>
                <c:pt idx="2125">
                  <c:v>1927-02-01</c:v>
                </c:pt>
                <c:pt idx="2126">
                  <c:v>1927-03-01</c:v>
                </c:pt>
                <c:pt idx="2127">
                  <c:v>1927-04-01</c:v>
                </c:pt>
                <c:pt idx="2128">
                  <c:v>1927-05-01</c:v>
                </c:pt>
                <c:pt idx="2129">
                  <c:v>1927-06-01</c:v>
                </c:pt>
                <c:pt idx="2130">
                  <c:v>1927-07-01</c:v>
                </c:pt>
                <c:pt idx="2131">
                  <c:v>1927-08-01</c:v>
                </c:pt>
                <c:pt idx="2132">
                  <c:v>1927-09-01</c:v>
                </c:pt>
                <c:pt idx="2133">
                  <c:v>1927-10-01</c:v>
                </c:pt>
                <c:pt idx="2134">
                  <c:v>1927-11-01</c:v>
                </c:pt>
                <c:pt idx="2135">
                  <c:v>1927-12-01</c:v>
                </c:pt>
                <c:pt idx="2136">
                  <c:v>1928-01-01</c:v>
                </c:pt>
                <c:pt idx="2137">
                  <c:v>1928-02-01</c:v>
                </c:pt>
                <c:pt idx="2138">
                  <c:v>1928-03-01</c:v>
                </c:pt>
                <c:pt idx="2139">
                  <c:v>1928-04-01</c:v>
                </c:pt>
                <c:pt idx="2140">
                  <c:v>1928-05-01</c:v>
                </c:pt>
                <c:pt idx="2141">
                  <c:v>1928-06-01</c:v>
                </c:pt>
                <c:pt idx="2142">
                  <c:v>1928-07-01</c:v>
                </c:pt>
                <c:pt idx="2143">
                  <c:v>1928-08-01</c:v>
                </c:pt>
                <c:pt idx="2144">
                  <c:v>1928-09-01</c:v>
                </c:pt>
                <c:pt idx="2145">
                  <c:v>1928-10-01</c:v>
                </c:pt>
                <c:pt idx="2146">
                  <c:v>1928-11-01</c:v>
                </c:pt>
                <c:pt idx="2147">
                  <c:v>1928-12-01</c:v>
                </c:pt>
                <c:pt idx="2148">
                  <c:v>1929-01-01</c:v>
                </c:pt>
                <c:pt idx="2149">
                  <c:v>1929-02-01</c:v>
                </c:pt>
                <c:pt idx="2150">
                  <c:v>1929-03-01</c:v>
                </c:pt>
                <c:pt idx="2151">
                  <c:v>1929-04-01</c:v>
                </c:pt>
                <c:pt idx="2152">
                  <c:v>1929-05-01</c:v>
                </c:pt>
                <c:pt idx="2153">
                  <c:v>1929-06-01</c:v>
                </c:pt>
                <c:pt idx="2154">
                  <c:v>1929-07-01</c:v>
                </c:pt>
                <c:pt idx="2155">
                  <c:v>1929-08-01</c:v>
                </c:pt>
                <c:pt idx="2156">
                  <c:v>1929-09-01</c:v>
                </c:pt>
                <c:pt idx="2157">
                  <c:v>1929-10-01</c:v>
                </c:pt>
                <c:pt idx="2158">
                  <c:v>1929-11-01</c:v>
                </c:pt>
                <c:pt idx="2159">
                  <c:v>1929-12-01</c:v>
                </c:pt>
                <c:pt idx="2160">
                  <c:v>1930-01-01</c:v>
                </c:pt>
                <c:pt idx="2161">
                  <c:v>1930-02-01</c:v>
                </c:pt>
                <c:pt idx="2162">
                  <c:v>1930-03-01</c:v>
                </c:pt>
                <c:pt idx="2163">
                  <c:v>1930-04-01</c:v>
                </c:pt>
                <c:pt idx="2164">
                  <c:v>1930-05-01</c:v>
                </c:pt>
                <c:pt idx="2165">
                  <c:v>1930-06-01</c:v>
                </c:pt>
                <c:pt idx="2166">
                  <c:v>1930-07-01</c:v>
                </c:pt>
                <c:pt idx="2167">
                  <c:v>1930-08-01</c:v>
                </c:pt>
                <c:pt idx="2168">
                  <c:v>1930-09-01</c:v>
                </c:pt>
                <c:pt idx="2169">
                  <c:v>1930-10-01</c:v>
                </c:pt>
                <c:pt idx="2170">
                  <c:v>1930-11-01</c:v>
                </c:pt>
                <c:pt idx="2171">
                  <c:v>1930-12-01</c:v>
                </c:pt>
                <c:pt idx="2172">
                  <c:v>1931-01-01</c:v>
                </c:pt>
                <c:pt idx="2173">
                  <c:v>1931-02-01</c:v>
                </c:pt>
                <c:pt idx="2174">
                  <c:v>1931-03-01</c:v>
                </c:pt>
                <c:pt idx="2175">
                  <c:v>1931-04-01</c:v>
                </c:pt>
                <c:pt idx="2176">
                  <c:v>1931-05-01</c:v>
                </c:pt>
                <c:pt idx="2177">
                  <c:v>1931-06-01</c:v>
                </c:pt>
                <c:pt idx="2178">
                  <c:v>1931-07-01</c:v>
                </c:pt>
                <c:pt idx="2179">
                  <c:v>1931-08-01</c:v>
                </c:pt>
                <c:pt idx="2180">
                  <c:v>1931-09-01</c:v>
                </c:pt>
                <c:pt idx="2181">
                  <c:v>1931-10-01</c:v>
                </c:pt>
                <c:pt idx="2182">
                  <c:v>1931-11-01</c:v>
                </c:pt>
                <c:pt idx="2183">
                  <c:v>1931-12-01</c:v>
                </c:pt>
                <c:pt idx="2184">
                  <c:v>1932-01-01</c:v>
                </c:pt>
                <c:pt idx="2185">
                  <c:v>1932-02-01</c:v>
                </c:pt>
                <c:pt idx="2186">
                  <c:v>1932-03-01</c:v>
                </c:pt>
                <c:pt idx="2187">
                  <c:v>1932-04-01</c:v>
                </c:pt>
                <c:pt idx="2188">
                  <c:v>1932-05-01</c:v>
                </c:pt>
                <c:pt idx="2189">
                  <c:v>1932-06-01</c:v>
                </c:pt>
                <c:pt idx="2190">
                  <c:v>1932-07-01</c:v>
                </c:pt>
                <c:pt idx="2191">
                  <c:v>1932-08-01</c:v>
                </c:pt>
                <c:pt idx="2192">
                  <c:v>1932-09-01</c:v>
                </c:pt>
                <c:pt idx="2193">
                  <c:v>1932-10-01</c:v>
                </c:pt>
                <c:pt idx="2194">
                  <c:v>1932-11-01</c:v>
                </c:pt>
                <c:pt idx="2195">
                  <c:v>1932-12-01</c:v>
                </c:pt>
                <c:pt idx="2196">
                  <c:v>1933-01-01</c:v>
                </c:pt>
                <c:pt idx="2197">
                  <c:v>1933-02-01</c:v>
                </c:pt>
                <c:pt idx="2198">
                  <c:v>1933-03-01</c:v>
                </c:pt>
                <c:pt idx="2199">
                  <c:v>1933-04-01</c:v>
                </c:pt>
                <c:pt idx="2200">
                  <c:v>1933-05-01</c:v>
                </c:pt>
                <c:pt idx="2201">
                  <c:v>1933-06-01</c:v>
                </c:pt>
                <c:pt idx="2202">
                  <c:v>1933-07-01</c:v>
                </c:pt>
                <c:pt idx="2203">
                  <c:v>1933-08-01</c:v>
                </c:pt>
                <c:pt idx="2204">
                  <c:v>1933-09-01</c:v>
                </c:pt>
                <c:pt idx="2205">
                  <c:v>1933-10-01</c:v>
                </c:pt>
                <c:pt idx="2206">
                  <c:v>1933-11-01</c:v>
                </c:pt>
                <c:pt idx="2207">
                  <c:v>1933-12-01</c:v>
                </c:pt>
                <c:pt idx="2208">
                  <c:v>1934-01-01</c:v>
                </c:pt>
                <c:pt idx="2209">
                  <c:v>1934-02-01</c:v>
                </c:pt>
                <c:pt idx="2210">
                  <c:v>1934-03-01</c:v>
                </c:pt>
                <c:pt idx="2211">
                  <c:v>1934-04-01</c:v>
                </c:pt>
                <c:pt idx="2212">
                  <c:v>1934-05-01</c:v>
                </c:pt>
                <c:pt idx="2213">
                  <c:v>1934-06-01</c:v>
                </c:pt>
                <c:pt idx="2214">
                  <c:v>1934-07-01</c:v>
                </c:pt>
                <c:pt idx="2215">
                  <c:v>1934-08-01</c:v>
                </c:pt>
                <c:pt idx="2216">
                  <c:v>1934-09-01</c:v>
                </c:pt>
                <c:pt idx="2217">
                  <c:v>1934-10-01</c:v>
                </c:pt>
                <c:pt idx="2218">
                  <c:v>1934-11-01</c:v>
                </c:pt>
                <c:pt idx="2219">
                  <c:v>1934-12-01</c:v>
                </c:pt>
                <c:pt idx="2220">
                  <c:v>1935-01-01</c:v>
                </c:pt>
                <c:pt idx="2221">
                  <c:v>1935-02-01</c:v>
                </c:pt>
                <c:pt idx="2222">
                  <c:v>1935-03-01</c:v>
                </c:pt>
                <c:pt idx="2223">
                  <c:v>1935-04-01</c:v>
                </c:pt>
                <c:pt idx="2224">
                  <c:v>1935-05-01</c:v>
                </c:pt>
                <c:pt idx="2225">
                  <c:v>1935-06-01</c:v>
                </c:pt>
                <c:pt idx="2226">
                  <c:v>1935-07-01</c:v>
                </c:pt>
                <c:pt idx="2227">
                  <c:v>1935-08-01</c:v>
                </c:pt>
                <c:pt idx="2228">
                  <c:v>1935-09-01</c:v>
                </c:pt>
                <c:pt idx="2229">
                  <c:v>1935-10-01</c:v>
                </c:pt>
                <c:pt idx="2230">
                  <c:v>1935-11-01</c:v>
                </c:pt>
                <c:pt idx="2231">
                  <c:v>1935-12-01</c:v>
                </c:pt>
                <c:pt idx="2232">
                  <c:v>1936-01-01</c:v>
                </c:pt>
                <c:pt idx="2233">
                  <c:v>1936-02-01</c:v>
                </c:pt>
                <c:pt idx="2234">
                  <c:v>1936-03-01</c:v>
                </c:pt>
                <c:pt idx="2235">
                  <c:v>1936-04-01</c:v>
                </c:pt>
                <c:pt idx="2236">
                  <c:v>1936-05-01</c:v>
                </c:pt>
                <c:pt idx="2237">
                  <c:v>1936-06-01</c:v>
                </c:pt>
                <c:pt idx="2238">
                  <c:v>1936-07-01</c:v>
                </c:pt>
                <c:pt idx="2239">
                  <c:v>1936-08-01</c:v>
                </c:pt>
                <c:pt idx="2240">
                  <c:v>1936-09-01</c:v>
                </c:pt>
                <c:pt idx="2241">
                  <c:v>1936-10-01</c:v>
                </c:pt>
                <c:pt idx="2242">
                  <c:v>1936-11-01</c:v>
                </c:pt>
                <c:pt idx="2243">
                  <c:v>1936-12-01</c:v>
                </c:pt>
                <c:pt idx="2244">
                  <c:v>1937-01-01</c:v>
                </c:pt>
                <c:pt idx="2245">
                  <c:v>1937-02-01</c:v>
                </c:pt>
                <c:pt idx="2246">
                  <c:v>1937-03-01</c:v>
                </c:pt>
                <c:pt idx="2247">
                  <c:v>1937-04-01</c:v>
                </c:pt>
                <c:pt idx="2248">
                  <c:v>1937-05-01</c:v>
                </c:pt>
                <c:pt idx="2249">
                  <c:v>1937-06-01</c:v>
                </c:pt>
                <c:pt idx="2250">
                  <c:v>1937-07-01</c:v>
                </c:pt>
                <c:pt idx="2251">
                  <c:v>1937-08-01</c:v>
                </c:pt>
                <c:pt idx="2252">
                  <c:v>1937-09-01</c:v>
                </c:pt>
                <c:pt idx="2253">
                  <c:v>1937-10-01</c:v>
                </c:pt>
                <c:pt idx="2254">
                  <c:v>1937-11-01</c:v>
                </c:pt>
                <c:pt idx="2255">
                  <c:v>1937-12-01</c:v>
                </c:pt>
                <c:pt idx="2256">
                  <c:v>1938-01-01</c:v>
                </c:pt>
                <c:pt idx="2257">
                  <c:v>1938-02-01</c:v>
                </c:pt>
                <c:pt idx="2258">
                  <c:v>1938-03-01</c:v>
                </c:pt>
                <c:pt idx="2259">
                  <c:v>1938-04-01</c:v>
                </c:pt>
                <c:pt idx="2260">
                  <c:v>1938-05-01</c:v>
                </c:pt>
                <c:pt idx="2261">
                  <c:v>1938-06-01</c:v>
                </c:pt>
                <c:pt idx="2262">
                  <c:v>1938-07-01</c:v>
                </c:pt>
                <c:pt idx="2263">
                  <c:v>1938-08-01</c:v>
                </c:pt>
                <c:pt idx="2264">
                  <c:v>1938-09-01</c:v>
                </c:pt>
                <c:pt idx="2265">
                  <c:v>1938-10-01</c:v>
                </c:pt>
                <c:pt idx="2266">
                  <c:v>1938-11-01</c:v>
                </c:pt>
                <c:pt idx="2267">
                  <c:v>1938-12-01</c:v>
                </c:pt>
                <c:pt idx="2268">
                  <c:v>1939-01-01</c:v>
                </c:pt>
                <c:pt idx="2269">
                  <c:v>1939-02-01</c:v>
                </c:pt>
                <c:pt idx="2270">
                  <c:v>1939-03-01</c:v>
                </c:pt>
                <c:pt idx="2271">
                  <c:v>1939-04-01</c:v>
                </c:pt>
                <c:pt idx="2272">
                  <c:v>1939-05-01</c:v>
                </c:pt>
                <c:pt idx="2273">
                  <c:v>1939-06-01</c:v>
                </c:pt>
                <c:pt idx="2274">
                  <c:v>1939-07-01</c:v>
                </c:pt>
                <c:pt idx="2275">
                  <c:v>1939-08-01</c:v>
                </c:pt>
                <c:pt idx="2276">
                  <c:v>1939-09-01</c:v>
                </c:pt>
                <c:pt idx="2277">
                  <c:v>1939-10-01</c:v>
                </c:pt>
                <c:pt idx="2278">
                  <c:v>1939-11-01</c:v>
                </c:pt>
                <c:pt idx="2279">
                  <c:v>1939-12-01</c:v>
                </c:pt>
                <c:pt idx="2280">
                  <c:v>1940-01-01</c:v>
                </c:pt>
                <c:pt idx="2281">
                  <c:v>1940-02-01</c:v>
                </c:pt>
                <c:pt idx="2282">
                  <c:v>1940-03-01</c:v>
                </c:pt>
                <c:pt idx="2283">
                  <c:v>1940-04-01</c:v>
                </c:pt>
                <c:pt idx="2284">
                  <c:v>1940-05-01</c:v>
                </c:pt>
                <c:pt idx="2285">
                  <c:v>1940-06-01</c:v>
                </c:pt>
                <c:pt idx="2286">
                  <c:v>1940-07-01</c:v>
                </c:pt>
                <c:pt idx="2287">
                  <c:v>1940-08-01</c:v>
                </c:pt>
                <c:pt idx="2288">
                  <c:v>1940-09-01</c:v>
                </c:pt>
                <c:pt idx="2289">
                  <c:v>1940-10-01</c:v>
                </c:pt>
                <c:pt idx="2290">
                  <c:v>1940-11-01</c:v>
                </c:pt>
                <c:pt idx="2291">
                  <c:v>1940-12-01</c:v>
                </c:pt>
                <c:pt idx="2292">
                  <c:v>1941-01-01</c:v>
                </c:pt>
                <c:pt idx="2293">
                  <c:v>1941-02-01</c:v>
                </c:pt>
                <c:pt idx="2294">
                  <c:v>1941-03-01</c:v>
                </c:pt>
                <c:pt idx="2295">
                  <c:v>1941-04-01</c:v>
                </c:pt>
                <c:pt idx="2296">
                  <c:v>1941-05-01</c:v>
                </c:pt>
                <c:pt idx="2297">
                  <c:v>1941-06-01</c:v>
                </c:pt>
                <c:pt idx="2298">
                  <c:v>1941-07-01</c:v>
                </c:pt>
                <c:pt idx="2299">
                  <c:v>1941-08-01</c:v>
                </c:pt>
                <c:pt idx="2300">
                  <c:v>1941-09-01</c:v>
                </c:pt>
                <c:pt idx="2301">
                  <c:v>1941-10-01</c:v>
                </c:pt>
                <c:pt idx="2302">
                  <c:v>1941-11-01</c:v>
                </c:pt>
                <c:pt idx="2303">
                  <c:v>1941-12-01</c:v>
                </c:pt>
                <c:pt idx="2304">
                  <c:v>1942-01-01</c:v>
                </c:pt>
                <c:pt idx="2305">
                  <c:v>1942-02-01</c:v>
                </c:pt>
                <c:pt idx="2306">
                  <c:v>1942-03-01</c:v>
                </c:pt>
                <c:pt idx="2307">
                  <c:v>1942-04-01</c:v>
                </c:pt>
                <c:pt idx="2308">
                  <c:v>1942-05-01</c:v>
                </c:pt>
                <c:pt idx="2309">
                  <c:v>1942-06-01</c:v>
                </c:pt>
                <c:pt idx="2310">
                  <c:v>1942-07-01</c:v>
                </c:pt>
                <c:pt idx="2311">
                  <c:v>1942-08-01</c:v>
                </c:pt>
                <c:pt idx="2312">
                  <c:v>1942-09-01</c:v>
                </c:pt>
                <c:pt idx="2313">
                  <c:v>1942-10-01</c:v>
                </c:pt>
                <c:pt idx="2314">
                  <c:v>1942-11-01</c:v>
                </c:pt>
                <c:pt idx="2315">
                  <c:v>1942-12-01</c:v>
                </c:pt>
                <c:pt idx="2316">
                  <c:v>1943-01-01</c:v>
                </c:pt>
                <c:pt idx="2317">
                  <c:v>1943-02-01</c:v>
                </c:pt>
                <c:pt idx="2318">
                  <c:v>1943-03-01</c:v>
                </c:pt>
                <c:pt idx="2319">
                  <c:v>1943-04-01</c:v>
                </c:pt>
                <c:pt idx="2320">
                  <c:v>1943-05-01</c:v>
                </c:pt>
                <c:pt idx="2321">
                  <c:v>1943-06-01</c:v>
                </c:pt>
                <c:pt idx="2322">
                  <c:v>1943-07-01</c:v>
                </c:pt>
                <c:pt idx="2323">
                  <c:v>1943-08-01</c:v>
                </c:pt>
                <c:pt idx="2324">
                  <c:v>1943-09-01</c:v>
                </c:pt>
                <c:pt idx="2325">
                  <c:v>1943-10-01</c:v>
                </c:pt>
                <c:pt idx="2326">
                  <c:v>1943-11-01</c:v>
                </c:pt>
                <c:pt idx="2327">
                  <c:v>1943-12-01</c:v>
                </c:pt>
                <c:pt idx="2328">
                  <c:v>1944-01-01</c:v>
                </c:pt>
                <c:pt idx="2329">
                  <c:v>1944-02-01</c:v>
                </c:pt>
                <c:pt idx="2330">
                  <c:v>1944-03-01</c:v>
                </c:pt>
                <c:pt idx="2331">
                  <c:v>1944-04-01</c:v>
                </c:pt>
                <c:pt idx="2332">
                  <c:v>1944-05-01</c:v>
                </c:pt>
                <c:pt idx="2333">
                  <c:v>1944-06-01</c:v>
                </c:pt>
                <c:pt idx="2334">
                  <c:v>1944-07-01</c:v>
                </c:pt>
                <c:pt idx="2335">
                  <c:v>1944-08-01</c:v>
                </c:pt>
                <c:pt idx="2336">
                  <c:v>1944-09-01</c:v>
                </c:pt>
                <c:pt idx="2337">
                  <c:v>1944-10-01</c:v>
                </c:pt>
                <c:pt idx="2338">
                  <c:v>1944-11-01</c:v>
                </c:pt>
                <c:pt idx="2339">
                  <c:v>1944-12-01</c:v>
                </c:pt>
                <c:pt idx="2340">
                  <c:v>1945-01-01</c:v>
                </c:pt>
                <c:pt idx="2341">
                  <c:v>1945-02-01</c:v>
                </c:pt>
                <c:pt idx="2342">
                  <c:v>1945-03-01</c:v>
                </c:pt>
                <c:pt idx="2343">
                  <c:v>1945-04-01</c:v>
                </c:pt>
                <c:pt idx="2344">
                  <c:v>1945-05-01</c:v>
                </c:pt>
                <c:pt idx="2345">
                  <c:v>1945-06-01</c:v>
                </c:pt>
                <c:pt idx="2346">
                  <c:v>1945-07-01</c:v>
                </c:pt>
                <c:pt idx="2347">
                  <c:v>1945-08-01</c:v>
                </c:pt>
                <c:pt idx="2348">
                  <c:v>1945-09-01</c:v>
                </c:pt>
                <c:pt idx="2349">
                  <c:v>1945-10-01</c:v>
                </c:pt>
                <c:pt idx="2350">
                  <c:v>1945-11-01</c:v>
                </c:pt>
                <c:pt idx="2351">
                  <c:v>1945-12-01</c:v>
                </c:pt>
                <c:pt idx="2352">
                  <c:v>1946-01-01</c:v>
                </c:pt>
                <c:pt idx="2353">
                  <c:v>1946-02-01</c:v>
                </c:pt>
                <c:pt idx="2354">
                  <c:v>1946-03-01</c:v>
                </c:pt>
                <c:pt idx="2355">
                  <c:v>1946-04-01</c:v>
                </c:pt>
                <c:pt idx="2356">
                  <c:v>1946-05-01</c:v>
                </c:pt>
                <c:pt idx="2357">
                  <c:v>1946-06-01</c:v>
                </c:pt>
                <c:pt idx="2358">
                  <c:v>1946-07-01</c:v>
                </c:pt>
                <c:pt idx="2359">
                  <c:v>1946-08-01</c:v>
                </c:pt>
                <c:pt idx="2360">
                  <c:v>1946-09-01</c:v>
                </c:pt>
                <c:pt idx="2361">
                  <c:v>1946-10-01</c:v>
                </c:pt>
                <c:pt idx="2362">
                  <c:v>1946-11-01</c:v>
                </c:pt>
                <c:pt idx="2363">
                  <c:v>1946-12-01</c:v>
                </c:pt>
                <c:pt idx="2364">
                  <c:v>1947-01-01</c:v>
                </c:pt>
                <c:pt idx="2365">
                  <c:v>1947-02-01</c:v>
                </c:pt>
                <c:pt idx="2366">
                  <c:v>1947-03-01</c:v>
                </c:pt>
                <c:pt idx="2367">
                  <c:v>1947-04-01</c:v>
                </c:pt>
                <c:pt idx="2368">
                  <c:v>1947-05-01</c:v>
                </c:pt>
                <c:pt idx="2369">
                  <c:v>1947-06-01</c:v>
                </c:pt>
                <c:pt idx="2370">
                  <c:v>1947-07-01</c:v>
                </c:pt>
                <c:pt idx="2371">
                  <c:v>1947-08-01</c:v>
                </c:pt>
                <c:pt idx="2372">
                  <c:v>1947-09-01</c:v>
                </c:pt>
                <c:pt idx="2373">
                  <c:v>1947-10-01</c:v>
                </c:pt>
                <c:pt idx="2374">
                  <c:v>1947-11-01</c:v>
                </c:pt>
                <c:pt idx="2375">
                  <c:v>1947-12-01</c:v>
                </c:pt>
                <c:pt idx="2376">
                  <c:v>1948-01-01</c:v>
                </c:pt>
                <c:pt idx="2377">
                  <c:v>1948-02-01</c:v>
                </c:pt>
                <c:pt idx="2378">
                  <c:v>1948-03-01</c:v>
                </c:pt>
                <c:pt idx="2379">
                  <c:v>1948-04-01</c:v>
                </c:pt>
                <c:pt idx="2380">
                  <c:v>1948-05-01</c:v>
                </c:pt>
                <c:pt idx="2381">
                  <c:v>1948-06-01</c:v>
                </c:pt>
                <c:pt idx="2382">
                  <c:v>1948-07-01</c:v>
                </c:pt>
                <c:pt idx="2383">
                  <c:v>1948-08-01</c:v>
                </c:pt>
                <c:pt idx="2384">
                  <c:v>1948-09-01</c:v>
                </c:pt>
                <c:pt idx="2385">
                  <c:v>1948-10-01</c:v>
                </c:pt>
                <c:pt idx="2386">
                  <c:v>1948-11-01</c:v>
                </c:pt>
                <c:pt idx="2387">
                  <c:v>1948-12-01</c:v>
                </c:pt>
                <c:pt idx="2388">
                  <c:v>1949-01-01</c:v>
                </c:pt>
                <c:pt idx="2389">
                  <c:v>1949-02-01</c:v>
                </c:pt>
                <c:pt idx="2390">
                  <c:v>1949-03-01</c:v>
                </c:pt>
                <c:pt idx="2391">
                  <c:v>1949-04-01</c:v>
                </c:pt>
                <c:pt idx="2392">
                  <c:v>1949-05-01</c:v>
                </c:pt>
                <c:pt idx="2393">
                  <c:v>1949-06-01</c:v>
                </c:pt>
                <c:pt idx="2394">
                  <c:v>1949-07-01</c:v>
                </c:pt>
                <c:pt idx="2395">
                  <c:v>1949-08-01</c:v>
                </c:pt>
                <c:pt idx="2396">
                  <c:v>1949-09-01</c:v>
                </c:pt>
                <c:pt idx="2397">
                  <c:v>1949-10-01</c:v>
                </c:pt>
                <c:pt idx="2398">
                  <c:v>1949-11-01</c:v>
                </c:pt>
                <c:pt idx="2399">
                  <c:v>1949-12-01</c:v>
                </c:pt>
                <c:pt idx="2400">
                  <c:v>1950-01-01</c:v>
                </c:pt>
                <c:pt idx="2401">
                  <c:v>1950-02-01</c:v>
                </c:pt>
                <c:pt idx="2402">
                  <c:v>1950-03-01</c:v>
                </c:pt>
                <c:pt idx="2403">
                  <c:v>1950-04-01</c:v>
                </c:pt>
                <c:pt idx="2404">
                  <c:v>1950-05-01</c:v>
                </c:pt>
                <c:pt idx="2405">
                  <c:v>1950-06-01</c:v>
                </c:pt>
                <c:pt idx="2406">
                  <c:v>1950-07-01</c:v>
                </c:pt>
                <c:pt idx="2407">
                  <c:v>1950-08-01</c:v>
                </c:pt>
                <c:pt idx="2408">
                  <c:v>1950-09-01</c:v>
                </c:pt>
                <c:pt idx="2409">
                  <c:v>1950-10-01</c:v>
                </c:pt>
                <c:pt idx="2410">
                  <c:v>1950-11-01</c:v>
                </c:pt>
                <c:pt idx="2411">
                  <c:v>1950-12-01</c:v>
                </c:pt>
                <c:pt idx="2412">
                  <c:v>1951-01-01</c:v>
                </c:pt>
                <c:pt idx="2413">
                  <c:v>1951-02-01</c:v>
                </c:pt>
                <c:pt idx="2414">
                  <c:v>1951-03-01</c:v>
                </c:pt>
                <c:pt idx="2415">
                  <c:v>1951-04-01</c:v>
                </c:pt>
                <c:pt idx="2416">
                  <c:v>1951-05-01</c:v>
                </c:pt>
                <c:pt idx="2417">
                  <c:v>1951-06-01</c:v>
                </c:pt>
                <c:pt idx="2418">
                  <c:v>1951-07-01</c:v>
                </c:pt>
                <c:pt idx="2419">
                  <c:v>1951-08-01</c:v>
                </c:pt>
                <c:pt idx="2420">
                  <c:v>1951-09-01</c:v>
                </c:pt>
                <c:pt idx="2421">
                  <c:v>1951-10-01</c:v>
                </c:pt>
                <c:pt idx="2422">
                  <c:v>1951-11-01</c:v>
                </c:pt>
                <c:pt idx="2423">
                  <c:v>1951-12-01</c:v>
                </c:pt>
                <c:pt idx="2424">
                  <c:v>1952-01-01</c:v>
                </c:pt>
                <c:pt idx="2425">
                  <c:v>1952-02-01</c:v>
                </c:pt>
                <c:pt idx="2426">
                  <c:v>1952-03-01</c:v>
                </c:pt>
                <c:pt idx="2427">
                  <c:v>1952-04-01</c:v>
                </c:pt>
                <c:pt idx="2428">
                  <c:v>1952-05-01</c:v>
                </c:pt>
                <c:pt idx="2429">
                  <c:v>1952-06-01</c:v>
                </c:pt>
                <c:pt idx="2430">
                  <c:v>1952-07-01</c:v>
                </c:pt>
                <c:pt idx="2431">
                  <c:v>1952-08-01</c:v>
                </c:pt>
                <c:pt idx="2432">
                  <c:v>1952-09-01</c:v>
                </c:pt>
                <c:pt idx="2433">
                  <c:v>1952-10-01</c:v>
                </c:pt>
                <c:pt idx="2434">
                  <c:v>1952-11-01</c:v>
                </c:pt>
                <c:pt idx="2435">
                  <c:v>1952-12-01</c:v>
                </c:pt>
                <c:pt idx="2436">
                  <c:v>1953-01-01</c:v>
                </c:pt>
                <c:pt idx="2437">
                  <c:v>1953-02-01</c:v>
                </c:pt>
                <c:pt idx="2438">
                  <c:v>1953-03-01</c:v>
                </c:pt>
                <c:pt idx="2439">
                  <c:v>1953-04-01</c:v>
                </c:pt>
                <c:pt idx="2440">
                  <c:v>1953-05-01</c:v>
                </c:pt>
                <c:pt idx="2441">
                  <c:v>1953-06-01</c:v>
                </c:pt>
                <c:pt idx="2442">
                  <c:v>1953-07-01</c:v>
                </c:pt>
                <c:pt idx="2443">
                  <c:v>1953-08-01</c:v>
                </c:pt>
                <c:pt idx="2444">
                  <c:v>1953-09-01</c:v>
                </c:pt>
                <c:pt idx="2445">
                  <c:v>1953-10-01</c:v>
                </c:pt>
                <c:pt idx="2446">
                  <c:v>1953-11-01</c:v>
                </c:pt>
                <c:pt idx="2447">
                  <c:v>1953-12-01</c:v>
                </c:pt>
                <c:pt idx="2448">
                  <c:v>1954-01-01</c:v>
                </c:pt>
                <c:pt idx="2449">
                  <c:v>1954-02-01</c:v>
                </c:pt>
                <c:pt idx="2450">
                  <c:v>1954-03-01</c:v>
                </c:pt>
                <c:pt idx="2451">
                  <c:v>1954-04-01</c:v>
                </c:pt>
                <c:pt idx="2452">
                  <c:v>1954-05-01</c:v>
                </c:pt>
                <c:pt idx="2453">
                  <c:v>1954-06-01</c:v>
                </c:pt>
                <c:pt idx="2454">
                  <c:v>1954-07-01</c:v>
                </c:pt>
                <c:pt idx="2455">
                  <c:v>1954-08-01</c:v>
                </c:pt>
                <c:pt idx="2456">
                  <c:v>1954-09-01</c:v>
                </c:pt>
                <c:pt idx="2457">
                  <c:v>1954-10-01</c:v>
                </c:pt>
                <c:pt idx="2458">
                  <c:v>1954-11-01</c:v>
                </c:pt>
                <c:pt idx="2459">
                  <c:v>1954-12-01</c:v>
                </c:pt>
                <c:pt idx="2460">
                  <c:v>1955-01-01</c:v>
                </c:pt>
                <c:pt idx="2461">
                  <c:v>1955-02-01</c:v>
                </c:pt>
                <c:pt idx="2462">
                  <c:v>1955-03-01</c:v>
                </c:pt>
                <c:pt idx="2463">
                  <c:v>1955-04-01</c:v>
                </c:pt>
                <c:pt idx="2464">
                  <c:v>1955-05-01</c:v>
                </c:pt>
                <c:pt idx="2465">
                  <c:v>1955-06-01</c:v>
                </c:pt>
                <c:pt idx="2466">
                  <c:v>1955-07-01</c:v>
                </c:pt>
                <c:pt idx="2467">
                  <c:v>1955-08-01</c:v>
                </c:pt>
                <c:pt idx="2468">
                  <c:v>1955-09-01</c:v>
                </c:pt>
                <c:pt idx="2469">
                  <c:v>1955-10-01</c:v>
                </c:pt>
                <c:pt idx="2470">
                  <c:v>1955-11-01</c:v>
                </c:pt>
                <c:pt idx="2471">
                  <c:v>1955-12-01</c:v>
                </c:pt>
                <c:pt idx="2472">
                  <c:v>1956-01-01</c:v>
                </c:pt>
                <c:pt idx="2473">
                  <c:v>1956-02-01</c:v>
                </c:pt>
                <c:pt idx="2474">
                  <c:v>1956-03-01</c:v>
                </c:pt>
                <c:pt idx="2475">
                  <c:v>1956-04-01</c:v>
                </c:pt>
                <c:pt idx="2476">
                  <c:v>1956-05-01</c:v>
                </c:pt>
                <c:pt idx="2477">
                  <c:v>1956-06-01</c:v>
                </c:pt>
                <c:pt idx="2478">
                  <c:v>1956-07-01</c:v>
                </c:pt>
                <c:pt idx="2479">
                  <c:v>1956-08-01</c:v>
                </c:pt>
                <c:pt idx="2480">
                  <c:v>1956-09-01</c:v>
                </c:pt>
                <c:pt idx="2481">
                  <c:v>1956-10-01</c:v>
                </c:pt>
                <c:pt idx="2482">
                  <c:v>1956-11-01</c:v>
                </c:pt>
                <c:pt idx="2483">
                  <c:v>1956-12-01</c:v>
                </c:pt>
                <c:pt idx="2484">
                  <c:v>1957-01-01</c:v>
                </c:pt>
                <c:pt idx="2485">
                  <c:v>1957-02-01</c:v>
                </c:pt>
                <c:pt idx="2486">
                  <c:v>1957-03-01</c:v>
                </c:pt>
                <c:pt idx="2487">
                  <c:v>1957-04-01</c:v>
                </c:pt>
                <c:pt idx="2488">
                  <c:v>1957-05-01</c:v>
                </c:pt>
                <c:pt idx="2489">
                  <c:v>1957-06-01</c:v>
                </c:pt>
                <c:pt idx="2490">
                  <c:v>1957-07-01</c:v>
                </c:pt>
                <c:pt idx="2491">
                  <c:v>1957-08-01</c:v>
                </c:pt>
                <c:pt idx="2492">
                  <c:v>1957-09-01</c:v>
                </c:pt>
                <c:pt idx="2493">
                  <c:v>1957-10-01</c:v>
                </c:pt>
                <c:pt idx="2494">
                  <c:v>1957-11-01</c:v>
                </c:pt>
                <c:pt idx="2495">
                  <c:v>1957-12-01</c:v>
                </c:pt>
                <c:pt idx="2496">
                  <c:v>1958-01-01</c:v>
                </c:pt>
                <c:pt idx="2497">
                  <c:v>1958-02-01</c:v>
                </c:pt>
                <c:pt idx="2498">
                  <c:v>1958-03-01</c:v>
                </c:pt>
                <c:pt idx="2499">
                  <c:v>1958-04-01</c:v>
                </c:pt>
                <c:pt idx="2500">
                  <c:v>1958-05-01</c:v>
                </c:pt>
                <c:pt idx="2501">
                  <c:v>1958-06-01</c:v>
                </c:pt>
                <c:pt idx="2502">
                  <c:v>1958-07-01</c:v>
                </c:pt>
                <c:pt idx="2503">
                  <c:v>1958-08-01</c:v>
                </c:pt>
                <c:pt idx="2504">
                  <c:v>1958-09-01</c:v>
                </c:pt>
                <c:pt idx="2505">
                  <c:v>1958-10-01</c:v>
                </c:pt>
                <c:pt idx="2506">
                  <c:v>1958-11-01</c:v>
                </c:pt>
                <c:pt idx="2507">
                  <c:v>1958-12-01</c:v>
                </c:pt>
                <c:pt idx="2508">
                  <c:v>1959-01-01</c:v>
                </c:pt>
                <c:pt idx="2509">
                  <c:v>1959-02-01</c:v>
                </c:pt>
                <c:pt idx="2510">
                  <c:v>1959-03-01</c:v>
                </c:pt>
                <c:pt idx="2511">
                  <c:v>1959-04-01</c:v>
                </c:pt>
                <c:pt idx="2512">
                  <c:v>1959-05-01</c:v>
                </c:pt>
                <c:pt idx="2513">
                  <c:v>1959-06-01</c:v>
                </c:pt>
                <c:pt idx="2514">
                  <c:v>1959-07-01</c:v>
                </c:pt>
                <c:pt idx="2515">
                  <c:v>1959-08-01</c:v>
                </c:pt>
                <c:pt idx="2516">
                  <c:v>1959-09-01</c:v>
                </c:pt>
                <c:pt idx="2517">
                  <c:v>1959-10-01</c:v>
                </c:pt>
                <c:pt idx="2518">
                  <c:v>1959-11-01</c:v>
                </c:pt>
                <c:pt idx="2519">
                  <c:v>1959-12-01</c:v>
                </c:pt>
                <c:pt idx="2520">
                  <c:v>1960-01-01</c:v>
                </c:pt>
                <c:pt idx="2521">
                  <c:v>1960-02-01</c:v>
                </c:pt>
                <c:pt idx="2522">
                  <c:v>1960-03-01</c:v>
                </c:pt>
                <c:pt idx="2523">
                  <c:v>1960-04-01</c:v>
                </c:pt>
                <c:pt idx="2524">
                  <c:v>1960-05-01</c:v>
                </c:pt>
                <c:pt idx="2525">
                  <c:v>1960-06-01</c:v>
                </c:pt>
                <c:pt idx="2526">
                  <c:v>1960-07-01</c:v>
                </c:pt>
                <c:pt idx="2527">
                  <c:v>1960-08-01</c:v>
                </c:pt>
                <c:pt idx="2528">
                  <c:v>1960-09-01</c:v>
                </c:pt>
                <c:pt idx="2529">
                  <c:v>1960-10-01</c:v>
                </c:pt>
                <c:pt idx="2530">
                  <c:v>1960-11-01</c:v>
                </c:pt>
                <c:pt idx="2531">
                  <c:v>1960-12-01</c:v>
                </c:pt>
                <c:pt idx="2532">
                  <c:v>1961-01-01</c:v>
                </c:pt>
                <c:pt idx="2533">
                  <c:v>1961-02-01</c:v>
                </c:pt>
                <c:pt idx="2534">
                  <c:v>1961-03-01</c:v>
                </c:pt>
                <c:pt idx="2535">
                  <c:v>1961-04-01</c:v>
                </c:pt>
                <c:pt idx="2536">
                  <c:v>1961-05-01</c:v>
                </c:pt>
                <c:pt idx="2537">
                  <c:v>1961-06-01</c:v>
                </c:pt>
                <c:pt idx="2538">
                  <c:v>1961-07-01</c:v>
                </c:pt>
                <c:pt idx="2539">
                  <c:v>1961-08-01</c:v>
                </c:pt>
                <c:pt idx="2540">
                  <c:v>1961-09-01</c:v>
                </c:pt>
                <c:pt idx="2541">
                  <c:v>1961-10-01</c:v>
                </c:pt>
                <c:pt idx="2542">
                  <c:v>1961-11-01</c:v>
                </c:pt>
                <c:pt idx="2543">
                  <c:v>1961-12-01</c:v>
                </c:pt>
                <c:pt idx="2544">
                  <c:v>1962-01-01</c:v>
                </c:pt>
                <c:pt idx="2545">
                  <c:v>1962-02-01</c:v>
                </c:pt>
                <c:pt idx="2546">
                  <c:v>1962-03-01</c:v>
                </c:pt>
                <c:pt idx="2547">
                  <c:v>1962-04-01</c:v>
                </c:pt>
                <c:pt idx="2548">
                  <c:v>1962-05-01</c:v>
                </c:pt>
                <c:pt idx="2549">
                  <c:v>1962-06-01</c:v>
                </c:pt>
                <c:pt idx="2550">
                  <c:v>1962-07-01</c:v>
                </c:pt>
                <c:pt idx="2551">
                  <c:v>1962-08-01</c:v>
                </c:pt>
                <c:pt idx="2552">
                  <c:v>1962-09-01</c:v>
                </c:pt>
                <c:pt idx="2553">
                  <c:v>1962-10-01</c:v>
                </c:pt>
                <c:pt idx="2554">
                  <c:v>1962-11-01</c:v>
                </c:pt>
                <c:pt idx="2555">
                  <c:v>1962-12-01</c:v>
                </c:pt>
                <c:pt idx="2556">
                  <c:v>1963-01-01</c:v>
                </c:pt>
                <c:pt idx="2557">
                  <c:v>1963-02-01</c:v>
                </c:pt>
                <c:pt idx="2558">
                  <c:v>1963-03-01</c:v>
                </c:pt>
                <c:pt idx="2559">
                  <c:v>1963-04-01</c:v>
                </c:pt>
                <c:pt idx="2560">
                  <c:v>1963-05-01</c:v>
                </c:pt>
                <c:pt idx="2561">
                  <c:v>1963-06-01</c:v>
                </c:pt>
                <c:pt idx="2562">
                  <c:v>1963-07-01</c:v>
                </c:pt>
                <c:pt idx="2563">
                  <c:v>1963-08-01</c:v>
                </c:pt>
                <c:pt idx="2564">
                  <c:v>1963-09-01</c:v>
                </c:pt>
                <c:pt idx="2565">
                  <c:v>1963-10-01</c:v>
                </c:pt>
                <c:pt idx="2566">
                  <c:v>1963-11-01</c:v>
                </c:pt>
                <c:pt idx="2567">
                  <c:v>1963-12-01</c:v>
                </c:pt>
                <c:pt idx="2568">
                  <c:v>1964-01-01</c:v>
                </c:pt>
                <c:pt idx="2569">
                  <c:v>1964-02-01</c:v>
                </c:pt>
                <c:pt idx="2570">
                  <c:v>1964-03-01</c:v>
                </c:pt>
                <c:pt idx="2571">
                  <c:v>1964-04-01</c:v>
                </c:pt>
                <c:pt idx="2572">
                  <c:v>1964-05-01</c:v>
                </c:pt>
                <c:pt idx="2573">
                  <c:v>1964-06-01</c:v>
                </c:pt>
                <c:pt idx="2574">
                  <c:v>1964-07-01</c:v>
                </c:pt>
                <c:pt idx="2575">
                  <c:v>1964-08-01</c:v>
                </c:pt>
                <c:pt idx="2576">
                  <c:v>1964-09-01</c:v>
                </c:pt>
                <c:pt idx="2577">
                  <c:v>1964-10-01</c:v>
                </c:pt>
                <c:pt idx="2578">
                  <c:v>1964-11-01</c:v>
                </c:pt>
                <c:pt idx="2579">
                  <c:v>1964-12-01</c:v>
                </c:pt>
                <c:pt idx="2580">
                  <c:v>1965-01-01</c:v>
                </c:pt>
                <c:pt idx="2581">
                  <c:v>1965-02-01</c:v>
                </c:pt>
                <c:pt idx="2582">
                  <c:v>1965-03-01</c:v>
                </c:pt>
                <c:pt idx="2583">
                  <c:v>1965-04-01</c:v>
                </c:pt>
                <c:pt idx="2584">
                  <c:v>1965-05-01</c:v>
                </c:pt>
                <c:pt idx="2585">
                  <c:v>1965-06-01</c:v>
                </c:pt>
                <c:pt idx="2586">
                  <c:v>1965-07-01</c:v>
                </c:pt>
                <c:pt idx="2587">
                  <c:v>1965-08-01</c:v>
                </c:pt>
                <c:pt idx="2588">
                  <c:v>1965-09-01</c:v>
                </c:pt>
                <c:pt idx="2589">
                  <c:v>1965-10-01</c:v>
                </c:pt>
                <c:pt idx="2590">
                  <c:v>1965-11-01</c:v>
                </c:pt>
                <c:pt idx="2591">
                  <c:v>1965-12-01</c:v>
                </c:pt>
                <c:pt idx="2592">
                  <c:v>1966-01-01</c:v>
                </c:pt>
                <c:pt idx="2593">
                  <c:v>1966-02-01</c:v>
                </c:pt>
                <c:pt idx="2594">
                  <c:v>1966-03-01</c:v>
                </c:pt>
                <c:pt idx="2595">
                  <c:v>1966-04-01</c:v>
                </c:pt>
                <c:pt idx="2596">
                  <c:v>1966-05-01</c:v>
                </c:pt>
                <c:pt idx="2597">
                  <c:v>1966-06-01</c:v>
                </c:pt>
                <c:pt idx="2598">
                  <c:v>1966-07-01</c:v>
                </c:pt>
                <c:pt idx="2599">
                  <c:v>1966-08-01</c:v>
                </c:pt>
                <c:pt idx="2600">
                  <c:v>1966-09-01</c:v>
                </c:pt>
                <c:pt idx="2601">
                  <c:v>1966-10-01</c:v>
                </c:pt>
                <c:pt idx="2602">
                  <c:v>1966-11-01</c:v>
                </c:pt>
                <c:pt idx="2603">
                  <c:v>1966-12-01</c:v>
                </c:pt>
                <c:pt idx="2604">
                  <c:v>1967-01-01</c:v>
                </c:pt>
                <c:pt idx="2605">
                  <c:v>1967-02-01</c:v>
                </c:pt>
                <c:pt idx="2606">
                  <c:v>1967-03-01</c:v>
                </c:pt>
                <c:pt idx="2607">
                  <c:v>1967-04-01</c:v>
                </c:pt>
                <c:pt idx="2608">
                  <c:v>1967-05-01</c:v>
                </c:pt>
                <c:pt idx="2609">
                  <c:v>1967-06-01</c:v>
                </c:pt>
                <c:pt idx="2610">
                  <c:v>1967-07-01</c:v>
                </c:pt>
                <c:pt idx="2611">
                  <c:v>1967-08-01</c:v>
                </c:pt>
                <c:pt idx="2612">
                  <c:v>1967-09-01</c:v>
                </c:pt>
                <c:pt idx="2613">
                  <c:v>1967-10-01</c:v>
                </c:pt>
                <c:pt idx="2614">
                  <c:v>1967-11-01</c:v>
                </c:pt>
                <c:pt idx="2615">
                  <c:v>1967-12-01</c:v>
                </c:pt>
                <c:pt idx="2616">
                  <c:v>1968-01-01</c:v>
                </c:pt>
                <c:pt idx="2617">
                  <c:v>1968-02-01</c:v>
                </c:pt>
                <c:pt idx="2618">
                  <c:v>1968-03-01</c:v>
                </c:pt>
                <c:pt idx="2619">
                  <c:v>1968-04-01</c:v>
                </c:pt>
                <c:pt idx="2620">
                  <c:v>1968-05-01</c:v>
                </c:pt>
                <c:pt idx="2621">
                  <c:v>1968-06-01</c:v>
                </c:pt>
                <c:pt idx="2622">
                  <c:v>1968-07-01</c:v>
                </c:pt>
                <c:pt idx="2623">
                  <c:v>1968-08-01</c:v>
                </c:pt>
                <c:pt idx="2624">
                  <c:v>1968-09-01</c:v>
                </c:pt>
                <c:pt idx="2625">
                  <c:v>1968-10-01</c:v>
                </c:pt>
                <c:pt idx="2626">
                  <c:v>1968-11-01</c:v>
                </c:pt>
                <c:pt idx="2627">
                  <c:v>1968-12-01</c:v>
                </c:pt>
                <c:pt idx="2628">
                  <c:v>1969-01-01</c:v>
                </c:pt>
                <c:pt idx="2629">
                  <c:v>1969-02-01</c:v>
                </c:pt>
                <c:pt idx="2630">
                  <c:v>1969-03-01</c:v>
                </c:pt>
                <c:pt idx="2631">
                  <c:v>1969-04-01</c:v>
                </c:pt>
                <c:pt idx="2632">
                  <c:v>1969-05-01</c:v>
                </c:pt>
                <c:pt idx="2633">
                  <c:v>1969-06-01</c:v>
                </c:pt>
                <c:pt idx="2634">
                  <c:v>1969-07-01</c:v>
                </c:pt>
                <c:pt idx="2635">
                  <c:v>1969-08-01</c:v>
                </c:pt>
                <c:pt idx="2636">
                  <c:v>1969-09-01</c:v>
                </c:pt>
                <c:pt idx="2637">
                  <c:v>1969-10-01</c:v>
                </c:pt>
                <c:pt idx="2638">
                  <c:v>1969-11-01</c:v>
                </c:pt>
                <c:pt idx="2639">
                  <c:v>1969-12-01</c:v>
                </c:pt>
                <c:pt idx="2640">
                  <c:v>1970-01-01</c:v>
                </c:pt>
                <c:pt idx="2641">
                  <c:v>1970-02-01</c:v>
                </c:pt>
                <c:pt idx="2642">
                  <c:v>1970-03-01</c:v>
                </c:pt>
                <c:pt idx="2643">
                  <c:v>1970-04-01</c:v>
                </c:pt>
                <c:pt idx="2644">
                  <c:v>1970-05-01</c:v>
                </c:pt>
                <c:pt idx="2645">
                  <c:v>1970-06-01</c:v>
                </c:pt>
                <c:pt idx="2646">
                  <c:v>1970-07-01</c:v>
                </c:pt>
                <c:pt idx="2647">
                  <c:v>1970-08-01</c:v>
                </c:pt>
                <c:pt idx="2648">
                  <c:v>1970-09-01</c:v>
                </c:pt>
                <c:pt idx="2649">
                  <c:v>1970-10-01</c:v>
                </c:pt>
                <c:pt idx="2650">
                  <c:v>1970-11-01</c:v>
                </c:pt>
                <c:pt idx="2651">
                  <c:v>1970-12-01</c:v>
                </c:pt>
                <c:pt idx="2652">
                  <c:v>1971-01-01</c:v>
                </c:pt>
                <c:pt idx="2653">
                  <c:v>1971-02-01</c:v>
                </c:pt>
                <c:pt idx="2654">
                  <c:v>1971-03-01</c:v>
                </c:pt>
                <c:pt idx="2655">
                  <c:v>1971-04-01</c:v>
                </c:pt>
                <c:pt idx="2656">
                  <c:v>1971-05-01</c:v>
                </c:pt>
                <c:pt idx="2657">
                  <c:v>1971-06-01</c:v>
                </c:pt>
                <c:pt idx="2658">
                  <c:v>1971-07-01</c:v>
                </c:pt>
                <c:pt idx="2659">
                  <c:v>1971-08-01</c:v>
                </c:pt>
                <c:pt idx="2660">
                  <c:v>1971-09-01</c:v>
                </c:pt>
                <c:pt idx="2661">
                  <c:v>1971-10-01</c:v>
                </c:pt>
                <c:pt idx="2662">
                  <c:v>1971-11-01</c:v>
                </c:pt>
                <c:pt idx="2663">
                  <c:v>1971-12-01</c:v>
                </c:pt>
                <c:pt idx="2664">
                  <c:v>1972-01-01</c:v>
                </c:pt>
                <c:pt idx="2665">
                  <c:v>1972-02-01</c:v>
                </c:pt>
                <c:pt idx="2666">
                  <c:v>1972-03-01</c:v>
                </c:pt>
                <c:pt idx="2667">
                  <c:v>1972-04-01</c:v>
                </c:pt>
                <c:pt idx="2668">
                  <c:v>1972-05-01</c:v>
                </c:pt>
                <c:pt idx="2669">
                  <c:v>1972-06-01</c:v>
                </c:pt>
                <c:pt idx="2670">
                  <c:v>1972-07-01</c:v>
                </c:pt>
                <c:pt idx="2671">
                  <c:v>1972-08-01</c:v>
                </c:pt>
                <c:pt idx="2672">
                  <c:v>1972-09-01</c:v>
                </c:pt>
                <c:pt idx="2673">
                  <c:v>1972-10-01</c:v>
                </c:pt>
                <c:pt idx="2674">
                  <c:v>1972-11-01</c:v>
                </c:pt>
                <c:pt idx="2675">
                  <c:v>1972-12-01</c:v>
                </c:pt>
                <c:pt idx="2676">
                  <c:v>1973-01-01</c:v>
                </c:pt>
                <c:pt idx="2677">
                  <c:v>1973-02-01</c:v>
                </c:pt>
                <c:pt idx="2678">
                  <c:v>1973-03-01</c:v>
                </c:pt>
                <c:pt idx="2679">
                  <c:v>1973-04-01</c:v>
                </c:pt>
                <c:pt idx="2680">
                  <c:v>1973-05-01</c:v>
                </c:pt>
                <c:pt idx="2681">
                  <c:v>1973-06-01</c:v>
                </c:pt>
                <c:pt idx="2682">
                  <c:v>1973-07-01</c:v>
                </c:pt>
                <c:pt idx="2683">
                  <c:v>1973-08-01</c:v>
                </c:pt>
                <c:pt idx="2684">
                  <c:v>1973-09-01</c:v>
                </c:pt>
                <c:pt idx="2685">
                  <c:v>1973-10-01</c:v>
                </c:pt>
                <c:pt idx="2686">
                  <c:v>1973-11-01</c:v>
                </c:pt>
                <c:pt idx="2687">
                  <c:v>1973-12-01</c:v>
                </c:pt>
                <c:pt idx="2688">
                  <c:v>1974-01-01</c:v>
                </c:pt>
                <c:pt idx="2689">
                  <c:v>1974-02-01</c:v>
                </c:pt>
                <c:pt idx="2690">
                  <c:v>1974-03-01</c:v>
                </c:pt>
                <c:pt idx="2691">
                  <c:v>1974-04-01</c:v>
                </c:pt>
                <c:pt idx="2692">
                  <c:v>1974-05-01</c:v>
                </c:pt>
                <c:pt idx="2693">
                  <c:v>1974-06-01</c:v>
                </c:pt>
                <c:pt idx="2694">
                  <c:v>1974-07-01</c:v>
                </c:pt>
                <c:pt idx="2695">
                  <c:v>1974-08-01</c:v>
                </c:pt>
                <c:pt idx="2696">
                  <c:v>1974-09-01</c:v>
                </c:pt>
                <c:pt idx="2697">
                  <c:v>1974-10-01</c:v>
                </c:pt>
                <c:pt idx="2698">
                  <c:v>1974-11-01</c:v>
                </c:pt>
                <c:pt idx="2699">
                  <c:v>1974-12-01</c:v>
                </c:pt>
                <c:pt idx="2700">
                  <c:v>1975-01-01</c:v>
                </c:pt>
                <c:pt idx="2701">
                  <c:v>1975-02-01</c:v>
                </c:pt>
                <c:pt idx="2702">
                  <c:v>1975-03-01</c:v>
                </c:pt>
                <c:pt idx="2703">
                  <c:v>1975-04-01</c:v>
                </c:pt>
                <c:pt idx="2704">
                  <c:v>1975-05-01</c:v>
                </c:pt>
                <c:pt idx="2705">
                  <c:v>1975-06-01</c:v>
                </c:pt>
                <c:pt idx="2706">
                  <c:v>1975-07-01</c:v>
                </c:pt>
                <c:pt idx="2707">
                  <c:v>1975-08-01</c:v>
                </c:pt>
                <c:pt idx="2708">
                  <c:v>1975-09-01</c:v>
                </c:pt>
                <c:pt idx="2709">
                  <c:v>1975-10-01</c:v>
                </c:pt>
                <c:pt idx="2710">
                  <c:v>1975-11-01</c:v>
                </c:pt>
                <c:pt idx="2711">
                  <c:v>1975-12-01</c:v>
                </c:pt>
                <c:pt idx="2712">
                  <c:v>1976-01-01</c:v>
                </c:pt>
                <c:pt idx="2713">
                  <c:v>1976-02-01</c:v>
                </c:pt>
                <c:pt idx="2714">
                  <c:v>1976-03-01</c:v>
                </c:pt>
                <c:pt idx="2715">
                  <c:v>1976-04-01</c:v>
                </c:pt>
                <c:pt idx="2716">
                  <c:v>1976-05-01</c:v>
                </c:pt>
                <c:pt idx="2717">
                  <c:v>1976-06-01</c:v>
                </c:pt>
                <c:pt idx="2718">
                  <c:v>1976-07-01</c:v>
                </c:pt>
                <c:pt idx="2719">
                  <c:v>1976-08-01</c:v>
                </c:pt>
                <c:pt idx="2720">
                  <c:v>1976-09-01</c:v>
                </c:pt>
                <c:pt idx="2721">
                  <c:v>1976-10-01</c:v>
                </c:pt>
                <c:pt idx="2722">
                  <c:v>1976-11-01</c:v>
                </c:pt>
                <c:pt idx="2723">
                  <c:v>1976-12-01</c:v>
                </c:pt>
                <c:pt idx="2724">
                  <c:v>1977-01-01</c:v>
                </c:pt>
                <c:pt idx="2725">
                  <c:v>1977-02-01</c:v>
                </c:pt>
                <c:pt idx="2726">
                  <c:v>1977-03-01</c:v>
                </c:pt>
                <c:pt idx="2727">
                  <c:v>1977-04-01</c:v>
                </c:pt>
                <c:pt idx="2728">
                  <c:v>1977-05-01</c:v>
                </c:pt>
                <c:pt idx="2729">
                  <c:v>1977-06-01</c:v>
                </c:pt>
                <c:pt idx="2730">
                  <c:v>1977-07-01</c:v>
                </c:pt>
                <c:pt idx="2731">
                  <c:v>1977-08-01</c:v>
                </c:pt>
                <c:pt idx="2732">
                  <c:v>1977-09-01</c:v>
                </c:pt>
                <c:pt idx="2733">
                  <c:v>1977-10-01</c:v>
                </c:pt>
                <c:pt idx="2734">
                  <c:v>1977-11-01</c:v>
                </c:pt>
                <c:pt idx="2735">
                  <c:v>1977-12-01</c:v>
                </c:pt>
                <c:pt idx="2736">
                  <c:v>1978-01-01</c:v>
                </c:pt>
                <c:pt idx="2737">
                  <c:v>1978-02-01</c:v>
                </c:pt>
                <c:pt idx="2738">
                  <c:v>1978-03-01</c:v>
                </c:pt>
                <c:pt idx="2739">
                  <c:v>1978-04-01</c:v>
                </c:pt>
                <c:pt idx="2740">
                  <c:v>1978-05-01</c:v>
                </c:pt>
                <c:pt idx="2741">
                  <c:v>1978-06-01</c:v>
                </c:pt>
                <c:pt idx="2742">
                  <c:v>1978-07-01</c:v>
                </c:pt>
                <c:pt idx="2743">
                  <c:v>1978-08-01</c:v>
                </c:pt>
                <c:pt idx="2744">
                  <c:v>1978-09-01</c:v>
                </c:pt>
                <c:pt idx="2745">
                  <c:v>1978-10-01</c:v>
                </c:pt>
                <c:pt idx="2746">
                  <c:v>1978-11-01</c:v>
                </c:pt>
                <c:pt idx="2747">
                  <c:v>1978-12-01</c:v>
                </c:pt>
                <c:pt idx="2748">
                  <c:v>1979-01-01</c:v>
                </c:pt>
                <c:pt idx="2749">
                  <c:v>1979-02-01</c:v>
                </c:pt>
                <c:pt idx="2750">
                  <c:v>1979-03-01</c:v>
                </c:pt>
                <c:pt idx="2751">
                  <c:v>1979-04-01</c:v>
                </c:pt>
                <c:pt idx="2752">
                  <c:v>1979-05-01</c:v>
                </c:pt>
                <c:pt idx="2753">
                  <c:v>1979-06-01</c:v>
                </c:pt>
                <c:pt idx="2754">
                  <c:v>1979-07-01</c:v>
                </c:pt>
                <c:pt idx="2755">
                  <c:v>1979-08-01</c:v>
                </c:pt>
                <c:pt idx="2756">
                  <c:v>1979-09-01</c:v>
                </c:pt>
                <c:pt idx="2757">
                  <c:v>1979-10-01</c:v>
                </c:pt>
                <c:pt idx="2758">
                  <c:v>1979-11-01</c:v>
                </c:pt>
                <c:pt idx="2759">
                  <c:v>1979-12-01</c:v>
                </c:pt>
                <c:pt idx="2760">
                  <c:v>1980-01-01</c:v>
                </c:pt>
                <c:pt idx="2761">
                  <c:v>1980-02-01</c:v>
                </c:pt>
                <c:pt idx="2762">
                  <c:v>1980-03-01</c:v>
                </c:pt>
                <c:pt idx="2763">
                  <c:v>1980-04-01</c:v>
                </c:pt>
                <c:pt idx="2764">
                  <c:v>1980-05-01</c:v>
                </c:pt>
                <c:pt idx="2765">
                  <c:v>1980-06-01</c:v>
                </c:pt>
                <c:pt idx="2766">
                  <c:v>1980-07-01</c:v>
                </c:pt>
                <c:pt idx="2767">
                  <c:v>1980-08-01</c:v>
                </c:pt>
                <c:pt idx="2768">
                  <c:v>1980-09-01</c:v>
                </c:pt>
                <c:pt idx="2769">
                  <c:v>1980-10-01</c:v>
                </c:pt>
                <c:pt idx="2770">
                  <c:v>1980-11-01</c:v>
                </c:pt>
                <c:pt idx="2771">
                  <c:v>1980-12-01</c:v>
                </c:pt>
                <c:pt idx="2772">
                  <c:v>1981-01-01</c:v>
                </c:pt>
                <c:pt idx="2773">
                  <c:v>1981-02-01</c:v>
                </c:pt>
                <c:pt idx="2774">
                  <c:v>1981-03-01</c:v>
                </c:pt>
                <c:pt idx="2775">
                  <c:v>1981-04-01</c:v>
                </c:pt>
                <c:pt idx="2776">
                  <c:v>1981-05-01</c:v>
                </c:pt>
                <c:pt idx="2777">
                  <c:v>1981-06-01</c:v>
                </c:pt>
                <c:pt idx="2778">
                  <c:v>1981-07-01</c:v>
                </c:pt>
                <c:pt idx="2779">
                  <c:v>1981-08-01</c:v>
                </c:pt>
                <c:pt idx="2780">
                  <c:v>1981-09-01</c:v>
                </c:pt>
                <c:pt idx="2781">
                  <c:v>1981-10-01</c:v>
                </c:pt>
                <c:pt idx="2782">
                  <c:v>1981-11-01</c:v>
                </c:pt>
                <c:pt idx="2783">
                  <c:v>1981-12-01</c:v>
                </c:pt>
                <c:pt idx="2784">
                  <c:v>1982-01-01</c:v>
                </c:pt>
                <c:pt idx="2785">
                  <c:v>1982-02-01</c:v>
                </c:pt>
                <c:pt idx="2786">
                  <c:v>1982-03-01</c:v>
                </c:pt>
                <c:pt idx="2787">
                  <c:v>1982-04-01</c:v>
                </c:pt>
                <c:pt idx="2788">
                  <c:v>1982-05-01</c:v>
                </c:pt>
                <c:pt idx="2789">
                  <c:v>1982-06-01</c:v>
                </c:pt>
                <c:pt idx="2790">
                  <c:v>1982-07-01</c:v>
                </c:pt>
                <c:pt idx="2791">
                  <c:v>1982-08-01</c:v>
                </c:pt>
                <c:pt idx="2792">
                  <c:v>1982-09-01</c:v>
                </c:pt>
                <c:pt idx="2793">
                  <c:v>1982-10-01</c:v>
                </c:pt>
                <c:pt idx="2794">
                  <c:v>1982-11-01</c:v>
                </c:pt>
                <c:pt idx="2795">
                  <c:v>1982-12-01</c:v>
                </c:pt>
                <c:pt idx="2796">
                  <c:v>1983-01-01</c:v>
                </c:pt>
                <c:pt idx="2797">
                  <c:v>1983-02-01</c:v>
                </c:pt>
                <c:pt idx="2798">
                  <c:v>1983-03-01</c:v>
                </c:pt>
                <c:pt idx="2799">
                  <c:v>1983-04-01</c:v>
                </c:pt>
                <c:pt idx="2800">
                  <c:v>1983-05-01</c:v>
                </c:pt>
                <c:pt idx="2801">
                  <c:v>1983-06-01</c:v>
                </c:pt>
                <c:pt idx="2802">
                  <c:v>1983-07-01</c:v>
                </c:pt>
                <c:pt idx="2803">
                  <c:v>1983-08-01</c:v>
                </c:pt>
                <c:pt idx="2804">
                  <c:v>1983-09-01</c:v>
                </c:pt>
                <c:pt idx="2805">
                  <c:v>1983-10-01</c:v>
                </c:pt>
                <c:pt idx="2806">
                  <c:v>1983-11-01</c:v>
                </c:pt>
                <c:pt idx="2807">
                  <c:v>1983-12-01</c:v>
                </c:pt>
                <c:pt idx="2808">
                  <c:v>1984-01-01</c:v>
                </c:pt>
                <c:pt idx="2809">
                  <c:v>1984-02-01</c:v>
                </c:pt>
                <c:pt idx="2810">
                  <c:v>1984-03-01</c:v>
                </c:pt>
                <c:pt idx="2811">
                  <c:v>1984-04-01</c:v>
                </c:pt>
                <c:pt idx="2812">
                  <c:v>1984-05-01</c:v>
                </c:pt>
                <c:pt idx="2813">
                  <c:v>1984-06-01</c:v>
                </c:pt>
                <c:pt idx="2814">
                  <c:v>1984-07-01</c:v>
                </c:pt>
                <c:pt idx="2815">
                  <c:v>1984-08-01</c:v>
                </c:pt>
                <c:pt idx="2816">
                  <c:v>1984-09-01</c:v>
                </c:pt>
                <c:pt idx="2817">
                  <c:v>1984-10-01</c:v>
                </c:pt>
                <c:pt idx="2818">
                  <c:v>1984-11-01</c:v>
                </c:pt>
                <c:pt idx="2819">
                  <c:v>1984-12-01</c:v>
                </c:pt>
                <c:pt idx="2820">
                  <c:v>1985-01-01</c:v>
                </c:pt>
                <c:pt idx="2821">
                  <c:v>1985-02-01</c:v>
                </c:pt>
                <c:pt idx="2822">
                  <c:v>1985-03-01</c:v>
                </c:pt>
                <c:pt idx="2823">
                  <c:v>1985-04-01</c:v>
                </c:pt>
                <c:pt idx="2824">
                  <c:v>1985-05-01</c:v>
                </c:pt>
                <c:pt idx="2825">
                  <c:v>1985-06-01</c:v>
                </c:pt>
                <c:pt idx="2826">
                  <c:v>1985-07-01</c:v>
                </c:pt>
                <c:pt idx="2827">
                  <c:v>1985-08-01</c:v>
                </c:pt>
                <c:pt idx="2828">
                  <c:v>1985-09-01</c:v>
                </c:pt>
                <c:pt idx="2829">
                  <c:v>1985-10-01</c:v>
                </c:pt>
                <c:pt idx="2830">
                  <c:v>1985-11-01</c:v>
                </c:pt>
                <c:pt idx="2831">
                  <c:v>1985-12-01</c:v>
                </c:pt>
                <c:pt idx="2832">
                  <c:v>1986-01-01</c:v>
                </c:pt>
                <c:pt idx="2833">
                  <c:v>1986-02-01</c:v>
                </c:pt>
                <c:pt idx="2834">
                  <c:v>1986-03-01</c:v>
                </c:pt>
                <c:pt idx="2835">
                  <c:v>1986-04-01</c:v>
                </c:pt>
                <c:pt idx="2836">
                  <c:v>1986-05-01</c:v>
                </c:pt>
                <c:pt idx="2837">
                  <c:v>1986-06-01</c:v>
                </c:pt>
                <c:pt idx="2838">
                  <c:v>1986-07-01</c:v>
                </c:pt>
                <c:pt idx="2839">
                  <c:v>1986-08-01</c:v>
                </c:pt>
                <c:pt idx="2840">
                  <c:v>1986-09-01</c:v>
                </c:pt>
                <c:pt idx="2841">
                  <c:v>1986-10-01</c:v>
                </c:pt>
                <c:pt idx="2842">
                  <c:v>1986-11-01</c:v>
                </c:pt>
                <c:pt idx="2843">
                  <c:v>1986-12-01</c:v>
                </c:pt>
                <c:pt idx="2844">
                  <c:v>1987-01-01</c:v>
                </c:pt>
                <c:pt idx="2845">
                  <c:v>1987-02-01</c:v>
                </c:pt>
                <c:pt idx="2846">
                  <c:v>1987-03-01</c:v>
                </c:pt>
                <c:pt idx="2847">
                  <c:v>1987-04-01</c:v>
                </c:pt>
                <c:pt idx="2848">
                  <c:v>1987-05-01</c:v>
                </c:pt>
                <c:pt idx="2849">
                  <c:v>1987-06-01</c:v>
                </c:pt>
                <c:pt idx="2850">
                  <c:v>1987-07-01</c:v>
                </c:pt>
                <c:pt idx="2851">
                  <c:v>1987-08-01</c:v>
                </c:pt>
                <c:pt idx="2852">
                  <c:v>1987-09-01</c:v>
                </c:pt>
                <c:pt idx="2853">
                  <c:v>1987-10-01</c:v>
                </c:pt>
                <c:pt idx="2854">
                  <c:v>1987-11-01</c:v>
                </c:pt>
                <c:pt idx="2855">
                  <c:v>1987-12-01</c:v>
                </c:pt>
                <c:pt idx="2856">
                  <c:v>1988-01-01</c:v>
                </c:pt>
                <c:pt idx="2857">
                  <c:v>1988-02-01</c:v>
                </c:pt>
                <c:pt idx="2858">
                  <c:v>1988-03-01</c:v>
                </c:pt>
                <c:pt idx="2859">
                  <c:v>1988-04-01</c:v>
                </c:pt>
                <c:pt idx="2860">
                  <c:v>1988-05-01</c:v>
                </c:pt>
                <c:pt idx="2861">
                  <c:v>1988-06-01</c:v>
                </c:pt>
                <c:pt idx="2862">
                  <c:v>1988-07-01</c:v>
                </c:pt>
                <c:pt idx="2863">
                  <c:v>1988-08-01</c:v>
                </c:pt>
                <c:pt idx="2864">
                  <c:v>1988-09-01</c:v>
                </c:pt>
                <c:pt idx="2865">
                  <c:v>1988-10-01</c:v>
                </c:pt>
                <c:pt idx="2866">
                  <c:v>1988-11-01</c:v>
                </c:pt>
                <c:pt idx="2867">
                  <c:v>1988-12-01</c:v>
                </c:pt>
                <c:pt idx="2868">
                  <c:v>1989-01-01</c:v>
                </c:pt>
                <c:pt idx="2869">
                  <c:v>1989-02-01</c:v>
                </c:pt>
                <c:pt idx="2870">
                  <c:v>1989-03-01</c:v>
                </c:pt>
                <c:pt idx="2871">
                  <c:v>1989-04-01</c:v>
                </c:pt>
                <c:pt idx="2872">
                  <c:v>1989-05-01</c:v>
                </c:pt>
                <c:pt idx="2873">
                  <c:v>1989-06-01</c:v>
                </c:pt>
                <c:pt idx="2874">
                  <c:v>1989-07-01</c:v>
                </c:pt>
                <c:pt idx="2875">
                  <c:v>1989-08-01</c:v>
                </c:pt>
                <c:pt idx="2876">
                  <c:v>1989-09-01</c:v>
                </c:pt>
                <c:pt idx="2877">
                  <c:v>1989-10-01</c:v>
                </c:pt>
                <c:pt idx="2878">
                  <c:v>1989-11-01</c:v>
                </c:pt>
                <c:pt idx="2879">
                  <c:v>1989-12-01</c:v>
                </c:pt>
                <c:pt idx="2880">
                  <c:v>1990-01-01</c:v>
                </c:pt>
                <c:pt idx="2881">
                  <c:v>1990-02-01</c:v>
                </c:pt>
                <c:pt idx="2882">
                  <c:v>1990-03-01</c:v>
                </c:pt>
                <c:pt idx="2883">
                  <c:v>1990-04-01</c:v>
                </c:pt>
                <c:pt idx="2884">
                  <c:v>1990-05-01</c:v>
                </c:pt>
                <c:pt idx="2885">
                  <c:v>1990-06-01</c:v>
                </c:pt>
                <c:pt idx="2886">
                  <c:v>1990-07-01</c:v>
                </c:pt>
                <c:pt idx="2887">
                  <c:v>1990-08-01</c:v>
                </c:pt>
                <c:pt idx="2888">
                  <c:v>1990-09-01</c:v>
                </c:pt>
                <c:pt idx="2889">
                  <c:v>1990-10-01</c:v>
                </c:pt>
                <c:pt idx="2890">
                  <c:v>1990-11-01</c:v>
                </c:pt>
                <c:pt idx="2891">
                  <c:v>1990-12-01</c:v>
                </c:pt>
                <c:pt idx="2892">
                  <c:v>1991-01-01</c:v>
                </c:pt>
                <c:pt idx="2893">
                  <c:v>1991-02-01</c:v>
                </c:pt>
                <c:pt idx="2894">
                  <c:v>1991-03-01</c:v>
                </c:pt>
                <c:pt idx="2895">
                  <c:v>1991-04-01</c:v>
                </c:pt>
                <c:pt idx="2896">
                  <c:v>1991-05-01</c:v>
                </c:pt>
                <c:pt idx="2897">
                  <c:v>1991-06-01</c:v>
                </c:pt>
                <c:pt idx="2898">
                  <c:v>1991-07-01</c:v>
                </c:pt>
                <c:pt idx="2899">
                  <c:v>1991-08-01</c:v>
                </c:pt>
                <c:pt idx="2900">
                  <c:v>1991-09-01</c:v>
                </c:pt>
                <c:pt idx="2901">
                  <c:v>1991-10-01</c:v>
                </c:pt>
                <c:pt idx="2902">
                  <c:v>1991-11-01</c:v>
                </c:pt>
                <c:pt idx="2903">
                  <c:v>1991-12-01</c:v>
                </c:pt>
                <c:pt idx="2904">
                  <c:v>1992-01-01</c:v>
                </c:pt>
                <c:pt idx="2905">
                  <c:v>1992-02-01</c:v>
                </c:pt>
                <c:pt idx="2906">
                  <c:v>1992-03-01</c:v>
                </c:pt>
                <c:pt idx="2907">
                  <c:v>1992-04-01</c:v>
                </c:pt>
                <c:pt idx="2908">
                  <c:v>1992-05-01</c:v>
                </c:pt>
                <c:pt idx="2909">
                  <c:v>1992-06-01</c:v>
                </c:pt>
                <c:pt idx="2910">
                  <c:v>1992-07-01</c:v>
                </c:pt>
                <c:pt idx="2911">
                  <c:v>1992-08-01</c:v>
                </c:pt>
                <c:pt idx="2912">
                  <c:v>1992-09-01</c:v>
                </c:pt>
                <c:pt idx="2913">
                  <c:v>1992-10-01</c:v>
                </c:pt>
                <c:pt idx="2914">
                  <c:v>1992-11-01</c:v>
                </c:pt>
                <c:pt idx="2915">
                  <c:v>1992-12-01</c:v>
                </c:pt>
                <c:pt idx="2916">
                  <c:v>1993-01-01</c:v>
                </c:pt>
                <c:pt idx="2917">
                  <c:v>1993-02-01</c:v>
                </c:pt>
                <c:pt idx="2918">
                  <c:v>1993-03-01</c:v>
                </c:pt>
                <c:pt idx="2919">
                  <c:v>1993-04-01</c:v>
                </c:pt>
                <c:pt idx="2920">
                  <c:v>1993-05-01</c:v>
                </c:pt>
                <c:pt idx="2921">
                  <c:v>1993-06-01</c:v>
                </c:pt>
                <c:pt idx="2922">
                  <c:v>1993-07-01</c:v>
                </c:pt>
                <c:pt idx="2923">
                  <c:v>1993-08-01</c:v>
                </c:pt>
                <c:pt idx="2924">
                  <c:v>1993-09-01</c:v>
                </c:pt>
                <c:pt idx="2925">
                  <c:v>1993-10-01</c:v>
                </c:pt>
                <c:pt idx="2926">
                  <c:v>1993-11-01</c:v>
                </c:pt>
                <c:pt idx="2927">
                  <c:v>1993-12-01</c:v>
                </c:pt>
                <c:pt idx="2928">
                  <c:v>1994-01-01</c:v>
                </c:pt>
                <c:pt idx="2929">
                  <c:v>1994-02-01</c:v>
                </c:pt>
                <c:pt idx="2930">
                  <c:v>1994-03-01</c:v>
                </c:pt>
                <c:pt idx="2931">
                  <c:v>1994-04-01</c:v>
                </c:pt>
                <c:pt idx="2932">
                  <c:v>1994-05-01</c:v>
                </c:pt>
                <c:pt idx="2933">
                  <c:v>1994-06-01</c:v>
                </c:pt>
                <c:pt idx="2934">
                  <c:v>1994-07-01</c:v>
                </c:pt>
                <c:pt idx="2935">
                  <c:v>1994-08-01</c:v>
                </c:pt>
                <c:pt idx="2936">
                  <c:v>1994-09-01</c:v>
                </c:pt>
                <c:pt idx="2937">
                  <c:v>1994-10-01</c:v>
                </c:pt>
                <c:pt idx="2938">
                  <c:v>1994-11-01</c:v>
                </c:pt>
                <c:pt idx="2939">
                  <c:v>1994-12-01</c:v>
                </c:pt>
                <c:pt idx="2940">
                  <c:v>1995-01-01</c:v>
                </c:pt>
                <c:pt idx="2941">
                  <c:v>1995-02-01</c:v>
                </c:pt>
                <c:pt idx="2942">
                  <c:v>1995-03-01</c:v>
                </c:pt>
                <c:pt idx="2943">
                  <c:v>1995-04-01</c:v>
                </c:pt>
                <c:pt idx="2944">
                  <c:v>1995-05-01</c:v>
                </c:pt>
                <c:pt idx="2945">
                  <c:v>1995-06-01</c:v>
                </c:pt>
                <c:pt idx="2946">
                  <c:v>1995-07-01</c:v>
                </c:pt>
                <c:pt idx="2947">
                  <c:v>1995-08-01</c:v>
                </c:pt>
                <c:pt idx="2948">
                  <c:v>1995-09-01</c:v>
                </c:pt>
                <c:pt idx="2949">
                  <c:v>1995-10-01</c:v>
                </c:pt>
                <c:pt idx="2950">
                  <c:v>1995-11-01</c:v>
                </c:pt>
                <c:pt idx="2951">
                  <c:v>1995-12-01</c:v>
                </c:pt>
                <c:pt idx="2952">
                  <c:v>1996-01-01</c:v>
                </c:pt>
                <c:pt idx="2953">
                  <c:v>1996-02-01</c:v>
                </c:pt>
                <c:pt idx="2954">
                  <c:v>1996-03-01</c:v>
                </c:pt>
                <c:pt idx="2955">
                  <c:v>1996-04-01</c:v>
                </c:pt>
                <c:pt idx="2956">
                  <c:v>1996-05-01</c:v>
                </c:pt>
                <c:pt idx="2957">
                  <c:v>1996-06-01</c:v>
                </c:pt>
                <c:pt idx="2958">
                  <c:v>1996-07-01</c:v>
                </c:pt>
                <c:pt idx="2959">
                  <c:v>1996-08-01</c:v>
                </c:pt>
                <c:pt idx="2960">
                  <c:v>1996-09-01</c:v>
                </c:pt>
                <c:pt idx="2961">
                  <c:v>1996-10-01</c:v>
                </c:pt>
                <c:pt idx="2962">
                  <c:v>1996-11-01</c:v>
                </c:pt>
                <c:pt idx="2963">
                  <c:v>1996-12-01</c:v>
                </c:pt>
                <c:pt idx="2964">
                  <c:v>1997-01-01</c:v>
                </c:pt>
                <c:pt idx="2965">
                  <c:v>1997-02-01</c:v>
                </c:pt>
                <c:pt idx="2966">
                  <c:v>1997-03-01</c:v>
                </c:pt>
                <c:pt idx="2967">
                  <c:v>1997-04-01</c:v>
                </c:pt>
                <c:pt idx="2968">
                  <c:v>1997-05-01</c:v>
                </c:pt>
                <c:pt idx="2969">
                  <c:v>1997-06-01</c:v>
                </c:pt>
                <c:pt idx="2970">
                  <c:v>1997-07-01</c:v>
                </c:pt>
                <c:pt idx="2971">
                  <c:v>1997-08-01</c:v>
                </c:pt>
                <c:pt idx="2972">
                  <c:v>1997-09-01</c:v>
                </c:pt>
                <c:pt idx="2973">
                  <c:v>1997-10-01</c:v>
                </c:pt>
                <c:pt idx="2974">
                  <c:v>1997-11-01</c:v>
                </c:pt>
                <c:pt idx="2975">
                  <c:v>1997-12-01</c:v>
                </c:pt>
                <c:pt idx="2976">
                  <c:v>1998-01-01</c:v>
                </c:pt>
                <c:pt idx="2977">
                  <c:v>1998-02-01</c:v>
                </c:pt>
                <c:pt idx="2978">
                  <c:v>1998-03-01</c:v>
                </c:pt>
                <c:pt idx="2979">
                  <c:v>1998-04-01</c:v>
                </c:pt>
                <c:pt idx="2980">
                  <c:v>1998-05-01</c:v>
                </c:pt>
                <c:pt idx="2981">
                  <c:v>1998-06-01</c:v>
                </c:pt>
                <c:pt idx="2982">
                  <c:v>1998-07-01</c:v>
                </c:pt>
                <c:pt idx="2983">
                  <c:v>1998-08-01</c:v>
                </c:pt>
                <c:pt idx="2984">
                  <c:v>1998-09-01</c:v>
                </c:pt>
                <c:pt idx="2985">
                  <c:v>1998-10-01</c:v>
                </c:pt>
                <c:pt idx="2986">
                  <c:v>1998-11-01</c:v>
                </c:pt>
                <c:pt idx="2987">
                  <c:v>1998-12-01</c:v>
                </c:pt>
                <c:pt idx="2988">
                  <c:v>1999-01-01</c:v>
                </c:pt>
                <c:pt idx="2989">
                  <c:v>1999-02-01</c:v>
                </c:pt>
                <c:pt idx="2990">
                  <c:v>1999-03-01</c:v>
                </c:pt>
                <c:pt idx="2991">
                  <c:v>1999-04-01</c:v>
                </c:pt>
                <c:pt idx="2992">
                  <c:v>1999-05-01</c:v>
                </c:pt>
                <c:pt idx="2993">
                  <c:v>1999-06-01</c:v>
                </c:pt>
                <c:pt idx="2994">
                  <c:v>1999-07-01</c:v>
                </c:pt>
                <c:pt idx="2995">
                  <c:v>1999-08-01</c:v>
                </c:pt>
                <c:pt idx="2996">
                  <c:v>1999-09-01</c:v>
                </c:pt>
                <c:pt idx="2997">
                  <c:v>1999-10-01</c:v>
                </c:pt>
                <c:pt idx="2998">
                  <c:v>1999-11-01</c:v>
                </c:pt>
                <c:pt idx="2999">
                  <c:v>1999-12-01</c:v>
                </c:pt>
                <c:pt idx="3000">
                  <c:v>2000-01-01</c:v>
                </c:pt>
                <c:pt idx="3001">
                  <c:v>2000-02-01</c:v>
                </c:pt>
                <c:pt idx="3002">
                  <c:v>2000-03-01</c:v>
                </c:pt>
                <c:pt idx="3003">
                  <c:v>2000-04-01</c:v>
                </c:pt>
                <c:pt idx="3004">
                  <c:v>2000-05-01</c:v>
                </c:pt>
                <c:pt idx="3005">
                  <c:v>2000-06-01</c:v>
                </c:pt>
                <c:pt idx="3006">
                  <c:v>2000-07-01</c:v>
                </c:pt>
                <c:pt idx="3007">
                  <c:v>2000-08-01</c:v>
                </c:pt>
                <c:pt idx="3008">
                  <c:v>2000-09-01</c:v>
                </c:pt>
                <c:pt idx="3009">
                  <c:v>2000-10-01</c:v>
                </c:pt>
                <c:pt idx="3010">
                  <c:v>2000-11-01</c:v>
                </c:pt>
                <c:pt idx="3011">
                  <c:v>2000-12-01</c:v>
                </c:pt>
                <c:pt idx="3012">
                  <c:v>2001-01-01</c:v>
                </c:pt>
                <c:pt idx="3013">
                  <c:v>2001-02-01</c:v>
                </c:pt>
                <c:pt idx="3014">
                  <c:v>2001-03-01</c:v>
                </c:pt>
                <c:pt idx="3015">
                  <c:v>2001-04-01</c:v>
                </c:pt>
                <c:pt idx="3016">
                  <c:v>2001-05-01</c:v>
                </c:pt>
                <c:pt idx="3017">
                  <c:v>2001-06-01</c:v>
                </c:pt>
                <c:pt idx="3018">
                  <c:v>2001-07-01</c:v>
                </c:pt>
                <c:pt idx="3019">
                  <c:v>2001-08-01</c:v>
                </c:pt>
                <c:pt idx="3020">
                  <c:v>2001-09-01</c:v>
                </c:pt>
                <c:pt idx="3021">
                  <c:v>2001-10-01</c:v>
                </c:pt>
                <c:pt idx="3022">
                  <c:v>2001-11-01</c:v>
                </c:pt>
                <c:pt idx="3023">
                  <c:v>2001-12-01</c:v>
                </c:pt>
                <c:pt idx="3024">
                  <c:v>2002-01-01</c:v>
                </c:pt>
                <c:pt idx="3025">
                  <c:v>2002-02-01</c:v>
                </c:pt>
                <c:pt idx="3026">
                  <c:v>2002-03-01</c:v>
                </c:pt>
                <c:pt idx="3027">
                  <c:v>2002-04-01</c:v>
                </c:pt>
                <c:pt idx="3028">
                  <c:v>2002-05-01</c:v>
                </c:pt>
                <c:pt idx="3029">
                  <c:v>2002-06-01</c:v>
                </c:pt>
                <c:pt idx="3030">
                  <c:v>2002-07-01</c:v>
                </c:pt>
                <c:pt idx="3031">
                  <c:v>2002-08-01</c:v>
                </c:pt>
                <c:pt idx="3032">
                  <c:v>2002-09-01</c:v>
                </c:pt>
                <c:pt idx="3033">
                  <c:v>2002-10-01</c:v>
                </c:pt>
                <c:pt idx="3034">
                  <c:v>2002-11-01</c:v>
                </c:pt>
                <c:pt idx="3035">
                  <c:v>2002-12-01</c:v>
                </c:pt>
                <c:pt idx="3036">
                  <c:v>2003-01-01</c:v>
                </c:pt>
                <c:pt idx="3037">
                  <c:v>2003-02-01</c:v>
                </c:pt>
                <c:pt idx="3038">
                  <c:v>2003-03-01</c:v>
                </c:pt>
                <c:pt idx="3039">
                  <c:v>2003-04-01</c:v>
                </c:pt>
                <c:pt idx="3040">
                  <c:v>2003-05-01</c:v>
                </c:pt>
                <c:pt idx="3041">
                  <c:v>2003-06-01</c:v>
                </c:pt>
                <c:pt idx="3042">
                  <c:v>2003-07-01</c:v>
                </c:pt>
                <c:pt idx="3043">
                  <c:v>2003-08-01</c:v>
                </c:pt>
                <c:pt idx="3044">
                  <c:v>2003-09-01</c:v>
                </c:pt>
                <c:pt idx="3045">
                  <c:v>2003-10-01</c:v>
                </c:pt>
                <c:pt idx="3046">
                  <c:v>2003-11-01</c:v>
                </c:pt>
                <c:pt idx="3047">
                  <c:v>2003-12-01</c:v>
                </c:pt>
                <c:pt idx="3048">
                  <c:v>2004-01-01</c:v>
                </c:pt>
                <c:pt idx="3049">
                  <c:v>2004-02-01</c:v>
                </c:pt>
                <c:pt idx="3050">
                  <c:v>2004-03-01</c:v>
                </c:pt>
                <c:pt idx="3051">
                  <c:v>2004-04-01</c:v>
                </c:pt>
                <c:pt idx="3052">
                  <c:v>2004-05-01</c:v>
                </c:pt>
                <c:pt idx="3053">
                  <c:v>2004-06-01</c:v>
                </c:pt>
                <c:pt idx="3054">
                  <c:v>2004-07-01</c:v>
                </c:pt>
                <c:pt idx="3055">
                  <c:v>2004-08-01</c:v>
                </c:pt>
                <c:pt idx="3056">
                  <c:v>2004-09-01</c:v>
                </c:pt>
                <c:pt idx="3057">
                  <c:v>2004-10-01</c:v>
                </c:pt>
                <c:pt idx="3058">
                  <c:v>2004-11-01</c:v>
                </c:pt>
                <c:pt idx="3059">
                  <c:v>2004-12-01</c:v>
                </c:pt>
                <c:pt idx="3060">
                  <c:v>2005-01-01</c:v>
                </c:pt>
                <c:pt idx="3061">
                  <c:v>2005-02-01</c:v>
                </c:pt>
                <c:pt idx="3062">
                  <c:v>2005-03-01</c:v>
                </c:pt>
                <c:pt idx="3063">
                  <c:v>2005-04-01</c:v>
                </c:pt>
                <c:pt idx="3064">
                  <c:v>2005-05-01</c:v>
                </c:pt>
                <c:pt idx="3065">
                  <c:v>2005-06-01</c:v>
                </c:pt>
                <c:pt idx="3066">
                  <c:v>2005-07-01</c:v>
                </c:pt>
                <c:pt idx="3067">
                  <c:v>2005-08-01</c:v>
                </c:pt>
                <c:pt idx="3068">
                  <c:v>2005-09-01</c:v>
                </c:pt>
                <c:pt idx="3069">
                  <c:v>2005-10-01</c:v>
                </c:pt>
                <c:pt idx="3070">
                  <c:v>2005-11-01</c:v>
                </c:pt>
                <c:pt idx="3071">
                  <c:v>2005-12-01</c:v>
                </c:pt>
                <c:pt idx="3072">
                  <c:v>2006-01-01</c:v>
                </c:pt>
                <c:pt idx="3073">
                  <c:v>2006-02-01</c:v>
                </c:pt>
                <c:pt idx="3074">
                  <c:v>2006-03-01</c:v>
                </c:pt>
                <c:pt idx="3075">
                  <c:v>2006-04-01</c:v>
                </c:pt>
                <c:pt idx="3076">
                  <c:v>2006-05-01</c:v>
                </c:pt>
                <c:pt idx="3077">
                  <c:v>2006-06-01</c:v>
                </c:pt>
                <c:pt idx="3078">
                  <c:v>2006-07-01</c:v>
                </c:pt>
                <c:pt idx="3079">
                  <c:v>2006-08-01</c:v>
                </c:pt>
                <c:pt idx="3080">
                  <c:v>2006-09-01</c:v>
                </c:pt>
                <c:pt idx="3081">
                  <c:v>2006-10-01</c:v>
                </c:pt>
                <c:pt idx="3082">
                  <c:v>2006-11-01</c:v>
                </c:pt>
                <c:pt idx="3083">
                  <c:v>2006-12-01</c:v>
                </c:pt>
                <c:pt idx="3084">
                  <c:v>2007-01-01</c:v>
                </c:pt>
                <c:pt idx="3085">
                  <c:v>2007-02-01</c:v>
                </c:pt>
                <c:pt idx="3086">
                  <c:v>2007-03-01</c:v>
                </c:pt>
                <c:pt idx="3087">
                  <c:v>2007-04-01</c:v>
                </c:pt>
                <c:pt idx="3088">
                  <c:v>2007-05-01</c:v>
                </c:pt>
                <c:pt idx="3089">
                  <c:v>2007-06-01</c:v>
                </c:pt>
                <c:pt idx="3090">
                  <c:v>2007-07-01</c:v>
                </c:pt>
                <c:pt idx="3091">
                  <c:v>2007-08-01</c:v>
                </c:pt>
                <c:pt idx="3092">
                  <c:v>2007-09-01</c:v>
                </c:pt>
                <c:pt idx="3093">
                  <c:v>2007-10-01</c:v>
                </c:pt>
                <c:pt idx="3094">
                  <c:v>2007-11-01</c:v>
                </c:pt>
                <c:pt idx="3095">
                  <c:v>2007-12-01</c:v>
                </c:pt>
                <c:pt idx="3096">
                  <c:v>2008-01-01</c:v>
                </c:pt>
                <c:pt idx="3097">
                  <c:v>2008-02-01</c:v>
                </c:pt>
                <c:pt idx="3098">
                  <c:v>2008-03-01</c:v>
                </c:pt>
                <c:pt idx="3099">
                  <c:v>2008-04-01</c:v>
                </c:pt>
                <c:pt idx="3100">
                  <c:v>2008-05-01</c:v>
                </c:pt>
                <c:pt idx="3101">
                  <c:v>2008-06-01</c:v>
                </c:pt>
                <c:pt idx="3102">
                  <c:v>2008-07-01</c:v>
                </c:pt>
                <c:pt idx="3103">
                  <c:v>2008-08-01</c:v>
                </c:pt>
                <c:pt idx="3104">
                  <c:v>2008-09-01</c:v>
                </c:pt>
                <c:pt idx="3105">
                  <c:v>2008-10-01</c:v>
                </c:pt>
                <c:pt idx="3106">
                  <c:v>2008-11-01</c:v>
                </c:pt>
                <c:pt idx="3107">
                  <c:v>2008-12-01</c:v>
                </c:pt>
                <c:pt idx="3108">
                  <c:v>2009-01-01</c:v>
                </c:pt>
                <c:pt idx="3109">
                  <c:v>2009-02-01</c:v>
                </c:pt>
                <c:pt idx="3110">
                  <c:v>2009-03-01</c:v>
                </c:pt>
                <c:pt idx="3111">
                  <c:v>2009-04-01</c:v>
                </c:pt>
                <c:pt idx="3112">
                  <c:v>2009-05-01</c:v>
                </c:pt>
                <c:pt idx="3113">
                  <c:v>2009-06-01</c:v>
                </c:pt>
                <c:pt idx="3114">
                  <c:v>2009-07-01</c:v>
                </c:pt>
                <c:pt idx="3115">
                  <c:v>2009-08-01</c:v>
                </c:pt>
                <c:pt idx="3116">
                  <c:v>2009-09-01</c:v>
                </c:pt>
                <c:pt idx="3117">
                  <c:v>2009-10-01</c:v>
                </c:pt>
                <c:pt idx="3118">
                  <c:v>2009-11-01</c:v>
                </c:pt>
                <c:pt idx="3119">
                  <c:v>2009-12-01</c:v>
                </c:pt>
                <c:pt idx="3120">
                  <c:v>2010-01-01</c:v>
                </c:pt>
                <c:pt idx="3121">
                  <c:v>2010-02-01</c:v>
                </c:pt>
                <c:pt idx="3122">
                  <c:v>2010-03-01</c:v>
                </c:pt>
                <c:pt idx="3123">
                  <c:v>2010-04-01</c:v>
                </c:pt>
                <c:pt idx="3124">
                  <c:v>2010-05-01</c:v>
                </c:pt>
                <c:pt idx="3125">
                  <c:v>2010-06-01</c:v>
                </c:pt>
                <c:pt idx="3126">
                  <c:v>2010-07-01</c:v>
                </c:pt>
                <c:pt idx="3127">
                  <c:v>2010-08-01</c:v>
                </c:pt>
                <c:pt idx="3128">
                  <c:v>2010-09-01</c:v>
                </c:pt>
                <c:pt idx="3129">
                  <c:v>2010-10-01</c:v>
                </c:pt>
                <c:pt idx="3130">
                  <c:v>2010-11-01</c:v>
                </c:pt>
                <c:pt idx="3131">
                  <c:v>2010-12-01</c:v>
                </c:pt>
                <c:pt idx="3132">
                  <c:v>2011-01-01</c:v>
                </c:pt>
                <c:pt idx="3133">
                  <c:v>2011-02-01</c:v>
                </c:pt>
                <c:pt idx="3134">
                  <c:v>2011-03-01</c:v>
                </c:pt>
                <c:pt idx="3135">
                  <c:v>2011-04-01</c:v>
                </c:pt>
                <c:pt idx="3136">
                  <c:v>2011-05-01</c:v>
                </c:pt>
                <c:pt idx="3137">
                  <c:v>2011-06-01</c:v>
                </c:pt>
                <c:pt idx="3138">
                  <c:v>2011-07-01</c:v>
                </c:pt>
                <c:pt idx="3139">
                  <c:v>2011-08-01</c:v>
                </c:pt>
                <c:pt idx="3140">
                  <c:v>2011-09-01</c:v>
                </c:pt>
                <c:pt idx="3141">
                  <c:v>2011-10-01</c:v>
                </c:pt>
                <c:pt idx="3142">
                  <c:v>2011-11-01</c:v>
                </c:pt>
                <c:pt idx="3143">
                  <c:v>2011-12-01</c:v>
                </c:pt>
                <c:pt idx="3144">
                  <c:v>2012-01-01</c:v>
                </c:pt>
                <c:pt idx="3145">
                  <c:v>2012-02-01</c:v>
                </c:pt>
                <c:pt idx="3146">
                  <c:v>2012-03-01</c:v>
                </c:pt>
                <c:pt idx="3147">
                  <c:v>2012-04-01</c:v>
                </c:pt>
                <c:pt idx="3148">
                  <c:v>2012-05-01</c:v>
                </c:pt>
                <c:pt idx="3149">
                  <c:v>2012-06-01</c:v>
                </c:pt>
                <c:pt idx="3150">
                  <c:v>2012-07-01</c:v>
                </c:pt>
                <c:pt idx="3151">
                  <c:v>2012-08-01</c:v>
                </c:pt>
                <c:pt idx="3152">
                  <c:v>2012-09-01</c:v>
                </c:pt>
                <c:pt idx="3153">
                  <c:v>2012-10-01</c:v>
                </c:pt>
                <c:pt idx="3154">
                  <c:v>2012-11-01</c:v>
                </c:pt>
                <c:pt idx="3155">
                  <c:v>2012-12-01</c:v>
                </c:pt>
                <c:pt idx="3156">
                  <c:v>2013-01-01</c:v>
                </c:pt>
                <c:pt idx="3157">
                  <c:v>2013-02-01</c:v>
                </c:pt>
                <c:pt idx="3158">
                  <c:v>2013-03-01</c:v>
                </c:pt>
                <c:pt idx="3159">
                  <c:v>2013-04-01</c:v>
                </c:pt>
                <c:pt idx="3160">
                  <c:v>2013-05-01</c:v>
                </c:pt>
                <c:pt idx="3161">
                  <c:v>2013-06-01</c:v>
                </c:pt>
                <c:pt idx="3162">
                  <c:v>2013-07-01</c:v>
                </c:pt>
                <c:pt idx="3163">
                  <c:v>2013-08-01</c:v>
                </c:pt>
                <c:pt idx="3164">
                  <c:v>2013-09-01</c:v>
                </c:pt>
                <c:pt idx="3165">
                  <c:v>2013-10-01</c:v>
                </c:pt>
                <c:pt idx="3166">
                  <c:v>2013-11-01</c:v>
                </c:pt>
                <c:pt idx="3167">
                  <c:v>2013-12-01</c:v>
                </c:pt>
                <c:pt idx="3168">
                  <c:v>2014-01-01</c:v>
                </c:pt>
                <c:pt idx="3169">
                  <c:v>2014-02-01</c:v>
                </c:pt>
                <c:pt idx="3170">
                  <c:v>2014-03-01</c:v>
                </c:pt>
                <c:pt idx="3171">
                  <c:v>2014-04-01</c:v>
                </c:pt>
                <c:pt idx="3172">
                  <c:v>2014-05-01</c:v>
                </c:pt>
                <c:pt idx="3173">
                  <c:v>2014-06-01</c:v>
                </c:pt>
                <c:pt idx="3174">
                  <c:v>2014-07-01</c:v>
                </c:pt>
                <c:pt idx="3175">
                  <c:v>2014-08-01</c:v>
                </c:pt>
                <c:pt idx="3176">
                  <c:v>2014-09-01</c:v>
                </c:pt>
                <c:pt idx="3177">
                  <c:v>2014-10-01</c:v>
                </c:pt>
                <c:pt idx="3178">
                  <c:v>2014-11-01</c:v>
                </c:pt>
                <c:pt idx="3179">
                  <c:v>2014-12-01</c:v>
                </c:pt>
                <c:pt idx="3180">
                  <c:v>2015-01-01</c:v>
                </c:pt>
                <c:pt idx="3181">
                  <c:v>2015-02-01</c:v>
                </c:pt>
                <c:pt idx="3182">
                  <c:v>2015-03-01</c:v>
                </c:pt>
                <c:pt idx="3183">
                  <c:v>2015-04-01</c:v>
                </c:pt>
                <c:pt idx="3184">
                  <c:v>2015-05-01</c:v>
                </c:pt>
                <c:pt idx="3185">
                  <c:v>2015-06-01</c:v>
                </c:pt>
                <c:pt idx="3186">
                  <c:v>2015-07-01</c:v>
                </c:pt>
                <c:pt idx="3187">
                  <c:v>2015-08-01</c:v>
                </c:pt>
                <c:pt idx="3188">
                  <c:v>2015-09-01</c:v>
                </c:pt>
                <c:pt idx="3189">
                  <c:v>2015-10-01</c:v>
                </c:pt>
                <c:pt idx="3190">
                  <c:v>2015-11-01</c:v>
                </c:pt>
                <c:pt idx="3191">
                  <c:v>2015-12-01</c:v>
                </c:pt>
              </c:strCache>
            </c:strRef>
          </c:cat>
          <c:val>
            <c:numRef>
              <c:f>GlobalTemperatures!$H$2:$H$3196</c:f>
              <c:numCache>
                <c:formatCode>0.00</c:formatCode>
                <c:ptCount val="3195"/>
                <c:pt idx="1200">
                  <c:v>12.832999999999901</c:v>
                </c:pt>
                <c:pt idx="1201">
                  <c:v>13.587999999999999</c:v>
                </c:pt>
                <c:pt idx="1202">
                  <c:v>14.042999999999999</c:v>
                </c:pt>
                <c:pt idx="1203">
                  <c:v>14.667</c:v>
                </c:pt>
                <c:pt idx="1204">
                  <c:v>15.507</c:v>
                </c:pt>
                <c:pt idx="1205">
                  <c:v>16.352999999999899</c:v>
                </c:pt>
                <c:pt idx="1206">
                  <c:v>16.783000000000001</c:v>
                </c:pt>
                <c:pt idx="1207">
                  <c:v>16.718</c:v>
                </c:pt>
                <c:pt idx="1208">
                  <c:v>15.885999999999999</c:v>
                </c:pt>
                <c:pt idx="1209">
                  <c:v>14.831</c:v>
                </c:pt>
                <c:pt idx="1210">
                  <c:v>13.897</c:v>
                </c:pt>
                <c:pt idx="1211">
                  <c:v>13.3</c:v>
                </c:pt>
                <c:pt idx="1212">
                  <c:v>13.244999999999999</c:v>
                </c:pt>
                <c:pt idx="1213">
                  <c:v>13.331</c:v>
                </c:pt>
                <c:pt idx="1214">
                  <c:v>13.897</c:v>
                </c:pt>
                <c:pt idx="1215">
                  <c:v>14.64</c:v>
                </c:pt>
                <c:pt idx="1216">
                  <c:v>15.771000000000001</c:v>
                </c:pt>
                <c:pt idx="1217">
                  <c:v>16.495999999999999</c:v>
                </c:pt>
                <c:pt idx="1218">
                  <c:v>16.831</c:v>
                </c:pt>
                <c:pt idx="1219">
                  <c:v>16.620999999999999</c:v>
                </c:pt>
                <c:pt idx="1220">
                  <c:v>16.058</c:v>
                </c:pt>
                <c:pt idx="1221">
                  <c:v>15.212999999999999</c:v>
                </c:pt>
                <c:pt idx="1222">
                  <c:v>14.161</c:v>
                </c:pt>
                <c:pt idx="1223">
                  <c:v>13.638</c:v>
                </c:pt>
                <c:pt idx="1224">
                  <c:v>13.231</c:v>
                </c:pt>
                <c:pt idx="1225">
                  <c:v>13.311</c:v>
                </c:pt>
                <c:pt idx="1226">
                  <c:v>13.736000000000001</c:v>
                </c:pt>
                <c:pt idx="1227">
                  <c:v>14.786</c:v>
                </c:pt>
                <c:pt idx="1228">
                  <c:v>15.898999999999999</c:v>
                </c:pt>
                <c:pt idx="1229">
                  <c:v>16.619</c:v>
                </c:pt>
                <c:pt idx="1230">
                  <c:v>16.984000000000002</c:v>
                </c:pt>
                <c:pt idx="1231">
                  <c:v>16.565999999999999</c:v>
                </c:pt>
                <c:pt idx="1232">
                  <c:v>16.038</c:v>
                </c:pt>
                <c:pt idx="1233">
                  <c:v>15.1779999999999</c:v>
                </c:pt>
                <c:pt idx="1234">
                  <c:v>13.948</c:v>
                </c:pt>
                <c:pt idx="1235">
                  <c:v>13.782</c:v>
                </c:pt>
                <c:pt idx="1236">
                  <c:v>13.143000000000001</c:v>
                </c:pt>
                <c:pt idx="1237">
                  <c:v>13.362</c:v>
                </c:pt>
                <c:pt idx="1238">
                  <c:v>14.032999999999999</c:v>
                </c:pt>
                <c:pt idx="1239">
                  <c:v>14.919</c:v>
                </c:pt>
                <c:pt idx="1240">
                  <c:v>15.792999999999999</c:v>
                </c:pt>
                <c:pt idx="1241">
                  <c:v>16.454999999999998</c:v>
                </c:pt>
                <c:pt idx="1242">
                  <c:v>16.998999999999999</c:v>
                </c:pt>
                <c:pt idx="1243">
                  <c:v>16.789000000000001</c:v>
                </c:pt>
                <c:pt idx="1244">
                  <c:v>15.942</c:v>
                </c:pt>
                <c:pt idx="1245">
                  <c:v>14.874000000000001</c:v>
                </c:pt>
                <c:pt idx="1246">
                  <c:v>13.829000000000001</c:v>
                </c:pt>
                <c:pt idx="1247">
                  <c:v>13.324</c:v>
                </c:pt>
                <c:pt idx="1248">
                  <c:v>12.983000000000001</c:v>
                </c:pt>
                <c:pt idx="1249">
                  <c:v>13.247999999999999</c:v>
                </c:pt>
                <c:pt idx="1250">
                  <c:v>14.089</c:v>
                </c:pt>
                <c:pt idx="1251">
                  <c:v>14.945</c:v>
                </c:pt>
                <c:pt idx="1252">
                  <c:v>15.792999999999999</c:v>
                </c:pt>
                <c:pt idx="1253">
                  <c:v>16.285999999999898</c:v>
                </c:pt>
                <c:pt idx="1254">
                  <c:v>16.774999999999999</c:v>
                </c:pt>
                <c:pt idx="1255">
                  <c:v>16.707000000000001</c:v>
                </c:pt>
                <c:pt idx="1256">
                  <c:v>16.097999999999999</c:v>
                </c:pt>
                <c:pt idx="1257">
                  <c:v>15.378</c:v>
                </c:pt>
                <c:pt idx="1258">
                  <c:v>14.122999999999999</c:v>
                </c:pt>
                <c:pt idx="1259">
                  <c:v>13.467000000000001</c:v>
                </c:pt>
                <c:pt idx="1260">
                  <c:v>13.384</c:v>
                </c:pt>
                <c:pt idx="1261">
                  <c:v>13.6459999999999</c:v>
                </c:pt>
                <c:pt idx="1262">
                  <c:v>14.172000000000001</c:v>
                </c:pt>
                <c:pt idx="1263">
                  <c:v>15.186999999999999</c:v>
                </c:pt>
                <c:pt idx="1264">
                  <c:v>15.821999999999999</c:v>
                </c:pt>
                <c:pt idx="1265">
                  <c:v>16.445</c:v>
                </c:pt>
                <c:pt idx="1266">
                  <c:v>16.675000000000001</c:v>
                </c:pt>
                <c:pt idx="1267">
                  <c:v>16.684999999999999</c:v>
                </c:pt>
                <c:pt idx="1268">
                  <c:v>15.829000000000001</c:v>
                </c:pt>
                <c:pt idx="1269">
                  <c:v>15.074999999999999</c:v>
                </c:pt>
                <c:pt idx="1270">
                  <c:v>14.118</c:v>
                </c:pt>
                <c:pt idx="1271">
                  <c:v>13.215</c:v>
                </c:pt>
                <c:pt idx="1272">
                  <c:v>13.368</c:v>
                </c:pt>
                <c:pt idx="1273">
                  <c:v>13.311</c:v>
                </c:pt>
                <c:pt idx="1274">
                  <c:v>13.957000000000001</c:v>
                </c:pt>
                <c:pt idx="1275">
                  <c:v>14.945</c:v>
                </c:pt>
                <c:pt idx="1276">
                  <c:v>15.812999999999899</c:v>
                </c:pt>
                <c:pt idx="1277">
                  <c:v>16.492000000000001</c:v>
                </c:pt>
                <c:pt idx="1278">
                  <c:v>16.675000000000001</c:v>
                </c:pt>
                <c:pt idx="1279">
                  <c:v>16.39</c:v>
                </c:pt>
                <c:pt idx="1280">
                  <c:v>15.640999999999901</c:v>
                </c:pt>
                <c:pt idx="1281">
                  <c:v>14.782999999999999</c:v>
                </c:pt>
                <c:pt idx="1282">
                  <c:v>13.856</c:v>
                </c:pt>
                <c:pt idx="1283">
                  <c:v>13.321</c:v>
                </c:pt>
                <c:pt idx="1284">
                  <c:v>12.972</c:v>
                </c:pt>
                <c:pt idx="1285">
                  <c:v>13.385</c:v>
                </c:pt>
                <c:pt idx="1286">
                  <c:v>13.915999999999899</c:v>
                </c:pt>
                <c:pt idx="1287">
                  <c:v>14.481</c:v>
                </c:pt>
                <c:pt idx="1288">
                  <c:v>15.279</c:v>
                </c:pt>
                <c:pt idx="1289">
                  <c:v>16.175000000000001</c:v>
                </c:pt>
                <c:pt idx="1290">
                  <c:v>16.477999999999899</c:v>
                </c:pt>
                <c:pt idx="1291">
                  <c:v>16.459</c:v>
                </c:pt>
                <c:pt idx="1292">
                  <c:v>15.84</c:v>
                </c:pt>
                <c:pt idx="1293">
                  <c:v>14.917999999999999</c:v>
                </c:pt>
                <c:pt idx="1294">
                  <c:v>13.829000000000001</c:v>
                </c:pt>
                <c:pt idx="1295">
                  <c:v>13.367000000000001</c:v>
                </c:pt>
                <c:pt idx="1296">
                  <c:v>13.220999999999901</c:v>
                </c:pt>
                <c:pt idx="1297">
                  <c:v>13.29</c:v>
                </c:pt>
                <c:pt idx="1298">
                  <c:v>14.044</c:v>
                </c:pt>
                <c:pt idx="1299">
                  <c:v>14.967000000000001</c:v>
                </c:pt>
                <c:pt idx="1300">
                  <c:v>15.540999999999899</c:v>
                </c:pt>
                <c:pt idx="1301">
                  <c:v>16.172000000000001</c:v>
                </c:pt>
                <c:pt idx="1302">
                  <c:v>16.510000000000002</c:v>
                </c:pt>
                <c:pt idx="1303">
                  <c:v>16.489000000000001</c:v>
                </c:pt>
                <c:pt idx="1304">
                  <c:v>15.833</c:v>
                </c:pt>
                <c:pt idx="1305">
                  <c:v>15.114000000000001</c:v>
                </c:pt>
                <c:pt idx="1306">
                  <c:v>14.134</c:v>
                </c:pt>
                <c:pt idx="1307">
                  <c:v>13.263</c:v>
                </c:pt>
                <c:pt idx="1308">
                  <c:v>13.058</c:v>
                </c:pt>
                <c:pt idx="1309">
                  <c:v>13.33</c:v>
                </c:pt>
                <c:pt idx="1310">
                  <c:v>14.103999999999999</c:v>
                </c:pt>
                <c:pt idx="1311">
                  <c:v>15.196999999999999</c:v>
                </c:pt>
                <c:pt idx="1312">
                  <c:v>15.868</c:v>
                </c:pt>
                <c:pt idx="1313">
                  <c:v>16.399999999999999</c:v>
                </c:pt>
                <c:pt idx="1314">
                  <c:v>16.494</c:v>
                </c:pt>
                <c:pt idx="1315">
                  <c:v>16.45</c:v>
                </c:pt>
                <c:pt idx="1316">
                  <c:v>15.589</c:v>
                </c:pt>
                <c:pt idx="1317">
                  <c:v>15.061999999999999</c:v>
                </c:pt>
                <c:pt idx="1318">
                  <c:v>14.093999999999999</c:v>
                </c:pt>
                <c:pt idx="1319">
                  <c:v>13.513</c:v>
                </c:pt>
                <c:pt idx="1320">
                  <c:v>13.17</c:v>
                </c:pt>
                <c:pt idx="1321">
                  <c:v>13.423999999999999</c:v>
                </c:pt>
                <c:pt idx="1322">
                  <c:v>13.714</c:v>
                </c:pt>
                <c:pt idx="1323">
                  <c:v>14.861000000000001</c:v>
                </c:pt>
                <c:pt idx="1324">
                  <c:v>15.757999999999999</c:v>
                </c:pt>
                <c:pt idx="1325">
                  <c:v>16.338000000000001</c:v>
                </c:pt>
                <c:pt idx="1326">
                  <c:v>16.736999999999998</c:v>
                </c:pt>
                <c:pt idx="1327">
                  <c:v>16.634</c:v>
                </c:pt>
                <c:pt idx="1328">
                  <c:v>16.132999999999999</c:v>
                </c:pt>
                <c:pt idx="1329">
                  <c:v>15.075999999999899</c:v>
                </c:pt>
                <c:pt idx="1330">
                  <c:v>13.922000000000001</c:v>
                </c:pt>
                <c:pt idx="1331">
                  <c:v>12.827999999999999</c:v>
                </c:pt>
                <c:pt idx="1332">
                  <c:v>12.475</c:v>
                </c:pt>
                <c:pt idx="1333">
                  <c:v>12.917</c:v>
                </c:pt>
                <c:pt idx="1334">
                  <c:v>13.824</c:v>
                </c:pt>
                <c:pt idx="1335">
                  <c:v>15.018000000000001</c:v>
                </c:pt>
                <c:pt idx="1336">
                  <c:v>15.489000000000001</c:v>
                </c:pt>
                <c:pt idx="1337">
                  <c:v>16.358000000000001</c:v>
                </c:pt>
                <c:pt idx="1338">
                  <c:v>16.547000000000001</c:v>
                </c:pt>
                <c:pt idx="1339">
                  <c:v>16.715999999999902</c:v>
                </c:pt>
                <c:pt idx="1340">
                  <c:v>15.927</c:v>
                </c:pt>
                <c:pt idx="1341">
                  <c:v>14.904999999999999</c:v>
                </c:pt>
                <c:pt idx="1342">
                  <c:v>14.095000000000001</c:v>
                </c:pt>
                <c:pt idx="1343">
                  <c:v>13.337</c:v>
                </c:pt>
                <c:pt idx="1344">
                  <c:v>12.657999999999999</c:v>
                </c:pt>
                <c:pt idx="1345">
                  <c:v>13.192</c:v>
                </c:pt>
                <c:pt idx="1346">
                  <c:v>14.044</c:v>
                </c:pt>
                <c:pt idx="1347">
                  <c:v>14.824999999999999</c:v>
                </c:pt>
                <c:pt idx="1348">
                  <c:v>15.708</c:v>
                </c:pt>
                <c:pt idx="1349">
                  <c:v>16.349</c:v>
                </c:pt>
                <c:pt idx="1350">
                  <c:v>16.593</c:v>
                </c:pt>
                <c:pt idx="1351">
                  <c:v>16.305999999999901</c:v>
                </c:pt>
                <c:pt idx="1352">
                  <c:v>15.788</c:v>
                </c:pt>
                <c:pt idx="1353">
                  <c:v>14.901999999999999</c:v>
                </c:pt>
                <c:pt idx="1354">
                  <c:v>13.784000000000001</c:v>
                </c:pt>
                <c:pt idx="1355">
                  <c:v>12.731999999999999</c:v>
                </c:pt>
                <c:pt idx="1356">
                  <c:v>13.295999999999999</c:v>
                </c:pt>
                <c:pt idx="1357">
                  <c:v>13.634</c:v>
                </c:pt>
                <c:pt idx="1358">
                  <c:v>14.005999999999901</c:v>
                </c:pt>
                <c:pt idx="1359">
                  <c:v>15.01</c:v>
                </c:pt>
                <c:pt idx="1360">
                  <c:v>15.823</c:v>
                </c:pt>
                <c:pt idx="1361">
                  <c:v>16.224</c:v>
                </c:pt>
                <c:pt idx="1362">
                  <c:v>16.574999999999999</c:v>
                </c:pt>
                <c:pt idx="1363">
                  <c:v>16.437000000000001</c:v>
                </c:pt>
                <c:pt idx="1364">
                  <c:v>15.898</c:v>
                </c:pt>
                <c:pt idx="1365">
                  <c:v>14.978</c:v>
                </c:pt>
                <c:pt idx="1366">
                  <c:v>13.992000000000001</c:v>
                </c:pt>
                <c:pt idx="1367">
                  <c:v>13.356</c:v>
                </c:pt>
                <c:pt idx="1368">
                  <c:v>12.879</c:v>
                </c:pt>
                <c:pt idx="1369">
                  <c:v>13.275</c:v>
                </c:pt>
                <c:pt idx="1370">
                  <c:v>13.99</c:v>
                </c:pt>
                <c:pt idx="1371">
                  <c:v>14.83</c:v>
                </c:pt>
                <c:pt idx="1372">
                  <c:v>15.851000000000001</c:v>
                </c:pt>
                <c:pt idx="1373">
                  <c:v>16.489999999999998</c:v>
                </c:pt>
                <c:pt idx="1374">
                  <c:v>16.715</c:v>
                </c:pt>
                <c:pt idx="1375">
                  <c:v>16.494</c:v>
                </c:pt>
                <c:pt idx="1376">
                  <c:v>15.85</c:v>
                </c:pt>
                <c:pt idx="1377">
                  <c:v>14.972</c:v>
                </c:pt>
                <c:pt idx="1378">
                  <c:v>14.140999999999901</c:v>
                </c:pt>
                <c:pt idx="1379">
                  <c:v>13.2709999999999</c:v>
                </c:pt>
                <c:pt idx="1380">
                  <c:v>13.503</c:v>
                </c:pt>
                <c:pt idx="1381">
                  <c:v>13.505999999999901</c:v>
                </c:pt>
                <c:pt idx="1382">
                  <c:v>13.914</c:v>
                </c:pt>
                <c:pt idx="1383">
                  <c:v>14.861000000000001</c:v>
                </c:pt>
                <c:pt idx="1384">
                  <c:v>15.755999999999901</c:v>
                </c:pt>
                <c:pt idx="1385">
                  <c:v>16.414000000000001</c:v>
                </c:pt>
                <c:pt idx="1386">
                  <c:v>16.748999999999999</c:v>
                </c:pt>
                <c:pt idx="1387">
                  <c:v>16.657</c:v>
                </c:pt>
                <c:pt idx="1388">
                  <c:v>16.082000000000001</c:v>
                </c:pt>
                <c:pt idx="1389">
                  <c:v>15.157</c:v>
                </c:pt>
                <c:pt idx="1390">
                  <c:v>14.1009999999999</c:v>
                </c:pt>
                <c:pt idx="1391">
                  <c:v>13.26</c:v>
                </c:pt>
                <c:pt idx="1392">
                  <c:v>13.467000000000001</c:v>
                </c:pt>
                <c:pt idx="1393">
                  <c:v>13.585999999999901</c:v>
                </c:pt>
                <c:pt idx="1394">
                  <c:v>13.95</c:v>
                </c:pt>
                <c:pt idx="1395">
                  <c:v>14.712999999999999</c:v>
                </c:pt>
                <c:pt idx="1396">
                  <c:v>15.63</c:v>
                </c:pt>
                <c:pt idx="1397">
                  <c:v>16.596</c:v>
                </c:pt>
                <c:pt idx="1398">
                  <c:v>17.059999999999999</c:v>
                </c:pt>
                <c:pt idx="1399">
                  <c:v>16.695</c:v>
                </c:pt>
                <c:pt idx="1400">
                  <c:v>15.917999999999999</c:v>
                </c:pt>
                <c:pt idx="1401">
                  <c:v>15.061999999999999</c:v>
                </c:pt>
                <c:pt idx="1402">
                  <c:v>14.275</c:v>
                </c:pt>
                <c:pt idx="1403">
                  <c:v>13.731999999999999</c:v>
                </c:pt>
                <c:pt idx="1404">
                  <c:v>13.371</c:v>
                </c:pt>
                <c:pt idx="1405">
                  <c:v>13.458</c:v>
                </c:pt>
                <c:pt idx="1406">
                  <c:v>14.073</c:v>
                </c:pt>
                <c:pt idx="1407">
                  <c:v>15.1</c:v>
                </c:pt>
                <c:pt idx="1408">
                  <c:v>15.56</c:v>
                </c:pt>
                <c:pt idx="1409">
                  <c:v>16.366</c:v>
                </c:pt>
                <c:pt idx="1410">
                  <c:v>16.672000000000001</c:v>
                </c:pt>
                <c:pt idx="1411">
                  <c:v>16.454000000000001</c:v>
                </c:pt>
                <c:pt idx="1412">
                  <c:v>16.146999999999998</c:v>
                </c:pt>
                <c:pt idx="1413">
                  <c:v>15.318</c:v>
                </c:pt>
                <c:pt idx="1414">
                  <c:v>14.632</c:v>
                </c:pt>
                <c:pt idx="1415">
                  <c:v>13.5529999999999</c:v>
                </c:pt>
                <c:pt idx="1416">
                  <c:v>13.012</c:v>
                </c:pt>
                <c:pt idx="1417">
                  <c:v>13.295</c:v>
                </c:pt>
                <c:pt idx="1418">
                  <c:v>14.135</c:v>
                </c:pt>
                <c:pt idx="1419">
                  <c:v>15.082000000000001</c:v>
                </c:pt>
                <c:pt idx="1420">
                  <c:v>15.992000000000001</c:v>
                </c:pt>
                <c:pt idx="1421">
                  <c:v>16.529</c:v>
                </c:pt>
                <c:pt idx="1422">
                  <c:v>17.024999999999999</c:v>
                </c:pt>
                <c:pt idx="1423">
                  <c:v>16.792999999999999</c:v>
                </c:pt>
                <c:pt idx="1424">
                  <c:v>16.106999999999999</c:v>
                </c:pt>
                <c:pt idx="1425">
                  <c:v>15.375999999999999</c:v>
                </c:pt>
                <c:pt idx="1426">
                  <c:v>14.173999999999999</c:v>
                </c:pt>
                <c:pt idx="1427">
                  <c:v>13.642999999999899</c:v>
                </c:pt>
                <c:pt idx="1428">
                  <c:v>13.289</c:v>
                </c:pt>
                <c:pt idx="1429">
                  <c:v>13.950999999999899</c:v>
                </c:pt>
                <c:pt idx="1430">
                  <c:v>13.946999999999999</c:v>
                </c:pt>
                <c:pt idx="1431">
                  <c:v>15.015999999999901</c:v>
                </c:pt>
                <c:pt idx="1432">
                  <c:v>15.896000000000001</c:v>
                </c:pt>
                <c:pt idx="1433">
                  <c:v>16.396000000000001</c:v>
                </c:pt>
                <c:pt idx="1434">
                  <c:v>16.667000000000002</c:v>
                </c:pt>
                <c:pt idx="1435">
                  <c:v>16.710999999999999</c:v>
                </c:pt>
                <c:pt idx="1436">
                  <c:v>16.18</c:v>
                </c:pt>
                <c:pt idx="1437">
                  <c:v>15.170999999999999</c:v>
                </c:pt>
                <c:pt idx="1438">
                  <c:v>14.255000000000001</c:v>
                </c:pt>
                <c:pt idx="1439">
                  <c:v>13.307</c:v>
                </c:pt>
                <c:pt idx="1440">
                  <c:v>13.303999999999901</c:v>
                </c:pt>
                <c:pt idx="1441">
                  <c:v>13.359</c:v>
                </c:pt>
                <c:pt idx="1442">
                  <c:v>14.138999999999999</c:v>
                </c:pt>
                <c:pt idx="1443">
                  <c:v>15.052</c:v>
                </c:pt>
                <c:pt idx="1444">
                  <c:v>15.825999999999899</c:v>
                </c:pt>
                <c:pt idx="1445">
                  <c:v>16.510999999999999</c:v>
                </c:pt>
                <c:pt idx="1446">
                  <c:v>16.86</c:v>
                </c:pt>
                <c:pt idx="1447">
                  <c:v>16.617000000000001</c:v>
                </c:pt>
                <c:pt idx="1448">
                  <c:v>16.073</c:v>
                </c:pt>
                <c:pt idx="1449">
                  <c:v>15.055999999999999</c:v>
                </c:pt>
                <c:pt idx="1450">
                  <c:v>14.079000000000001</c:v>
                </c:pt>
                <c:pt idx="1451">
                  <c:v>13.175999999999901</c:v>
                </c:pt>
                <c:pt idx="1452">
                  <c:v>13.089</c:v>
                </c:pt>
                <c:pt idx="1453">
                  <c:v>13.298999999999999</c:v>
                </c:pt>
                <c:pt idx="1454">
                  <c:v>14.223000000000001</c:v>
                </c:pt>
                <c:pt idx="1455">
                  <c:v>15.233000000000001</c:v>
                </c:pt>
                <c:pt idx="1456">
                  <c:v>15.77</c:v>
                </c:pt>
                <c:pt idx="1457">
                  <c:v>16.457999999999998</c:v>
                </c:pt>
                <c:pt idx="1458">
                  <c:v>16.858000000000001</c:v>
                </c:pt>
                <c:pt idx="1459">
                  <c:v>16.652999999999999</c:v>
                </c:pt>
                <c:pt idx="1460">
                  <c:v>16.02</c:v>
                </c:pt>
                <c:pt idx="1461">
                  <c:v>15.061</c:v>
                </c:pt>
                <c:pt idx="1462">
                  <c:v>13.972</c:v>
                </c:pt>
                <c:pt idx="1463">
                  <c:v>13.435</c:v>
                </c:pt>
                <c:pt idx="1464">
                  <c:v>13.041</c:v>
                </c:pt>
                <c:pt idx="1465">
                  <c:v>13.375999999999999</c:v>
                </c:pt>
                <c:pt idx="1466">
                  <c:v>14.106999999999999</c:v>
                </c:pt>
                <c:pt idx="1467">
                  <c:v>14.968999999999999</c:v>
                </c:pt>
                <c:pt idx="1468">
                  <c:v>15.927</c:v>
                </c:pt>
                <c:pt idx="1469">
                  <c:v>16.361000000000001</c:v>
                </c:pt>
                <c:pt idx="1470">
                  <c:v>16.843</c:v>
                </c:pt>
                <c:pt idx="1471">
                  <c:v>16.821999999999999</c:v>
                </c:pt>
                <c:pt idx="1472">
                  <c:v>16.172999999999998</c:v>
                </c:pt>
                <c:pt idx="1473">
                  <c:v>15.180999999999999</c:v>
                </c:pt>
                <c:pt idx="1474">
                  <c:v>14.1009999999999</c:v>
                </c:pt>
                <c:pt idx="1475">
                  <c:v>13.331</c:v>
                </c:pt>
                <c:pt idx="1476">
                  <c:v>13.353</c:v>
                </c:pt>
                <c:pt idx="1477">
                  <c:v>13.707000000000001</c:v>
                </c:pt>
                <c:pt idx="1478">
                  <c:v>14.151</c:v>
                </c:pt>
                <c:pt idx="1479">
                  <c:v>14.879</c:v>
                </c:pt>
                <c:pt idx="1480">
                  <c:v>15.821</c:v>
                </c:pt>
                <c:pt idx="1481">
                  <c:v>16.428999999999998</c:v>
                </c:pt>
                <c:pt idx="1482">
                  <c:v>16.805</c:v>
                </c:pt>
                <c:pt idx="1483">
                  <c:v>16.725999999999999</c:v>
                </c:pt>
                <c:pt idx="1484">
                  <c:v>15.965</c:v>
                </c:pt>
                <c:pt idx="1485">
                  <c:v>15.13</c:v>
                </c:pt>
                <c:pt idx="1486">
                  <c:v>14.093999999999999</c:v>
                </c:pt>
                <c:pt idx="1487">
                  <c:v>13.530999999999899</c:v>
                </c:pt>
                <c:pt idx="1488">
                  <c:v>13.391999999999999</c:v>
                </c:pt>
                <c:pt idx="1489">
                  <c:v>13.458</c:v>
                </c:pt>
                <c:pt idx="1490">
                  <c:v>13.807</c:v>
                </c:pt>
                <c:pt idx="1491">
                  <c:v>14.91</c:v>
                </c:pt>
                <c:pt idx="1492">
                  <c:v>15.75</c:v>
                </c:pt>
                <c:pt idx="1493">
                  <c:v>16.210999999999999</c:v>
                </c:pt>
                <c:pt idx="1494">
                  <c:v>16.745000000000001</c:v>
                </c:pt>
                <c:pt idx="1495">
                  <c:v>16.645</c:v>
                </c:pt>
                <c:pt idx="1496">
                  <c:v>16.122</c:v>
                </c:pt>
                <c:pt idx="1497">
                  <c:v>15.005000000000001</c:v>
                </c:pt>
                <c:pt idx="1498">
                  <c:v>14.013</c:v>
                </c:pt>
                <c:pt idx="1499">
                  <c:v>13.425999999999901</c:v>
                </c:pt>
                <c:pt idx="1500">
                  <c:v>13.026999999999999</c:v>
                </c:pt>
                <c:pt idx="1501">
                  <c:v>13.35</c:v>
                </c:pt>
                <c:pt idx="1502">
                  <c:v>13.974</c:v>
                </c:pt>
                <c:pt idx="1503">
                  <c:v>14.923</c:v>
                </c:pt>
                <c:pt idx="1504">
                  <c:v>15.792</c:v>
                </c:pt>
                <c:pt idx="1505">
                  <c:v>16.358000000000001</c:v>
                </c:pt>
                <c:pt idx="1506">
                  <c:v>16.683</c:v>
                </c:pt>
                <c:pt idx="1507">
                  <c:v>16.637999999999899</c:v>
                </c:pt>
                <c:pt idx="1508">
                  <c:v>16.059000000000001</c:v>
                </c:pt>
                <c:pt idx="1509">
                  <c:v>15.125</c:v>
                </c:pt>
                <c:pt idx="1510">
                  <c:v>13.904999999999999</c:v>
                </c:pt>
                <c:pt idx="1511">
                  <c:v>13.228999999999999</c:v>
                </c:pt>
                <c:pt idx="1512">
                  <c:v>13.1</c:v>
                </c:pt>
                <c:pt idx="1513">
                  <c:v>13.495999999999899</c:v>
                </c:pt>
                <c:pt idx="1514">
                  <c:v>14.047000000000001</c:v>
                </c:pt>
                <c:pt idx="1515">
                  <c:v>14.95</c:v>
                </c:pt>
                <c:pt idx="1516">
                  <c:v>15.57</c:v>
                </c:pt>
                <c:pt idx="1517">
                  <c:v>16.29</c:v>
                </c:pt>
                <c:pt idx="1518">
                  <c:v>16.847999999999999</c:v>
                </c:pt>
                <c:pt idx="1519">
                  <c:v>16.579000000000001</c:v>
                </c:pt>
                <c:pt idx="1520">
                  <c:v>15.89</c:v>
                </c:pt>
                <c:pt idx="1521">
                  <c:v>15.047000000000001</c:v>
                </c:pt>
                <c:pt idx="1522">
                  <c:v>13.902999999999899</c:v>
                </c:pt>
                <c:pt idx="1523">
                  <c:v>13.193</c:v>
                </c:pt>
                <c:pt idx="1524">
                  <c:v>13.305999999999999</c:v>
                </c:pt>
                <c:pt idx="1525">
                  <c:v>13.731999999999999</c:v>
                </c:pt>
                <c:pt idx="1526">
                  <c:v>14.459</c:v>
                </c:pt>
                <c:pt idx="1527">
                  <c:v>15.125999999999999</c:v>
                </c:pt>
                <c:pt idx="1528">
                  <c:v>15.853999999999999</c:v>
                </c:pt>
                <c:pt idx="1529">
                  <c:v>16.594000000000001</c:v>
                </c:pt>
                <c:pt idx="1530">
                  <c:v>17.004000000000001</c:v>
                </c:pt>
                <c:pt idx="1531">
                  <c:v>17.076000000000001</c:v>
                </c:pt>
                <c:pt idx="1532">
                  <c:v>16.437000000000001</c:v>
                </c:pt>
                <c:pt idx="1533">
                  <c:v>15.536</c:v>
                </c:pt>
                <c:pt idx="1534">
                  <c:v>14.564</c:v>
                </c:pt>
                <c:pt idx="1535">
                  <c:v>13.704000000000001</c:v>
                </c:pt>
                <c:pt idx="1536">
                  <c:v>13.537999999999901</c:v>
                </c:pt>
                <c:pt idx="1537">
                  <c:v>14.177</c:v>
                </c:pt>
                <c:pt idx="1538">
                  <c:v>14.882</c:v>
                </c:pt>
                <c:pt idx="1539">
                  <c:v>15.573</c:v>
                </c:pt>
                <c:pt idx="1540">
                  <c:v>16.015999999999998</c:v>
                </c:pt>
                <c:pt idx="1541">
                  <c:v>16.710999999999999</c:v>
                </c:pt>
                <c:pt idx="1542">
                  <c:v>16.998999999999999</c:v>
                </c:pt>
                <c:pt idx="1543">
                  <c:v>16.905000000000001</c:v>
                </c:pt>
                <c:pt idx="1544">
                  <c:v>16.266999999999999</c:v>
                </c:pt>
                <c:pt idx="1545">
                  <c:v>15.307</c:v>
                </c:pt>
                <c:pt idx="1546">
                  <c:v>14.388</c:v>
                </c:pt>
                <c:pt idx="1547">
                  <c:v>13.526</c:v>
                </c:pt>
                <c:pt idx="1548">
                  <c:v>13.349</c:v>
                </c:pt>
                <c:pt idx="1549">
                  <c:v>13.63</c:v>
                </c:pt>
                <c:pt idx="1550">
                  <c:v>14.34</c:v>
                </c:pt>
                <c:pt idx="1551">
                  <c:v>14.987</c:v>
                </c:pt>
                <c:pt idx="1552">
                  <c:v>15.807</c:v>
                </c:pt>
                <c:pt idx="1553">
                  <c:v>16.500999999999902</c:v>
                </c:pt>
                <c:pt idx="1554">
                  <c:v>16.745999999999999</c:v>
                </c:pt>
                <c:pt idx="1555">
                  <c:v>16.635000000000002</c:v>
                </c:pt>
                <c:pt idx="1556">
                  <c:v>16.007000000000001</c:v>
                </c:pt>
                <c:pt idx="1557">
                  <c:v>15.25</c:v>
                </c:pt>
                <c:pt idx="1558">
                  <c:v>14.202999999999999</c:v>
                </c:pt>
                <c:pt idx="1559">
                  <c:v>13.318</c:v>
                </c:pt>
                <c:pt idx="1560">
                  <c:v>13.129</c:v>
                </c:pt>
                <c:pt idx="1561">
                  <c:v>13.407</c:v>
                </c:pt>
                <c:pt idx="1562">
                  <c:v>14.273</c:v>
                </c:pt>
                <c:pt idx="1563">
                  <c:v>15.007999999999999</c:v>
                </c:pt>
                <c:pt idx="1564">
                  <c:v>15.85</c:v>
                </c:pt>
                <c:pt idx="1565">
                  <c:v>16.399999999999999</c:v>
                </c:pt>
                <c:pt idx="1566">
                  <c:v>16.687000000000001</c:v>
                </c:pt>
                <c:pt idx="1567">
                  <c:v>16.695</c:v>
                </c:pt>
                <c:pt idx="1568">
                  <c:v>15.917999999999999</c:v>
                </c:pt>
                <c:pt idx="1569">
                  <c:v>15.023999999999999</c:v>
                </c:pt>
                <c:pt idx="1570">
                  <c:v>14.232999999999899</c:v>
                </c:pt>
                <c:pt idx="1571">
                  <c:v>13.48</c:v>
                </c:pt>
                <c:pt idx="1572">
                  <c:v>13.396000000000001</c:v>
                </c:pt>
                <c:pt idx="1573">
                  <c:v>13.625</c:v>
                </c:pt>
                <c:pt idx="1574">
                  <c:v>14.355</c:v>
                </c:pt>
                <c:pt idx="1575">
                  <c:v>15.266999999999999</c:v>
                </c:pt>
                <c:pt idx="1576">
                  <c:v>15.999000000000001</c:v>
                </c:pt>
                <c:pt idx="1577">
                  <c:v>16.329000000000001</c:v>
                </c:pt>
                <c:pt idx="1578">
                  <c:v>16.783000000000001</c:v>
                </c:pt>
                <c:pt idx="1579">
                  <c:v>16.664999999999999</c:v>
                </c:pt>
                <c:pt idx="1580">
                  <c:v>15.981999999999999</c:v>
                </c:pt>
                <c:pt idx="1581">
                  <c:v>15.115</c:v>
                </c:pt>
                <c:pt idx="1582">
                  <c:v>14.019</c:v>
                </c:pt>
                <c:pt idx="1583">
                  <c:v>13.510999999999999</c:v>
                </c:pt>
                <c:pt idx="1584">
                  <c:v>13.632</c:v>
                </c:pt>
                <c:pt idx="1585">
                  <c:v>13.843</c:v>
                </c:pt>
                <c:pt idx="1586">
                  <c:v>14.339</c:v>
                </c:pt>
                <c:pt idx="1587">
                  <c:v>15.031000000000001</c:v>
                </c:pt>
                <c:pt idx="1588">
                  <c:v>15.815999999999899</c:v>
                </c:pt>
                <c:pt idx="1589">
                  <c:v>16.355999999999899</c:v>
                </c:pt>
                <c:pt idx="1590">
                  <c:v>16.634</c:v>
                </c:pt>
                <c:pt idx="1591">
                  <c:v>16.678000000000001</c:v>
                </c:pt>
                <c:pt idx="1592">
                  <c:v>16.108000000000001</c:v>
                </c:pt>
                <c:pt idx="1593">
                  <c:v>15.022</c:v>
                </c:pt>
                <c:pt idx="1594">
                  <c:v>14.032999999999999</c:v>
                </c:pt>
                <c:pt idx="1595">
                  <c:v>13.186999999999999</c:v>
                </c:pt>
                <c:pt idx="1596">
                  <c:v>13.106</c:v>
                </c:pt>
                <c:pt idx="1597">
                  <c:v>13.357999999999899</c:v>
                </c:pt>
                <c:pt idx="1598">
                  <c:v>14.236000000000001</c:v>
                </c:pt>
                <c:pt idx="1599">
                  <c:v>14.916</c:v>
                </c:pt>
                <c:pt idx="1600">
                  <c:v>15.824999999999999</c:v>
                </c:pt>
                <c:pt idx="1601">
                  <c:v>16.512</c:v>
                </c:pt>
                <c:pt idx="1602">
                  <c:v>16.664000000000001</c:v>
                </c:pt>
                <c:pt idx="1603">
                  <c:v>16.538</c:v>
                </c:pt>
                <c:pt idx="1604">
                  <c:v>15.956</c:v>
                </c:pt>
                <c:pt idx="1605">
                  <c:v>15.054</c:v>
                </c:pt>
                <c:pt idx="1606">
                  <c:v>13.943</c:v>
                </c:pt>
                <c:pt idx="1607">
                  <c:v>13.450999999999899</c:v>
                </c:pt>
                <c:pt idx="1608">
                  <c:v>13.279</c:v>
                </c:pt>
                <c:pt idx="1609">
                  <c:v>13.6</c:v>
                </c:pt>
                <c:pt idx="1610">
                  <c:v>13.914</c:v>
                </c:pt>
                <c:pt idx="1611">
                  <c:v>14.744</c:v>
                </c:pt>
                <c:pt idx="1612">
                  <c:v>15.558</c:v>
                </c:pt>
                <c:pt idx="1613">
                  <c:v>16.184999999999999</c:v>
                </c:pt>
                <c:pt idx="1614">
                  <c:v>16.434000000000001</c:v>
                </c:pt>
                <c:pt idx="1615">
                  <c:v>16.408000000000001</c:v>
                </c:pt>
                <c:pt idx="1616">
                  <c:v>15.825999999999899</c:v>
                </c:pt>
                <c:pt idx="1617">
                  <c:v>14.954000000000001</c:v>
                </c:pt>
                <c:pt idx="1618">
                  <c:v>13.827</c:v>
                </c:pt>
                <c:pt idx="1619">
                  <c:v>13.27</c:v>
                </c:pt>
                <c:pt idx="1620">
                  <c:v>12.888999999999999</c:v>
                </c:pt>
                <c:pt idx="1621">
                  <c:v>13.327</c:v>
                </c:pt>
                <c:pt idx="1622">
                  <c:v>14.021000000000001</c:v>
                </c:pt>
                <c:pt idx="1623">
                  <c:v>14.747</c:v>
                </c:pt>
                <c:pt idx="1624">
                  <c:v>15.565</c:v>
                </c:pt>
                <c:pt idx="1625">
                  <c:v>16.105</c:v>
                </c:pt>
                <c:pt idx="1626">
                  <c:v>16.600999999999999</c:v>
                </c:pt>
                <c:pt idx="1627">
                  <c:v>16.437999999999999</c:v>
                </c:pt>
                <c:pt idx="1628">
                  <c:v>15.907</c:v>
                </c:pt>
                <c:pt idx="1629">
                  <c:v>15.054</c:v>
                </c:pt>
                <c:pt idx="1630">
                  <c:v>14.057</c:v>
                </c:pt>
                <c:pt idx="1631">
                  <c:v>13.542</c:v>
                </c:pt>
                <c:pt idx="1632">
                  <c:v>13.000999999999999</c:v>
                </c:pt>
                <c:pt idx="1633">
                  <c:v>13.175999999999901</c:v>
                </c:pt>
                <c:pt idx="1634">
                  <c:v>13.888</c:v>
                </c:pt>
                <c:pt idx="1635">
                  <c:v>14.840999999999999</c:v>
                </c:pt>
                <c:pt idx="1636">
                  <c:v>15.837</c:v>
                </c:pt>
                <c:pt idx="1637">
                  <c:v>16.196999999999999</c:v>
                </c:pt>
                <c:pt idx="1638">
                  <c:v>16.622</c:v>
                </c:pt>
                <c:pt idx="1639">
                  <c:v>16.457999999999998</c:v>
                </c:pt>
                <c:pt idx="1640">
                  <c:v>15.831</c:v>
                </c:pt>
                <c:pt idx="1641">
                  <c:v>14.978999999999999</c:v>
                </c:pt>
                <c:pt idx="1642">
                  <c:v>13.877000000000001</c:v>
                </c:pt>
                <c:pt idx="1643">
                  <c:v>13.315999999999899</c:v>
                </c:pt>
                <c:pt idx="1644">
                  <c:v>12.62</c:v>
                </c:pt>
                <c:pt idx="1645">
                  <c:v>13.095999999999901</c:v>
                </c:pt>
                <c:pt idx="1646">
                  <c:v>13.946</c:v>
                </c:pt>
                <c:pt idx="1647">
                  <c:v>14.941000000000001</c:v>
                </c:pt>
                <c:pt idx="1648">
                  <c:v>15.651</c:v>
                </c:pt>
                <c:pt idx="1649">
                  <c:v>16.213999999999999</c:v>
                </c:pt>
                <c:pt idx="1650">
                  <c:v>16.63</c:v>
                </c:pt>
                <c:pt idx="1651">
                  <c:v>16.372</c:v>
                </c:pt>
                <c:pt idx="1652">
                  <c:v>15.915999999999899</c:v>
                </c:pt>
                <c:pt idx="1653">
                  <c:v>14.982999999999899</c:v>
                </c:pt>
                <c:pt idx="1654">
                  <c:v>14.037000000000001</c:v>
                </c:pt>
                <c:pt idx="1655">
                  <c:v>13.385999999999999</c:v>
                </c:pt>
                <c:pt idx="1656">
                  <c:v>13.132</c:v>
                </c:pt>
                <c:pt idx="1657">
                  <c:v>13.32</c:v>
                </c:pt>
                <c:pt idx="1658">
                  <c:v>13.972</c:v>
                </c:pt>
                <c:pt idx="1659">
                  <c:v>14.938000000000001</c:v>
                </c:pt>
                <c:pt idx="1660">
                  <c:v>15.73</c:v>
                </c:pt>
                <c:pt idx="1661">
                  <c:v>16.36</c:v>
                </c:pt>
                <c:pt idx="1662">
                  <c:v>16.686</c:v>
                </c:pt>
                <c:pt idx="1663">
                  <c:v>16.611000000000001</c:v>
                </c:pt>
                <c:pt idx="1664">
                  <c:v>15.994999999999999</c:v>
                </c:pt>
                <c:pt idx="1665">
                  <c:v>15.318</c:v>
                </c:pt>
                <c:pt idx="1666">
                  <c:v>14.259</c:v>
                </c:pt>
                <c:pt idx="1667">
                  <c:v>13.607999999999899</c:v>
                </c:pt>
                <c:pt idx="1668">
                  <c:v>13.417</c:v>
                </c:pt>
                <c:pt idx="1669">
                  <c:v>13.954000000000001</c:v>
                </c:pt>
                <c:pt idx="1670">
                  <c:v>14.446</c:v>
                </c:pt>
                <c:pt idx="1671">
                  <c:v>15.305</c:v>
                </c:pt>
                <c:pt idx="1672">
                  <c:v>15.914999999999999</c:v>
                </c:pt>
                <c:pt idx="1673">
                  <c:v>16.498000000000001</c:v>
                </c:pt>
                <c:pt idx="1674">
                  <c:v>16.795999999999999</c:v>
                </c:pt>
                <c:pt idx="1675">
                  <c:v>16.603999999999999</c:v>
                </c:pt>
                <c:pt idx="1676">
                  <c:v>15.913</c:v>
                </c:pt>
                <c:pt idx="1677">
                  <c:v>15.116</c:v>
                </c:pt>
                <c:pt idx="1678">
                  <c:v>13.995999999999899</c:v>
                </c:pt>
                <c:pt idx="1679">
                  <c:v>13.401</c:v>
                </c:pt>
                <c:pt idx="1680">
                  <c:v>13.068</c:v>
                </c:pt>
                <c:pt idx="1681">
                  <c:v>13.394</c:v>
                </c:pt>
                <c:pt idx="1682">
                  <c:v>13.890999999999901</c:v>
                </c:pt>
                <c:pt idx="1683">
                  <c:v>14.875</c:v>
                </c:pt>
                <c:pt idx="1684">
                  <c:v>15.624000000000001</c:v>
                </c:pt>
                <c:pt idx="1685">
                  <c:v>16.25</c:v>
                </c:pt>
                <c:pt idx="1686">
                  <c:v>16.527999999999999</c:v>
                </c:pt>
                <c:pt idx="1687">
                  <c:v>16.427</c:v>
                </c:pt>
                <c:pt idx="1688">
                  <c:v>15.842000000000001</c:v>
                </c:pt>
                <c:pt idx="1689">
                  <c:v>15.02</c:v>
                </c:pt>
                <c:pt idx="1690">
                  <c:v>13.8029999999999</c:v>
                </c:pt>
                <c:pt idx="1691">
                  <c:v>13.367000000000001</c:v>
                </c:pt>
                <c:pt idx="1692">
                  <c:v>13.037000000000001</c:v>
                </c:pt>
                <c:pt idx="1693">
                  <c:v>13.298</c:v>
                </c:pt>
                <c:pt idx="1694">
                  <c:v>14.191000000000001</c:v>
                </c:pt>
                <c:pt idx="1695">
                  <c:v>14.917999999999999</c:v>
                </c:pt>
                <c:pt idx="1696">
                  <c:v>15.843999999999999</c:v>
                </c:pt>
                <c:pt idx="1697">
                  <c:v>16.297000000000001</c:v>
                </c:pt>
                <c:pt idx="1698">
                  <c:v>16.62</c:v>
                </c:pt>
                <c:pt idx="1699">
                  <c:v>16.548999999999999</c:v>
                </c:pt>
                <c:pt idx="1700">
                  <c:v>16.07</c:v>
                </c:pt>
                <c:pt idx="1701">
                  <c:v>15.023</c:v>
                </c:pt>
                <c:pt idx="1702">
                  <c:v>13.92</c:v>
                </c:pt>
                <c:pt idx="1703">
                  <c:v>13.558999999999999</c:v>
                </c:pt>
                <c:pt idx="1704">
                  <c:v>13.263999999999999</c:v>
                </c:pt>
                <c:pt idx="1705">
                  <c:v>13.667</c:v>
                </c:pt>
                <c:pt idx="1706">
                  <c:v>13.978999999999999</c:v>
                </c:pt>
                <c:pt idx="1707">
                  <c:v>14.803999999999901</c:v>
                </c:pt>
                <c:pt idx="1708">
                  <c:v>15.654999999999999</c:v>
                </c:pt>
                <c:pt idx="1709">
                  <c:v>16.303000000000001</c:v>
                </c:pt>
                <c:pt idx="1710">
                  <c:v>16.475999999999999</c:v>
                </c:pt>
                <c:pt idx="1711">
                  <c:v>16.39</c:v>
                </c:pt>
                <c:pt idx="1712">
                  <c:v>15.997999999999999</c:v>
                </c:pt>
                <c:pt idx="1713">
                  <c:v>15.125999999999999</c:v>
                </c:pt>
                <c:pt idx="1714">
                  <c:v>13.731999999999999</c:v>
                </c:pt>
                <c:pt idx="1715">
                  <c:v>13.196</c:v>
                </c:pt>
                <c:pt idx="1716">
                  <c:v>12.702</c:v>
                </c:pt>
                <c:pt idx="1717">
                  <c:v>13.23</c:v>
                </c:pt>
                <c:pt idx="1718">
                  <c:v>14.111000000000001</c:v>
                </c:pt>
                <c:pt idx="1719">
                  <c:v>14.871</c:v>
                </c:pt>
                <c:pt idx="1720">
                  <c:v>15.662000000000001</c:v>
                </c:pt>
                <c:pt idx="1721">
                  <c:v>16.382000000000001</c:v>
                </c:pt>
                <c:pt idx="1722">
                  <c:v>16.788</c:v>
                </c:pt>
                <c:pt idx="1723">
                  <c:v>16.649999999999999</c:v>
                </c:pt>
                <c:pt idx="1724">
                  <c:v>15.932</c:v>
                </c:pt>
                <c:pt idx="1725">
                  <c:v>15.151999999999999</c:v>
                </c:pt>
                <c:pt idx="1726">
                  <c:v>14.079000000000001</c:v>
                </c:pt>
                <c:pt idx="1727">
                  <c:v>13.388</c:v>
                </c:pt>
                <c:pt idx="1728">
                  <c:v>13.039</c:v>
                </c:pt>
                <c:pt idx="1729">
                  <c:v>13.455</c:v>
                </c:pt>
                <c:pt idx="1730">
                  <c:v>14.08</c:v>
                </c:pt>
                <c:pt idx="1731">
                  <c:v>14.794</c:v>
                </c:pt>
                <c:pt idx="1732">
                  <c:v>15.655999999999899</c:v>
                </c:pt>
                <c:pt idx="1733">
                  <c:v>16.225999999999999</c:v>
                </c:pt>
                <c:pt idx="1734">
                  <c:v>16.687000000000001</c:v>
                </c:pt>
                <c:pt idx="1735">
                  <c:v>16.565000000000001</c:v>
                </c:pt>
                <c:pt idx="1736">
                  <c:v>15.927</c:v>
                </c:pt>
                <c:pt idx="1737">
                  <c:v>15.164999999999999</c:v>
                </c:pt>
                <c:pt idx="1738">
                  <c:v>14.036</c:v>
                </c:pt>
                <c:pt idx="1739">
                  <c:v>13.347</c:v>
                </c:pt>
                <c:pt idx="1740">
                  <c:v>13.084</c:v>
                </c:pt>
                <c:pt idx="1741">
                  <c:v>13.3029999999999</c:v>
                </c:pt>
                <c:pt idx="1742">
                  <c:v>13.989000000000001</c:v>
                </c:pt>
                <c:pt idx="1743">
                  <c:v>15.005000000000001</c:v>
                </c:pt>
                <c:pt idx="1744">
                  <c:v>15.702999999999999</c:v>
                </c:pt>
                <c:pt idx="1745">
                  <c:v>16.352</c:v>
                </c:pt>
                <c:pt idx="1746">
                  <c:v>16.715999999999902</c:v>
                </c:pt>
                <c:pt idx="1747">
                  <c:v>16.611999999999998</c:v>
                </c:pt>
                <c:pt idx="1748">
                  <c:v>15.981</c:v>
                </c:pt>
                <c:pt idx="1749">
                  <c:v>15.151</c:v>
                </c:pt>
                <c:pt idx="1750">
                  <c:v>14.218999999999999</c:v>
                </c:pt>
                <c:pt idx="1751">
                  <c:v>13.513</c:v>
                </c:pt>
                <c:pt idx="1752">
                  <c:v>13.366</c:v>
                </c:pt>
                <c:pt idx="1753">
                  <c:v>13.575999999999899</c:v>
                </c:pt>
                <c:pt idx="1754">
                  <c:v>14.047000000000001</c:v>
                </c:pt>
                <c:pt idx="1755">
                  <c:v>14.895</c:v>
                </c:pt>
                <c:pt idx="1756">
                  <c:v>15.817</c:v>
                </c:pt>
                <c:pt idx="1757">
                  <c:v>16.515000000000001</c:v>
                </c:pt>
                <c:pt idx="1758">
                  <c:v>16.866</c:v>
                </c:pt>
                <c:pt idx="1759">
                  <c:v>16.762</c:v>
                </c:pt>
                <c:pt idx="1760">
                  <c:v>16.143000000000001</c:v>
                </c:pt>
                <c:pt idx="1761">
                  <c:v>15.27</c:v>
                </c:pt>
                <c:pt idx="1762">
                  <c:v>14.186999999999999</c:v>
                </c:pt>
                <c:pt idx="1763">
                  <c:v>13.642999999999899</c:v>
                </c:pt>
                <c:pt idx="1764">
                  <c:v>13.311999999999999</c:v>
                </c:pt>
                <c:pt idx="1765">
                  <c:v>13.555</c:v>
                </c:pt>
                <c:pt idx="1766">
                  <c:v>14.151999999999999</c:v>
                </c:pt>
                <c:pt idx="1767">
                  <c:v>15.217000000000001</c:v>
                </c:pt>
                <c:pt idx="1768">
                  <c:v>16.02</c:v>
                </c:pt>
                <c:pt idx="1769">
                  <c:v>16.504999999999999</c:v>
                </c:pt>
                <c:pt idx="1770">
                  <c:v>16.783000000000001</c:v>
                </c:pt>
                <c:pt idx="1771">
                  <c:v>16.675999999999998</c:v>
                </c:pt>
                <c:pt idx="1772">
                  <c:v>16.067999999999898</c:v>
                </c:pt>
                <c:pt idx="1773">
                  <c:v>15.167999999999999</c:v>
                </c:pt>
                <c:pt idx="1774">
                  <c:v>14.047000000000001</c:v>
                </c:pt>
                <c:pt idx="1775">
                  <c:v>13.401</c:v>
                </c:pt>
                <c:pt idx="1776">
                  <c:v>13.396000000000001</c:v>
                </c:pt>
                <c:pt idx="1777">
                  <c:v>13.364000000000001</c:v>
                </c:pt>
                <c:pt idx="1778">
                  <c:v>13.749000000000001</c:v>
                </c:pt>
                <c:pt idx="1779">
                  <c:v>14.868</c:v>
                </c:pt>
                <c:pt idx="1780">
                  <c:v>15.620999999999899</c:v>
                </c:pt>
                <c:pt idx="1781">
                  <c:v>16.393000000000001</c:v>
                </c:pt>
                <c:pt idx="1782">
                  <c:v>16.626999999999999</c:v>
                </c:pt>
                <c:pt idx="1783">
                  <c:v>16.512</c:v>
                </c:pt>
                <c:pt idx="1784">
                  <c:v>15.914</c:v>
                </c:pt>
                <c:pt idx="1785">
                  <c:v>14.914999999999999</c:v>
                </c:pt>
                <c:pt idx="1786">
                  <c:v>13.933</c:v>
                </c:pt>
                <c:pt idx="1787">
                  <c:v>13.3509999999999</c:v>
                </c:pt>
                <c:pt idx="1788">
                  <c:v>13.305999999999999</c:v>
                </c:pt>
                <c:pt idx="1789">
                  <c:v>13.398999999999999</c:v>
                </c:pt>
                <c:pt idx="1790">
                  <c:v>14.003</c:v>
                </c:pt>
                <c:pt idx="1791">
                  <c:v>15.026</c:v>
                </c:pt>
                <c:pt idx="1792">
                  <c:v>15.835999999999901</c:v>
                </c:pt>
                <c:pt idx="1793">
                  <c:v>16.242999999999999</c:v>
                </c:pt>
                <c:pt idx="1794">
                  <c:v>16.689</c:v>
                </c:pt>
                <c:pt idx="1795">
                  <c:v>16.745999999999999</c:v>
                </c:pt>
                <c:pt idx="1796">
                  <c:v>16.178000000000001</c:v>
                </c:pt>
                <c:pt idx="1797">
                  <c:v>15.287000000000001</c:v>
                </c:pt>
                <c:pt idx="1798">
                  <c:v>14.455</c:v>
                </c:pt>
                <c:pt idx="1799">
                  <c:v>13.412000000000001</c:v>
                </c:pt>
                <c:pt idx="1800">
                  <c:v>13.141999999999999</c:v>
                </c:pt>
                <c:pt idx="1801">
                  <c:v>13.776999999999999</c:v>
                </c:pt>
                <c:pt idx="1802">
                  <c:v>14.4</c:v>
                </c:pt>
                <c:pt idx="1803">
                  <c:v>15.17</c:v>
                </c:pt>
                <c:pt idx="1804">
                  <c:v>15.955</c:v>
                </c:pt>
                <c:pt idx="1805">
                  <c:v>16.515000000000001</c:v>
                </c:pt>
                <c:pt idx="1806">
                  <c:v>16.785</c:v>
                </c:pt>
                <c:pt idx="1807">
                  <c:v>16.699000000000002</c:v>
                </c:pt>
                <c:pt idx="1808">
                  <c:v>16.123999999999999</c:v>
                </c:pt>
                <c:pt idx="1809">
                  <c:v>15.372999999999999</c:v>
                </c:pt>
                <c:pt idx="1810">
                  <c:v>14.189</c:v>
                </c:pt>
                <c:pt idx="1811">
                  <c:v>13.5979999999999</c:v>
                </c:pt>
                <c:pt idx="1812">
                  <c:v>13.29</c:v>
                </c:pt>
                <c:pt idx="1813">
                  <c:v>13.66</c:v>
                </c:pt>
                <c:pt idx="1814">
                  <c:v>14.382999999999999</c:v>
                </c:pt>
                <c:pt idx="1815">
                  <c:v>15.22</c:v>
                </c:pt>
                <c:pt idx="1816">
                  <c:v>15.936</c:v>
                </c:pt>
                <c:pt idx="1817">
                  <c:v>16.440999999999999</c:v>
                </c:pt>
                <c:pt idx="1818">
                  <c:v>16.718</c:v>
                </c:pt>
                <c:pt idx="1819">
                  <c:v>16.663</c:v>
                </c:pt>
                <c:pt idx="1820">
                  <c:v>16.000999999999902</c:v>
                </c:pt>
                <c:pt idx="1821">
                  <c:v>15.087</c:v>
                </c:pt>
                <c:pt idx="1822">
                  <c:v>14.1009999999999</c:v>
                </c:pt>
                <c:pt idx="1823">
                  <c:v>13.38</c:v>
                </c:pt>
                <c:pt idx="1824">
                  <c:v>13.302</c:v>
                </c:pt>
                <c:pt idx="1825">
                  <c:v>13.690999999999899</c:v>
                </c:pt>
                <c:pt idx="1826">
                  <c:v>14.1</c:v>
                </c:pt>
                <c:pt idx="1827">
                  <c:v>14.958</c:v>
                </c:pt>
                <c:pt idx="1828">
                  <c:v>15.718999999999999</c:v>
                </c:pt>
                <c:pt idx="1829">
                  <c:v>16.283999999999999</c:v>
                </c:pt>
                <c:pt idx="1830">
                  <c:v>16.690000000000001</c:v>
                </c:pt>
                <c:pt idx="1831">
                  <c:v>16.590999999999902</c:v>
                </c:pt>
                <c:pt idx="1832">
                  <c:v>16.032</c:v>
                </c:pt>
                <c:pt idx="1833">
                  <c:v>14.991</c:v>
                </c:pt>
                <c:pt idx="1834">
                  <c:v>13.901999999999999</c:v>
                </c:pt>
                <c:pt idx="1835">
                  <c:v>13.24</c:v>
                </c:pt>
                <c:pt idx="1836">
                  <c:v>13.275</c:v>
                </c:pt>
                <c:pt idx="1837">
                  <c:v>13.667999999999999</c:v>
                </c:pt>
                <c:pt idx="1838">
                  <c:v>14.05</c:v>
                </c:pt>
                <c:pt idx="1839">
                  <c:v>14.800999999999901</c:v>
                </c:pt>
                <c:pt idx="1840">
                  <c:v>15.645</c:v>
                </c:pt>
                <c:pt idx="1841">
                  <c:v>16.160999999999898</c:v>
                </c:pt>
                <c:pt idx="1842">
                  <c:v>16.495999999999999</c:v>
                </c:pt>
                <c:pt idx="1843">
                  <c:v>16.303999999999998</c:v>
                </c:pt>
                <c:pt idx="1844">
                  <c:v>15.7709999999999</c:v>
                </c:pt>
                <c:pt idx="1845">
                  <c:v>14.835000000000001</c:v>
                </c:pt>
                <c:pt idx="1846">
                  <c:v>13.827999999999999</c:v>
                </c:pt>
                <c:pt idx="1847">
                  <c:v>13.205</c:v>
                </c:pt>
                <c:pt idx="1848">
                  <c:v>12.957000000000001</c:v>
                </c:pt>
                <c:pt idx="1849">
                  <c:v>13.154</c:v>
                </c:pt>
                <c:pt idx="1850">
                  <c:v>13.859</c:v>
                </c:pt>
                <c:pt idx="1851">
                  <c:v>14.755000000000001</c:v>
                </c:pt>
                <c:pt idx="1852">
                  <c:v>15.573</c:v>
                </c:pt>
                <c:pt idx="1853">
                  <c:v>16.207000000000001</c:v>
                </c:pt>
                <c:pt idx="1854">
                  <c:v>16.524999999999999</c:v>
                </c:pt>
                <c:pt idx="1855">
                  <c:v>16.402999999999999</c:v>
                </c:pt>
                <c:pt idx="1856">
                  <c:v>15.767999999999899</c:v>
                </c:pt>
                <c:pt idx="1857">
                  <c:v>14.946999999999999</c:v>
                </c:pt>
                <c:pt idx="1858">
                  <c:v>14.144</c:v>
                </c:pt>
                <c:pt idx="1859">
                  <c:v>13.433</c:v>
                </c:pt>
                <c:pt idx="1860">
                  <c:v>13.205</c:v>
                </c:pt>
                <c:pt idx="1861">
                  <c:v>13.206</c:v>
                </c:pt>
                <c:pt idx="1862">
                  <c:v>14.035</c:v>
                </c:pt>
                <c:pt idx="1863">
                  <c:v>14.856999999999999</c:v>
                </c:pt>
                <c:pt idx="1864">
                  <c:v>15.788</c:v>
                </c:pt>
                <c:pt idx="1865">
                  <c:v>16.379000000000001</c:v>
                </c:pt>
                <c:pt idx="1866">
                  <c:v>16.651</c:v>
                </c:pt>
                <c:pt idx="1867">
                  <c:v>16.558</c:v>
                </c:pt>
                <c:pt idx="1868">
                  <c:v>16.004000000000001</c:v>
                </c:pt>
                <c:pt idx="1869">
                  <c:v>15.090999999999999</c:v>
                </c:pt>
                <c:pt idx="1870">
                  <c:v>14.231999999999999</c:v>
                </c:pt>
                <c:pt idx="1871">
                  <c:v>13.45</c:v>
                </c:pt>
                <c:pt idx="1872">
                  <c:v>13.25</c:v>
                </c:pt>
                <c:pt idx="1873">
                  <c:v>13.502000000000001</c:v>
                </c:pt>
                <c:pt idx="1874">
                  <c:v>14.244999999999999</c:v>
                </c:pt>
                <c:pt idx="1875">
                  <c:v>15.23</c:v>
                </c:pt>
                <c:pt idx="1876">
                  <c:v>15.769</c:v>
                </c:pt>
                <c:pt idx="1877">
                  <c:v>16.436</c:v>
                </c:pt>
                <c:pt idx="1878">
                  <c:v>16.661999999999999</c:v>
                </c:pt>
                <c:pt idx="1879">
                  <c:v>16.593</c:v>
                </c:pt>
                <c:pt idx="1880">
                  <c:v>15.95</c:v>
                </c:pt>
                <c:pt idx="1881">
                  <c:v>15.151999999999999</c:v>
                </c:pt>
                <c:pt idx="1882">
                  <c:v>14.054</c:v>
                </c:pt>
                <c:pt idx="1883">
                  <c:v>13.54</c:v>
                </c:pt>
                <c:pt idx="1884">
                  <c:v>13.108000000000001</c:v>
                </c:pt>
                <c:pt idx="1885">
                  <c:v>13.257</c:v>
                </c:pt>
                <c:pt idx="1886">
                  <c:v>14.15</c:v>
                </c:pt>
                <c:pt idx="1887">
                  <c:v>14.917999999999999</c:v>
                </c:pt>
                <c:pt idx="1888">
                  <c:v>15.602</c:v>
                </c:pt>
                <c:pt idx="1889">
                  <c:v>16.253</c:v>
                </c:pt>
                <c:pt idx="1890">
                  <c:v>16.596</c:v>
                </c:pt>
                <c:pt idx="1891">
                  <c:v>16.456</c:v>
                </c:pt>
                <c:pt idx="1892">
                  <c:v>15.901999999999999</c:v>
                </c:pt>
                <c:pt idx="1893">
                  <c:v>15.159000000000001</c:v>
                </c:pt>
                <c:pt idx="1894">
                  <c:v>13.872</c:v>
                </c:pt>
                <c:pt idx="1895">
                  <c:v>13.225</c:v>
                </c:pt>
                <c:pt idx="1896">
                  <c:v>13.16</c:v>
                </c:pt>
                <c:pt idx="1897">
                  <c:v>13.440999999999899</c:v>
                </c:pt>
                <c:pt idx="1898">
                  <c:v>13.782999999999999</c:v>
                </c:pt>
                <c:pt idx="1899">
                  <c:v>14.800999999999901</c:v>
                </c:pt>
                <c:pt idx="1900">
                  <c:v>15.757</c:v>
                </c:pt>
                <c:pt idx="1901">
                  <c:v>16.289000000000001</c:v>
                </c:pt>
                <c:pt idx="1902">
                  <c:v>16.617999999999999</c:v>
                </c:pt>
                <c:pt idx="1903">
                  <c:v>16.364999999999998</c:v>
                </c:pt>
                <c:pt idx="1904">
                  <c:v>15.93</c:v>
                </c:pt>
                <c:pt idx="1905">
                  <c:v>14.882999999999999</c:v>
                </c:pt>
                <c:pt idx="1906">
                  <c:v>13.842000000000001</c:v>
                </c:pt>
                <c:pt idx="1907">
                  <c:v>13.189</c:v>
                </c:pt>
                <c:pt idx="1908">
                  <c:v>12.839</c:v>
                </c:pt>
                <c:pt idx="1909">
                  <c:v>13.35</c:v>
                </c:pt>
                <c:pt idx="1910">
                  <c:v>13.852</c:v>
                </c:pt>
                <c:pt idx="1911">
                  <c:v>14.718999999999999</c:v>
                </c:pt>
                <c:pt idx="1912">
                  <c:v>15.6</c:v>
                </c:pt>
                <c:pt idx="1913">
                  <c:v>16.190999999999999</c:v>
                </c:pt>
                <c:pt idx="1914">
                  <c:v>16.437000000000001</c:v>
                </c:pt>
                <c:pt idx="1915">
                  <c:v>16.495999999999999</c:v>
                </c:pt>
                <c:pt idx="1916">
                  <c:v>15.849</c:v>
                </c:pt>
                <c:pt idx="1917">
                  <c:v>14.940999999999899</c:v>
                </c:pt>
                <c:pt idx="1918">
                  <c:v>13.993</c:v>
                </c:pt>
                <c:pt idx="1919">
                  <c:v>13.217000000000001</c:v>
                </c:pt>
                <c:pt idx="1920">
                  <c:v>13.138999999999999</c:v>
                </c:pt>
                <c:pt idx="1921">
                  <c:v>13.317</c:v>
                </c:pt>
                <c:pt idx="1922">
                  <c:v>13.872</c:v>
                </c:pt>
                <c:pt idx="1923">
                  <c:v>14.845000000000001</c:v>
                </c:pt>
                <c:pt idx="1924">
                  <c:v>15.712</c:v>
                </c:pt>
                <c:pt idx="1925">
                  <c:v>16.263999999999999</c:v>
                </c:pt>
                <c:pt idx="1926">
                  <c:v>16.542999999999999</c:v>
                </c:pt>
                <c:pt idx="1927">
                  <c:v>16.477</c:v>
                </c:pt>
                <c:pt idx="1928">
                  <c:v>15.875</c:v>
                </c:pt>
                <c:pt idx="1929">
                  <c:v>15.019</c:v>
                </c:pt>
                <c:pt idx="1930">
                  <c:v>13.75</c:v>
                </c:pt>
                <c:pt idx="1931">
                  <c:v>13.015999999999901</c:v>
                </c:pt>
                <c:pt idx="1932">
                  <c:v>12.907999999999999</c:v>
                </c:pt>
                <c:pt idx="1933">
                  <c:v>13.164</c:v>
                </c:pt>
                <c:pt idx="1934">
                  <c:v>13.752000000000001</c:v>
                </c:pt>
                <c:pt idx="1935">
                  <c:v>14.715999999999999</c:v>
                </c:pt>
                <c:pt idx="1936">
                  <c:v>15.497</c:v>
                </c:pt>
                <c:pt idx="1937">
                  <c:v>16.108000000000001</c:v>
                </c:pt>
                <c:pt idx="1938">
                  <c:v>16.430999999999901</c:v>
                </c:pt>
                <c:pt idx="1939">
                  <c:v>16.387</c:v>
                </c:pt>
                <c:pt idx="1940">
                  <c:v>15.798999999999999</c:v>
                </c:pt>
                <c:pt idx="1941">
                  <c:v>15.062999999999899</c:v>
                </c:pt>
                <c:pt idx="1942">
                  <c:v>14.061999999999999</c:v>
                </c:pt>
                <c:pt idx="1943">
                  <c:v>13.425000000000001</c:v>
                </c:pt>
                <c:pt idx="1944">
                  <c:v>13.249000000000001</c:v>
                </c:pt>
                <c:pt idx="1945">
                  <c:v>13.595000000000001</c:v>
                </c:pt>
                <c:pt idx="1946">
                  <c:v>13.994999999999999</c:v>
                </c:pt>
                <c:pt idx="1947">
                  <c:v>15.065</c:v>
                </c:pt>
                <c:pt idx="1948">
                  <c:v>15.812999999999899</c:v>
                </c:pt>
                <c:pt idx="1949">
                  <c:v>16.396999999999998</c:v>
                </c:pt>
                <c:pt idx="1950">
                  <c:v>16.509</c:v>
                </c:pt>
                <c:pt idx="1951">
                  <c:v>16.309000000000001</c:v>
                </c:pt>
                <c:pt idx="1952">
                  <c:v>15.685</c:v>
                </c:pt>
                <c:pt idx="1953">
                  <c:v>14.750999999999999</c:v>
                </c:pt>
                <c:pt idx="1954">
                  <c:v>13.9279999999999</c:v>
                </c:pt>
                <c:pt idx="1955">
                  <c:v>13.23</c:v>
                </c:pt>
                <c:pt idx="1956">
                  <c:v>13.066000000000001</c:v>
                </c:pt>
                <c:pt idx="1957">
                  <c:v>13.343999999999999</c:v>
                </c:pt>
                <c:pt idx="1958">
                  <c:v>13.952999999999999</c:v>
                </c:pt>
                <c:pt idx="1959">
                  <c:v>14.957000000000001</c:v>
                </c:pt>
                <c:pt idx="1960">
                  <c:v>15.679</c:v>
                </c:pt>
                <c:pt idx="1961">
                  <c:v>16.215999999999902</c:v>
                </c:pt>
                <c:pt idx="1962">
                  <c:v>16.552</c:v>
                </c:pt>
                <c:pt idx="1963">
                  <c:v>16.495999999999999</c:v>
                </c:pt>
                <c:pt idx="1964">
                  <c:v>15.867000000000001</c:v>
                </c:pt>
                <c:pt idx="1965">
                  <c:v>15.027999999999899</c:v>
                </c:pt>
                <c:pt idx="1966">
                  <c:v>14.122999999999999</c:v>
                </c:pt>
                <c:pt idx="1967">
                  <c:v>13.624000000000001</c:v>
                </c:pt>
                <c:pt idx="1968">
                  <c:v>13.545</c:v>
                </c:pt>
                <c:pt idx="1969">
                  <c:v>13.575999999999899</c:v>
                </c:pt>
                <c:pt idx="1970">
                  <c:v>14.103</c:v>
                </c:pt>
                <c:pt idx="1971">
                  <c:v>15.018000000000001</c:v>
                </c:pt>
                <c:pt idx="1972">
                  <c:v>15.856999999999999</c:v>
                </c:pt>
                <c:pt idx="1973">
                  <c:v>16.420999999999999</c:v>
                </c:pt>
                <c:pt idx="1974">
                  <c:v>16.652999999999999</c:v>
                </c:pt>
                <c:pt idx="1975">
                  <c:v>16.692</c:v>
                </c:pt>
                <c:pt idx="1976">
                  <c:v>16.074999999999999</c:v>
                </c:pt>
                <c:pt idx="1977">
                  <c:v>15.2229999999999</c:v>
                </c:pt>
                <c:pt idx="1978">
                  <c:v>14.154999999999999</c:v>
                </c:pt>
                <c:pt idx="1979">
                  <c:v>13.597</c:v>
                </c:pt>
                <c:pt idx="1980">
                  <c:v>13.32</c:v>
                </c:pt>
                <c:pt idx="1981">
                  <c:v>13.675000000000001</c:v>
                </c:pt>
                <c:pt idx="1982">
                  <c:v>14.32</c:v>
                </c:pt>
                <c:pt idx="1983">
                  <c:v>15.292</c:v>
                </c:pt>
                <c:pt idx="1984">
                  <c:v>16.067</c:v>
                </c:pt>
                <c:pt idx="1985">
                  <c:v>16.445</c:v>
                </c:pt>
                <c:pt idx="1986">
                  <c:v>16.817</c:v>
                </c:pt>
                <c:pt idx="1987">
                  <c:v>16.802</c:v>
                </c:pt>
                <c:pt idx="1988">
                  <c:v>16.102</c:v>
                </c:pt>
                <c:pt idx="1989">
                  <c:v>15.093</c:v>
                </c:pt>
                <c:pt idx="1990">
                  <c:v>14.254</c:v>
                </c:pt>
                <c:pt idx="1991">
                  <c:v>13.538</c:v>
                </c:pt>
                <c:pt idx="1992">
                  <c:v>13.294</c:v>
                </c:pt>
                <c:pt idx="1993">
                  <c:v>13.581</c:v>
                </c:pt>
                <c:pt idx="1994">
                  <c:v>14.121</c:v>
                </c:pt>
                <c:pt idx="1995">
                  <c:v>14.975</c:v>
                </c:pt>
                <c:pt idx="1996">
                  <c:v>15.779</c:v>
                </c:pt>
                <c:pt idx="1997">
                  <c:v>16.29</c:v>
                </c:pt>
                <c:pt idx="1998">
                  <c:v>16.599</c:v>
                </c:pt>
                <c:pt idx="1999">
                  <c:v>16.510999999999999</c:v>
                </c:pt>
                <c:pt idx="2000">
                  <c:v>15.927</c:v>
                </c:pt>
                <c:pt idx="2001">
                  <c:v>14.919</c:v>
                </c:pt>
                <c:pt idx="2002">
                  <c:v>13.814</c:v>
                </c:pt>
                <c:pt idx="2003">
                  <c:v>13.005999999999901</c:v>
                </c:pt>
                <c:pt idx="2004">
                  <c:v>12.84</c:v>
                </c:pt>
                <c:pt idx="2005">
                  <c:v>13.099</c:v>
                </c:pt>
                <c:pt idx="2006">
                  <c:v>13.800999999999901</c:v>
                </c:pt>
                <c:pt idx="2007">
                  <c:v>14.815</c:v>
                </c:pt>
                <c:pt idx="2008">
                  <c:v>15.537000000000001</c:v>
                </c:pt>
                <c:pt idx="2009">
                  <c:v>16.239000000000001</c:v>
                </c:pt>
                <c:pt idx="2010">
                  <c:v>16.706</c:v>
                </c:pt>
                <c:pt idx="2011">
                  <c:v>16.579999999999998</c:v>
                </c:pt>
                <c:pt idx="2012">
                  <c:v>16.058</c:v>
                </c:pt>
                <c:pt idx="2013">
                  <c:v>14.942</c:v>
                </c:pt>
                <c:pt idx="2014">
                  <c:v>14.002000000000001</c:v>
                </c:pt>
                <c:pt idx="2015">
                  <c:v>13.0979999999999</c:v>
                </c:pt>
                <c:pt idx="2016">
                  <c:v>13.129</c:v>
                </c:pt>
                <c:pt idx="2017">
                  <c:v>13.311999999999999</c:v>
                </c:pt>
                <c:pt idx="2018">
                  <c:v>14.034000000000001</c:v>
                </c:pt>
                <c:pt idx="2019">
                  <c:v>14.794</c:v>
                </c:pt>
                <c:pt idx="2020">
                  <c:v>15.732999999999899</c:v>
                </c:pt>
                <c:pt idx="2021">
                  <c:v>16.305999999999901</c:v>
                </c:pt>
                <c:pt idx="2022">
                  <c:v>16.596</c:v>
                </c:pt>
                <c:pt idx="2023">
                  <c:v>16.552</c:v>
                </c:pt>
                <c:pt idx="2024">
                  <c:v>16.074000000000002</c:v>
                </c:pt>
                <c:pt idx="2025">
                  <c:v>15.252000000000001</c:v>
                </c:pt>
                <c:pt idx="2026">
                  <c:v>14.297000000000001</c:v>
                </c:pt>
                <c:pt idx="2027">
                  <c:v>13.439</c:v>
                </c:pt>
                <c:pt idx="2028">
                  <c:v>13.308999999999999</c:v>
                </c:pt>
                <c:pt idx="2029">
                  <c:v>13.6779999999999</c:v>
                </c:pt>
                <c:pt idx="2030">
                  <c:v>14.22</c:v>
                </c:pt>
                <c:pt idx="2031">
                  <c:v>15.253</c:v>
                </c:pt>
                <c:pt idx="2032">
                  <c:v>15.847</c:v>
                </c:pt>
                <c:pt idx="2033">
                  <c:v>16.375</c:v>
                </c:pt>
                <c:pt idx="2034">
                  <c:v>16.582000000000001</c:v>
                </c:pt>
                <c:pt idx="2035">
                  <c:v>16.498000000000001</c:v>
                </c:pt>
                <c:pt idx="2036">
                  <c:v>16.024999999999999</c:v>
                </c:pt>
                <c:pt idx="2037">
                  <c:v>15.117000000000001</c:v>
                </c:pt>
                <c:pt idx="2038">
                  <c:v>13.914</c:v>
                </c:pt>
                <c:pt idx="2039">
                  <c:v>13.263</c:v>
                </c:pt>
                <c:pt idx="2040">
                  <c:v>13.257</c:v>
                </c:pt>
                <c:pt idx="2041">
                  <c:v>13.347</c:v>
                </c:pt>
                <c:pt idx="2042">
                  <c:v>14.25</c:v>
                </c:pt>
                <c:pt idx="2043">
                  <c:v>15.079000000000001</c:v>
                </c:pt>
                <c:pt idx="2044">
                  <c:v>15.855</c:v>
                </c:pt>
                <c:pt idx="2045">
                  <c:v>16.414999999999999</c:v>
                </c:pt>
                <c:pt idx="2046">
                  <c:v>16.692999999999898</c:v>
                </c:pt>
                <c:pt idx="2047">
                  <c:v>16.625999999999902</c:v>
                </c:pt>
                <c:pt idx="2048">
                  <c:v>16.117000000000001</c:v>
                </c:pt>
                <c:pt idx="2049">
                  <c:v>15.206</c:v>
                </c:pt>
                <c:pt idx="2050">
                  <c:v>14.159000000000001</c:v>
                </c:pt>
                <c:pt idx="2051">
                  <c:v>13.311</c:v>
                </c:pt>
                <c:pt idx="2052">
                  <c:v>13.439</c:v>
                </c:pt>
                <c:pt idx="2053">
                  <c:v>13.622</c:v>
                </c:pt>
                <c:pt idx="2054">
                  <c:v>14.128</c:v>
                </c:pt>
                <c:pt idx="2055">
                  <c:v>15.005000000000001</c:v>
                </c:pt>
                <c:pt idx="2056">
                  <c:v>15.825999999999899</c:v>
                </c:pt>
                <c:pt idx="2057">
                  <c:v>16.489999999999998</c:v>
                </c:pt>
                <c:pt idx="2058">
                  <c:v>16.783000000000001</c:v>
                </c:pt>
                <c:pt idx="2059">
                  <c:v>16.617999999999999</c:v>
                </c:pt>
                <c:pt idx="2060">
                  <c:v>16.166</c:v>
                </c:pt>
                <c:pt idx="2061">
                  <c:v>15.285</c:v>
                </c:pt>
                <c:pt idx="2062">
                  <c:v>14.235999999999899</c:v>
                </c:pt>
                <c:pt idx="2063">
                  <c:v>13.627000000000001</c:v>
                </c:pt>
                <c:pt idx="2064">
                  <c:v>13.177</c:v>
                </c:pt>
                <c:pt idx="2065">
                  <c:v>13.452999999999999</c:v>
                </c:pt>
                <c:pt idx="2066">
                  <c:v>14.244999999999999</c:v>
                </c:pt>
                <c:pt idx="2067">
                  <c:v>15.167999999999999</c:v>
                </c:pt>
                <c:pt idx="2068">
                  <c:v>15.777999999999899</c:v>
                </c:pt>
                <c:pt idx="2069">
                  <c:v>16.405999999999999</c:v>
                </c:pt>
                <c:pt idx="2070">
                  <c:v>16.745000000000001</c:v>
                </c:pt>
                <c:pt idx="2071">
                  <c:v>16.532</c:v>
                </c:pt>
                <c:pt idx="2072">
                  <c:v>15.981</c:v>
                </c:pt>
                <c:pt idx="2073">
                  <c:v>15.042999999999999</c:v>
                </c:pt>
                <c:pt idx="2074">
                  <c:v>14.117000000000001</c:v>
                </c:pt>
                <c:pt idx="2075">
                  <c:v>13.503</c:v>
                </c:pt>
                <c:pt idx="2076">
                  <c:v>13.24</c:v>
                </c:pt>
                <c:pt idx="2077">
                  <c:v>13.357999999999899</c:v>
                </c:pt>
                <c:pt idx="2078">
                  <c:v>14.048999999999999</c:v>
                </c:pt>
                <c:pt idx="2079">
                  <c:v>14.959</c:v>
                </c:pt>
                <c:pt idx="2080">
                  <c:v>15.724</c:v>
                </c:pt>
                <c:pt idx="2081">
                  <c:v>16.452000000000002</c:v>
                </c:pt>
                <c:pt idx="2082">
                  <c:v>16.628</c:v>
                </c:pt>
                <c:pt idx="2083">
                  <c:v>16.54</c:v>
                </c:pt>
                <c:pt idx="2084">
                  <c:v>15.992000000000001</c:v>
                </c:pt>
                <c:pt idx="2085">
                  <c:v>15.249000000000001</c:v>
                </c:pt>
                <c:pt idx="2086">
                  <c:v>14.404</c:v>
                </c:pt>
                <c:pt idx="2087">
                  <c:v>13.739000000000001</c:v>
                </c:pt>
                <c:pt idx="2088">
                  <c:v>13.303000000000001</c:v>
                </c:pt>
                <c:pt idx="2089">
                  <c:v>13.585000000000001</c:v>
                </c:pt>
                <c:pt idx="2090">
                  <c:v>14.324999999999999</c:v>
                </c:pt>
                <c:pt idx="2091">
                  <c:v>15.081</c:v>
                </c:pt>
                <c:pt idx="2092">
                  <c:v>15.917999999999999</c:v>
                </c:pt>
                <c:pt idx="2093">
                  <c:v>16.460999999999999</c:v>
                </c:pt>
                <c:pt idx="2094">
                  <c:v>16.724</c:v>
                </c:pt>
                <c:pt idx="2095">
                  <c:v>16.555999999999901</c:v>
                </c:pt>
                <c:pt idx="2096">
                  <c:v>16.003</c:v>
                </c:pt>
                <c:pt idx="2097">
                  <c:v>15.042</c:v>
                </c:pt>
                <c:pt idx="2098">
                  <c:v>14.132</c:v>
                </c:pt>
                <c:pt idx="2099">
                  <c:v>13.342000000000001</c:v>
                </c:pt>
                <c:pt idx="2100">
                  <c:v>13.157</c:v>
                </c:pt>
                <c:pt idx="2101">
                  <c:v>13.360999999999899</c:v>
                </c:pt>
                <c:pt idx="2102">
                  <c:v>14.154999999999999</c:v>
                </c:pt>
                <c:pt idx="2103">
                  <c:v>15.010999999999999</c:v>
                </c:pt>
                <c:pt idx="2104">
                  <c:v>15.855</c:v>
                </c:pt>
                <c:pt idx="2105">
                  <c:v>16.413</c:v>
                </c:pt>
                <c:pt idx="2106">
                  <c:v>16.739999999999998</c:v>
                </c:pt>
                <c:pt idx="2107">
                  <c:v>16.715999999999902</c:v>
                </c:pt>
                <c:pt idx="2108">
                  <c:v>16.14</c:v>
                </c:pt>
                <c:pt idx="2109">
                  <c:v>15.220999999999901</c:v>
                </c:pt>
                <c:pt idx="2110">
                  <c:v>14.417999999999999</c:v>
                </c:pt>
                <c:pt idx="2111">
                  <c:v>13.897</c:v>
                </c:pt>
                <c:pt idx="2112">
                  <c:v>13.739000000000001</c:v>
                </c:pt>
                <c:pt idx="2113">
                  <c:v>13.842000000000001</c:v>
                </c:pt>
                <c:pt idx="2114">
                  <c:v>14.536</c:v>
                </c:pt>
                <c:pt idx="2115">
                  <c:v>15.214</c:v>
                </c:pt>
                <c:pt idx="2116">
                  <c:v>15.932</c:v>
                </c:pt>
                <c:pt idx="2117">
                  <c:v>16.581</c:v>
                </c:pt>
                <c:pt idx="2118">
                  <c:v>16.765999999999998</c:v>
                </c:pt>
                <c:pt idx="2119">
                  <c:v>16.8</c:v>
                </c:pt>
                <c:pt idx="2120">
                  <c:v>16.222000000000001</c:v>
                </c:pt>
                <c:pt idx="2121">
                  <c:v>15.372</c:v>
                </c:pt>
                <c:pt idx="2122">
                  <c:v>14.3509999999999</c:v>
                </c:pt>
                <c:pt idx="2123">
                  <c:v>13.538</c:v>
                </c:pt>
                <c:pt idx="2124">
                  <c:v>13.323</c:v>
                </c:pt>
                <c:pt idx="2125">
                  <c:v>13.65</c:v>
                </c:pt>
                <c:pt idx="2126">
                  <c:v>14.084</c:v>
                </c:pt>
                <c:pt idx="2127">
                  <c:v>15.045</c:v>
                </c:pt>
                <c:pt idx="2128">
                  <c:v>15.872999999999999</c:v>
                </c:pt>
                <c:pt idx="2129">
                  <c:v>16.443999999999999</c:v>
                </c:pt>
                <c:pt idx="2130">
                  <c:v>16.812000000000001</c:v>
                </c:pt>
                <c:pt idx="2131">
                  <c:v>16.742000000000001</c:v>
                </c:pt>
                <c:pt idx="2132">
                  <c:v>16.224</c:v>
                </c:pt>
                <c:pt idx="2133">
                  <c:v>15.435</c:v>
                </c:pt>
                <c:pt idx="2134">
                  <c:v>14.342000000000001</c:v>
                </c:pt>
                <c:pt idx="2135">
                  <c:v>13.493</c:v>
                </c:pt>
                <c:pt idx="2136">
                  <c:v>13.637</c:v>
                </c:pt>
                <c:pt idx="2137">
                  <c:v>13.722</c:v>
                </c:pt>
                <c:pt idx="2138">
                  <c:v>14.228999999999999</c:v>
                </c:pt>
                <c:pt idx="2139">
                  <c:v>15.125999999999999</c:v>
                </c:pt>
                <c:pt idx="2140">
                  <c:v>15.88</c:v>
                </c:pt>
                <c:pt idx="2141">
                  <c:v>16.355</c:v>
                </c:pt>
                <c:pt idx="2142">
                  <c:v>16.795999999999999</c:v>
                </c:pt>
                <c:pt idx="2143">
                  <c:v>16.7</c:v>
                </c:pt>
                <c:pt idx="2144">
                  <c:v>16.065999999999999</c:v>
                </c:pt>
                <c:pt idx="2145">
                  <c:v>15.231999999999999</c:v>
                </c:pt>
                <c:pt idx="2146">
                  <c:v>14.276</c:v>
                </c:pt>
                <c:pt idx="2147">
                  <c:v>13.568</c:v>
                </c:pt>
                <c:pt idx="2148">
                  <c:v>13.137</c:v>
                </c:pt>
                <c:pt idx="2149">
                  <c:v>13.241</c:v>
                </c:pt>
                <c:pt idx="2150">
                  <c:v>14.079000000000001</c:v>
                </c:pt>
                <c:pt idx="2151">
                  <c:v>14.987</c:v>
                </c:pt>
                <c:pt idx="2152">
                  <c:v>15.715999999999999</c:v>
                </c:pt>
                <c:pt idx="2153">
                  <c:v>16.327999999999999</c:v>
                </c:pt>
                <c:pt idx="2154">
                  <c:v>16.59</c:v>
                </c:pt>
                <c:pt idx="2155">
                  <c:v>16.670999999999999</c:v>
                </c:pt>
                <c:pt idx="2156">
                  <c:v>16.091999999999999</c:v>
                </c:pt>
                <c:pt idx="2157">
                  <c:v>15.247999999999999</c:v>
                </c:pt>
                <c:pt idx="2158">
                  <c:v>14.312999999999899</c:v>
                </c:pt>
                <c:pt idx="2159">
                  <c:v>13.207000000000001</c:v>
                </c:pt>
                <c:pt idx="2160">
                  <c:v>13.26</c:v>
                </c:pt>
                <c:pt idx="2161">
                  <c:v>13.54</c:v>
                </c:pt>
                <c:pt idx="2162">
                  <c:v>14.326000000000001</c:v>
                </c:pt>
                <c:pt idx="2163">
                  <c:v>15.081</c:v>
                </c:pt>
                <c:pt idx="2164">
                  <c:v>15.911</c:v>
                </c:pt>
                <c:pt idx="2165">
                  <c:v>16.472999999999999</c:v>
                </c:pt>
                <c:pt idx="2166">
                  <c:v>16.853999999999999</c:v>
                </c:pt>
                <c:pt idx="2167">
                  <c:v>16.791</c:v>
                </c:pt>
                <c:pt idx="2168">
                  <c:v>16.25</c:v>
                </c:pt>
                <c:pt idx="2169">
                  <c:v>15.355</c:v>
                </c:pt>
                <c:pt idx="2170">
                  <c:v>14.505000000000001</c:v>
                </c:pt>
                <c:pt idx="2171">
                  <c:v>13.724</c:v>
                </c:pt>
                <c:pt idx="2172">
                  <c:v>13.529</c:v>
                </c:pt>
                <c:pt idx="2173">
                  <c:v>13.620999999999899</c:v>
                </c:pt>
                <c:pt idx="2174">
                  <c:v>14.347</c:v>
                </c:pt>
                <c:pt idx="2175">
                  <c:v>15.116</c:v>
                </c:pt>
                <c:pt idx="2176">
                  <c:v>15.872</c:v>
                </c:pt>
                <c:pt idx="2177">
                  <c:v>16.63</c:v>
                </c:pt>
                <c:pt idx="2178">
                  <c:v>16.966999999999999</c:v>
                </c:pt>
                <c:pt idx="2179">
                  <c:v>16.887</c:v>
                </c:pt>
                <c:pt idx="2180">
                  <c:v>16.294</c:v>
                </c:pt>
                <c:pt idx="2181">
                  <c:v>15.448</c:v>
                </c:pt>
                <c:pt idx="2182">
                  <c:v>14.317</c:v>
                </c:pt>
                <c:pt idx="2183">
                  <c:v>13.710999999999901</c:v>
                </c:pt>
                <c:pt idx="2184">
                  <c:v>13.686999999999999</c:v>
                </c:pt>
                <c:pt idx="2185">
                  <c:v>13.657999999999999</c:v>
                </c:pt>
                <c:pt idx="2186">
                  <c:v>14.252000000000001</c:v>
                </c:pt>
                <c:pt idx="2187">
                  <c:v>15.335000000000001</c:v>
                </c:pt>
                <c:pt idx="2188">
                  <c:v>16.018000000000001</c:v>
                </c:pt>
                <c:pt idx="2189">
                  <c:v>16.504000000000001</c:v>
                </c:pt>
                <c:pt idx="2190">
                  <c:v>16.846</c:v>
                </c:pt>
                <c:pt idx="2191">
                  <c:v>16.68</c:v>
                </c:pt>
                <c:pt idx="2192">
                  <c:v>16.262999999999899</c:v>
                </c:pt>
                <c:pt idx="2193">
                  <c:v>15.28</c:v>
                </c:pt>
                <c:pt idx="2194">
                  <c:v>14.175000000000001</c:v>
                </c:pt>
                <c:pt idx="2195">
                  <c:v>13.558</c:v>
                </c:pt>
                <c:pt idx="2196">
                  <c:v>13.26</c:v>
                </c:pt>
                <c:pt idx="2197">
                  <c:v>13.505999999999901</c:v>
                </c:pt>
                <c:pt idx="2198">
                  <c:v>14.130999999999901</c:v>
                </c:pt>
                <c:pt idx="2199">
                  <c:v>15.042999999999999</c:v>
                </c:pt>
                <c:pt idx="2200">
                  <c:v>15.823</c:v>
                </c:pt>
                <c:pt idx="2201">
                  <c:v>16.337</c:v>
                </c:pt>
                <c:pt idx="2202">
                  <c:v>16.704000000000001</c:v>
                </c:pt>
                <c:pt idx="2203">
                  <c:v>16.701000000000001</c:v>
                </c:pt>
                <c:pt idx="2204">
                  <c:v>16.024000000000001</c:v>
                </c:pt>
                <c:pt idx="2205">
                  <c:v>15.142999999999899</c:v>
                </c:pt>
                <c:pt idx="2206">
                  <c:v>14.130999999999901</c:v>
                </c:pt>
                <c:pt idx="2207">
                  <c:v>13.352</c:v>
                </c:pt>
                <c:pt idx="2208">
                  <c:v>13.276</c:v>
                </c:pt>
                <c:pt idx="2209">
                  <c:v>13.700999999999899</c:v>
                </c:pt>
                <c:pt idx="2210">
                  <c:v>14.071999999999999</c:v>
                </c:pt>
                <c:pt idx="2211">
                  <c:v>15.02</c:v>
                </c:pt>
                <c:pt idx="2212">
                  <c:v>15.950999999999899</c:v>
                </c:pt>
                <c:pt idx="2213">
                  <c:v>16.577999999999999</c:v>
                </c:pt>
                <c:pt idx="2214">
                  <c:v>16.850999999999999</c:v>
                </c:pt>
                <c:pt idx="2215">
                  <c:v>16.739999999999998</c:v>
                </c:pt>
                <c:pt idx="2216">
                  <c:v>16.128</c:v>
                </c:pt>
                <c:pt idx="2217">
                  <c:v>15.332000000000001</c:v>
                </c:pt>
                <c:pt idx="2218">
                  <c:v>14.412000000000001</c:v>
                </c:pt>
                <c:pt idx="2219">
                  <c:v>13.673</c:v>
                </c:pt>
                <c:pt idx="2220">
                  <c:v>13.298999999999999</c:v>
                </c:pt>
                <c:pt idx="2221">
                  <c:v>13.856999999999999</c:v>
                </c:pt>
                <c:pt idx="2222">
                  <c:v>14.269</c:v>
                </c:pt>
                <c:pt idx="2223">
                  <c:v>15.013</c:v>
                </c:pt>
                <c:pt idx="2224">
                  <c:v>15.848000000000001</c:v>
                </c:pt>
                <c:pt idx="2225">
                  <c:v>16.504000000000001</c:v>
                </c:pt>
                <c:pt idx="2226">
                  <c:v>16.847999999999999</c:v>
                </c:pt>
                <c:pt idx="2227">
                  <c:v>16.715</c:v>
                </c:pt>
                <c:pt idx="2228">
                  <c:v>16.143000000000001</c:v>
                </c:pt>
                <c:pt idx="2229">
                  <c:v>15.311</c:v>
                </c:pt>
                <c:pt idx="2230">
                  <c:v>14.069000000000001</c:v>
                </c:pt>
                <c:pt idx="2231">
                  <c:v>13.55</c:v>
                </c:pt>
                <c:pt idx="2232">
                  <c:v>13.26</c:v>
                </c:pt>
                <c:pt idx="2233">
                  <c:v>13.532999999999999</c:v>
                </c:pt>
                <c:pt idx="2234">
                  <c:v>14.206</c:v>
                </c:pt>
                <c:pt idx="2235">
                  <c:v>15.089</c:v>
                </c:pt>
                <c:pt idx="2236">
                  <c:v>15.935</c:v>
                </c:pt>
                <c:pt idx="2237">
                  <c:v>16.524000000000001</c:v>
                </c:pt>
                <c:pt idx="2238">
                  <c:v>16.928000000000001</c:v>
                </c:pt>
                <c:pt idx="2239">
                  <c:v>16.811</c:v>
                </c:pt>
                <c:pt idx="2240">
                  <c:v>16.190999999999999</c:v>
                </c:pt>
                <c:pt idx="2241">
                  <c:v>15.412000000000001</c:v>
                </c:pt>
                <c:pt idx="2242">
                  <c:v>14.337999999999999</c:v>
                </c:pt>
                <c:pt idx="2243">
                  <c:v>13.766999999999999</c:v>
                </c:pt>
                <c:pt idx="2244">
                  <c:v>13.417</c:v>
                </c:pt>
                <c:pt idx="2245">
                  <c:v>13.904</c:v>
                </c:pt>
                <c:pt idx="2246">
                  <c:v>14.276</c:v>
                </c:pt>
                <c:pt idx="2247">
                  <c:v>15.228</c:v>
                </c:pt>
                <c:pt idx="2248">
                  <c:v>16.050999999999998</c:v>
                </c:pt>
                <c:pt idx="2249">
                  <c:v>16.678999999999998</c:v>
                </c:pt>
                <c:pt idx="2250">
                  <c:v>17.053999999999998</c:v>
                </c:pt>
                <c:pt idx="2251">
                  <c:v>16.940999999999999</c:v>
                </c:pt>
                <c:pt idx="2252">
                  <c:v>16.402000000000001</c:v>
                </c:pt>
                <c:pt idx="2253">
                  <c:v>15.523</c:v>
                </c:pt>
                <c:pt idx="2254">
                  <c:v>14.446999999999999</c:v>
                </c:pt>
                <c:pt idx="2255">
                  <c:v>13.683999999999999</c:v>
                </c:pt>
                <c:pt idx="2256">
                  <c:v>13.595999999999901</c:v>
                </c:pt>
                <c:pt idx="2257">
                  <c:v>13.827</c:v>
                </c:pt>
                <c:pt idx="2258">
                  <c:v>14.491</c:v>
                </c:pt>
                <c:pt idx="2259">
                  <c:v>15.363</c:v>
                </c:pt>
                <c:pt idx="2260">
                  <c:v>16.000999999999902</c:v>
                </c:pt>
                <c:pt idx="2261">
                  <c:v>16.606999999999999</c:v>
                </c:pt>
                <c:pt idx="2262">
                  <c:v>16.870999999999999</c:v>
                </c:pt>
                <c:pt idx="2263">
                  <c:v>16.904</c:v>
                </c:pt>
                <c:pt idx="2264">
                  <c:v>16.367000000000001</c:v>
                </c:pt>
                <c:pt idx="2265">
                  <c:v>15.526</c:v>
                </c:pt>
                <c:pt idx="2266">
                  <c:v>14.407999999999999</c:v>
                </c:pt>
                <c:pt idx="2267">
                  <c:v>13.555999999999999</c:v>
                </c:pt>
                <c:pt idx="2268">
                  <c:v>13.537999999999901</c:v>
                </c:pt>
                <c:pt idx="2269">
                  <c:v>13.757</c:v>
                </c:pt>
                <c:pt idx="2270">
                  <c:v>14.273</c:v>
                </c:pt>
                <c:pt idx="2271">
                  <c:v>15.295999999999999</c:v>
                </c:pt>
                <c:pt idx="2272">
                  <c:v>16.173999999999999</c:v>
                </c:pt>
                <c:pt idx="2273">
                  <c:v>16.712</c:v>
                </c:pt>
                <c:pt idx="2274">
                  <c:v>16.988</c:v>
                </c:pt>
                <c:pt idx="2275">
                  <c:v>16.891999999999999</c:v>
                </c:pt>
                <c:pt idx="2276">
                  <c:v>16.3</c:v>
                </c:pt>
                <c:pt idx="2277">
                  <c:v>15.231999999999999</c:v>
                </c:pt>
                <c:pt idx="2278">
                  <c:v>14.379</c:v>
                </c:pt>
                <c:pt idx="2279">
                  <c:v>14.087</c:v>
                </c:pt>
                <c:pt idx="2280">
                  <c:v>13.576000000000001</c:v>
                </c:pt>
                <c:pt idx="2281">
                  <c:v>13.932</c:v>
                </c:pt>
                <c:pt idx="2282">
                  <c:v>14.48</c:v>
                </c:pt>
                <c:pt idx="2283">
                  <c:v>15.452</c:v>
                </c:pt>
                <c:pt idx="2284">
                  <c:v>16.079999999999998</c:v>
                </c:pt>
                <c:pt idx="2285">
                  <c:v>16.725000000000001</c:v>
                </c:pt>
                <c:pt idx="2286">
                  <c:v>17.123000000000001</c:v>
                </c:pt>
                <c:pt idx="2287">
                  <c:v>16.945999999999898</c:v>
                </c:pt>
                <c:pt idx="2288">
                  <c:v>16.43</c:v>
                </c:pt>
                <c:pt idx="2289">
                  <c:v>15.384</c:v>
                </c:pt>
                <c:pt idx="2290">
                  <c:v>14.377000000000001</c:v>
                </c:pt>
                <c:pt idx="2291">
                  <c:v>13.96</c:v>
                </c:pt>
                <c:pt idx="2292">
                  <c:v>13.622</c:v>
                </c:pt>
                <c:pt idx="2293">
                  <c:v>13.946</c:v>
                </c:pt>
                <c:pt idx="2294">
                  <c:v>14.425000000000001</c:v>
                </c:pt>
                <c:pt idx="2295">
                  <c:v>15.407</c:v>
                </c:pt>
                <c:pt idx="2296">
                  <c:v>16.152000000000001</c:v>
                </c:pt>
                <c:pt idx="2297">
                  <c:v>16.753</c:v>
                </c:pt>
                <c:pt idx="2298">
                  <c:v>17.131</c:v>
                </c:pt>
                <c:pt idx="2299">
                  <c:v>16.914999999999999</c:v>
                </c:pt>
                <c:pt idx="2300">
                  <c:v>16.190000000000001</c:v>
                </c:pt>
                <c:pt idx="2301">
                  <c:v>15.629</c:v>
                </c:pt>
                <c:pt idx="2302">
                  <c:v>14.475</c:v>
                </c:pt>
                <c:pt idx="2303">
                  <c:v>13.970999999999901</c:v>
                </c:pt>
                <c:pt idx="2304">
                  <c:v>13.821</c:v>
                </c:pt>
                <c:pt idx="2305">
                  <c:v>13.773</c:v>
                </c:pt>
                <c:pt idx="2306">
                  <c:v>14.538</c:v>
                </c:pt>
                <c:pt idx="2307">
                  <c:v>15.307</c:v>
                </c:pt>
                <c:pt idx="2308">
                  <c:v>16.146999999999998</c:v>
                </c:pt>
                <c:pt idx="2309">
                  <c:v>16.728999999999999</c:v>
                </c:pt>
                <c:pt idx="2310">
                  <c:v>16.902000000000001</c:v>
                </c:pt>
                <c:pt idx="2311">
                  <c:v>16.765999999999998</c:v>
                </c:pt>
                <c:pt idx="2312">
                  <c:v>16.265000000000001</c:v>
                </c:pt>
                <c:pt idx="2313">
                  <c:v>15.357999999999899</c:v>
                </c:pt>
                <c:pt idx="2314">
                  <c:v>14.425999999999901</c:v>
                </c:pt>
                <c:pt idx="2315">
                  <c:v>13.872</c:v>
                </c:pt>
                <c:pt idx="2316">
                  <c:v>13.522</c:v>
                </c:pt>
                <c:pt idx="2317">
                  <c:v>13.939</c:v>
                </c:pt>
                <c:pt idx="2318">
                  <c:v>14.371</c:v>
                </c:pt>
                <c:pt idx="2319">
                  <c:v>15.335000000000001</c:v>
                </c:pt>
                <c:pt idx="2320">
                  <c:v>16.123000000000001</c:v>
                </c:pt>
                <c:pt idx="2321">
                  <c:v>16.596</c:v>
                </c:pt>
                <c:pt idx="2322">
                  <c:v>16.95</c:v>
                </c:pt>
                <c:pt idx="2323">
                  <c:v>16.911999999999999</c:v>
                </c:pt>
                <c:pt idx="2324">
                  <c:v>16.285</c:v>
                </c:pt>
                <c:pt idx="2325">
                  <c:v>15.62</c:v>
                </c:pt>
                <c:pt idx="2326">
                  <c:v>14.53</c:v>
                </c:pt>
                <c:pt idx="2327">
                  <c:v>13.957000000000001</c:v>
                </c:pt>
                <c:pt idx="2328">
                  <c:v>13.819000000000001</c:v>
                </c:pt>
                <c:pt idx="2329">
                  <c:v>14.023</c:v>
                </c:pt>
                <c:pt idx="2330">
                  <c:v>14.632</c:v>
                </c:pt>
                <c:pt idx="2331">
                  <c:v>15.432</c:v>
                </c:pt>
                <c:pt idx="2332">
                  <c:v>16.212</c:v>
                </c:pt>
                <c:pt idx="2333">
                  <c:v>16.771999999999998</c:v>
                </c:pt>
                <c:pt idx="2334">
                  <c:v>17.119</c:v>
                </c:pt>
                <c:pt idx="2335">
                  <c:v>17.117000000000001</c:v>
                </c:pt>
                <c:pt idx="2336">
                  <c:v>16.472000000000001</c:v>
                </c:pt>
                <c:pt idx="2337">
                  <c:v>15.622999999999999</c:v>
                </c:pt>
                <c:pt idx="2338">
                  <c:v>14.401</c:v>
                </c:pt>
                <c:pt idx="2339">
                  <c:v>13.766999999999999</c:v>
                </c:pt>
                <c:pt idx="2340">
                  <c:v>13.586</c:v>
                </c:pt>
                <c:pt idx="2341">
                  <c:v>13.747</c:v>
                </c:pt>
                <c:pt idx="2342">
                  <c:v>14.462</c:v>
                </c:pt>
                <c:pt idx="2343">
                  <c:v>15.430999999999999</c:v>
                </c:pt>
                <c:pt idx="2344">
                  <c:v>16.064</c:v>
                </c:pt>
                <c:pt idx="2345">
                  <c:v>16.660999999999898</c:v>
                </c:pt>
                <c:pt idx="2346">
                  <c:v>16.910999999999898</c:v>
                </c:pt>
                <c:pt idx="2347">
                  <c:v>17.105999999999899</c:v>
                </c:pt>
                <c:pt idx="2348">
                  <c:v>16.358000000000001</c:v>
                </c:pt>
                <c:pt idx="2349">
                  <c:v>15.574</c:v>
                </c:pt>
                <c:pt idx="2350">
                  <c:v>14.452999999999999</c:v>
                </c:pt>
                <c:pt idx="2351">
                  <c:v>13.616</c:v>
                </c:pt>
                <c:pt idx="2352">
                  <c:v>13.638</c:v>
                </c:pt>
                <c:pt idx="2353">
                  <c:v>13.815999999999899</c:v>
                </c:pt>
                <c:pt idx="2354">
                  <c:v>14.513999999999999</c:v>
                </c:pt>
                <c:pt idx="2355">
                  <c:v>15.441000000000001</c:v>
                </c:pt>
                <c:pt idx="2356">
                  <c:v>15.994</c:v>
                </c:pt>
                <c:pt idx="2357">
                  <c:v>16.512999999999899</c:v>
                </c:pt>
                <c:pt idx="2358">
                  <c:v>16.943999999999999</c:v>
                </c:pt>
                <c:pt idx="2359">
                  <c:v>16.716999999999999</c:v>
                </c:pt>
                <c:pt idx="2360">
                  <c:v>16.251999999999999</c:v>
                </c:pt>
                <c:pt idx="2361">
                  <c:v>15.436999999999999</c:v>
                </c:pt>
                <c:pt idx="2362">
                  <c:v>14.359</c:v>
                </c:pt>
                <c:pt idx="2363">
                  <c:v>13.527999999999899</c:v>
                </c:pt>
                <c:pt idx="2364">
                  <c:v>13.532</c:v>
                </c:pt>
                <c:pt idx="2365">
                  <c:v>13.832000000000001</c:v>
                </c:pt>
                <c:pt idx="2366">
                  <c:v>14.54</c:v>
                </c:pt>
                <c:pt idx="2367">
                  <c:v>15.372999999999999</c:v>
                </c:pt>
                <c:pt idx="2368">
                  <c:v>16.088999999999999</c:v>
                </c:pt>
                <c:pt idx="2369">
                  <c:v>16.701000000000001</c:v>
                </c:pt>
                <c:pt idx="2370">
                  <c:v>16.972999999999999</c:v>
                </c:pt>
                <c:pt idx="2371">
                  <c:v>16.803999999999998</c:v>
                </c:pt>
                <c:pt idx="2372">
                  <c:v>16.260999999999999</c:v>
                </c:pt>
                <c:pt idx="2373">
                  <c:v>15.49</c:v>
                </c:pt>
                <c:pt idx="2374">
                  <c:v>14.435</c:v>
                </c:pt>
                <c:pt idx="2375">
                  <c:v>13.692</c:v>
                </c:pt>
                <c:pt idx="2376">
                  <c:v>13.666</c:v>
                </c:pt>
                <c:pt idx="2377">
                  <c:v>13.692</c:v>
                </c:pt>
                <c:pt idx="2378">
                  <c:v>14.284000000000001</c:v>
                </c:pt>
                <c:pt idx="2379">
                  <c:v>15.265999999999901</c:v>
                </c:pt>
                <c:pt idx="2380">
                  <c:v>16.172999999999998</c:v>
                </c:pt>
                <c:pt idx="2381">
                  <c:v>16.742000000000001</c:v>
                </c:pt>
                <c:pt idx="2382">
                  <c:v>16.937999999999999</c:v>
                </c:pt>
                <c:pt idx="2383">
                  <c:v>16.902000000000001</c:v>
                </c:pt>
                <c:pt idx="2384">
                  <c:v>16.242999999999999</c:v>
                </c:pt>
                <c:pt idx="2385">
                  <c:v>15.388999999999999</c:v>
                </c:pt>
                <c:pt idx="2386">
                  <c:v>14.298999999999999</c:v>
                </c:pt>
                <c:pt idx="2387">
                  <c:v>13.54</c:v>
                </c:pt>
                <c:pt idx="2388">
                  <c:v>13.704000000000001</c:v>
                </c:pt>
                <c:pt idx="2389">
                  <c:v>13.686</c:v>
                </c:pt>
                <c:pt idx="2390">
                  <c:v>14.321999999999999</c:v>
                </c:pt>
                <c:pt idx="2391">
                  <c:v>15.311999999999999</c:v>
                </c:pt>
                <c:pt idx="2392">
                  <c:v>16.062999999999999</c:v>
                </c:pt>
                <c:pt idx="2393">
                  <c:v>16.466999999999999</c:v>
                </c:pt>
                <c:pt idx="2394">
                  <c:v>16.806999999999999</c:v>
                </c:pt>
                <c:pt idx="2395">
                  <c:v>16.795999999999999</c:v>
                </c:pt>
                <c:pt idx="2396">
                  <c:v>16.177</c:v>
                </c:pt>
                <c:pt idx="2397">
                  <c:v>15.375</c:v>
                </c:pt>
                <c:pt idx="2398">
                  <c:v>14.331</c:v>
                </c:pt>
                <c:pt idx="2399">
                  <c:v>13.632999999999999</c:v>
                </c:pt>
                <c:pt idx="2400">
                  <c:v>13.311</c:v>
                </c:pt>
                <c:pt idx="2401">
                  <c:v>13.554</c:v>
                </c:pt>
                <c:pt idx="2402">
                  <c:v>14.295999999999999</c:v>
                </c:pt>
                <c:pt idx="2403">
                  <c:v>15.093</c:v>
                </c:pt>
                <c:pt idx="2404">
                  <c:v>16.033000000000001</c:v>
                </c:pt>
                <c:pt idx="2405">
                  <c:v>16.66</c:v>
                </c:pt>
                <c:pt idx="2406">
                  <c:v>16.980999999999899</c:v>
                </c:pt>
                <c:pt idx="2407">
                  <c:v>16.730999999999899</c:v>
                </c:pt>
                <c:pt idx="2408">
                  <c:v>16.123999999999999</c:v>
                </c:pt>
                <c:pt idx="2409">
                  <c:v>15.244999999999999</c:v>
                </c:pt>
                <c:pt idx="2410">
                  <c:v>14.06</c:v>
                </c:pt>
                <c:pt idx="2411">
                  <c:v>13.585999999999901</c:v>
                </c:pt>
                <c:pt idx="2412">
                  <c:v>13.340999999999999</c:v>
                </c:pt>
                <c:pt idx="2413">
                  <c:v>13.488</c:v>
                </c:pt>
                <c:pt idx="2414">
                  <c:v>14.278</c:v>
                </c:pt>
                <c:pt idx="2415">
                  <c:v>15.198</c:v>
                </c:pt>
                <c:pt idx="2416">
                  <c:v>16.158000000000001</c:v>
                </c:pt>
                <c:pt idx="2417">
                  <c:v>16.768000000000001</c:v>
                </c:pt>
                <c:pt idx="2418">
                  <c:v>17.045999999999999</c:v>
                </c:pt>
                <c:pt idx="2419">
                  <c:v>17.081</c:v>
                </c:pt>
                <c:pt idx="2420">
                  <c:v>16.43</c:v>
                </c:pt>
                <c:pt idx="2421">
                  <c:v>15.529</c:v>
                </c:pt>
                <c:pt idx="2422">
                  <c:v>14.422000000000001</c:v>
                </c:pt>
                <c:pt idx="2423">
                  <c:v>13.994999999999999</c:v>
                </c:pt>
                <c:pt idx="2424">
                  <c:v>13.762</c:v>
                </c:pt>
                <c:pt idx="2425">
                  <c:v>14.009</c:v>
                </c:pt>
                <c:pt idx="2426">
                  <c:v>14.372999999999999</c:v>
                </c:pt>
                <c:pt idx="2427">
                  <c:v>15.363</c:v>
                </c:pt>
                <c:pt idx="2428">
                  <c:v>16.129000000000001</c:v>
                </c:pt>
                <c:pt idx="2429">
                  <c:v>16.750999999999902</c:v>
                </c:pt>
                <c:pt idx="2430">
                  <c:v>17.067999999999898</c:v>
                </c:pt>
                <c:pt idx="2431">
                  <c:v>16.952000000000002</c:v>
                </c:pt>
                <c:pt idx="2432">
                  <c:v>16.395</c:v>
                </c:pt>
                <c:pt idx="2433">
                  <c:v>15.433999999999999</c:v>
                </c:pt>
                <c:pt idx="2434">
                  <c:v>14.334</c:v>
                </c:pt>
                <c:pt idx="2435">
                  <c:v>13.787000000000001</c:v>
                </c:pt>
                <c:pt idx="2436">
                  <c:v>13.641999999999999</c:v>
                </c:pt>
                <c:pt idx="2437">
                  <c:v>14.02</c:v>
                </c:pt>
                <c:pt idx="2438">
                  <c:v>14.561</c:v>
                </c:pt>
                <c:pt idx="2439">
                  <c:v>15.518000000000001</c:v>
                </c:pt>
                <c:pt idx="2440">
                  <c:v>16.265999999999998</c:v>
                </c:pt>
                <c:pt idx="2441">
                  <c:v>16.89</c:v>
                </c:pt>
                <c:pt idx="2442">
                  <c:v>17.088000000000001</c:v>
                </c:pt>
                <c:pt idx="2443">
                  <c:v>16.984999999999999</c:v>
                </c:pt>
                <c:pt idx="2444">
                  <c:v>16.417999999999999</c:v>
                </c:pt>
                <c:pt idx="2445">
                  <c:v>15.470999999999901</c:v>
                </c:pt>
                <c:pt idx="2446">
                  <c:v>14.332000000000001</c:v>
                </c:pt>
                <c:pt idx="2447">
                  <c:v>13.862</c:v>
                </c:pt>
                <c:pt idx="2448">
                  <c:v>13.38</c:v>
                </c:pt>
                <c:pt idx="2449">
                  <c:v>13.782999999999999</c:v>
                </c:pt>
                <c:pt idx="2450">
                  <c:v>14.385</c:v>
                </c:pt>
                <c:pt idx="2451">
                  <c:v>15.226000000000001</c:v>
                </c:pt>
                <c:pt idx="2452">
                  <c:v>15.970999999999901</c:v>
                </c:pt>
                <c:pt idx="2453">
                  <c:v>16.609000000000002</c:v>
                </c:pt>
                <c:pt idx="2454">
                  <c:v>16.850999999999999</c:v>
                </c:pt>
                <c:pt idx="2455">
                  <c:v>16.815999999999999</c:v>
                </c:pt>
                <c:pt idx="2456">
                  <c:v>16.222999999999999</c:v>
                </c:pt>
                <c:pt idx="2457">
                  <c:v>15.423</c:v>
                </c:pt>
                <c:pt idx="2458">
                  <c:v>14.48</c:v>
                </c:pt>
                <c:pt idx="2459">
                  <c:v>13.62</c:v>
                </c:pt>
                <c:pt idx="2460">
                  <c:v>13.717000000000001</c:v>
                </c:pt>
                <c:pt idx="2461">
                  <c:v>13.718</c:v>
                </c:pt>
                <c:pt idx="2462">
                  <c:v>14.179</c:v>
                </c:pt>
                <c:pt idx="2463">
                  <c:v>15.119</c:v>
                </c:pt>
                <c:pt idx="2464">
                  <c:v>15.882</c:v>
                </c:pt>
                <c:pt idx="2465">
                  <c:v>16.555</c:v>
                </c:pt>
                <c:pt idx="2466">
                  <c:v>16.809000000000001</c:v>
                </c:pt>
                <c:pt idx="2467">
                  <c:v>16.899000000000001</c:v>
                </c:pt>
                <c:pt idx="2468">
                  <c:v>16.148</c:v>
                </c:pt>
                <c:pt idx="2469">
                  <c:v>15.333</c:v>
                </c:pt>
                <c:pt idx="2470">
                  <c:v>14.210999999999901</c:v>
                </c:pt>
                <c:pt idx="2471">
                  <c:v>13.522</c:v>
                </c:pt>
                <c:pt idx="2472">
                  <c:v>13.444000000000001</c:v>
                </c:pt>
                <c:pt idx="2473">
                  <c:v>13.625999999999999</c:v>
                </c:pt>
                <c:pt idx="2474">
                  <c:v>14.231</c:v>
                </c:pt>
                <c:pt idx="2475">
                  <c:v>15.029</c:v>
                </c:pt>
                <c:pt idx="2476">
                  <c:v>15.823</c:v>
                </c:pt>
                <c:pt idx="2477">
                  <c:v>16.472000000000001</c:v>
                </c:pt>
                <c:pt idx="2478">
                  <c:v>16.829999999999998</c:v>
                </c:pt>
                <c:pt idx="2479">
                  <c:v>16.605</c:v>
                </c:pt>
                <c:pt idx="2480">
                  <c:v>16.088000000000001</c:v>
                </c:pt>
                <c:pt idx="2481">
                  <c:v>15.159000000000001</c:v>
                </c:pt>
                <c:pt idx="2482">
                  <c:v>14.260999999999999</c:v>
                </c:pt>
                <c:pt idx="2483">
                  <c:v>13.704000000000001</c:v>
                </c:pt>
                <c:pt idx="2484">
                  <c:v>13.473000000000001</c:v>
                </c:pt>
                <c:pt idx="2485">
                  <c:v>13.804</c:v>
                </c:pt>
                <c:pt idx="2486">
                  <c:v>14.380999999999901</c:v>
                </c:pt>
                <c:pt idx="2487">
                  <c:v>15.324</c:v>
                </c:pt>
                <c:pt idx="2488">
                  <c:v>16.215999999999902</c:v>
                </c:pt>
                <c:pt idx="2489">
                  <c:v>16.878</c:v>
                </c:pt>
                <c:pt idx="2490">
                  <c:v>17.033999999999999</c:v>
                </c:pt>
                <c:pt idx="2491">
                  <c:v>17.048999999999999</c:v>
                </c:pt>
                <c:pt idx="2492">
                  <c:v>16.38</c:v>
                </c:pt>
                <c:pt idx="2493">
                  <c:v>15.462999999999999</c:v>
                </c:pt>
                <c:pt idx="2494">
                  <c:v>14.515999999999901</c:v>
                </c:pt>
                <c:pt idx="2495">
                  <c:v>13.970999999999901</c:v>
                </c:pt>
                <c:pt idx="2496">
                  <c:v>13.880999999999901</c:v>
                </c:pt>
                <c:pt idx="2497">
                  <c:v>14.071</c:v>
                </c:pt>
                <c:pt idx="2498">
                  <c:v>14.547000000000001</c:v>
                </c:pt>
                <c:pt idx="2499">
                  <c:v>15.359</c:v>
                </c:pt>
                <c:pt idx="2500">
                  <c:v>16.18</c:v>
                </c:pt>
                <c:pt idx="2501">
                  <c:v>16.619</c:v>
                </c:pt>
                <c:pt idx="2502">
                  <c:v>17.039000000000001</c:v>
                </c:pt>
                <c:pt idx="2503">
                  <c:v>16.832000000000001</c:v>
                </c:pt>
                <c:pt idx="2504">
                  <c:v>16.283999999999999</c:v>
                </c:pt>
                <c:pt idx="2505">
                  <c:v>15.436999999999999</c:v>
                </c:pt>
                <c:pt idx="2506">
                  <c:v>14.507</c:v>
                </c:pt>
                <c:pt idx="2507">
                  <c:v>13.829000000000001</c:v>
                </c:pt>
                <c:pt idx="2508">
                  <c:v>13.635999999999999</c:v>
                </c:pt>
                <c:pt idx="2509">
                  <c:v>13.872999999999999</c:v>
                </c:pt>
                <c:pt idx="2510">
                  <c:v>14.612</c:v>
                </c:pt>
                <c:pt idx="2511">
                  <c:v>15.439</c:v>
                </c:pt>
                <c:pt idx="2512">
                  <c:v>16.122</c:v>
                </c:pt>
                <c:pt idx="2513">
                  <c:v>16.776</c:v>
                </c:pt>
                <c:pt idx="2514">
                  <c:v>17.001999999999999</c:v>
                </c:pt>
                <c:pt idx="2515">
                  <c:v>16.908000000000001</c:v>
                </c:pt>
                <c:pt idx="2516">
                  <c:v>16.277999999999999</c:v>
                </c:pt>
                <c:pt idx="2517">
                  <c:v>15.404999999999999</c:v>
                </c:pt>
                <c:pt idx="2518">
                  <c:v>14.272</c:v>
                </c:pt>
                <c:pt idx="2519">
                  <c:v>13.763</c:v>
                </c:pt>
                <c:pt idx="2520">
                  <c:v>13.553000000000001</c:v>
                </c:pt>
                <c:pt idx="2521">
                  <c:v>13.956</c:v>
                </c:pt>
                <c:pt idx="2522">
                  <c:v>14.145</c:v>
                </c:pt>
                <c:pt idx="2523">
                  <c:v>15.19</c:v>
                </c:pt>
                <c:pt idx="2524">
                  <c:v>15.956</c:v>
                </c:pt>
                <c:pt idx="2525">
                  <c:v>16.670000000000002</c:v>
                </c:pt>
                <c:pt idx="2526">
                  <c:v>16.984999999999999</c:v>
                </c:pt>
                <c:pt idx="2527">
                  <c:v>16.969000000000001</c:v>
                </c:pt>
                <c:pt idx="2528">
                  <c:v>16.382000000000001</c:v>
                </c:pt>
                <c:pt idx="2529">
                  <c:v>15.456</c:v>
                </c:pt>
                <c:pt idx="2530">
                  <c:v>14.312999999999899</c:v>
                </c:pt>
                <c:pt idx="2531">
                  <c:v>13.9279999999999</c:v>
                </c:pt>
                <c:pt idx="2532">
                  <c:v>13.664</c:v>
                </c:pt>
                <c:pt idx="2533">
                  <c:v>14.058</c:v>
                </c:pt>
                <c:pt idx="2534">
                  <c:v>14.609</c:v>
                </c:pt>
                <c:pt idx="2535">
                  <c:v>15.444000000000001</c:v>
                </c:pt>
                <c:pt idx="2536">
                  <c:v>16.241</c:v>
                </c:pt>
                <c:pt idx="2537">
                  <c:v>16.809999999999999</c:v>
                </c:pt>
                <c:pt idx="2538">
                  <c:v>16.986999999999998</c:v>
                </c:pt>
                <c:pt idx="2539">
                  <c:v>16.917000000000002</c:v>
                </c:pt>
                <c:pt idx="2540">
                  <c:v>16.309000000000001</c:v>
                </c:pt>
                <c:pt idx="2541">
                  <c:v>15.401</c:v>
                </c:pt>
                <c:pt idx="2542">
                  <c:v>14.436999999999999</c:v>
                </c:pt>
                <c:pt idx="2543">
                  <c:v>13.682</c:v>
                </c:pt>
                <c:pt idx="2544">
                  <c:v>13.654999999999999</c:v>
                </c:pt>
                <c:pt idx="2545">
                  <c:v>14.003</c:v>
                </c:pt>
                <c:pt idx="2546">
                  <c:v>14.522</c:v>
                </c:pt>
                <c:pt idx="2547">
                  <c:v>15.353</c:v>
                </c:pt>
                <c:pt idx="2548">
                  <c:v>16.041</c:v>
                </c:pt>
                <c:pt idx="2549">
                  <c:v>16.678999999999998</c:v>
                </c:pt>
                <c:pt idx="2550">
                  <c:v>16.952000000000002</c:v>
                </c:pt>
                <c:pt idx="2551">
                  <c:v>16.829999999999998</c:v>
                </c:pt>
                <c:pt idx="2552">
                  <c:v>16.245999999999999</c:v>
                </c:pt>
                <c:pt idx="2553">
                  <c:v>15.429</c:v>
                </c:pt>
                <c:pt idx="2554">
                  <c:v>14.420999999999999</c:v>
                </c:pt>
                <c:pt idx="2555">
                  <c:v>13.776</c:v>
                </c:pt>
                <c:pt idx="2556">
                  <c:v>13.593999999999999</c:v>
                </c:pt>
                <c:pt idx="2557">
                  <c:v>14.013999999999999</c:v>
                </c:pt>
                <c:pt idx="2558">
                  <c:v>14.356999999999999</c:v>
                </c:pt>
                <c:pt idx="2559">
                  <c:v>15.215999999999999</c:v>
                </c:pt>
                <c:pt idx="2560">
                  <c:v>16.05</c:v>
                </c:pt>
                <c:pt idx="2561">
                  <c:v>16.675000000000001</c:v>
                </c:pt>
                <c:pt idx="2562">
                  <c:v>17.088999999999999</c:v>
                </c:pt>
                <c:pt idx="2563">
                  <c:v>17.061</c:v>
                </c:pt>
                <c:pt idx="2564">
                  <c:v>16.48</c:v>
                </c:pt>
                <c:pt idx="2565">
                  <c:v>15.587</c:v>
                </c:pt>
                <c:pt idx="2566">
                  <c:v>14.58</c:v>
                </c:pt>
                <c:pt idx="2567">
                  <c:v>13.817</c:v>
                </c:pt>
                <c:pt idx="2568">
                  <c:v>13.595000000000001</c:v>
                </c:pt>
                <c:pt idx="2569">
                  <c:v>13.73</c:v>
                </c:pt>
                <c:pt idx="2570">
                  <c:v>14.255999999999901</c:v>
                </c:pt>
                <c:pt idx="2571">
                  <c:v>15.061999999999999</c:v>
                </c:pt>
                <c:pt idx="2572">
                  <c:v>15.856</c:v>
                </c:pt>
                <c:pt idx="2573">
                  <c:v>16.590999999999902</c:v>
                </c:pt>
                <c:pt idx="2574">
                  <c:v>16.783999999999999</c:v>
                </c:pt>
                <c:pt idx="2575">
                  <c:v>16.634</c:v>
                </c:pt>
                <c:pt idx="2576">
                  <c:v>16.001999999999999</c:v>
                </c:pt>
                <c:pt idx="2577">
                  <c:v>15.170999999999999</c:v>
                </c:pt>
                <c:pt idx="2578">
                  <c:v>14.202</c:v>
                </c:pt>
                <c:pt idx="2579">
                  <c:v>13.522</c:v>
                </c:pt>
                <c:pt idx="2580">
                  <c:v>13.545</c:v>
                </c:pt>
                <c:pt idx="2581">
                  <c:v>13.698</c:v>
                </c:pt>
                <c:pt idx="2582">
                  <c:v>14.285</c:v>
                </c:pt>
                <c:pt idx="2583">
                  <c:v>15.095000000000001</c:v>
                </c:pt>
                <c:pt idx="2584">
                  <c:v>16.007000000000001</c:v>
                </c:pt>
                <c:pt idx="2585">
                  <c:v>16.532</c:v>
                </c:pt>
                <c:pt idx="2586">
                  <c:v>16.762</c:v>
                </c:pt>
                <c:pt idx="2587">
                  <c:v>16.803000000000001</c:v>
                </c:pt>
                <c:pt idx="2588">
                  <c:v>16.154</c:v>
                </c:pt>
                <c:pt idx="2589">
                  <c:v>15.405999999999899</c:v>
                </c:pt>
                <c:pt idx="2590">
                  <c:v>14.287000000000001</c:v>
                </c:pt>
                <c:pt idx="2591">
                  <c:v>13.775</c:v>
                </c:pt>
                <c:pt idx="2592">
                  <c:v>13.494999999999999</c:v>
                </c:pt>
                <c:pt idx="2593">
                  <c:v>13.81</c:v>
                </c:pt>
                <c:pt idx="2594">
                  <c:v>14.445</c:v>
                </c:pt>
                <c:pt idx="2595">
                  <c:v>15.254</c:v>
                </c:pt>
                <c:pt idx="2596">
                  <c:v>15.987</c:v>
                </c:pt>
                <c:pt idx="2597">
                  <c:v>16.692999999999898</c:v>
                </c:pt>
                <c:pt idx="2598">
                  <c:v>17.033000000000001</c:v>
                </c:pt>
                <c:pt idx="2599">
                  <c:v>16.826000000000001</c:v>
                </c:pt>
                <c:pt idx="2600">
                  <c:v>16.273</c:v>
                </c:pt>
                <c:pt idx="2601">
                  <c:v>15.315</c:v>
                </c:pt>
                <c:pt idx="2602">
                  <c:v>14.362</c:v>
                </c:pt>
                <c:pt idx="2603">
                  <c:v>13.683</c:v>
                </c:pt>
                <c:pt idx="2604">
                  <c:v>13.526999999999999</c:v>
                </c:pt>
                <c:pt idx="2605">
                  <c:v>13.687999999999899</c:v>
                </c:pt>
                <c:pt idx="2606">
                  <c:v>14.465</c:v>
                </c:pt>
                <c:pt idx="2607">
                  <c:v>15.3</c:v>
                </c:pt>
                <c:pt idx="2608">
                  <c:v>16.279</c:v>
                </c:pt>
                <c:pt idx="2609">
                  <c:v>16.664999999999999</c:v>
                </c:pt>
                <c:pt idx="2610">
                  <c:v>16.97</c:v>
                </c:pt>
                <c:pt idx="2611">
                  <c:v>16.84</c:v>
                </c:pt>
                <c:pt idx="2612">
                  <c:v>16.244</c:v>
                </c:pt>
                <c:pt idx="2613">
                  <c:v>15.468999999999999</c:v>
                </c:pt>
                <c:pt idx="2614">
                  <c:v>14.353</c:v>
                </c:pt>
                <c:pt idx="2615">
                  <c:v>13.73</c:v>
                </c:pt>
                <c:pt idx="2616">
                  <c:v>13.388999999999999</c:v>
                </c:pt>
                <c:pt idx="2617">
                  <c:v>13.724</c:v>
                </c:pt>
                <c:pt idx="2618">
                  <c:v>14.581</c:v>
                </c:pt>
                <c:pt idx="2619">
                  <c:v>15.260999999999999</c:v>
                </c:pt>
                <c:pt idx="2620">
                  <c:v>15.99</c:v>
                </c:pt>
                <c:pt idx="2621">
                  <c:v>16.695999999999898</c:v>
                </c:pt>
                <c:pt idx="2622">
                  <c:v>16.887</c:v>
                </c:pt>
                <c:pt idx="2623">
                  <c:v>16.794</c:v>
                </c:pt>
                <c:pt idx="2624">
                  <c:v>16.155000000000001</c:v>
                </c:pt>
                <c:pt idx="2625">
                  <c:v>15.481</c:v>
                </c:pt>
                <c:pt idx="2626">
                  <c:v>14.417999999999999</c:v>
                </c:pt>
                <c:pt idx="2627">
                  <c:v>13.790999999999899</c:v>
                </c:pt>
                <c:pt idx="2628">
                  <c:v>13.518000000000001</c:v>
                </c:pt>
                <c:pt idx="2629">
                  <c:v>13.747</c:v>
                </c:pt>
                <c:pt idx="2630">
                  <c:v>14.576000000000001</c:v>
                </c:pt>
                <c:pt idx="2631">
                  <c:v>15.518000000000001</c:v>
                </c:pt>
                <c:pt idx="2632">
                  <c:v>16.329000000000001</c:v>
                </c:pt>
                <c:pt idx="2633">
                  <c:v>16.829999999999998</c:v>
                </c:pt>
                <c:pt idx="2634">
                  <c:v>16.923999999999999</c:v>
                </c:pt>
                <c:pt idx="2635">
                  <c:v>16.945</c:v>
                </c:pt>
                <c:pt idx="2636">
                  <c:v>16.337</c:v>
                </c:pt>
                <c:pt idx="2637">
                  <c:v>15.445</c:v>
                </c:pt>
                <c:pt idx="2638">
                  <c:v>14.523999999999999</c:v>
                </c:pt>
                <c:pt idx="2639">
                  <c:v>13.993</c:v>
                </c:pt>
                <c:pt idx="2640">
                  <c:v>13.711</c:v>
                </c:pt>
                <c:pt idx="2641">
                  <c:v>14.022</c:v>
                </c:pt>
                <c:pt idx="2642">
                  <c:v>14.503</c:v>
                </c:pt>
                <c:pt idx="2643">
                  <c:v>15.44</c:v>
                </c:pt>
                <c:pt idx="2644">
                  <c:v>16.103999999999999</c:v>
                </c:pt>
                <c:pt idx="2645">
                  <c:v>16.672000000000001</c:v>
                </c:pt>
                <c:pt idx="2646">
                  <c:v>16.911999999999999</c:v>
                </c:pt>
                <c:pt idx="2647">
                  <c:v>16.748000000000001</c:v>
                </c:pt>
                <c:pt idx="2648">
                  <c:v>16.335000000000001</c:v>
                </c:pt>
                <c:pt idx="2649">
                  <c:v>15.42</c:v>
                </c:pt>
                <c:pt idx="2650">
                  <c:v>14.417999999999999</c:v>
                </c:pt>
                <c:pt idx="2651">
                  <c:v>13.707000000000001</c:v>
                </c:pt>
                <c:pt idx="2652">
                  <c:v>13.615</c:v>
                </c:pt>
                <c:pt idx="2653">
                  <c:v>13.627000000000001</c:v>
                </c:pt>
                <c:pt idx="2654">
                  <c:v>14.254</c:v>
                </c:pt>
                <c:pt idx="2655">
                  <c:v>15.227</c:v>
                </c:pt>
                <c:pt idx="2656">
                  <c:v>15.962999999999999</c:v>
                </c:pt>
                <c:pt idx="2657">
                  <c:v>16.539000000000001</c:v>
                </c:pt>
                <c:pt idx="2658">
                  <c:v>16.846</c:v>
                </c:pt>
                <c:pt idx="2659">
                  <c:v>16.751999999999999</c:v>
                </c:pt>
                <c:pt idx="2660">
                  <c:v>16.22</c:v>
                </c:pt>
                <c:pt idx="2661">
                  <c:v>15.298</c:v>
                </c:pt>
                <c:pt idx="2662">
                  <c:v>14.398999999999999</c:v>
                </c:pt>
                <c:pt idx="2663">
                  <c:v>13.66</c:v>
                </c:pt>
                <c:pt idx="2664">
                  <c:v>13.298</c:v>
                </c:pt>
                <c:pt idx="2665">
                  <c:v>13.644</c:v>
                </c:pt>
                <c:pt idx="2666">
                  <c:v>14.446</c:v>
                </c:pt>
                <c:pt idx="2667">
                  <c:v>15.291</c:v>
                </c:pt>
                <c:pt idx="2668">
                  <c:v>16.094999999999999</c:v>
                </c:pt>
                <c:pt idx="2669">
                  <c:v>16.728999999999999</c:v>
                </c:pt>
                <c:pt idx="2670">
                  <c:v>16.956</c:v>
                </c:pt>
                <c:pt idx="2671">
                  <c:v>16.977999999999899</c:v>
                </c:pt>
                <c:pt idx="2672">
                  <c:v>16.27</c:v>
                </c:pt>
                <c:pt idx="2673">
                  <c:v>15.437999999999899</c:v>
                </c:pt>
                <c:pt idx="2674">
                  <c:v>14.419</c:v>
                </c:pt>
                <c:pt idx="2675">
                  <c:v>13.950999999999899</c:v>
                </c:pt>
                <c:pt idx="2676">
                  <c:v>13.773999999999999</c:v>
                </c:pt>
                <c:pt idx="2677">
                  <c:v>14.14</c:v>
                </c:pt>
                <c:pt idx="2678">
                  <c:v>14.663</c:v>
                </c:pt>
                <c:pt idx="2679">
                  <c:v>15.528</c:v>
                </c:pt>
                <c:pt idx="2680">
                  <c:v>16.288</c:v>
                </c:pt>
                <c:pt idx="2681">
                  <c:v>16.795000000000002</c:v>
                </c:pt>
                <c:pt idx="2682">
                  <c:v>17.001999999999999</c:v>
                </c:pt>
                <c:pt idx="2683">
                  <c:v>16.888999999999999</c:v>
                </c:pt>
                <c:pt idx="2684">
                  <c:v>16.266999999999999</c:v>
                </c:pt>
                <c:pt idx="2685">
                  <c:v>15.419</c:v>
                </c:pt>
                <c:pt idx="2686">
                  <c:v>14.380999999999901</c:v>
                </c:pt>
                <c:pt idx="2687">
                  <c:v>13.710999999999901</c:v>
                </c:pt>
                <c:pt idx="2688">
                  <c:v>13.3</c:v>
                </c:pt>
                <c:pt idx="2689">
                  <c:v>13.49</c:v>
                </c:pt>
                <c:pt idx="2690">
                  <c:v>14.266999999999999</c:v>
                </c:pt>
                <c:pt idx="2691">
                  <c:v>15.182</c:v>
                </c:pt>
                <c:pt idx="2692">
                  <c:v>15.957000000000001</c:v>
                </c:pt>
                <c:pt idx="2693">
                  <c:v>16.616</c:v>
                </c:pt>
                <c:pt idx="2694">
                  <c:v>16.846</c:v>
                </c:pt>
                <c:pt idx="2695">
                  <c:v>16.911999999999999</c:v>
                </c:pt>
                <c:pt idx="2696">
                  <c:v>16.196999999999999</c:v>
                </c:pt>
                <c:pt idx="2697">
                  <c:v>15.273999999999999</c:v>
                </c:pt>
                <c:pt idx="2698">
                  <c:v>14.32</c:v>
                </c:pt>
                <c:pt idx="2699">
                  <c:v>13.655999999999899</c:v>
                </c:pt>
                <c:pt idx="2700">
                  <c:v>13.621</c:v>
                </c:pt>
                <c:pt idx="2701">
                  <c:v>13.856999999999999</c:v>
                </c:pt>
                <c:pt idx="2702">
                  <c:v>14.538</c:v>
                </c:pt>
                <c:pt idx="2703">
                  <c:v>15.297000000000001</c:v>
                </c:pt>
                <c:pt idx="2704">
                  <c:v>16.135999999999999</c:v>
                </c:pt>
                <c:pt idx="2705">
                  <c:v>16.681999999999999</c:v>
                </c:pt>
                <c:pt idx="2706">
                  <c:v>16.876999999999999</c:v>
                </c:pt>
                <c:pt idx="2707">
                  <c:v>16.664999999999999</c:v>
                </c:pt>
                <c:pt idx="2708">
                  <c:v>16.215999999999902</c:v>
                </c:pt>
                <c:pt idx="2709">
                  <c:v>15.292</c:v>
                </c:pt>
                <c:pt idx="2710">
                  <c:v>14.125999999999999</c:v>
                </c:pt>
                <c:pt idx="2711">
                  <c:v>13.557</c:v>
                </c:pt>
                <c:pt idx="2712">
                  <c:v>13.442</c:v>
                </c:pt>
                <c:pt idx="2713">
                  <c:v>13.619</c:v>
                </c:pt>
                <c:pt idx="2714">
                  <c:v>14.124000000000001</c:v>
                </c:pt>
                <c:pt idx="2715">
                  <c:v>15.135</c:v>
                </c:pt>
                <c:pt idx="2716">
                  <c:v>15.777999999999899</c:v>
                </c:pt>
                <c:pt idx="2717">
                  <c:v>16.448</c:v>
                </c:pt>
                <c:pt idx="2718">
                  <c:v>16.864000000000001</c:v>
                </c:pt>
                <c:pt idx="2719">
                  <c:v>16.670999999999999</c:v>
                </c:pt>
                <c:pt idx="2720">
                  <c:v>16.184999999999999</c:v>
                </c:pt>
                <c:pt idx="2721">
                  <c:v>15.167</c:v>
                </c:pt>
                <c:pt idx="2722">
                  <c:v>14.298999999999999</c:v>
                </c:pt>
                <c:pt idx="2723">
                  <c:v>13.840999999999999</c:v>
                </c:pt>
                <c:pt idx="2724">
                  <c:v>13.646999999999901</c:v>
                </c:pt>
                <c:pt idx="2725">
                  <c:v>14.000999999999999</c:v>
                </c:pt>
                <c:pt idx="2726">
                  <c:v>14.638999999999999</c:v>
                </c:pt>
                <c:pt idx="2727">
                  <c:v>15.47</c:v>
                </c:pt>
                <c:pt idx="2728">
                  <c:v>16.285999999999898</c:v>
                </c:pt>
                <c:pt idx="2729">
                  <c:v>16.846</c:v>
                </c:pt>
                <c:pt idx="2730">
                  <c:v>17.047000000000001</c:v>
                </c:pt>
                <c:pt idx="2731">
                  <c:v>16.978999999999999</c:v>
                </c:pt>
                <c:pt idx="2732">
                  <c:v>16.312000000000001</c:v>
                </c:pt>
                <c:pt idx="2733">
                  <c:v>15.387</c:v>
                </c:pt>
                <c:pt idx="2734">
                  <c:v>14.544</c:v>
                </c:pt>
                <c:pt idx="2735">
                  <c:v>13.741</c:v>
                </c:pt>
                <c:pt idx="2736">
                  <c:v>13.587</c:v>
                </c:pt>
                <c:pt idx="2737">
                  <c:v>13.904</c:v>
                </c:pt>
                <c:pt idx="2738">
                  <c:v>14.555</c:v>
                </c:pt>
                <c:pt idx="2739">
                  <c:v>15.372</c:v>
                </c:pt>
                <c:pt idx="2740">
                  <c:v>16.100999999999999</c:v>
                </c:pt>
                <c:pt idx="2741">
                  <c:v>16.600999999999999</c:v>
                </c:pt>
                <c:pt idx="2742">
                  <c:v>16.934999999999999</c:v>
                </c:pt>
                <c:pt idx="2743">
                  <c:v>16.623000000000001</c:v>
                </c:pt>
                <c:pt idx="2744">
                  <c:v>16.280999999999999</c:v>
                </c:pt>
                <c:pt idx="2745">
                  <c:v>15.337</c:v>
                </c:pt>
                <c:pt idx="2746">
                  <c:v>14.522</c:v>
                </c:pt>
                <c:pt idx="2747">
                  <c:v>13.792999999999999</c:v>
                </c:pt>
                <c:pt idx="2748">
                  <c:v>13.63</c:v>
                </c:pt>
                <c:pt idx="2749">
                  <c:v>13.767999999999899</c:v>
                </c:pt>
                <c:pt idx="2750">
                  <c:v>14.565</c:v>
                </c:pt>
                <c:pt idx="2751">
                  <c:v>15.390999999999901</c:v>
                </c:pt>
                <c:pt idx="2752">
                  <c:v>16.076000000000001</c:v>
                </c:pt>
                <c:pt idx="2753">
                  <c:v>16.771999999999998</c:v>
                </c:pt>
                <c:pt idx="2754">
                  <c:v>16.992000000000001</c:v>
                </c:pt>
                <c:pt idx="2755">
                  <c:v>16.977999999999899</c:v>
                </c:pt>
                <c:pt idx="2756">
                  <c:v>16.45</c:v>
                </c:pt>
                <c:pt idx="2757">
                  <c:v>15.557</c:v>
                </c:pt>
                <c:pt idx="2758">
                  <c:v>14.609</c:v>
                </c:pt>
                <c:pt idx="2759">
                  <c:v>14.182</c:v>
                </c:pt>
                <c:pt idx="2760">
                  <c:v>13.811999999999999</c:v>
                </c:pt>
                <c:pt idx="2761">
                  <c:v>14.112</c:v>
                </c:pt>
                <c:pt idx="2762">
                  <c:v>14.646000000000001</c:v>
                </c:pt>
                <c:pt idx="2763">
                  <c:v>15.577999999999999</c:v>
                </c:pt>
                <c:pt idx="2764">
                  <c:v>16.314</c:v>
                </c:pt>
                <c:pt idx="2765">
                  <c:v>16.805999999999901</c:v>
                </c:pt>
                <c:pt idx="2766">
                  <c:v>17.170999999999999</c:v>
                </c:pt>
                <c:pt idx="2767">
                  <c:v>17.048999999999999</c:v>
                </c:pt>
                <c:pt idx="2768">
                  <c:v>16.427</c:v>
                </c:pt>
                <c:pt idx="2769">
                  <c:v>15.45</c:v>
                </c:pt>
                <c:pt idx="2770">
                  <c:v>14.645</c:v>
                </c:pt>
                <c:pt idx="2771">
                  <c:v>13.891999999999999</c:v>
                </c:pt>
                <c:pt idx="2772">
                  <c:v>13.962999999999999</c:v>
                </c:pt>
                <c:pt idx="2773">
                  <c:v>14.073</c:v>
                </c:pt>
                <c:pt idx="2774">
                  <c:v>14.769</c:v>
                </c:pt>
                <c:pt idx="2775">
                  <c:v>15.432</c:v>
                </c:pt>
                <c:pt idx="2776">
                  <c:v>16.198</c:v>
                </c:pt>
                <c:pt idx="2777">
                  <c:v>16.931999999999999</c:v>
                </c:pt>
                <c:pt idx="2778">
                  <c:v>17.216999999999999</c:v>
                </c:pt>
                <c:pt idx="2779">
                  <c:v>17.123000000000001</c:v>
                </c:pt>
                <c:pt idx="2780">
                  <c:v>16.465999999999902</c:v>
                </c:pt>
                <c:pt idx="2781">
                  <c:v>15.452999999999999</c:v>
                </c:pt>
                <c:pt idx="2782">
                  <c:v>14.47</c:v>
                </c:pt>
                <c:pt idx="2783">
                  <c:v>14.0979999999999</c:v>
                </c:pt>
                <c:pt idx="2784">
                  <c:v>13.587</c:v>
                </c:pt>
                <c:pt idx="2785">
                  <c:v>13.852</c:v>
                </c:pt>
                <c:pt idx="2786">
                  <c:v>14.337</c:v>
                </c:pt>
                <c:pt idx="2787">
                  <c:v>15.33</c:v>
                </c:pt>
                <c:pt idx="2788">
                  <c:v>16.143999999999998</c:v>
                </c:pt>
                <c:pt idx="2789">
                  <c:v>16.625</c:v>
                </c:pt>
                <c:pt idx="2790">
                  <c:v>17</c:v>
                </c:pt>
                <c:pt idx="2791">
                  <c:v>16.867000000000001</c:v>
                </c:pt>
                <c:pt idx="2792">
                  <c:v>16.353999999999999</c:v>
                </c:pt>
                <c:pt idx="2793">
                  <c:v>15.493</c:v>
                </c:pt>
                <c:pt idx="2794">
                  <c:v>14.446</c:v>
                </c:pt>
                <c:pt idx="2795">
                  <c:v>14.068</c:v>
                </c:pt>
                <c:pt idx="2796">
                  <c:v>13.978999999999999</c:v>
                </c:pt>
                <c:pt idx="2797">
                  <c:v>14.169</c:v>
                </c:pt>
                <c:pt idx="2798">
                  <c:v>14.683</c:v>
                </c:pt>
                <c:pt idx="2799">
                  <c:v>15.468</c:v>
                </c:pt>
                <c:pt idx="2800">
                  <c:v>16.34</c:v>
                </c:pt>
                <c:pt idx="2801">
                  <c:v>16.785999999999898</c:v>
                </c:pt>
                <c:pt idx="2802">
                  <c:v>17.067999999999898</c:v>
                </c:pt>
                <c:pt idx="2803">
                  <c:v>17.145</c:v>
                </c:pt>
                <c:pt idx="2804">
                  <c:v>16.573</c:v>
                </c:pt>
                <c:pt idx="2805">
                  <c:v>15.497999999999999</c:v>
                </c:pt>
                <c:pt idx="2806">
                  <c:v>14.648</c:v>
                </c:pt>
                <c:pt idx="2807">
                  <c:v>13.885999999999999</c:v>
                </c:pt>
                <c:pt idx="2808">
                  <c:v>13.701000000000001</c:v>
                </c:pt>
                <c:pt idx="2809">
                  <c:v>13.878</c:v>
                </c:pt>
                <c:pt idx="2810">
                  <c:v>14.608000000000001</c:v>
                </c:pt>
                <c:pt idx="2811">
                  <c:v>15.37</c:v>
                </c:pt>
                <c:pt idx="2812">
                  <c:v>16.294999999999899</c:v>
                </c:pt>
                <c:pt idx="2813">
                  <c:v>16.667999999999999</c:v>
                </c:pt>
                <c:pt idx="2814">
                  <c:v>16.960999999999999</c:v>
                </c:pt>
                <c:pt idx="2815">
                  <c:v>16.972000000000001</c:v>
                </c:pt>
                <c:pt idx="2816">
                  <c:v>16.385000000000002</c:v>
                </c:pt>
                <c:pt idx="2817">
                  <c:v>15.368</c:v>
                </c:pt>
                <c:pt idx="2818">
                  <c:v>14.32</c:v>
                </c:pt>
                <c:pt idx="2819">
                  <c:v>13.603999999999999</c:v>
                </c:pt>
                <c:pt idx="2820">
                  <c:v>13.678000000000001</c:v>
                </c:pt>
                <c:pt idx="2821">
                  <c:v>13.731</c:v>
                </c:pt>
                <c:pt idx="2822">
                  <c:v>14.526</c:v>
                </c:pt>
                <c:pt idx="2823">
                  <c:v>15.356</c:v>
                </c:pt>
                <c:pt idx="2824">
                  <c:v>16.135999999999999</c:v>
                </c:pt>
                <c:pt idx="2825">
                  <c:v>16.713000000000001</c:v>
                </c:pt>
                <c:pt idx="2826">
                  <c:v>16.905999999999999</c:v>
                </c:pt>
                <c:pt idx="2827">
                  <c:v>17.012999999999899</c:v>
                </c:pt>
                <c:pt idx="2828">
                  <c:v>16.356999999999999</c:v>
                </c:pt>
                <c:pt idx="2829">
                  <c:v>15.4759999999999</c:v>
                </c:pt>
                <c:pt idx="2830">
                  <c:v>14.388</c:v>
                </c:pt>
                <c:pt idx="2831">
                  <c:v>13.808</c:v>
                </c:pt>
                <c:pt idx="2832">
                  <c:v>13.724</c:v>
                </c:pt>
                <c:pt idx="2833">
                  <c:v>14.084</c:v>
                </c:pt>
                <c:pt idx="2834">
                  <c:v>14.608000000000001</c:v>
                </c:pt>
                <c:pt idx="2835">
                  <c:v>15.452</c:v>
                </c:pt>
                <c:pt idx="2836">
                  <c:v>16.163</c:v>
                </c:pt>
                <c:pt idx="2837">
                  <c:v>16.695999999999898</c:v>
                </c:pt>
                <c:pt idx="2838">
                  <c:v>16.991</c:v>
                </c:pt>
                <c:pt idx="2839">
                  <c:v>16.937999999999999</c:v>
                </c:pt>
                <c:pt idx="2840">
                  <c:v>16.285</c:v>
                </c:pt>
                <c:pt idx="2841">
                  <c:v>15.455</c:v>
                </c:pt>
                <c:pt idx="2842">
                  <c:v>14.407</c:v>
                </c:pt>
                <c:pt idx="2843">
                  <c:v>13.805</c:v>
                </c:pt>
                <c:pt idx="2844">
                  <c:v>13.757999999999999</c:v>
                </c:pt>
                <c:pt idx="2845">
                  <c:v>14.161</c:v>
                </c:pt>
                <c:pt idx="2846">
                  <c:v>14.538</c:v>
                </c:pt>
                <c:pt idx="2847">
                  <c:v>15.446999999999999</c:v>
                </c:pt>
                <c:pt idx="2848">
                  <c:v>16.251999999999999</c:v>
                </c:pt>
                <c:pt idx="2849">
                  <c:v>16.899999999999999</c:v>
                </c:pt>
                <c:pt idx="2850">
                  <c:v>17.295999999999999</c:v>
                </c:pt>
                <c:pt idx="2851">
                  <c:v>17.061</c:v>
                </c:pt>
                <c:pt idx="2852">
                  <c:v>16.568999999999999</c:v>
                </c:pt>
                <c:pt idx="2853">
                  <c:v>15.620999999999899</c:v>
                </c:pt>
                <c:pt idx="2854">
                  <c:v>14.561</c:v>
                </c:pt>
                <c:pt idx="2855">
                  <c:v>14.13</c:v>
                </c:pt>
                <c:pt idx="2856">
                  <c:v>13.978</c:v>
                </c:pt>
                <c:pt idx="2857">
                  <c:v>14.064</c:v>
                </c:pt>
                <c:pt idx="2858">
                  <c:v>14.778</c:v>
                </c:pt>
                <c:pt idx="2859">
                  <c:v>15.593</c:v>
                </c:pt>
                <c:pt idx="2860">
                  <c:v>16.347999999999999</c:v>
                </c:pt>
                <c:pt idx="2861">
                  <c:v>16.975999999999999</c:v>
                </c:pt>
                <c:pt idx="2862">
                  <c:v>17.178999999999998</c:v>
                </c:pt>
                <c:pt idx="2863">
                  <c:v>17.172999999999998</c:v>
                </c:pt>
                <c:pt idx="2864">
                  <c:v>16.553000000000001</c:v>
                </c:pt>
                <c:pt idx="2865">
                  <c:v>15.638999999999999</c:v>
                </c:pt>
                <c:pt idx="2866">
                  <c:v>14.465</c:v>
                </c:pt>
                <c:pt idx="2867">
                  <c:v>13.923</c:v>
                </c:pt>
                <c:pt idx="2868">
                  <c:v>13.566000000000001</c:v>
                </c:pt>
                <c:pt idx="2869">
                  <c:v>13.978</c:v>
                </c:pt>
                <c:pt idx="2870">
                  <c:v>14.606999999999999</c:v>
                </c:pt>
                <c:pt idx="2871">
                  <c:v>15.422000000000001</c:v>
                </c:pt>
                <c:pt idx="2872">
                  <c:v>16.120999999999999</c:v>
                </c:pt>
                <c:pt idx="2873">
                  <c:v>16.725000000000001</c:v>
                </c:pt>
                <c:pt idx="2874">
                  <c:v>17.149999999999999</c:v>
                </c:pt>
                <c:pt idx="2875">
                  <c:v>17.050999999999998</c:v>
                </c:pt>
                <c:pt idx="2876">
                  <c:v>16.5</c:v>
                </c:pt>
                <c:pt idx="2877">
                  <c:v>15.597</c:v>
                </c:pt>
                <c:pt idx="2878">
                  <c:v>14.523999999999999</c:v>
                </c:pt>
                <c:pt idx="2879">
                  <c:v>14.058</c:v>
                </c:pt>
                <c:pt idx="2880">
                  <c:v>13.890999999999901</c:v>
                </c:pt>
                <c:pt idx="2881">
                  <c:v>14.142999999999899</c:v>
                </c:pt>
                <c:pt idx="2882">
                  <c:v>15.005000000000001</c:v>
                </c:pt>
                <c:pt idx="2883">
                  <c:v>15.683</c:v>
                </c:pt>
                <c:pt idx="2884">
                  <c:v>16.396999999999998</c:v>
                </c:pt>
                <c:pt idx="2885">
                  <c:v>16.995000000000001</c:v>
                </c:pt>
                <c:pt idx="2886">
                  <c:v>17.245999999999999</c:v>
                </c:pt>
                <c:pt idx="2887">
                  <c:v>17.11</c:v>
                </c:pt>
                <c:pt idx="2888">
                  <c:v>16.465</c:v>
                </c:pt>
                <c:pt idx="2889">
                  <c:v>15.747</c:v>
                </c:pt>
                <c:pt idx="2890">
                  <c:v>14.77</c:v>
                </c:pt>
                <c:pt idx="2891">
                  <c:v>14.1</c:v>
                </c:pt>
                <c:pt idx="2892">
                  <c:v>13.859</c:v>
                </c:pt>
                <c:pt idx="2893">
                  <c:v>14.200999999999899</c:v>
                </c:pt>
                <c:pt idx="2894">
                  <c:v>14.689</c:v>
                </c:pt>
                <c:pt idx="2895">
                  <c:v>15.715999999999999</c:v>
                </c:pt>
                <c:pt idx="2896">
                  <c:v>16.37</c:v>
                </c:pt>
                <c:pt idx="2897">
                  <c:v>17.052</c:v>
                </c:pt>
                <c:pt idx="2898">
                  <c:v>17.347999999999999</c:v>
                </c:pt>
                <c:pt idx="2899">
                  <c:v>17.163</c:v>
                </c:pt>
                <c:pt idx="2900">
                  <c:v>16.571999999999999</c:v>
                </c:pt>
                <c:pt idx="2901">
                  <c:v>15.619</c:v>
                </c:pt>
                <c:pt idx="2902">
                  <c:v>14.606999999999999</c:v>
                </c:pt>
                <c:pt idx="2903">
                  <c:v>13.98</c:v>
                </c:pt>
                <c:pt idx="2904">
                  <c:v>13.961</c:v>
                </c:pt>
                <c:pt idx="2905">
                  <c:v>14.180999999999999</c:v>
                </c:pt>
                <c:pt idx="2906">
                  <c:v>14.771000000000001</c:v>
                </c:pt>
                <c:pt idx="2907">
                  <c:v>15.51</c:v>
                </c:pt>
                <c:pt idx="2908">
                  <c:v>16.318999999999999</c:v>
                </c:pt>
                <c:pt idx="2909">
                  <c:v>16.885999999999999</c:v>
                </c:pt>
                <c:pt idx="2910">
                  <c:v>17.000999999999902</c:v>
                </c:pt>
                <c:pt idx="2911">
                  <c:v>16.899999999999999</c:v>
                </c:pt>
                <c:pt idx="2912">
                  <c:v>16.242999999999999</c:v>
                </c:pt>
                <c:pt idx="2913">
                  <c:v>15.419</c:v>
                </c:pt>
                <c:pt idx="2914">
                  <c:v>14.343</c:v>
                </c:pt>
                <c:pt idx="2915">
                  <c:v>13.901999999999999</c:v>
                </c:pt>
                <c:pt idx="2916">
                  <c:v>13.896000000000001</c:v>
                </c:pt>
                <c:pt idx="2917">
                  <c:v>14.085000000000001</c:v>
                </c:pt>
                <c:pt idx="2918">
                  <c:v>14.725</c:v>
                </c:pt>
                <c:pt idx="2919">
                  <c:v>15.481999999999999</c:v>
                </c:pt>
                <c:pt idx="2920">
                  <c:v>16.230999999999899</c:v>
                </c:pt>
                <c:pt idx="2921">
                  <c:v>16.859000000000002</c:v>
                </c:pt>
                <c:pt idx="2922">
                  <c:v>17.155000000000001</c:v>
                </c:pt>
                <c:pt idx="2923">
                  <c:v>16.925999999999998</c:v>
                </c:pt>
                <c:pt idx="2924">
                  <c:v>16.381</c:v>
                </c:pt>
                <c:pt idx="2925">
                  <c:v>15.542999999999999</c:v>
                </c:pt>
                <c:pt idx="2926">
                  <c:v>14.41</c:v>
                </c:pt>
                <c:pt idx="2927">
                  <c:v>13.904</c:v>
                </c:pt>
                <c:pt idx="2928">
                  <c:v>13.731</c:v>
                </c:pt>
                <c:pt idx="2929">
                  <c:v>13.773</c:v>
                </c:pt>
                <c:pt idx="2930">
                  <c:v>14.712999999999999</c:v>
                </c:pt>
                <c:pt idx="2931">
                  <c:v>15.584</c:v>
                </c:pt>
                <c:pt idx="2932">
                  <c:v>16.347999999999999</c:v>
                </c:pt>
                <c:pt idx="2933">
                  <c:v>17.021000000000001</c:v>
                </c:pt>
                <c:pt idx="2934">
                  <c:v>17.183</c:v>
                </c:pt>
                <c:pt idx="2935">
                  <c:v>17.035999999999898</c:v>
                </c:pt>
                <c:pt idx="2936">
                  <c:v>16.498000000000001</c:v>
                </c:pt>
                <c:pt idx="2937">
                  <c:v>15.743</c:v>
                </c:pt>
                <c:pt idx="2938">
                  <c:v>14.754</c:v>
                </c:pt>
                <c:pt idx="2939">
                  <c:v>14.036</c:v>
                </c:pt>
                <c:pt idx="2940">
                  <c:v>13.945</c:v>
                </c:pt>
                <c:pt idx="2941">
                  <c:v>14.388</c:v>
                </c:pt>
                <c:pt idx="2942">
                  <c:v>14.782999999999999</c:v>
                </c:pt>
                <c:pt idx="2943">
                  <c:v>15.587</c:v>
                </c:pt>
                <c:pt idx="2944">
                  <c:v>16.279</c:v>
                </c:pt>
                <c:pt idx="2945">
                  <c:v>17.007999999999999</c:v>
                </c:pt>
                <c:pt idx="2946">
                  <c:v>17.375</c:v>
                </c:pt>
                <c:pt idx="2947">
                  <c:v>17.297000000000001</c:v>
                </c:pt>
                <c:pt idx="2948">
                  <c:v>16.579999999999998</c:v>
                </c:pt>
                <c:pt idx="2949">
                  <c:v>15.747999999999999</c:v>
                </c:pt>
                <c:pt idx="2950">
                  <c:v>14.712999999999999</c:v>
                </c:pt>
                <c:pt idx="2951">
                  <c:v>13.950999999999899</c:v>
                </c:pt>
                <c:pt idx="2952">
                  <c:v>13.720999999999901</c:v>
                </c:pt>
                <c:pt idx="2953">
                  <c:v>14.207000000000001</c:v>
                </c:pt>
                <c:pt idx="2954">
                  <c:v>14.657999999999999</c:v>
                </c:pt>
                <c:pt idx="2955">
                  <c:v>15.541</c:v>
                </c:pt>
                <c:pt idx="2956">
                  <c:v>16.271999999999998</c:v>
                </c:pt>
                <c:pt idx="2957">
                  <c:v>16.847000000000001</c:v>
                </c:pt>
                <c:pt idx="2958">
                  <c:v>17.22</c:v>
                </c:pt>
                <c:pt idx="2959">
                  <c:v>17.21</c:v>
                </c:pt>
                <c:pt idx="2960">
                  <c:v>16.443999999999999</c:v>
                </c:pt>
                <c:pt idx="2961">
                  <c:v>15.515999999999901</c:v>
                </c:pt>
                <c:pt idx="2962">
                  <c:v>14.606999999999999</c:v>
                </c:pt>
                <c:pt idx="2963">
                  <c:v>14.0529999999999</c:v>
                </c:pt>
                <c:pt idx="2964">
                  <c:v>13.818</c:v>
                </c:pt>
                <c:pt idx="2965">
                  <c:v>14.1779999999999</c:v>
                </c:pt>
                <c:pt idx="2966">
                  <c:v>14.872999999999999</c:v>
                </c:pt>
                <c:pt idx="2967">
                  <c:v>15.634</c:v>
                </c:pt>
                <c:pt idx="2968">
                  <c:v>16.387999999999899</c:v>
                </c:pt>
                <c:pt idx="2969">
                  <c:v>17.158000000000001</c:v>
                </c:pt>
                <c:pt idx="2970">
                  <c:v>17.306999999999999</c:v>
                </c:pt>
                <c:pt idx="2971">
                  <c:v>17.265999999999998</c:v>
                </c:pt>
                <c:pt idx="2972">
                  <c:v>16.765999999999998</c:v>
                </c:pt>
                <c:pt idx="2973">
                  <c:v>15.935</c:v>
                </c:pt>
                <c:pt idx="2974">
                  <c:v>14.952</c:v>
                </c:pt>
                <c:pt idx="2975">
                  <c:v>14.290999999999899</c:v>
                </c:pt>
                <c:pt idx="2976">
                  <c:v>14.063000000000001</c:v>
                </c:pt>
                <c:pt idx="2977">
                  <c:v>14.610999999999899</c:v>
                </c:pt>
                <c:pt idx="2978">
                  <c:v>14.958</c:v>
                </c:pt>
                <c:pt idx="2979">
                  <c:v>15.884</c:v>
                </c:pt>
                <c:pt idx="2980">
                  <c:v>16.670999999999999</c:v>
                </c:pt>
                <c:pt idx="2981">
                  <c:v>17.289000000000001</c:v>
                </c:pt>
                <c:pt idx="2982">
                  <c:v>17.609000000000002</c:v>
                </c:pt>
                <c:pt idx="2983">
                  <c:v>17.491</c:v>
                </c:pt>
                <c:pt idx="2984">
                  <c:v>16.657</c:v>
                </c:pt>
                <c:pt idx="2985">
                  <c:v>15.767999999999899</c:v>
                </c:pt>
                <c:pt idx="2986">
                  <c:v>14.696999999999999</c:v>
                </c:pt>
                <c:pt idx="2987">
                  <c:v>14.214</c:v>
                </c:pt>
                <c:pt idx="2988">
                  <c:v>13.933</c:v>
                </c:pt>
                <c:pt idx="2989">
                  <c:v>14.367000000000001</c:v>
                </c:pt>
                <c:pt idx="2990">
                  <c:v>14.675999999999901</c:v>
                </c:pt>
                <c:pt idx="2991">
                  <c:v>15.571999999999999</c:v>
                </c:pt>
                <c:pt idx="2992">
                  <c:v>16.297999999999998</c:v>
                </c:pt>
                <c:pt idx="2993">
                  <c:v>16.957000000000001</c:v>
                </c:pt>
                <c:pt idx="2994">
                  <c:v>17.218</c:v>
                </c:pt>
                <c:pt idx="2995">
                  <c:v>17.100000000000001</c:v>
                </c:pt>
                <c:pt idx="2996">
                  <c:v>16.605</c:v>
                </c:pt>
                <c:pt idx="2997">
                  <c:v>15.675000000000001</c:v>
                </c:pt>
                <c:pt idx="2998">
                  <c:v>14.673</c:v>
                </c:pt>
                <c:pt idx="2999">
                  <c:v>14.13</c:v>
                </c:pt>
                <c:pt idx="3000">
                  <c:v>13.773</c:v>
                </c:pt>
                <c:pt idx="3001">
                  <c:v>14.265999999999901</c:v>
                </c:pt>
                <c:pt idx="3002">
                  <c:v>14.845999999999901</c:v>
                </c:pt>
                <c:pt idx="3003">
                  <c:v>15.762</c:v>
                </c:pt>
                <c:pt idx="3004">
                  <c:v>16.395</c:v>
                </c:pt>
                <c:pt idx="3005">
                  <c:v>17</c:v>
                </c:pt>
                <c:pt idx="3006">
                  <c:v>17.242000000000001</c:v>
                </c:pt>
                <c:pt idx="3007">
                  <c:v>17.242999999999999</c:v>
                </c:pt>
                <c:pt idx="3008">
                  <c:v>16.613</c:v>
                </c:pt>
                <c:pt idx="3009">
                  <c:v>15.587999999999999</c:v>
                </c:pt>
                <c:pt idx="3010">
                  <c:v>14.632</c:v>
                </c:pt>
                <c:pt idx="3011">
                  <c:v>13.968</c:v>
                </c:pt>
                <c:pt idx="3012">
                  <c:v>13.936</c:v>
                </c:pt>
                <c:pt idx="3013">
                  <c:v>14.179</c:v>
                </c:pt>
                <c:pt idx="3014">
                  <c:v>14.981999999999999</c:v>
                </c:pt>
                <c:pt idx="3015">
                  <c:v>15.808</c:v>
                </c:pt>
                <c:pt idx="3016">
                  <c:v>16.568999999999999</c:v>
                </c:pt>
                <c:pt idx="3017">
                  <c:v>17.151</c:v>
                </c:pt>
                <c:pt idx="3018">
                  <c:v>17.45</c:v>
                </c:pt>
                <c:pt idx="3019">
                  <c:v>17.294</c:v>
                </c:pt>
                <c:pt idx="3020">
                  <c:v>16.757999999999999</c:v>
                </c:pt>
                <c:pt idx="3021">
                  <c:v>15.831</c:v>
                </c:pt>
                <c:pt idx="3022">
                  <c:v>15.010999999999999</c:v>
                </c:pt>
                <c:pt idx="3023">
                  <c:v>14.241</c:v>
                </c:pt>
                <c:pt idx="3024">
                  <c:v>14.257999999999999</c:v>
                </c:pt>
                <c:pt idx="3025">
                  <c:v>14.505000000000001</c:v>
                </c:pt>
                <c:pt idx="3026">
                  <c:v>15.198</c:v>
                </c:pt>
                <c:pt idx="3027">
                  <c:v>15.818</c:v>
                </c:pt>
                <c:pt idx="3028">
                  <c:v>16.605</c:v>
                </c:pt>
                <c:pt idx="3029">
                  <c:v>17.11</c:v>
                </c:pt>
                <c:pt idx="3030">
                  <c:v>17.486999999999998</c:v>
                </c:pt>
                <c:pt idx="3031">
                  <c:v>17.327999999999999</c:v>
                </c:pt>
                <c:pt idx="3032">
                  <c:v>16.798999999999999</c:v>
                </c:pt>
                <c:pt idx="3033">
                  <c:v>15.859</c:v>
                </c:pt>
                <c:pt idx="3034">
                  <c:v>14.856</c:v>
                </c:pt>
                <c:pt idx="3035">
                  <c:v>14.127000000000001</c:v>
                </c:pt>
                <c:pt idx="3036">
                  <c:v>14.207000000000001</c:v>
                </c:pt>
                <c:pt idx="3037">
                  <c:v>14.359</c:v>
                </c:pt>
                <c:pt idx="3038">
                  <c:v>14.973000000000001</c:v>
                </c:pt>
                <c:pt idx="3039">
                  <c:v>15.773999999999999</c:v>
                </c:pt>
                <c:pt idx="3040">
                  <c:v>16.567</c:v>
                </c:pt>
                <c:pt idx="3041">
                  <c:v>17.103999999999999</c:v>
                </c:pt>
                <c:pt idx="3042">
                  <c:v>17.422999999999998</c:v>
                </c:pt>
                <c:pt idx="3043">
                  <c:v>17.402000000000001</c:v>
                </c:pt>
                <c:pt idx="3044">
                  <c:v>16.838999999999999</c:v>
                </c:pt>
                <c:pt idx="3045">
                  <c:v>15.997</c:v>
                </c:pt>
                <c:pt idx="3046">
                  <c:v>14.837999999999999</c:v>
                </c:pt>
                <c:pt idx="3047">
                  <c:v>14.436</c:v>
                </c:pt>
                <c:pt idx="3048">
                  <c:v>14.097</c:v>
                </c:pt>
                <c:pt idx="3049">
                  <c:v>14.488</c:v>
                </c:pt>
                <c:pt idx="3050">
                  <c:v>14.992000000000001</c:v>
                </c:pt>
                <c:pt idx="3051">
                  <c:v>15.811</c:v>
                </c:pt>
                <c:pt idx="3052">
                  <c:v>16.382999999999999</c:v>
                </c:pt>
                <c:pt idx="3053">
                  <c:v>17.006</c:v>
                </c:pt>
                <c:pt idx="3054">
                  <c:v>17.227</c:v>
                </c:pt>
                <c:pt idx="3055">
                  <c:v>17.265999999999998</c:v>
                </c:pt>
                <c:pt idx="3056">
                  <c:v>16.745000000000001</c:v>
                </c:pt>
                <c:pt idx="3057">
                  <c:v>15.888999999999999</c:v>
                </c:pt>
                <c:pt idx="3058">
                  <c:v>15.022</c:v>
                </c:pt>
                <c:pt idx="3059">
                  <c:v>14.161</c:v>
                </c:pt>
                <c:pt idx="3060">
                  <c:v>14.159000000000001</c:v>
                </c:pt>
                <c:pt idx="3061">
                  <c:v>14.292999999999999</c:v>
                </c:pt>
                <c:pt idx="3062">
                  <c:v>15.106</c:v>
                </c:pt>
                <c:pt idx="3063">
                  <c:v>15.978</c:v>
                </c:pt>
                <c:pt idx="3064">
                  <c:v>16.629000000000001</c:v>
                </c:pt>
                <c:pt idx="3065">
                  <c:v>17.248000000000001</c:v>
                </c:pt>
                <c:pt idx="3066">
                  <c:v>17.503</c:v>
                </c:pt>
                <c:pt idx="3067">
                  <c:v>17.375</c:v>
                </c:pt>
                <c:pt idx="3068">
                  <c:v>16.902999999999999</c:v>
                </c:pt>
                <c:pt idx="3069">
                  <c:v>16.024999999999999</c:v>
                </c:pt>
                <c:pt idx="3070">
                  <c:v>15.005000000000001</c:v>
                </c:pt>
                <c:pt idx="3071">
                  <c:v>14.327</c:v>
                </c:pt>
                <c:pt idx="3072">
                  <c:v>13.99</c:v>
                </c:pt>
                <c:pt idx="3073">
                  <c:v>14.435</c:v>
                </c:pt>
                <c:pt idx="3074">
                  <c:v>14.965999999999999</c:v>
                </c:pt>
                <c:pt idx="3075">
                  <c:v>15.728999999999999</c:v>
                </c:pt>
                <c:pt idx="3076">
                  <c:v>16.463000000000001</c:v>
                </c:pt>
                <c:pt idx="3077">
                  <c:v>17.215999999999902</c:v>
                </c:pt>
                <c:pt idx="3078">
                  <c:v>17.419</c:v>
                </c:pt>
                <c:pt idx="3079">
                  <c:v>17.478999999999999</c:v>
                </c:pt>
                <c:pt idx="3080">
                  <c:v>16.792000000000002</c:v>
                </c:pt>
                <c:pt idx="3081">
                  <c:v>15.935</c:v>
                </c:pt>
                <c:pt idx="3082">
                  <c:v>14.930999999999999</c:v>
                </c:pt>
                <c:pt idx="3083">
                  <c:v>14.407</c:v>
                </c:pt>
                <c:pt idx="3084">
                  <c:v>14.417</c:v>
                </c:pt>
                <c:pt idx="3085">
                  <c:v>14.407999999999999</c:v>
                </c:pt>
                <c:pt idx="3086">
                  <c:v>15.016999999999999</c:v>
                </c:pt>
                <c:pt idx="3087">
                  <c:v>15.93</c:v>
                </c:pt>
                <c:pt idx="3088">
                  <c:v>16.629000000000001</c:v>
                </c:pt>
                <c:pt idx="3089">
                  <c:v>17.167999999999999</c:v>
                </c:pt>
                <c:pt idx="3090">
                  <c:v>17.484999999999999</c:v>
                </c:pt>
                <c:pt idx="3091">
                  <c:v>17.338999999999999</c:v>
                </c:pt>
                <c:pt idx="3092">
                  <c:v>16.736999999999998</c:v>
                </c:pt>
                <c:pt idx="3093">
                  <c:v>15.867000000000001</c:v>
                </c:pt>
                <c:pt idx="3094">
                  <c:v>14.821</c:v>
                </c:pt>
                <c:pt idx="3095">
                  <c:v>14.11</c:v>
                </c:pt>
                <c:pt idx="3096">
                  <c:v>13.718999999999999</c:v>
                </c:pt>
                <c:pt idx="3097">
                  <c:v>14.061</c:v>
                </c:pt>
                <c:pt idx="3098">
                  <c:v>15.077</c:v>
                </c:pt>
                <c:pt idx="3099">
                  <c:v>15.734999999999999</c:v>
                </c:pt>
                <c:pt idx="3100">
                  <c:v>16.497</c:v>
                </c:pt>
                <c:pt idx="3101">
                  <c:v>17.077000000000002</c:v>
                </c:pt>
                <c:pt idx="3102">
                  <c:v>17.449000000000002</c:v>
                </c:pt>
                <c:pt idx="3103">
                  <c:v>17.282</c:v>
                </c:pt>
                <c:pt idx="3104">
                  <c:v>16.757000000000001</c:v>
                </c:pt>
                <c:pt idx="3105">
                  <c:v>15.930999999999999</c:v>
                </c:pt>
                <c:pt idx="3106">
                  <c:v>14.919</c:v>
                </c:pt>
                <c:pt idx="3107">
                  <c:v>14.151</c:v>
                </c:pt>
                <c:pt idx="3108">
                  <c:v>14.090999999999999</c:v>
                </c:pt>
                <c:pt idx="3109">
                  <c:v>14.266999999999999</c:v>
                </c:pt>
                <c:pt idx="3110">
                  <c:v>14.872999999999999</c:v>
                </c:pt>
                <c:pt idx="3111">
                  <c:v>15.819000000000001</c:v>
                </c:pt>
                <c:pt idx="3112">
                  <c:v>16.570999999999898</c:v>
                </c:pt>
                <c:pt idx="3113">
                  <c:v>17.260000000000002</c:v>
                </c:pt>
                <c:pt idx="3114">
                  <c:v>17.577999999999999</c:v>
                </c:pt>
                <c:pt idx="3115">
                  <c:v>17.427</c:v>
                </c:pt>
                <c:pt idx="3116">
                  <c:v>16.864000000000001</c:v>
                </c:pt>
                <c:pt idx="3117">
                  <c:v>15.91</c:v>
                </c:pt>
                <c:pt idx="3118">
                  <c:v>14.968</c:v>
                </c:pt>
                <c:pt idx="3119">
                  <c:v>14.298</c:v>
                </c:pt>
                <c:pt idx="3120">
                  <c:v>14.207999999999901</c:v>
                </c:pt>
                <c:pt idx="3121">
                  <c:v>14.516999999999999</c:v>
                </c:pt>
                <c:pt idx="3122">
                  <c:v>15.223000000000001</c:v>
                </c:pt>
                <c:pt idx="3123">
                  <c:v>16.038999999999898</c:v>
                </c:pt>
                <c:pt idx="3124">
                  <c:v>16.731999999999999</c:v>
                </c:pt>
                <c:pt idx="3125">
                  <c:v>17.271000000000001</c:v>
                </c:pt>
                <c:pt idx="3126">
                  <c:v>17.532</c:v>
                </c:pt>
                <c:pt idx="3127">
                  <c:v>17.411999999999999</c:v>
                </c:pt>
                <c:pt idx="3128">
                  <c:v>16.760999999999999</c:v>
                </c:pt>
                <c:pt idx="3129">
                  <c:v>15.939</c:v>
                </c:pt>
                <c:pt idx="3130">
                  <c:v>14.994999999999999</c:v>
                </c:pt>
                <c:pt idx="3131">
                  <c:v>14.117000000000001</c:v>
                </c:pt>
                <c:pt idx="3132">
                  <c:v>13.928000000000001</c:v>
                </c:pt>
                <c:pt idx="3133">
                  <c:v>14.193</c:v>
                </c:pt>
                <c:pt idx="3134">
                  <c:v>14.88</c:v>
                </c:pt>
                <c:pt idx="3135">
                  <c:v>15.832000000000001</c:v>
                </c:pt>
                <c:pt idx="3136">
                  <c:v>16.523</c:v>
                </c:pt>
                <c:pt idx="3137">
                  <c:v>17.202999999999999</c:v>
                </c:pt>
                <c:pt idx="3138">
                  <c:v>17.567999999999898</c:v>
                </c:pt>
                <c:pt idx="3139">
                  <c:v>17.475000000000001</c:v>
                </c:pt>
                <c:pt idx="3140">
                  <c:v>16.762</c:v>
                </c:pt>
                <c:pt idx="3141">
                  <c:v>15.872999999999999</c:v>
                </c:pt>
                <c:pt idx="3142">
                  <c:v>14.798999999999999</c:v>
                </c:pt>
                <c:pt idx="3143">
                  <c:v>14.198</c:v>
                </c:pt>
                <c:pt idx="3144">
                  <c:v>13.859</c:v>
                </c:pt>
                <c:pt idx="3145">
                  <c:v>14.164</c:v>
                </c:pt>
                <c:pt idx="3146">
                  <c:v>14.863</c:v>
                </c:pt>
                <c:pt idx="3147">
                  <c:v>15.880999999999901</c:v>
                </c:pt>
                <c:pt idx="3148">
                  <c:v>16.698999999999899</c:v>
                </c:pt>
                <c:pt idx="3149">
                  <c:v>17.251999999999999</c:v>
                </c:pt>
                <c:pt idx="3150">
                  <c:v>17.45</c:v>
                </c:pt>
                <c:pt idx="3151">
                  <c:v>17.420000000000002</c:v>
                </c:pt>
                <c:pt idx="3152">
                  <c:v>16.882000000000001</c:v>
                </c:pt>
                <c:pt idx="3153">
                  <c:v>16.018999999999998</c:v>
                </c:pt>
                <c:pt idx="3154">
                  <c:v>15.000999999999999</c:v>
                </c:pt>
                <c:pt idx="3155">
                  <c:v>14.138</c:v>
                </c:pt>
                <c:pt idx="3156">
                  <c:v>14.117000000000001</c:v>
                </c:pt>
                <c:pt idx="3157">
                  <c:v>14.359</c:v>
                </c:pt>
                <c:pt idx="3158">
                  <c:v>14.952</c:v>
                </c:pt>
                <c:pt idx="3159">
                  <c:v>15.749000000000001</c:v>
                </c:pt>
                <c:pt idx="3160">
                  <c:v>16.608999999999899</c:v>
                </c:pt>
                <c:pt idx="3161">
                  <c:v>17.257000000000001</c:v>
                </c:pt>
                <c:pt idx="3162">
                  <c:v>17.503</c:v>
                </c:pt>
                <c:pt idx="3163">
                  <c:v>17.462</c:v>
                </c:pt>
                <c:pt idx="3164">
                  <c:v>16.893999999999998</c:v>
                </c:pt>
                <c:pt idx="3165">
                  <c:v>15.904999999999999</c:v>
                </c:pt>
                <c:pt idx="3166">
                  <c:v>15.106999999999999</c:v>
                </c:pt>
                <c:pt idx="3167">
                  <c:v>14.339</c:v>
                </c:pt>
                <c:pt idx="3168">
                  <c:v>14.135999999999999</c:v>
                </c:pt>
                <c:pt idx="3169">
                  <c:v>14.157</c:v>
                </c:pt>
                <c:pt idx="3170">
                  <c:v>15.09</c:v>
                </c:pt>
                <c:pt idx="3171">
                  <c:v>16.038</c:v>
                </c:pt>
                <c:pt idx="3172">
                  <c:v>16.803999999999998</c:v>
                </c:pt>
                <c:pt idx="3173">
                  <c:v>17.303000000000001</c:v>
                </c:pt>
                <c:pt idx="3174">
                  <c:v>17.507999999999999</c:v>
                </c:pt>
                <c:pt idx="3175">
                  <c:v>17.606999999999999</c:v>
                </c:pt>
                <c:pt idx="3176">
                  <c:v>16.975000000000001</c:v>
                </c:pt>
                <c:pt idx="3177">
                  <c:v>16.029</c:v>
                </c:pt>
                <c:pt idx="3178">
                  <c:v>14.898999999999999</c:v>
                </c:pt>
                <c:pt idx="3179">
                  <c:v>14.41</c:v>
                </c:pt>
                <c:pt idx="3180">
                  <c:v>14.255000000000001</c:v>
                </c:pt>
                <c:pt idx="3181">
                  <c:v>14.564</c:v>
                </c:pt>
                <c:pt idx="3182">
                  <c:v>15.193</c:v>
                </c:pt>
                <c:pt idx="3183">
                  <c:v>15.962</c:v>
                </c:pt>
                <c:pt idx="3184">
                  <c:v>16.774000000000001</c:v>
                </c:pt>
                <c:pt idx="3185">
                  <c:v>17.39</c:v>
                </c:pt>
                <c:pt idx="3186">
                  <c:v>17.611000000000001</c:v>
                </c:pt>
                <c:pt idx="3187">
                  <c:v>17.588999999999999</c:v>
                </c:pt>
                <c:pt idx="3188">
                  <c:v>17.048999999999999</c:v>
                </c:pt>
                <c:pt idx="3189">
                  <c:v>16.29</c:v>
                </c:pt>
                <c:pt idx="3190">
                  <c:v>15.252000000000001</c:v>
                </c:pt>
                <c:pt idx="3191">
                  <c:v>14.773999999999999</c:v>
                </c:pt>
              </c:numCache>
            </c:numRef>
          </c:val>
          <c:smooth val="0"/>
          <c:extLst>
            <c:ext xmlns:c16="http://schemas.microsoft.com/office/drawing/2014/chart" uri="{C3380CC4-5D6E-409C-BE32-E72D297353CC}">
              <c16:uniqueId val="{00000000-0BFA-40FA-8EF3-5F4A4932BDF5}"/>
            </c:ext>
          </c:extLst>
        </c:ser>
        <c:dLbls>
          <c:showLegendKey val="0"/>
          <c:showVal val="0"/>
          <c:showCatName val="0"/>
          <c:showSerName val="0"/>
          <c:showPercent val="0"/>
          <c:showBubbleSize val="0"/>
        </c:dLbls>
        <c:smooth val="0"/>
        <c:axId val="1848662575"/>
        <c:axId val="1848664015"/>
      </c:lineChart>
      <c:catAx>
        <c:axId val="1848662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664015"/>
        <c:crosses val="autoZero"/>
        <c:auto val="1"/>
        <c:lblAlgn val="ctr"/>
        <c:lblOffset val="100"/>
        <c:noMultiLvlLbl val="0"/>
      </c:catAx>
      <c:valAx>
        <c:axId val="18486640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66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project.xlsx]GlobalTemperatures!PivotTable3</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288648293963254"/>
          <c:y val="0.26673592884222808"/>
          <c:w val="0.60470603674540679"/>
          <c:h val="0.62586468358121905"/>
        </c:manualLayout>
      </c:layout>
      <c:barChart>
        <c:barDir val="bar"/>
        <c:grouping val="clustered"/>
        <c:varyColors val="0"/>
        <c:ser>
          <c:idx val="0"/>
          <c:order val="0"/>
          <c:tx>
            <c:strRef>
              <c:f>GlobalTemperatures!$AI$3</c:f>
              <c:strCache>
                <c:ptCount val="1"/>
                <c:pt idx="0">
                  <c:v>Total</c:v>
                </c:pt>
              </c:strCache>
            </c:strRef>
          </c:tx>
          <c:spPr>
            <a:solidFill>
              <a:schemeClr val="accent1"/>
            </a:solidFill>
            <a:ln>
              <a:noFill/>
            </a:ln>
            <a:effectLst/>
          </c:spPr>
          <c:invertIfNegative val="0"/>
          <c:cat>
            <c:strRef>
              <c:f>GlobalTemperatures!$AH$4:$AH$31</c:f>
              <c:strCache>
                <c:ptCount val="27"/>
                <c:pt idx="0">
                  <c:v>1750</c:v>
                </c:pt>
                <c:pt idx="1">
                  <c:v>1760</c:v>
                </c:pt>
                <c:pt idx="2">
                  <c:v>1770</c:v>
                </c:pt>
                <c:pt idx="3">
                  <c:v>1780</c:v>
                </c:pt>
                <c:pt idx="4">
                  <c:v>1790</c:v>
                </c:pt>
                <c:pt idx="5">
                  <c:v>1800</c:v>
                </c:pt>
                <c:pt idx="6">
                  <c:v>1810</c:v>
                </c:pt>
                <c:pt idx="7">
                  <c:v>1820</c:v>
                </c:pt>
                <c:pt idx="8">
                  <c:v>1830</c:v>
                </c:pt>
                <c:pt idx="9">
                  <c:v>1840</c:v>
                </c:pt>
                <c:pt idx="10">
                  <c:v>1850</c:v>
                </c:pt>
                <c:pt idx="11">
                  <c:v>1860</c:v>
                </c:pt>
                <c:pt idx="12">
                  <c:v>1870</c:v>
                </c:pt>
                <c:pt idx="13">
                  <c:v>1880</c:v>
                </c:pt>
                <c:pt idx="14">
                  <c:v>1890</c:v>
                </c:pt>
                <c:pt idx="15">
                  <c:v>1900</c:v>
                </c:pt>
                <c:pt idx="16">
                  <c:v>1910</c:v>
                </c:pt>
                <c:pt idx="17">
                  <c:v>1920</c:v>
                </c:pt>
                <c:pt idx="18">
                  <c:v>1930</c:v>
                </c:pt>
                <c:pt idx="19">
                  <c:v>1940</c:v>
                </c:pt>
                <c:pt idx="20">
                  <c:v>1950</c:v>
                </c:pt>
                <c:pt idx="21">
                  <c:v>1960</c:v>
                </c:pt>
                <c:pt idx="22">
                  <c:v>1970</c:v>
                </c:pt>
                <c:pt idx="23">
                  <c:v>1980</c:v>
                </c:pt>
                <c:pt idx="24">
                  <c:v>1990</c:v>
                </c:pt>
                <c:pt idx="25">
                  <c:v>2000</c:v>
                </c:pt>
                <c:pt idx="26">
                  <c:v>2010</c:v>
                </c:pt>
              </c:strCache>
            </c:strRef>
          </c:cat>
          <c:val>
            <c:numRef>
              <c:f>GlobalTemperatures!$AI$4:$AI$31</c:f>
              <c:numCache>
                <c:formatCode>General</c:formatCode>
                <c:ptCount val="27"/>
                <c:pt idx="10">
                  <c:v>14.928174999999985</c:v>
                </c:pt>
                <c:pt idx="11">
                  <c:v>14.953066666666652</c:v>
                </c:pt>
                <c:pt idx="12">
                  <c:v>15.057166666666662</c:v>
                </c:pt>
                <c:pt idx="13">
                  <c:v>14.956208333333324</c:v>
                </c:pt>
                <c:pt idx="14">
                  <c:v>14.956424999999991</c:v>
                </c:pt>
                <c:pt idx="15">
                  <c:v>14.93124999999999</c:v>
                </c:pt>
                <c:pt idx="16">
                  <c:v>14.927866666666654</c:v>
                </c:pt>
                <c:pt idx="17">
                  <c:v>15.076116666666662</c:v>
                </c:pt>
                <c:pt idx="18">
                  <c:v>15.19270833333332</c:v>
                </c:pt>
                <c:pt idx="19">
                  <c:v>15.326374999999986</c:v>
                </c:pt>
                <c:pt idx="20">
                  <c:v>15.284241666666656</c:v>
                </c:pt>
                <c:pt idx="21">
                  <c:v>15.290016666666652</c:v>
                </c:pt>
                <c:pt idx="22">
                  <c:v>15.289149999999983</c:v>
                </c:pt>
                <c:pt idx="23">
                  <c:v>15.446083333333325</c:v>
                </c:pt>
                <c:pt idx="24">
                  <c:v>15.59844166666665</c:v>
                </c:pt>
                <c:pt idx="25">
                  <c:v>15.78596666666666</c:v>
                </c:pt>
                <c:pt idx="26">
                  <c:v>15.882222222222213</c:v>
                </c:pt>
              </c:numCache>
            </c:numRef>
          </c:val>
          <c:extLst>
            <c:ext xmlns:c16="http://schemas.microsoft.com/office/drawing/2014/chart" uri="{C3380CC4-5D6E-409C-BE32-E72D297353CC}">
              <c16:uniqueId val="{00000000-6070-4FE4-A2AE-A25E43AEDA54}"/>
            </c:ext>
          </c:extLst>
        </c:ser>
        <c:dLbls>
          <c:showLegendKey val="0"/>
          <c:showVal val="0"/>
          <c:showCatName val="0"/>
          <c:showSerName val="0"/>
          <c:showPercent val="0"/>
          <c:showBubbleSize val="0"/>
        </c:dLbls>
        <c:gapWidth val="182"/>
        <c:axId val="1848646735"/>
        <c:axId val="1848665935"/>
      </c:barChart>
      <c:catAx>
        <c:axId val="1848646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665935"/>
        <c:crosses val="autoZero"/>
        <c:auto val="1"/>
        <c:lblAlgn val="ctr"/>
        <c:lblOffset val="100"/>
        <c:noMultiLvlLbl val="0"/>
      </c:catAx>
      <c:valAx>
        <c:axId val="18486659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64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683982</xdr:colOff>
      <xdr:row>2</xdr:row>
      <xdr:rowOff>13939</xdr:rowOff>
    </xdr:from>
    <xdr:to>
      <xdr:col>40</xdr:col>
      <xdr:colOff>375832</xdr:colOff>
      <xdr:row>16</xdr:row>
      <xdr:rowOff>165621</xdr:rowOff>
    </xdr:to>
    <xdr:graphicFrame macro="">
      <xdr:nvGraphicFramePr>
        <xdr:cNvPr id="10" name="Chart 9">
          <a:extLst>
            <a:ext uri="{FF2B5EF4-FFF2-40B4-BE49-F238E27FC236}">
              <a16:creationId xmlns:a16="http://schemas.microsoft.com/office/drawing/2014/main" id="{48E65685-D97E-459E-A21F-1866443FAB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670718</xdr:colOff>
      <xdr:row>18</xdr:row>
      <xdr:rowOff>100806</xdr:rowOff>
    </xdr:from>
    <xdr:to>
      <xdr:col>40</xdr:col>
      <xdr:colOff>404812</xdr:colOff>
      <xdr:row>39</xdr:row>
      <xdr:rowOff>15874</xdr:rowOff>
    </xdr:to>
    <xdr:graphicFrame macro="">
      <xdr:nvGraphicFramePr>
        <xdr:cNvPr id="11" name="Chart 10">
          <a:extLst>
            <a:ext uri="{FF2B5EF4-FFF2-40B4-BE49-F238E27FC236}">
              <a16:creationId xmlns:a16="http://schemas.microsoft.com/office/drawing/2014/main" id="{48576E6C-12F2-1261-28E7-FFB99182E7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35</xdr:col>
      <xdr:colOff>669925</xdr:colOff>
      <xdr:row>41</xdr:row>
      <xdr:rowOff>57151</xdr:rowOff>
    </xdr:from>
    <xdr:to>
      <xdr:col>36</xdr:col>
      <xdr:colOff>69850</xdr:colOff>
      <xdr:row>55</xdr:row>
      <xdr:rowOff>25401</xdr:rowOff>
    </xdr:to>
    <mc:AlternateContent xmlns:mc="http://schemas.openxmlformats.org/markup-compatibility/2006">
      <mc:Choice xmlns:a14="http://schemas.microsoft.com/office/drawing/2010/main" Requires="a14">
        <xdr:graphicFrame macro="">
          <xdr:nvGraphicFramePr>
            <xdr:cNvPr id="14" name="Year">
              <a:extLst>
                <a:ext uri="{FF2B5EF4-FFF2-40B4-BE49-F238E27FC236}">
                  <a16:creationId xmlns:a16="http://schemas.microsoft.com/office/drawing/2014/main" id="{4FFFAE15-2E44-6FCB-2F78-C1896943E89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42294175" y="754221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58.491282175928" createdVersion="8" refreshedVersion="8" minRefreshableVersion="3" recordCount="3192" xr:uid="{37028A0C-D8F4-475C-A514-67D33F8F4381}">
  <cacheSource type="worksheet">
    <worksheetSource ref="A1:K3193" sheet="GlobalTemperatures"/>
  </cacheSource>
  <cacheFields count="11">
    <cacheField name="Date" numFmtId="164">
      <sharedItems containsDate="1" containsMixedTypes="1" minDate="1899-12-31T00:00:00" maxDate="2015-12-02T00:00:00"/>
    </cacheField>
    <cacheField name="Land Average Temperature" numFmtId="2">
      <sharedItems containsString="0" containsBlank="1" containsNumber="1" minValue="-2.08" maxValue="19.021000000000001"/>
    </cacheField>
    <cacheField name="Land Average Temperature Uncertainty" numFmtId="2">
      <sharedItems containsString="0" containsBlank="1" containsNumber="1" minValue="3.4000000000000002E-2" maxValue="7.88"/>
    </cacheField>
    <cacheField name="Land Max Temperature" numFmtId="2">
      <sharedItems containsString="0" containsBlank="1" containsNumber="1" minValue="5.9" maxValue="21.32"/>
    </cacheField>
    <cacheField name="Land Max Temperature Uncertainty" numFmtId="2">
      <sharedItems containsString="0" containsBlank="1" containsNumber="1" minValue="4.3999999999999997E-2" maxValue="4.3730000000000002"/>
    </cacheField>
    <cacheField name="Land Min Temperature" numFmtId="2">
      <sharedItems containsString="0" containsBlank="1" containsNumber="1" minValue="-5.407" maxValue="9.7149999999999999"/>
    </cacheField>
    <cacheField name="Land Min Temperature Uncertainty" numFmtId="2">
      <sharedItems containsString="0" containsBlank="1" containsNumber="1" minValue="4.4999999999999998E-2" maxValue="3.4980000000000002"/>
    </cacheField>
    <cacheField name="Land And Ocean Average Temperature" numFmtId="2">
      <sharedItems containsString="0" containsBlank="1" containsNumber="1" minValue="12.475" maxValue="17.611000000000001"/>
    </cacheField>
    <cacheField name="Land And Ocean Average Temperature Uncertainty" numFmtId="2">
      <sharedItems containsString="0" containsBlank="1" containsNumber="1" minValue="4.2000000000000003E-2" maxValue="0.45700000000000002"/>
    </cacheField>
    <cacheField name="Year" numFmtId="1">
      <sharedItems containsMixedTypes="1" containsNumber="1" containsInteger="1" minValue="1900" maxValue="2015" count="266">
        <s v="1750"/>
        <s v="1751"/>
        <s v="1752"/>
        <s v="1753"/>
        <s v="1754"/>
        <s v="1755"/>
        <s v="1756"/>
        <s v="1757"/>
        <s v="1758"/>
        <s v="1759"/>
        <s v="1760"/>
        <s v="1761"/>
        <s v="1762"/>
        <s v="1763"/>
        <s v="1764"/>
        <s v="1765"/>
        <s v="1766"/>
        <s v="1767"/>
        <s v="1768"/>
        <s v="1769"/>
        <s v="1770"/>
        <s v="1771"/>
        <s v="1772"/>
        <s v="1773"/>
        <s v="1774"/>
        <s v="1775"/>
        <s v="1776"/>
        <s v="1777"/>
        <s v="1778"/>
        <s v="1779"/>
        <s v="1780"/>
        <s v="1781"/>
        <s v="1782"/>
        <s v="1783"/>
        <s v="1784"/>
        <s v="1785"/>
        <s v="1786"/>
        <s v="1787"/>
        <s v="1788"/>
        <s v="1789"/>
        <s v="1790"/>
        <s v="1791"/>
        <s v="1792"/>
        <s v="1793"/>
        <s v="1794"/>
        <s v="1795"/>
        <s v="1796"/>
        <s v="1797"/>
        <s v="1798"/>
        <s v="1799"/>
        <s v="1800"/>
        <s v="1801"/>
        <s v="1802"/>
        <s v="1803"/>
        <s v="1804"/>
        <s v="1805"/>
        <s v="1806"/>
        <s v="1807"/>
        <s v="1808"/>
        <s v="1809"/>
        <s v="1810"/>
        <s v="1811"/>
        <s v="1812"/>
        <s v="1813"/>
        <s v="1814"/>
        <s v="1815"/>
        <s v="1816"/>
        <s v="1817"/>
        <s v="1818"/>
        <s v="1819"/>
        <s v="1820"/>
        <s v="1821"/>
        <s v="1822"/>
        <s v="1823"/>
        <s v="1824"/>
        <s v="1825"/>
        <s v="1826"/>
        <s v="1827"/>
        <s v="1828"/>
        <s v="1829"/>
        <s v="1830"/>
        <s v="1831"/>
        <s v="1832"/>
        <s v="1833"/>
        <s v="1834"/>
        <s v="1835"/>
        <s v="1836"/>
        <s v="1837"/>
        <s v="1838"/>
        <s v="1839"/>
        <s v="1840"/>
        <s v="1841"/>
        <s v="1842"/>
        <s v="1843"/>
        <s v="1844"/>
        <s v="1845"/>
        <s v="1846"/>
        <s v="1847"/>
        <s v="1848"/>
        <s v="1849"/>
        <s v="1850"/>
        <s v="1851"/>
        <s v="1852"/>
        <s v="1853"/>
        <s v="1854"/>
        <s v="1855"/>
        <s v="1856"/>
        <s v="1857"/>
        <s v="1858"/>
        <s v="1859"/>
        <s v="1860"/>
        <s v="1861"/>
        <s v="1862"/>
        <s v="1863"/>
        <s v="1864"/>
        <s v="1865"/>
        <s v="1866"/>
        <s v="1867"/>
        <s v="1868"/>
        <s v="1869"/>
        <s v="1870"/>
        <s v="1871"/>
        <s v="1872"/>
        <s v="1873"/>
        <s v="1874"/>
        <s v="1875"/>
        <s v="1876"/>
        <s v="1877"/>
        <s v="1878"/>
        <s v="1879"/>
        <s v="1880"/>
        <s v="1881"/>
        <s v="1882"/>
        <s v="1883"/>
        <s v="1884"/>
        <s v="1885"/>
        <s v="1886"/>
        <s v="1887"/>
        <s v="1888"/>
        <s v="1889"/>
        <s v="1890"/>
        <s v="1891"/>
        <s v="1892"/>
        <s v="1893"/>
        <s v="1894"/>
        <s v="1895"/>
        <s v="1896"/>
        <s v="1897"/>
        <s v="1898"/>
        <s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sharedItems>
    </cacheField>
    <cacheField name="Month" numFmtId="0">
      <sharedItems containsMixedTypes="1" containsNumber="1" containsInteger="1" minValue="1" maxValue="1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58.764116319442" createdVersion="8" refreshedVersion="8" minRefreshableVersion="3" recordCount="3192" xr:uid="{B9A4C021-AC65-47D9-9FA1-8E23694A2E46}">
  <cacheSource type="worksheet">
    <worksheetSource ref="A1:AC3193" sheet="GlobalTemperatures"/>
  </cacheSource>
  <cacheFields count="29">
    <cacheField name="Date" numFmtId="164">
      <sharedItems containsDate="1" containsMixedTypes="1" minDate="1899-12-31T00:00:00" maxDate="2015-12-02T00:00:00"/>
    </cacheField>
    <cacheField name="Land Average Temperature" numFmtId="2">
      <sharedItems containsString="0" containsBlank="1" containsNumber="1" minValue="-2.08" maxValue="19.021000000000001"/>
    </cacheField>
    <cacheField name="Land Average Temperature Uncertainty" numFmtId="2">
      <sharedItems containsString="0" containsBlank="1" containsNumber="1" minValue="3.4000000000000002E-2" maxValue="7.88"/>
    </cacheField>
    <cacheField name="Land Max Temperature" numFmtId="2">
      <sharedItems containsString="0" containsBlank="1" containsNumber="1" minValue="5.9" maxValue="21.32"/>
    </cacheField>
    <cacheField name="Land Max Temperature Uncertainty" numFmtId="2">
      <sharedItems containsString="0" containsBlank="1" containsNumber="1" minValue="4.3999999999999997E-2" maxValue="4.3730000000000002"/>
    </cacheField>
    <cacheField name="Land Min Temperature" numFmtId="2">
      <sharedItems containsString="0" containsBlank="1" containsNumber="1" minValue="-5.407" maxValue="9.7149999999999999"/>
    </cacheField>
    <cacheField name="Land Min Temperature Uncertainty" numFmtId="2">
      <sharedItems containsString="0" containsBlank="1" containsNumber="1" minValue="4.4999999999999998E-2" maxValue="3.4980000000000002"/>
    </cacheField>
    <cacheField name="Land And Ocean Average Temperature" numFmtId="2">
      <sharedItems containsString="0" containsBlank="1" containsNumber="1" minValue="12.475" maxValue="17.611000000000001"/>
    </cacheField>
    <cacheField name="Land And Ocean Average Temperature Uncertainty" numFmtId="2">
      <sharedItems containsString="0" containsBlank="1" containsNumber="1" minValue="4.2000000000000003E-2" maxValue="0.45700000000000002"/>
    </cacheField>
    <cacheField name="Year" numFmtId="1">
      <sharedItems containsMixedTypes="1" containsNumber="1" containsInteger="1" minValue="1900" maxValue="2015"/>
    </cacheField>
    <cacheField name="Month" numFmtId="0">
      <sharedItems containsMixedTypes="1" containsNumber="1" containsInteger="1" minValue="1" maxValue="12"/>
    </cacheField>
    <cacheField name="Unique Years" numFmtId="0">
      <sharedItems containsBlank="1" containsMixedTypes="1" containsNumber="1" containsInteger="1" minValue="1900" maxValue="2015"/>
    </cacheField>
    <cacheField name="Yearly Average of LandAndOceanAverageTemperature" numFmtId="0">
      <sharedItems containsMixedTypes="1" containsNumber="1" minValue="14.740083333333324" maxValue="16.058583333333335"/>
    </cacheField>
    <cacheField name="Baseline (1850–1900 average)" numFmtId="0">
      <sharedItems containsString="0" containsBlank="1" containsNumber="1" minValue="15.143916666666657" maxValue="15.143916666666657"/>
    </cacheField>
    <cacheField name="Anomaly" numFmtId="0">
      <sharedItems containsMixedTypes="1" containsNumber="1" minValue="-0.40383333333333304" maxValue="0.91466666666667784"/>
    </cacheField>
    <cacheField name="Top 10 hottest years based on LandAndOceanAverageTemperature" numFmtId="0">
      <sharedItems containsString="0" containsBlank="1" containsNumber="1" containsInteger="1" minValue="1998" maxValue="2015"/>
    </cacheField>
    <cacheField name="Top 10 highest yearly LandAndOceanAverageTemperatures" numFmtId="0">
      <sharedItems containsString="0" containsBlank="1" containsNumber="1" minValue="15.825999999999985" maxValue="16.058583333333335"/>
    </cacheField>
    <cacheField name="Lookup Key" numFmtId="0">
      <sharedItems/>
    </cacheField>
    <cacheField name="2015" numFmtId="0">
      <sharedItems containsBlank="1" containsMixedTypes="1" containsNumber="1" containsInteger="1" minValue="7" maxValue="7"/>
    </cacheField>
    <cacheField name="Land Average Temperature:" numFmtId="0">
      <sharedItems containsBlank="1" containsMixedTypes="1" containsNumber="1" minValue="5.8000000000000003E-2" maxValue="20.904"/>
    </cacheField>
    <cacheField name="Land Average Temperature2" numFmtId="2">
      <sharedItems containsString="0" containsBlank="1" containsNumber="1" minValue="-2.08" maxValue="19.021000000000001"/>
    </cacheField>
    <cacheField name="Land Average Temperature Uncertainty2" numFmtId="2">
      <sharedItems containsString="0" containsBlank="1" containsNumber="1" minValue="3.4000000000000002E-2" maxValue="7.88"/>
    </cacheField>
    <cacheField name="Land Max Temperature2" numFmtId="2">
      <sharedItems containsString="0" containsBlank="1" containsNumber="1" minValue="5.9" maxValue="21.32"/>
    </cacheField>
    <cacheField name="Land Max Temperature Uncertainty2" numFmtId="2">
      <sharedItems containsString="0" containsBlank="1" containsNumber="1" minValue="4.3999999999999997E-2" maxValue="4.3730000000000002"/>
    </cacheField>
    <cacheField name="Land Min Temperature2" numFmtId="2">
      <sharedItems containsString="0" containsBlank="1" containsNumber="1" minValue="-5.407" maxValue="9.7149999999999999"/>
    </cacheField>
    <cacheField name="Land Min Temperature Uncertainty2" numFmtId="2">
      <sharedItems containsString="0" containsBlank="1" containsNumber="1" minValue="4.4999999999999998E-2" maxValue="3.4980000000000002"/>
    </cacheField>
    <cacheField name="Land And Ocean Average Temperature2" numFmtId="2">
      <sharedItems containsString="0" containsBlank="1" containsNumber="1" minValue="12.475" maxValue="17.611000000000001"/>
    </cacheField>
    <cacheField name="Land And Ocean Average Temperature Uncertainty2" numFmtId="2">
      <sharedItems containsString="0" containsBlank="1" containsNumber="1" minValue="4.2000000000000003E-2" maxValue="0.45700000000000002"/>
    </cacheField>
    <cacheField name="Decade" numFmtId="0">
      <sharedItems containsSemiMixedTypes="0" containsString="0" containsNumber="1" containsInteger="1" minValue="1750" maxValue="2010" count="27">
        <n v="1750"/>
        <n v="1760"/>
        <n v="1770"/>
        <n v="1780"/>
        <n v="1790"/>
        <n v="1800"/>
        <n v="1810"/>
        <n v="1820"/>
        <n v="1830"/>
        <n v="1840"/>
        <n v="1850"/>
        <n v="1860"/>
        <n v="1870"/>
        <n v="1880"/>
        <n v="1890"/>
        <n v="1900"/>
        <n v="1910"/>
        <n v="1920"/>
        <n v="1930"/>
        <n v="1940"/>
        <n v="1950"/>
        <n v="1960"/>
        <n v="1970"/>
        <n v="1980"/>
        <n v="1990"/>
        <n v="2000"/>
        <n v="201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58.845945717592" createdVersion="8" refreshedVersion="8" minRefreshableVersion="3" recordCount="3192" xr:uid="{C0A2E848-531E-4BF3-87C9-8A332114C9AC}">
  <cacheSource type="worksheet">
    <worksheetSource ref="A1:J3193" sheet="GlobalTemperatures"/>
  </cacheSource>
  <cacheFields count="10">
    <cacheField name="Date" numFmtId="164">
      <sharedItems containsDate="1" containsMixedTypes="1" minDate="1899-12-31T00:00:00" maxDate="2015-12-02T00:00:00"/>
    </cacheField>
    <cacheField name="Land Average Temperature" numFmtId="2">
      <sharedItems containsString="0" containsBlank="1" containsNumber="1" minValue="-2.08" maxValue="19.021000000000001"/>
    </cacheField>
    <cacheField name="Land Average Temperature Uncertainty" numFmtId="2">
      <sharedItems containsString="0" containsBlank="1" containsNumber="1" minValue="3.4000000000000002E-2" maxValue="7.88"/>
    </cacheField>
    <cacheField name="Land Max Temperature" numFmtId="2">
      <sharedItems containsString="0" containsBlank="1" containsNumber="1" minValue="5.9" maxValue="21.32"/>
    </cacheField>
    <cacheField name="Land Max Temperature Uncertainty" numFmtId="2">
      <sharedItems containsString="0" containsBlank="1" containsNumber="1" minValue="4.3999999999999997E-2" maxValue="4.3730000000000002"/>
    </cacheField>
    <cacheField name="Land Min Temperature" numFmtId="2">
      <sharedItems containsString="0" containsBlank="1" containsNumber="1" minValue="-5.407" maxValue="9.7149999999999999"/>
    </cacheField>
    <cacheField name="Land Min Temperature Uncertainty" numFmtId="2">
      <sharedItems containsString="0" containsBlank="1" containsNumber="1" minValue="4.4999999999999998E-2" maxValue="3.4980000000000002"/>
    </cacheField>
    <cacheField name="Land And Ocean Average Temperature" numFmtId="2">
      <sharedItems containsString="0" containsBlank="1" containsNumber="1" minValue="12.475" maxValue="17.611000000000001"/>
    </cacheField>
    <cacheField name="Land And Ocean Average Temperature Uncertainty" numFmtId="2">
      <sharedItems containsString="0" containsBlank="1" containsNumber="1" minValue="4.2000000000000003E-2" maxValue="0.45700000000000002"/>
    </cacheField>
    <cacheField name="Year" numFmtId="1">
      <sharedItems containsMixedTypes="1" containsNumber="1" containsInteger="1" minValue="1900" maxValue="2015" count="266">
        <s v="1750"/>
        <s v="1751"/>
        <s v="1752"/>
        <s v="1753"/>
        <s v="1754"/>
        <s v="1755"/>
        <s v="1756"/>
        <s v="1757"/>
        <s v="1758"/>
        <s v="1759"/>
        <s v="1760"/>
        <s v="1761"/>
        <s v="1762"/>
        <s v="1763"/>
        <s v="1764"/>
        <s v="1765"/>
        <s v="1766"/>
        <s v="1767"/>
        <s v="1768"/>
        <s v="1769"/>
        <s v="1770"/>
        <s v="1771"/>
        <s v="1772"/>
        <s v="1773"/>
        <s v="1774"/>
        <s v="1775"/>
        <s v="1776"/>
        <s v="1777"/>
        <s v="1778"/>
        <s v="1779"/>
        <s v="1780"/>
        <s v="1781"/>
        <s v="1782"/>
        <s v="1783"/>
        <s v="1784"/>
        <s v="1785"/>
        <s v="1786"/>
        <s v="1787"/>
        <s v="1788"/>
        <s v="1789"/>
        <s v="1790"/>
        <s v="1791"/>
        <s v="1792"/>
        <s v="1793"/>
        <s v="1794"/>
        <s v="1795"/>
        <s v="1796"/>
        <s v="1797"/>
        <s v="1798"/>
        <s v="1799"/>
        <s v="1800"/>
        <s v="1801"/>
        <s v="1802"/>
        <s v="1803"/>
        <s v="1804"/>
        <s v="1805"/>
        <s v="1806"/>
        <s v="1807"/>
        <s v="1808"/>
        <s v="1809"/>
        <s v="1810"/>
        <s v="1811"/>
        <s v="1812"/>
        <s v="1813"/>
        <s v="1814"/>
        <s v="1815"/>
        <s v="1816"/>
        <s v="1817"/>
        <s v="1818"/>
        <s v="1819"/>
        <s v="1820"/>
        <s v="1821"/>
        <s v="1822"/>
        <s v="1823"/>
        <s v="1824"/>
        <s v="1825"/>
        <s v="1826"/>
        <s v="1827"/>
        <s v="1828"/>
        <s v="1829"/>
        <s v="1830"/>
        <s v="1831"/>
        <s v="1832"/>
        <s v="1833"/>
        <s v="1834"/>
        <s v="1835"/>
        <s v="1836"/>
        <s v="1837"/>
        <s v="1838"/>
        <s v="1839"/>
        <s v="1840"/>
        <s v="1841"/>
        <s v="1842"/>
        <s v="1843"/>
        <s v="1844"/>
        <s v="1845"/>
        <s v="1846"/>
        <s v="1847"/>
        <s v="1848"/>
        <s v="1849"/>
        <s v="1850"/>
        <s v="1851"/>
        <s v="1852"/>
        <s v="1853"/>
        <s v="1854"/>
        <s v="1855"/>
        <s v="1856"/>
        <s v="1857"/>
        <s v="1858"/>
        <s v="1859"/>
        <s v="1860"/>
        <s v="1861"/>
        <s v="1862"/>
        <s v="1863"/>
        <s v="1864"/>
        <s v="1865"/>
        <s v="1866"/>
        <s v="1867"/>
        <s v="1868"/>
        <s v="1869"/>
        <s v="1870"/>
        <s v="1871"/>
        <s v="1872"/>
        <s v="1873"/>
        <s v="1874"/>
        <s v="1875"/>
        <s v="1876"/>
        <s v="1877"/>
        <s v="1878"/>
        <s v="1879"/>
        <s v="1880"/>
        <s v="1881"/>
        <s v="1882"/>
        <s v="1883"/>
        <s v="1884"/>
        <s v="1885"/>
        <s v="1886"/>
        <s v="1887"/>
        <s v="1888"/>
        <s v="1889"/>
        <s v="1890"/>
        <s v="1891"/>
        <s v="1892"/>
        <s v="1893"/>
        <s v="1894"/>
        <s v="1895"/>
        <s v="1896"/>
        <s v="1897"/>
        <s v="1898"/>
        <s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sharedItems>
    </cacheField>
  </cacheFields>
  <extLst>
    <ext xmlns:x14="http://schemas.microsoft.com/office/spreadsheetml/2009/9/main" uri="{725AE2AE-9491-48be-B2B4-4EB974FC3084}">
      <x14:pivotCacheDefinition pivotCacheId="268259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92">
  <r>
    <s v="1750-01-01"/>
    <n v="3.0339999999999998"/>
    <n v="3.5739999999999998"/>
    <m/>
    <m/>
    <m/>
    <m/>
    <m/>
    <m/>
    <x v="0"/>
    <s v="01"/>
  </r>
  <r>
    <s v="1750-02-01"/>
    <n v="3.0830000000000002"/>
    <n v="3.702"/>
    <m/>
    <m/>
    <m/>
    <m/>
    <m/>
    <m/>
    <x v="0"/>
    <s v="02"/>
  </r>
  <r>
    <s v="1750-03-01"/>
    <n v="5.6260000000000003"/>
    <n v="3.0760000000000001"/>
    <m/>
    <m/>
    <m/>
    <m/>
    <m/>
    <m/>
    <x v="0"/>
    <s v="03"/>
  </r>
  <r>
    <s v="1750-04-01"/>
    <n v="8.49"/>
    <n v="2.4510000000000001"/>
    <m/>
    <m/>
    <m/>
    <m/>
    <m/>
    <m/>
    <x v="0"/>
    <s v="04"/>
  </r>
  <r>
    <s v="1750-05-01"/>
    <n v="11.573"/>
    <n v="2.0720000000000001"/>
    <m/>
    <m/>
    <m/>
    <m/>
    <m/>
    <m/>
    <x v="0"/>
    <s v="05"/>
  </r>
  <r>
    <s v="1750-06-01"/>
    <n v="12.936999999999999"/>
    <n v="1.724"/>
    <m/>
    <m/>
    <m/>
    <m/>
    <m/>
    <m/>
    <x v="0"/>
    <s v="06"/>
  </r>
  <r>
    <s v="1750-07-01"/>
    <n v="15.868"/>
    <n v="1.911"/>
    <m/>
    <m/>
    <m/>
    <m/>
    <m/>
    <m/>
    <x v="0"/>
    <s v="07"/>
  </r>
  <r>
    <s v="1750-08-01"/>
    <n v="14.75"/>
    <n v="2.2309999999999999"/>
    <m/>
    <m/>
    <m/>
    <m/>
    <m/>
    <m/>
    <x v="0"/>
    <s v="08"/>
  </r>
  <r>
    <s v="1750-09-01"/>
    <n v="11.412999999999901"/>
    <n v="2.637"/>
    <m/>
    <m/>
    <m/>
    <m/>
    <m/>
    <m/>
    <x v="0"/>
    <s v="09"/>
  </r>
  <r>
    <s v="1750-10-01"/>
    <n v="6.3669999999999902"/>
    <n v="2.6680000000000001"/>
    <m/>
    <m/>
    <m/>
    <m/>
    <m/>
    <m/>
    <x v="0"/>
    <s v="10"/>
  </r>
  <r>
    <s v="1750-11-01"/>
    <m/>
    <m/>
    <m/>
    <m/>
    <m/>
    <m/>
    <m/>
    <m/>
    <x v="0"/>
    <s v="11"/>
  </r>
  <r>
    <s v="1750-12-01"/>
    <n v="2.7719999999999998"/>
    <n v="2.97"/>
    <m/>
    <m/>
    <m/>
    <m/>
    <m/>
    <m/>
    <x v="0"/>
    <s v="12"/>
  </r>
  <r>
    <s v="1751-01-01"/>
    <n v="2.4950000000000001"/>
    <n v="3.4689999999999999"/>
    <m/>
    <m/>
    <m/>
    <m/>
    <m/>
    <m/>
    <x v="1"/>
    <s v="01"/>
  </r>
  <r>
    <s v="1751-02-01"/>
    <n v="0.96299999999999997"/>
    <n v="3.827"/>
    <m/>
    <m/>
    <m/>
    <m/>
    <m/>
    <m/>
    <x v="1"/>
    <s v="02"/>
  </r>
  <r>
    <s v="1751-03-01"/>
    <n v="5.8"/>
    <n v="3.0510000000000002"/>
    <m/>
    <m/>
    <m/>
    <m/>
    <m/>
    <m/>
    <x v="1"/>
    <s v="03"/>
  </r>
  <r>
    <s v="1751-04-01"/>
    <n v="7.67"/>
    <n v="2.3679999999999999"/>
    <m/>
    <m/>
    <m/>
    <m/>
    <m/>
    <m/>
    <x v="1"/>
    <s v="04"/>
  </r>
  <r>
    <s v="1751-05-01"/>
    <m/>
    <m/>
    <m/>
    <m/>
    <m/>
    <m/>
    <m/>
    <m/>
    <x v="1"/>
    <s v="05"/>
  </r>
  <r>
    <s v="1751-06-01"/>
    <n v="13.827"/>
    <n v="1.8009999999999999"/>
    <m/>
    <m/>
    <m/>
    <m/>
    <m/>
    <m/>
    <x v="1"/>
    <s v="06"/>
  </r>
  <r>
    <s v="1751-07-01"/>
    <m/>
    <m/>
    <m/>
    <m/>
    <m/>
    <m/>
    <m/>
    <m/>
    <x v="1"/>
    <s v="07"/>
  </r>
  <r>
    <s v="1751-08-01"/>
    <n v="14.404999999999999"/>
    <n v="2.2959999999999998"/>
    <m/>
    <m/>
    <m/>
    <m/>
    <m/>
    <m/>
    <x v="1"/>
    <s v="08"/>
  </r>
  <r>
    <s v="1751-09-01"/>
    <n v="10.673"/>
    <n v="2.6560000000000001"/>
    <m/>
    <m/>
    <m/>
    <m/>
    <m/>
    <m/>
    <x v="1"/>
    <s v="09"/>
  </r>
  <r>
    <s v="1751-10-01"/>
    <m/>
    <m/>
    <m/>
    <m/>
    <m/>
    <m/>
    <m/>
    <m/>
    <x v="1"/>
    <s v="10"/>
  </r>
  <r>
    <s v="1751-11-01"/>
    <m/>
    <m/>
    <m/>
    <m/>
    <m/>
    <m/>
    <m/>
    <m/>
    <x v="1"/>
    <s v="11"/>
  </r>
  <r>
    <s v="1751-12-01"/>
    <m/>
    <m/>
    <m/>
    <m/>
    <m/>
    <m/>
    <m/>
    <m/>
    <x v="1"/>
    <s v="12"/>
  </r>
  <r>
    <s v="1752-01-01"/>
    <n v="0.34799999999999998"/>
    <n v="3.7890000000000001"/>
    <m/>
    <m/>
    <m/>
    <m/>
    <m/>
    <m/>
    <x v="2"/>
    <s v="01"/>
  </r>
  <r>
    <s v="1752-02-01"/>
    <m/>
    <m/>
    <m/>
    <m/>
    <m/>
    <m/>
    <m/>
    <m/>
    <x v="2"/>
    <s v="02"/>
  </r>
  <r>
    <s v="1752-03-01"/>
    <n v="5.806"/>
    <n v="3.1920000000000002"/>
    <m/>
    <m/>
    <m/>
    <m/>
    <m/>
    <m/>
    <x v="2"/>
    <s v="03"/>
  </r>
  <r>
    <s v="1752-04-01"/>
    <n v="8.2649999999999899"/>
    <n v="2.3980000000000001"/>
    <m/>
    <m/>
    <m/>
    <m/>
    <m/>
    <m/>
    <x v="2"/>
    <s v="04"/>
  </r>
  <r>
    <s v="1752-05-01"/>
    <m/>
    <m/>
    <m/>
    <m/>
    <m/>
    <m/>
    <m/>
    <m/>
    <x v="2"/>
    <s v="05"/>
  </r>
  <r>
    <s v="1752-06-01"/>
    <m/>
    <m/>
    <m/>
    <m/>
    <m/>
    <m/>
    <m/>
    <m/>
    <x v="2"/>
    <s v="06"/>
  </r>
  <r>
    <s v="1752-07-01"/>
    <m/>
    <m/>
    <m/>
    <m/>
    <m/>
    <m/>
    <m/>
    <m/>
    <x v="2"/>
    <s v="07"/>
  </r>
  <r>
    <s v="1752-08-01"/>
    <m/>
    <m/>
    <m/>
    <m/>
    <m/>
    <m/>
    <m/>
    <m/>
    <x v="2"/>
    <s v="08"/>
  </r>
  <r>
    <s v="1752-09-01"/>
    <m/>
    <m/>
    <m/>
    <m/>
    <m/>
    <m/>
    <m/>
    <m/>
    <x v="2"/>
    <s v="09"/>
  </r>
  <r>
    <s v="1752-10-01"/>
    <n v="7.8389999999999898"/>
    <n v="2.754"/>
    <m/>
    <m/>
    <m/>
    <m/>
    <m/>
    <m/>
    <x v="2"/>
    <s v="10"/>
  </r>
  <r>
    <s v="1752-11-01"/>
    <n v="7.335"/>
    <n v="2.7469999999999999"/>
    <m/>
    <m/>
    <m/>
    <m/>
    <m/>
    <m/>
    <x v="2"/>
    <s v="11"/>
  </r>
  <r>
    <s v="1752-12-01"/>
    <n v="5.0860000000000003"/>
    <n v="2.9820000000000002"/>
    <m/>
    <m/>
    <m/>
    <m/>
    <m/>
    <m/>
    <x v="2"/>
    <s v="12"/>
  </r>
  <r>
    <s v="1753-01-01"/>
    <n v="2.0390000000000001"/>
    <n v="3.4780000000000002"/>
    <m/>
    <m/>
    <m/>
    <m/>
    <m/>
    <m/>
    <x v="3"/>
    <s v="01"/>
  </r>
  <r>
    <s v="1753-02-01"/>
    <n v="0.71499999999999897"/>
    <n v="6.3410000000000002"/>
    <m/>
    <m/>
    <m/>
    <m/>
    <m/>
    <m/>
    <x v="3"/>
    <s v="02"/>
  </r>
  <r>
    <s v="1753-03-01"/>
    <n v="5.4239999999999897"/>
    <n v="2.9289999999999998"/>
    <m/>
    <m/>
    <m/>
    <m/>
    <m/>
    <m/>
    <x v="3"/>
    <s v="03"/>
  </r>
  <r>
    <s v="1753-04-01"/>
    <n v="8.2720000000000002"/>
    <n v="3.177"/>
    <m/>
    <m/>
    <m/>
    <m/>
    <m/>
    <m/>
    <x v="3"/>
    <s v="04"/>
  </r>
  <r>
    <s v="1753-05-01"/>
    <n v="12.186"/>
    <n v="3.1110000000000002"/>
    <m/>
    <m/>
    <m/>
    <m/>
    <m/>
    <m/>
    <x v="3"/>
    <s v="05"/>
  </r>
  <r>
    <s v="1753-06-01"/>
    <n v="14.585000000000001"/>
    <n v="2.59"/>
    <m/>
    <m/>
    <m/>
    <m/>
    <m/>
    <m/>
    <x v="3"/>
    <s v="06"/>
  </r>
  <r>
    <s v="1753-07-01"/>
    <n v="15.092000000000001"/>
    <n v="1.929"/>
    <m/>
    <m/>
    <m/>
    <m/>
    <m/>
    <m/>
    <x v="3"/>
    <s v="07"/>
  </r>
  <r>
    <s v="1753-08-01"/>
    <n v="14.148"/>
    <n v="2.4529999999999998"/>
    <m/>
    <m/>
    <m/>
    <m/>
    <m/>
    <m/>
    <x v="3"/>
    <s v="08"/>
  </r>
  <r>
    <s v="1753-09-01"/>
    <n v="13.321999999999999"/>
    <n v="2.5379999999999998"/>
    <m/>
    <m/>
    <m/>
    <m/>
    <m/>
    <m/>
    <x v="3"/>
    <s v="09"/>
  </r>
  <r>
    <s v="1753-10-01"/>
    <n v="8.9619999999999997"/>
    <n v="2.585"/>
    <m/>
    <m/>
    <m/>
    <m/>
    <m/>
    <m/>
    <x v="3"/>
    <s v="10"/>
  </r>
  <r>
    <s v="1753-11-01"/>
    <n v="5.3529999999999998"/>
    <n v="2.8069999999999999"/>
    <m/>
    <m/>
    <m/>
    <m/>
    <m/>
    <m/>
    <x v="3"/>
    <s v="11"/>
  </r>
  <r>
    <s v="1753-12-01"/>
    <n v="0.55899999999999905"/>
    <n v="4.1740000000000004"/>
    <m/>
    <m/>
    <m/>
    <m/>
    <m/>
    <m/>
    <x v="3"/>
    <s v="12"/>
  </r>
  <r>
    <s v="1754-01-01"/>
    <n v="1.5740000000000001"/>
    <n v="5.0199999999999996"/>
    <m/>
    <m/>
    <m/>
    <m/>
    <m/>
    <m/>
    <x v="4"/>
    <s v="01"/>
  </r>
  <r>
    <s v="1754-02-01"/>
    <n v="-1.2489999999999899"/>
    <n v="7.492"/>
    <m/>
    <m/>
    <m/>
    <m/>
    <m/>
    <m/>
    <x v="4"/>
    <s v="02"/>
  </r>
  <r>
    <s v="1754-03-01"/>
    <n v="3.677"/>
    <n v="3.3359999999999999"/>
    <m/>
    <m/>
    <m/>
    <m/>
    <m/>
    <m/>
    <x v="4"/>
    <s v="03"/>
  </r>
  <r>
    <s v="1754-04-01"/>
    <n v="11.61"/>
    <n v="3.2930000000000001"/>
    <m/>
    <m/>
    <m/>
    <m/>
    <m/>
    <m/>
    <x v="4"/>
    <s v="04"/>
  </r>
  <r>
    <s v="1754-05-01"/>
    <n v="11.936"/>
    <n v="3.9369999999999998"/>
    <m/>
    <m/>
    <m/>
    <m/>
    <m/>
    <m/>
    <x v="4"/>
    <s v="05"/>
  </r>
  <r>
    <s v="1754-06-01"/>
    <n v="14.388"/>
    <n v="3.3660000000000001"/>
    <m/>
    <m/>
    <m/>
    <m/>
    <m/>
    <m/>
    <x v="4"/>
    <s v="06"/>
  </r>
  <r>
    <s v="1754-07-01"/>
    <n v="14.680999999999999"/>
    <n v="2.4009999999999998"/>
    <m/>
    <m/>
    <m/>
    <m/>
    <m/>
    <m/>
    <x v="4"/>
    <s v="07"/>
  </r>
  <r>
    <s v="1754-08-01"/>
    <n v="13.555999999999999"/>
    <n v="1.8919999999999999"/>
    <m/>
    <m/>
    <m/>
    <m/>
    <m/>
    <m/>
    <x v="4"/>
    <s v="08"/>
  </r>
  <r>
    <s v="1754-09-01"/>
    <n v="11.129"/>
    <n v="2.3180000000000001"/>
    <m/>
    <m/>
    <m/>
    <m/>
    <m/>
    <m/>
    <x v="4"/>
    <s v="09"/>
  </r>
  <r>
    <s v="1754-10-01"/>
    <n v="9.5820000000000007"/>
    <n v="2.5289999999999999"/>
    <m/>
    <m/>
    <m/>
    <m/>
    <m/>
    <m/>
    <x v="4"/>
    <s v="10"/>
  </r>
  <r>
    <s v="1754-11-01"/>
    <n v="6.1609999999999996"/>
    <n v="3.048"/>
    <m/>
    <m/>
    <m/>
    <m/>
    <m/>
    <m/>
    <x v="4"/>
    <s v="11"/>
  </r>
  <r>
    <s v="1754-12-01"/>
    <n v="4.5869999999999997"/>
    <n v="3.2989999999999999"/>
    <m/>
    <m/>
    <m/>
    <m/>
    <m/>
    <m/>
    <x v="4"/>
    <s v="12"/>
  </r>
  <r>
    <s v="1755-01-01"/>
    <n v="1.0669999999999999"/>
    <n v="4.6929999999999996"/>
    <m/>
    <m/>
    <m/>
    <m/>
    <m/>
    <m/>
    <x v="5"/>
    <s v="01"/>
  </r>
  <r>
    <s v="1755-02-01"/>
    <n v="-0.108"/>
    <n v="5.8570000000000002"/>
    <m/>
    <m/>
    <m/>
    <m/>
    <m/>
    <m/>
    <x v="5"/>
    <s v="02"/>
  </r>
  <r>
    <s v="1755-03-01"/>
    <n v="3.60699999999999"/>
    <n v="3.9089999999999998"/>
    <m/>
    <m/>
    <m/>
    <m/>
    <m/>
    <m/>
    <x v="5"/>
    <s v="03"/>
  </r>
  <r>
    <s v="1755-04-01"/>
    <n v="9.2629999999999999"/>
    <n v="3.3719999999999999"/>
    <m/>
    <m/>
    <m/>
    <m/>
    <m/>
    <m/>
    <x v="5"/>
    <s v="04"/>
  </r>
  <r>
    <s v="1755-05-01"/>
    <n v="12.880999999999901"/>
    <n v="4.1509999999999998"/>
    <m/>
    <m/>
    <m/>
    <m/>
    <m/>
    <m/>
    <x v="5"/>
    <s v="05"/>
  </r>
  <r>
    <s v="1755-06-01"/>
    <n v="15.38"/>
    <n v="5.3220000000000001"/>
    <m/>
    <m/>
    <m/>
    <m/>
    <m/>
    <m/>
    <x v="5"/>
    <s v="06"/>
  </r>
  <r>
    <s v="1755-07-01"/>
    <n v="14.397"/>
    <n v="1.9359999999999999"/>
    <m/>
    <m/>
    <m/>
    <m/>
    <m/>
    <m/>
    <x v="5"/>
    <s v="07"/>
  </r>
  <r>
    <s v="1755-08-01"/>
    <n v="13.515000000000001"/>
    <n v="2.3809999999999998"/>
    <m/>
    <m/>
    <m/>
    <m/>
    <m/>
    <m/>
    <x v="5"/>
    <s v="08"/>
  </r>
  <r>
    <s v="1755-09-01"/>
    <n v="11.773"/>
    <n v="3.4159999999999999"/>
    <m/>
    <m/>
    <m/>
    <m/>
    <m/>
    <m/>
    <x v="5"/>
    <s v="09"/>
  </r>
  <r>
    <s v="1755-10-01"/>
    <n v="9.9700000000000006"/>
    <n v="3.931"/>
    <m/>
    <m/>
    <m/>
    <m/>
    <m/>
    <m/>
    <x v="5"/>
    <s v="10"/>
  </r>
  <r>
    <s v="1755-11-01"/>
    <n v="5.9579999999999904"/>
    <n v="4.0209999999999999"/>
    <m/>
    <m/>
    <m/>
    <m/>
    <m/>
    <m/>
    <x v="5"/>
    <s v="11"/>
  </r>
  <r>
    <s v="1755-12-01"/>
    <n v="2.5639999999999898"/>
    <n v="3.2149999999999999"/>
    <m/>
    <m/>
    <m/>
    <m/>
    <m/>
    <m/>
    <x v="5"/>
    <s v="12"/>
  </r>
  <r>
    <s v="1756-01-01"/>
    <n v="3.887"/>
    <n v="3.5129999999999999"/>
    <m/>
    <m/>
    <m/>
    <m/>
    <m/>
    <m/>
    <x v="6"/>
    <s v="01"/>
  </r>
  <r>
    <s v="1756-02-01"/>
    <n v="5.6660000000000004"/>
    <n v="4.2649999999999997"/>
    <m/>
    <m/>
    <m/>
    <m/>
    <m/>
    <m/>
    <x v="6"/>
    <s v="02"/>
  </r>
  <r>
    <s v="1756-03-01"/>
    <n v="4.1920000000000002"/>
    <n v="5.5739999999999998"/>
    <m/>
    <m/>
    <m/>
    <m/>
    <m/>
    <m/>
    <x v="6"/>
    <s v="03"/>
  </r>
  <r>
    <s v="1756-04-01"/>
    <n v="10.042"/>
    <n v="3.7519999999999998"/>
    <m/>
    <m/>
    <m/>
    <m/>
    <m/>
    <m/>
    <x v="6"/>
    <s v="04"/>
  </r>
  <r>
    <s v="1756-05-01"/>
    <n v="14.1639999999999"/>
    <n v="2.6080000000000001"/>
    <m/>
    <m/>
    <m/>
    <m/>
    <m/>
    <m/>
    <x v="6"/>
    <s v="05"/>
  </r>
  <r>
    <s v="1756-06-01"/>
    <n v="14.547000000000001"/>
    <n v="3.2130000000000001"/>
    <m/>
    <m/>
    <m/>
    <m/>
    <m/>
    <m/>
    <x v="6"/>
    <s v="06"/>
  </r>
  <r>
    <s v="1756-07-01"/>
    <n v="13.905999999999899"/>
    <n v="2.1920000000000002"/>
    <m/>
    <m/>
    <m/>
    <m/>
    <m/>
    <m/>
    <x v="6"/>
    <s v="07"/>
  </r>
  <r>
    <s v="1756-08-01"/>
    <n v="13.436999999999999"/>
    <n v="2.1749999999999998"/>
    <m/>
    <m/>
    <m/>
    <m/>
    <m/>
    <m/>
    <x v="6"/>
    <s v="08"/>
  </r>
  <r>
    <s v="1756-09-01"/>
    <n v="12.651999999999999"/>
    <n v="2.9540000000000002"/>
    <m/>
    <m/>
    <m/>
    <m/>
    <m/>
    <m/>
    <x v="6"/>
    <s v="09"/>
  </r>
  <r>
    <s v="1756-10-01"/>
    <n v="7.3119999999999896"/>
    <n v="2.2010000000000001"/>
    <m/>
    <m/>
    <m/>
    <m/>
    <m/>
    <m/>
    <x v="6"/>
    <s v="10"/>
  </r>
  <r>
    <s v="1756-11-01"/>
    <n v="4.2249999999999996"/>
    <n v="2.86"/>
    <m/>
    <m/>
    <m/>
    <m/>
    <m/>
    <m/>
    <x v="6"/>
    <s v="11"/>
  </r>
  <r>
    <s v="1756-12-01"/>
    <n v="2.165"/>
    <n v="3.8410000000000002"/>
    <m/>
    <m/>
    <m/>
    <m/>
    <m/>
    <m/>
    <x v="6"/>
    <s v="12"/>
  </r>
  <r>
    <s v="1757-01-01"/>
    <n v="-0.27600000000000002"/>
    <n v="4.0220000000000002"/>
    <m/>
    <m/>
    <m/>
    <m/>
    <m/>
    <m/>
    <x v="7"/>
    <s v="01"/>
  </r>
  <r>
    <s v="1757-02-01"/>
    <n v="3.7040000000000002"/>
    <n v="4.2610000000000001"/>
    <m/>
    <m/>
    <m/>
    <m/>
    <m/>
    <m/>
    <x v="7"/>
    <s v="02"/>
  </r>
  <r>
    <s v="1757-03-01"/>
    <n v="4.5289999999999999"/>
    <n v="3.6379999999999999"/>
    <m/>
    <m/>
    <m/>
    <m/>
    <m/>
    <m/>
    <x v="7"/>
    <s v="03"/>
  </r>
  <r>
    <s v="1757-04-01"/>
    <n v="8.2459999999999898"/>
    <n v="4.3039999999999896"/>
    <m/>
    <m/>
    <m/>
    <m/>
    <m/>
    <m/>
    <x v="7"/>
    <s v="04"/>
  </r>
  <r>
    <s v="1757-05-01"/>
    <n v="13.039"/>
    <n v="4.9800000000000004"/>
    <m/>
    <m/>
    <m/>
    <m/>
    <m/>
    <m/>
    <x v="7"/>
    <s v="05"/>
  </r>
  <r>
    <s v="1757-06-01"/>
    <n v="17.114999999999998"/>
    <n v="4.59"/>
    <m/>
    <m/>
    <m/>
    <m/>
    <m/>
    <m/>
    <x v="7"/>
    <s v="06"/>
  </r>
  <r>
    <s v="1757-07-01"/>
    <n v="17.61"/>
    <n v="4.3220000000000001"/>
    <m/>
    <m/>
    <m/>
    <m/>
    <m/>
    <m/>
    <x v="7"/>
    <s v="07"/>
  </r>
  <r>
    <s v="1757-08-01"/>
    <n v="17.91"/>
    <n v="4.0350000000000001"/>
    <m/>
    <m/>
    <m/>
    <m/>
    <m/>
    <m/>
    <x v="7"/>
    <s v="08"/>
  </r>
  <r>
    <s v="1757-09-01"/>
    <n v="14.852"/>
    <n v="3.1890000000000001"/>
    <m/>
    <m/>
    <m/>
    <m/>
    <m/>
    <m/>
    <x v="7"/>
    <s v="09"/>
  </r>
  <r>
    <s v="1757-10-01"/>
    <n v="6.4819999999999904"/>
    <n v="3.173"/>
    <m/>
    <m/>
    <m/>
    <m/>
    <m/>
    <m/>
    <x v="7"/>
    <s v="10"/>
  </r>
  <r>
    <s v="1757-11-01"/>
    <n v="4.032"/>
    <n v="2.6429999999999998"/>
    <m/>
    <m/>
    <m/>
    <m/>
    <m/>
    <m/>
    <x v="7"/>
    <s v="11"/>
  </r>
  <r>
    <s v="1757-12-01"/>
    <n v="1.0209999999999999"/>
    <n v="5.1550000000000002"/>
    <m/>
    <m/>
    <m/>
    <m/>
    <m/>
    <m/>
    <x v="7"/>
    <s v="12"/>
  </r>
  <r>
    <s v="1758-01-01"/>
    <n v="-1.5029999999999899"/>
    <n v="7.3490000000000002"/>
    <m/>
    <m/>
    <m/>
    <m/>
    <m/>
    <m/>
    <x v="8"/>
    <s v="01"/>
  </r>
  <r>
    <s v="1758-02-01"/>
    <n v="0.80599999999999905"/>
    <n v="3.7530000000000001"/>
    <m/>
    <m/>
    <m/>
    <m/>
    <m/>
    <m/>
    <x v="8"/>
    <s v="02"/>
  </r>
  <r>
    <s v="1758-03-01"/>
    <n v="3.7650000000000001"/>
    <n v="3.3679999999999999"/>
    <m/>
    <m/>
    <m/>
    <m/>
    <m/>
    <m/>
    <x v="8"/>
    <s v="03"/>
  </r>
  <r>
    <s v="1758-04-01"/>
    <n v="7.2099999999999902"/>
    <n v="2.9860000000000002"/>
    <m/>
    <m/>
    <m/>
    <m/>
    <m/>
    <m/>
    <x v="8"/>
    <s v="04"/>
  </r>
  <r>
    <s v="1758-05-01"/>
    <n v="9.7149999999999999"/>
    <n v="3.0910000000000002"/>
    <m/>
    <m/>
    <m/>
    <m/>
    <m/>
    <m/>
    <x v="8"/>
    <s v="05"/>
  </r>
  <r>
    <s v="1758-06-01"/>
    <n v="13.138999999999999"/>
    <n v="2.0550000000000002"/>
    <m/>
    <m/>
    <m/>
    <m/>
    <m/>
    <m/>
    <x v="8"/>
    <s v="06"/>
  </r>
  <r>
    <s v="1758-07-01"/>
    <n v="13.847"/>
    <n v="3.6080000000000001"/>
    <m/>
    <m/>
    <m/>
    <m/>
    <m/>
    <m/>
    <x v="8"/>
    <s v="07"/>
  </r>
  <r>
    <s v="1758-08-01"/>
    <n v="11.818"/>
    <n v="2.9790000000000001"/>
    <m/>
    <m/>
    <m/>
    <m/>
    <m/>
    <m/>
    <x v="8"/>
    <s v="08"/>
  </r>
  <r>
    <s v="1758-09-01"/>
    <n v="10.028"/>
    <n v="2.347"/>
    <m/>
    <m/>
    <m/>
    <m/>
    <m/>
    <m/>
    <x v="8"/>
    <s v="09"/>
  </r>
  <r>
    <s v="1758-10-01"/>
    <n v="1.8939999999999899"/>
    <n v="2.3319999999999999"/>
    <m/>
    <m/>
    <m/>
    <m/>
    <m/>
    <m/>
    <x v="8"/>
    <s v="10"/>
  </r>
  <r>
    <s v="1758-11-01"/>
    <n v="6.9550000000000001"/>
    <n v="3.2429999999999999"/>
    <m/>
    <m/>
    <m/>
    <m/>
    <m/>
    <m/>
    <x v="8"/>
    <s v="11"/>
  </r>
  <r>
    <s v="1758-12-01"/>
    <n v="3.2490000000000001"/>
    <n v="3.2440000000000002"/>
    <m/>
    <m/>
    <m/>
    <m/>
    <m/>
    <m/>
    <x v="8"/>
    <s v="12"/>
  </r>
  <r>
    <s v="1759-01-01"/>
    <n v="5.0139999999999896"/>
    <n v="3.673"/>
    <m/>
    <m/>
    <m/>
    <m/>
    <m/>
    <m/>
    <x v="9"/>
    <s v="01"/>
  </r>
  <r>
    <s v="1759-02-01"/>
    <n v="4.0819999999999999"/>
    <n v="5.9660000000000002"/>
    <m/>
    <m/>
    <m/>
    <m/>
    <m/>
    <m/>
    <x v="9"/>
    <s v="02"/>
  </r>
  <r>
    <s v="1759-03-01"/>
    <n v="4.5199999999999996"/>
    <n v="3.9580000000000002"/>
    <m/>
    <m/>
    <m/>
    <m/>
    <m/>
    <m/>
    <x v="9"/>
    <s v="03"/>
  </r>
  <r>
    <s v="1759-04-01"/>
    <n v="5.9829999999999997"/>
    <n v="3.1589999999999998"/>
    <m/>
    <m/>
    <m/>
    <m/>
    <m/>
    <m/>
    <x v="9"/>
    <s v="04"/>
  </r>
  <r>
    <s v="1759-05-01"/>
    <n v="10.189"/>
    <n v="2.5030000000000001"/>
    <m/>
    <m/>
    <m/>
    <m/>
    <m/>
    <m/>
    <x v="9"/>
    <s v="05"/>
  </r>
  <r>
    <s v="1759-06-01"/>
    <n v="13.512"/>
    <n v="2.2320000000000002"/>
    <m/>
    <m/>
    <m/>
    <m/>
    <m/>
    <m/>
    <x v="9"/>
    <s v="06"/>
  </r>
  <r>
    <s v="1759-07-01"/>
    <n v="12.526"/>
    <n v="2.65"/>
    <m/>
    <m/>
    <m/>
    <m/>
    <m/>
    <m/>
    <x v="9"/>
    <s v="07"/>
  </r>
  <r>
    <s v="1759-08-01"/>
    <n v="14.587"/>
    <n v="5.6260000000000003"/>
    <m/>
    <m/>
    <m/>
    <m/>
    <m/>
    <m/>
    <x v="9"/>
    <s v="08"/>
  </r>
  <r>
    <s v="1759-09-01"/>
    <n v="12.625999999999999"/>
    <n v="3.2349999999999999"/>
    <m/>
    <m/>
    <m/>
    <m/>
    <m/>
    <m/>
    <x v="9"/>
    <s v="09"/>
  </r>
  <r>
    <s v="1759-10-01"/>
    <n v="8.2669999999999995"/>
    <n v="2.9830000000000001"/>
    <m/>
    <m/>
    <m/>
    <m/>
    <m/>
    <m/>
    <x v="9"/>
    <s v="10"/>
  </r>
  <r>
    <s v="1759-11-01"/>
    <n v="4.2679999999999998"/>
    <n v="3.1669999999999998"/>
    <m/>
    <m/>
    <m/>
    <m/>
    <m/>
    <m/>
    <x v="9"/>
    <s v="11"/>
  </r>
  <r>
    <s v="1759-12-01"/>
    <n v="0.246999999999999"/>
    <n v="4.9950000000000001"/>
    <m/>
    <m/>
    <m/>
    <m/>
    <m/>
    <m/>
    <x v="9"/>
    <s v="12"/>
  </r>
  <r>
    <s v="1760-01-01"/>
    <n v="-0.81099999999999905"/>
    <n v="4.5670000000000002"/>
    <m/>
    <m/>
    <m/>
    <m/>
    <m/>
    <m/>
    <x v="10"/>
    <s v="01"/>
  </r>
  <r>
    <s v="1760-02-01"/>
    <n v="2.4359999999999999"/>
    <n v="3.5350000000000001"/>
    <m/>
    <m/>
    <m/>
    <m/>
    <m/>
    <m/>
    <x v="10"/>
    <s v="02"/>
  </r>
  <r>
    <s v="1760-03-01"/>
    <n v="1.8640000000000001"/>
    <n v="4.6660000000000004"/>
    <m/>
    <m/>
    <m/>
    <m/>
    <m/>
    <m/>
    <x v="10"/>
    <s v="03"/>
  </r>
  <r>
    <s v="1760-04-01"/>
    <n v="7.4359999999999902"/>
    <n v="2.669"/>
    <m/>
    <m/>
    <m/>
    <m/>
    <m/>
    <m/>
    <x v="10"/>
    <s v="04"/>
  </r>
  <r>
    <s v="1760-05-01"/>
    <n v="10.661"/>
    <n v="1.857"/>
    <m/>
    <m/>
    <m/>
    <m/>
    <m/>
    <m/>
    <x v="10"/>
    <s v="05"/>
  </r>
  <r>
    <s v="1760-06-01"/>
    <n v="11.945"/>
    <n v="2.14"/>
    <m/>
    <m/>
    <m/>
    <m/>
    <m/>
    <m/>
    <x v="10"/>
    <s v="06"/>
  </r>
  <r>
    <s v="1760-07-01"/>
    <n v="12.887"/>
    <n v="2.5670000000000002"/>
    <m/>
    <m/>
    <m/>
    <m/>
    <m/>
    <m/>
    <x v="10"/>
    <s v="07"/>
  </r>
  <r>
    <s v="1760-08-01"/>
    <n v="13.917"/>
    <n v="2.7890000000000001"/>
    <m/>
    <m/>
    <m/>
    <m/>
    <m/>
    <m/>
    <x v="10"/>
    <s v="08"/>
  </r>
  <r>
    <s v="1760-09-01"/>
    <n v="11.196999999999999"/>
    <n v="3.8650000000000002"/>
    <m/>
    <m/>
    <m/>
    <m/>
    <m/>
    <m/>
    <x v="10"/>
    <s v="09"/>
  </r>
  <r>
    <s v="1760-10-01"/>
    <n v="6.7009999999999996"/>
    <n v="3.4220000000000002"/>
    <m/>
    <m/>
    <m/>
    <m/>
    <m/>
    <m/>
    <x v="10"/>
    <s v="10"/>
  </r>
  <r>
    <s v="1760-11-01"/>
    <n v="5.4359999999999999"/>
    <n v="2.3479999999999999"/>
    <m/>
    <m/>
    <m/>
    <m/>
    <m/>
    <m/>
    <x v="10"/>
    <s v="11"/>
  </r>
  <r>
    <s v="1760-12-01"/>
    <n v="2.5529999999999999"/>
    <n v="2.6419999999999999"/>
    <m/>
    <m/>
    <m/>
    <m/>
    <m/>
    <m/>
    <x v="10"/>
    <s v="12"/>
  </r>
  <r>
    <s v="1761-01-01"/>
    <n v="0.6"/>
    <n v="4.7789999999999999"/>
    <m/>
    <m/>
    <m/>
    <m/>
    <m/>
    <m/>
    <x v="11"/>
    <s v="01"/>
  </r>
  <r>
    <s v="1761-02-01"/>
    <n v="2.7349999999999999"/>
    <n v="3.7749999999999999"/>
    <m/>
    <m/>
    <m/>
    <m/>
    <m/>
    <m/>
    <x v="11"/>
    <s v="02"/>
  </r>
  <r>
    <s v="1761-03-01"/>
    <n v="5.976"/>
    <n v="3.2250000000000001"/>
    <m/>
    <m/>
    <m/>
    <m/>
    <m/>
    <m/>
    <x v="11"/>
    <s v="03"/>
  </r>
  <r>
    <s v="1761-04-01"/>
    <n v="7.3209999999999997"/>
    <n v="1.6519999999999999"/>
    <m/>
    <m/>
    <m/>
    <m/>
    <m/>
    <m/>
    <x v="11"/>
    <s v="04"/>
  </r>
  <r>
    <s v="1761-05-01"/>
    <n v="13.451000000000001"/>
    <n v="1.7090000000000001"/>
    <m/>
    <m/>
    <m/>
    <m/>
    <m/>
    <m/>
    <x v="11"/>
    <s v="05"/>
  </r>
  <r>
    <s v="1761-06-01"/>
    <n v="16.820999999999898"/>
    <n v="3.1659999999999999"/>
    <m/>
    <m/>
    <m/>
    <m/>
    <m/>
    <m/>
    <x v="11"/>
    <s v="06"/>
  </r>
  <r>
    <s v="1761-07-01"/>
    <n v="19.021000000000001"/>
    <n v="2.6960000000000002"/>
    <m/>
    <m/>
    <m/>
    <m/>
    <m/>
    <m/>
    <x v="11"/>
    <s v="07"/>
  </r>
  <r>
    <s v="1761-08-01"/>
    <n v="15.331"/>
    <n v="2.0129999999999999"/>
    <m/>
    <m/>
    <m/>
    <m/>
    <m/>
    <m/>
    <x v="11"/>
    <s v="08"/>
  </r>
  <r>
    <s v="1761-09-01"/>
    <n v="12.534999999999901"/>
    <n v="4.0750000000000002"/>
    <m/>
    <m/>
    <m/>
    <m/>
    <m/>
    <m/>
    <x v="11"/>
    <s v="09"/>
  </r>
  <r>
    <s v="1761-10-01"/>
    <n v="7.2269999999999897"/>
    <n v="3.9319999999999999"/>
    <m/>
    <m/>
    <m/>
    <m/>
    <m/>
    <m/>
    <x v="11"/>
    <s v="10"/>
  </r>
  <r>
    <s v="1761-11-01"/>
    <n v="5.0889999999999898"/>
    <n v="2.2480000000000002"/>
    <m/>
    <m/>
    <m/>
    <m/>
    <m/>
    <m/>
    <x v="11"/>
    <s v="11"/>
  </r>
  <r>
    <s v="1761-12-01"/>
    <n v="-0.83699999999999997"/>
    <n v="4.468"/>
    <m/>
    <m/>
    <m/>
    <m/>
    <m/>
    <m/>
    <x v="11"/>
    <s v="12"/>
  </r>
  <r>
    <s v="1762-01-01"/>
    <n v="6.8659999999999997"/>
    <n v="3.7759999999999998"/>
    <m/>
    <m/>
    <m/>
    <m/>
    <m/>
    <m/>
    <x v="12"/>
    <s v="01"/>
  </r>
  <r>
    <s v="1762-02-01"/>
    <n v="4.8010000000000002"/>
    <n v="7.88"/>
    <m/>
    <m/>
    <m/>
    <m/>
    <m/>
    <m/>
    <x v="12"/>
    <s v="02"/>
  </r>
  <r>
    <s v="1762-03-01"/>
    <n v="3.528"/>
    <n v="4.1389999999999896"/>
    <m/>
    <m/>
    <m/>
    <m/>
    <m/>
    <m/>
    <x v="12"/>
    <s v="03"/>
  </r>
  <r>
    <s v="1762-04-01"/>
    <n v="9.0190000000000001"/>
    <n v="2.1989999999999998"/>
    <m/>
    <m/>
    <m/>
    <m/>
    <m/>
    <m/>
    <x v="12"/>
    <s v="04"/>
  </r>
  <r>
    <s v="1762-05-01"/>
    <n v="10.880999999999901"/>
    <n v="3.044"/>
    <m/>
    <m/>
    <m/>
    <m/>
    <m/>
    <m/>
    <x v="12"/>
    <s v="05"/>
  </r>
  <r>
    <s v="1762-06-01"/>
    <n v="13.499000000000001"/>
    <n v="3.3109999999999999"/>
    <m/>
    <m/>
    <m/>
    <m/>
    <m/>
    <m/>
    <x v="12"/>
    <s v="06"/>
  </r>
  <r>
    <s v="1762-07-01"/>
    <n v="14.72"/>
    <n v="1.966"/>
    <m/>
    <m/>
    <m/>
    <m/>
    <m/>
    <m/>
    <x v="12"/>
    <s v="07"/>
  </r>
  <r>
    <s v="1762-08-01"/>
    <n v="13.992000000000001"/>
    <n v="3.3290000000000002"/>
    <m/>
    <m/>
    <m/>
    <m/>
    <m/>
    <m/>
    <x v="12"/>
    <s v="08"/>
  </r>
  <r>
    <s v="1762-09-01"/>
    <n v="10.326000000000001"/>
    <n v="3.226"/>
    <m/>
    <m/>
    <m/>
    <m/>
    <m/>
    <m/>
    <x v="12"/>
    <s v="09"/>
  </r>
  <r>
    <s v="1762-10-01"/>
    <n v="6.1559999999999997"/>
    <n v="2.879"/>
    <m/>
    <m/>
    <m/>
    <m/>
    <m/>
    <m/>
    <x v="12"/>
    <s v="10"/>
  </r>
  <r>
    <s v="1762-11-01"/>
    <n v="6.367"/>
    <n v="3.3540000000000001"/>
    <m/>
    <m/>
    <m/>
    <m/>
    <m/>
    <m/>
    <x v="12"/>
    <s v="11"/>
  </r>
  <r>
    <s v="1762-12-01"/>
    <n v="3.1230000000000002"/>
    <n v="3.1880000000000002"/>
    <m/>
    <m/>
    <m/>
    <m/>
    <m/>
    <m/>
    <x v="12"/>
    <s v="12"/>
  </r>
  <r>
    <s v="1763-01-01"/>
    <n v="1.369"/>
    <n v="6.415"/>
    <m/>
    <m/>
    <m/>
    <m/>
    <m/>
    <m/>
    <x v="13"/>
    <s v="01"/>
  </r>
  <r>
    <s v="1763-02-01"/>
    <n v="0.77099999999999902"/>
    <n v="4.1020000000000003"/>
    <m/>
    <m/>
    <m/>
    <m/>
    <m/>
    <m/>
    <x v="13"/>
    <s v="02"/>
  </r>
  <r>
    <s v="1763-03-01"/>
    <n v="1.5760000000000001"/>
    <n v="4.6349999999999998"/>
    <m/>
    <m/>
    <m/>
    <m/>
    <m/>
    <m/>
    <x v="13"/>
    <s v="03"/>
  </r>
  <r>
    <s v="1763-04-01"/>
    <n v="7.8709999999999898"/>
    <n v="2.2749999999999999"/>
    <m/>
    <m/>
    <m/>
    <m/>
    <m/>
    <m/>
    <x v="13"/>
    <s v="04"/>
  </r>
  <r>
    <s v="1763-05-01"/>
    <n v="10.701000000000001"/>
    <n v="2.7360000000000002"/>
    <m/>
    <m/>
    <m/>
    <m/>
    <m/>
    <m/>
    <x v="13"/>
    <s v="05"/>
  </r>
  <r>
    <s v="1763-06-01"/>
    <n v="12.271000000000001"/>
    <n v="2.2240000000000002"/>
    <m/>
    <m/>
    <m/>
    <m/>
    <m/>
    <m/>
    <x v="13"/>
    <s v="06"/>
  </r>
  <r>
    <s v="1763-07-01"/>
    <n v="16.390999999999998"/>
    <n v="1.754"/>
    <m/>
    <m/>
    <m/>
    <m/>
    <m/>
    <m/>
    <x v="13"/>
    <s v="07"/>
  </r>
  <r>
    <s v="1763-08-01"/>
    <n v="14.125999999999999"/>
    <n v="2.157"/>
    <m/>
    <m/>
    <m/>
    <m/>
    <m/>
    <m/>
    <x v="13"/>
    <s v="08"/>
  </r>
  <r>
    <s v="1763-09-01"/>
    <n v="11.378"/>
    <n v="2.827"/>
    <m/>
    <m/>
    <m/>
    <m/>
    <m/>
    <m/>
    <x v="13"/>
    <s v="09"/>
  </r>
  <r>
    <s v="1763-10-01"/>
    <n v="5.5350000000000001"/>
    <n v="2.9609999999999999"/>
    <m/>
    <m/>
    <m/>
    <m/>
    <m/>
    <m/>
    <x v="13"/>
    <s v="10"/>
  </r>
  <r>
    <s v="1763-11-01"/>
    <n v="4.5880000000000001"/>
    <n v="2.08"/>
    <m/>
    <m/>
    <m/>
    <m/>
    <m/>
    <m/>
    <x v="13"/>
    <s v="11"/>
  </r>
  <r>
    <s v="1763-12-01"/>
    <n v="3.3839999999999999"/>
    <n v="3.653"/>
    <m/>
    <m/>
    <m/>
    <m/>
    <m/>
    <m/>
    <x v="13"/>
    <s v="12"/>
  </r>
  <r>
    <s v="1764-01-01"/>
    <n v="1.7409999999999899"/>
    <n v="3.6280000000000001"/>
    <m/>
    <m/>
    <m/>
    <m/>
    <m/>
    <m/>
    <x v="14"/>
    <s v="01"/>
  </r>
  <r>
    <s v="1764-02-01"/>
    <n v="6.1619999999999999"/>
    <n v="2.8679999999999999"/>
    <m/>
    <m/>
    <m/>
    <m/>
    <m/>
    <m/>
    <x v="14"/>
    <s v="02"/>
  </r>
  <r>
    <s v="1764-03-01"/>
    <n v="5.5209999999999999"/>
    <n v="2.488"/>
    <m/>
    <m/>
    <m/>
    <m/>
    <m/>
    <m/>
    <x v="14"/>
    <s v="03"/>
  </r>
  <r>
    <s v="1764-04-01"/>
    <n v="7.8799999999999901"/>
    <n v="3.1589999999999998"/>
    <m/>
    <m/>
    <m/>
    <m/>
    <m/>
    <m/>
    <x v="14"/>
    <s v="04"/>
  </r>
  <r>
    <s v="1764-05-01"/>
    <n v="11.175000000000001"/>
    <n v="4.55"/>
    <m/>
    <m/>
    <m/>
    <m/>
    <m/>
    <m/>
    <x v="14"/>
    <s v="05"/>
  </r>
  <r>
    <s v="1764-06-01"/>
    <n v="11.723000000000001"/>
    <n v="1.7070000000000001"/>
    <m/>
    <m/>
    <m/>
    <m/>
    <m/>
    <m/>
    <x v="14"/>
    <s v="06"/>
  </r>
  <r>
    <s v="1764-07-01"/>
    <n v="12.507"/>
    <n v="3.2559999999999998"/>
    <m/>
    <m/>
    <m/>
    <m/>
    <m/>
    <m/>
    <x v="14"/>
    <s v="07"/>
  </r>
  <r>
    <s v="1764-08-01"/>
    <n v="12.282"/>
    <n v="1.2589999999999999"/>
    <m/>
    <m/>
    <m/>
    <m/>
    <m/>
    <m/>
    <x v="14"/>
    <s v="08"/>
  </r>
  <r>
    <s v="1764-09-01"/>
    <n v="10.696"/>
    <n v="2.2360000000000002"/>
    <m/>
    <m/>
    <m/>
    <m/>
    <m/>
    <m/>
    <x v="14"/>
    <s v="09"/>
  </r>
  <r>
    <s v="1764-10-01"/>
    <n v="10.010999999999999"/>
    <n v="2.5150000000000001"/>
    <m/>
    <m/>
    <m/>
    <m/>
    <m/>
    <m/>
    <x v="14"/>
    <s v="10"/>
  </r>
  <r>
    <s v="1764-11-01"/>
    <n v="5.7910000000000004"/>
    <n v="2.8279999999999998"/>
    <m/>
    <m/>
    <m/>
    <m/>
    <m/>
    <m/>
    <x v="14"/>
    <s v="11"/>
  </r>
  <r>
    <s v="1764-12-01"/>
    <n v="5.3150000000000004"/>
    <n v="2.8090000000000002"/>
    <m/>
    <m/>
    <m/>
    <m/>
    <m/>
    <m/>
    <x v="14"/>
    <s v="12"/>
  </r>
  <r>
    <s v="1765-01-01"/>
    <n v="3.78"/>
    <n v="4.9279999999999999"/>
    <m/>
    <m/>
    <m/>
    <m/>
    <m/>
    <m/>
    <x v="15"/>
    <s v="01"/>
  </r>
  <r>
    <s v="1765-02-01"/>
    <n v="3.8319999999999999"/>
    <n v="3.1560000000000001"/>
    <m/>
    <m/>
    <m/>
    <m/>
    <m/>
    <m/>
    <x v="15"/>
    <s v="02"/>
  </r>
  <r>
    <s v="1765-03-01"/>
    <n v="6.859"/>
    <n v="2.4420000000000002"/>
    <m/>
    <m/>
    <m/>
    <m/>
    <m/>
    <m/>
    <x v="15"/>
    <s v="03"/>
  </r>
  <r>
    <s v="1765-04-01"/>
    <n v="9.0129999999999999"/>
    <n v="1.448"/>
    <m/>
    <m/>
    <m/>
    <m/>
    <m/>
    <m/>
    <x v="15"/>
    <s v="04"/>
  </r>
  <r>
    <s v="1765-05-01"/>
    <n v="10.734"/>
    <n v="1.9279999999999999"/>
    <m/>
    <m/>
    <m/>
    <m/>
    <m/>
    <m/>
    <x v="15"/>
    <s v="05"/>
  </r>
  <r>
    <s v="1765-06-01"/>
    <n v="10.832999999999901"/>
    <n v="1.4530000000000001"/>
    <m/>
    <m/>
    <m/>
    <m/>
    <m/>
    <m/>
    <x v="15"/>
    <s v="06"/>
  </r>
  <r>
    <s v="1765-07-01"/>
    <n v="13.952999999999999"/>
    <n v="2.375"/>
    <m/>
    <m/>
    <m/>
    <m/>
    <m/>
    <m/>
    <x v="15"/>
    <s v="07"/>
  </r>
  <r>
    <s v="1765-08-01"/>
    <n v="13.12"/>
    <n v="1.8720000000000001"/>
    <m/>
    <m/>
    <m/>
    <m/>
    <m/>
    <m/>
    <x v="15"/>
    <s v="08"/>
  </r>
  <r>
    <s v="1765-09-01"/>
    <n v="10.993"/>
    <n v="1.7050000000000001"/>
    <m/>
    <m/>
    <m/>
    <m/>
    <m/>
    <m/>
    <x v="15"/>
    <s v="09"/>
  </r>
  <r>
    <s v="1765-10-01"/>
    <n v="7.9039999999999999"/>
    <n v="1.5329999999999999"/>
    <m/>
    <m/>
    <m/>
    <m/>
    <m/>
    <m/>
    <x v="15"/>
    <s v="10"/>
  </r>
  <r>
    <s v="1765-11-01"/>
    <n v="5.6029999999999998"/>
    <n v="3.7370000000000001"/>
    <m/>
    <m/>
    <m/>
    <m/>
    <m/>
    <m/>
    <x v="15"/>
    <s v="11"/>
  </r>
  <r>
    <s v="1765-12-01"/>
    <n v="2.399"/>
    <n v="2.556"/>
    <m/>
    <m/>
    <m/>
    <m/>
    <m/>
    <m/>
    <x v="15"/>
    <s v="12"/>
  </r>
  <r>
    <s v="1766-01-01"/>
    <n v="-0.79300000000000004"/>
    <n v="4.766"/>
    <m/>
    <m/>
    <m/>
    <m/>
    <m/>
    <m/>
    <x v="16"/>
    <s v="01"/>
  </r>
  <r>
    <s v="1766-02-01"/>
    <n v="4.8959999999999999"/>
    <n v="3.7410000000000001"/>
    <m/>
    <m/>
    <m/>
    <m/>
    <m/>
    <m/>
    <x v="16"/>
    <s v="02"/>
  </r>
  <r>
    <s v="1766-03-01"/>
    <n v="6.0620000000000003"/>
    <n v="2.802"/>
    <m/>
    <m/>
    <m/>
    <m/>
    <m/>
    <m/>
    <x v="16"/>
    <s v="03"/>
  </r>
  <r>
    <s v="1766-04-01"/>
    <n v="8.0069999999999997"/>
    <n v="2.0840000000000001"/>
    <m/>
    <m/>
    <m/>
    <m/>
    <m/>
    <m/>
    <x v="16"/>
    <s v="04"/>
  </r>
  <r>
    <s v="1766-05-01"/>
    <n v="11.228"/>
    <n v="1.5549999999999999"/>
    <m/>
    <m/>
    <m/>
    <m/>
    <m/>
    <m/>
    <x v="16"/>
    <s v="05"/>
  </r>
  <r>
    <s v="1766-06-01"/>
    <n v="13.653"/>
    <n v="3.7450000000000001"/>
    <m/>
    <m/>
    <m/>
    <m/>
    <m/>
    <m/>
    <x v="16"/>
    <s v="06"/>
  </r>
  <r>
    <s v="1766-07-01"/>
    <n v="13.555"/>
    <n v="2.3410000000000002"/>
    <m/>
    <m/>
    <m/>
    <m/>
    <m/>
    <m/>
    <x v="16"/>
    <s v="07"/>
  </r>
  <r>
    <s v="1766-08-01"/>
    <n v="13.757999999999999"/>
    <n v="2.5979999999999999"/>
    <m/>
    <m/>
    <m/>
    <m/>
    <m/>
    <m/>
    <x v="16"/>
    <s v="08"/>
  </r>
  <r>
    <s v="1766-09-01"/>
    <n v="12.25"/>
    <n v="2.855"/>
    <m/>
    <m/>
    <m/>
    <m/>
    <m/>
    <m/>
    <x v="16"/>
    <s v="09"/>
  </r>
  <r>
    <s v="1766-10-01"/>
    <n v="8.4649999999999999"/>
    <n v="1.4910000000000001"/>
    <m/>
    <m/>
    <m/>
    <m/>
    <m/>
    <m/>
    <x v="16"/>
    <s v="10"/>
  </r>
  <r>
    <s v="1766-11-01"/>
    <n v="7.4539999999999997"/>
    <n v="3.774"/>
    <m/>
    <m/>
    <m/>
    <m/>
    <m/>
    <m/>
    <x v="16"/>
    <s v="11"/>
  </r>
  <r>
    <s v="1766-12-01"/>
    <n v="2.3330000000000002"/>
    <n v="2.278"/>
    <m/>
    <m/>
    <m/>
    <m/>
    <m/>
    <m/>
    <x v="16"/>
    <s v="12"/>
  </r>
  <r>
    <s v="1767-01-01"/>
    <n v="-0.64300000000000002"/>
    <n v="5.6559999999999997"/>
    <m/>
    <m/>
    <m/>
    <m/>
    <m/>
    <m/>
    <x v="17"/>
    <s v="01"/>
  </r>
  <r>
    <s v="1767-02-01"/>
    <n v="3.9319999999999999"/>
    <n v="4.9729999999999999"/>
    <m/>
    <m/>
    <m/>
    <m/>
    <m/>
    <m/>
    <x v="17"/>
    <s v="02"/>
  </r>
  <r>
    <s v="1767-03-01"/>
    <n v="7.0220000000000002"/>
    <n v="4.4180000000000001"/>
    <m/>
    <m/>
    <m/>
    <m/>
    <m/>
    <m/>
    <x v="17"/>
    <s v="03"/>
  </r>
  <r>
    <s v="1767-04-01"/>
    <n v="6.2779999999999996"/>
    <n v="3.5569999999999999"/>
    <m/>
    <m/>
    <m/>
    <m/>
    <m/>
    <m/>
    <x v="17"/>
    <s v="04"/>
  </r>
  <r>
    <s v="1767-05-01"/>
    <n v="10.193"/>
    <n v="1.5009999999999999"/>
    <m/>
    <m/>
    <m/>
    <m/>
    <m/>
    <m/>
    <x v="17"/>
    <s v="05"/>
  </r>
  <r>
    <s v="1767-06-01"/>
    <n v="14.112"/>
    <n v="1.4259999999999999"/>
    <m/>
    <m/>
    <m/>
    <m/>
    <m/>
    <m/>
    <x v="17"/>
    <s v="06"/>
  </r>
  <r>
    <s v="1767-07-01"/>
    <n v="13.360999999999899"/>
    <n v="2.5590000000000002"/>
    <m/>
    <m/>
    <m/>
    <m/>
    <m/>
    <m/>
    <x v="17"/>
    <s v="07"/>
  </r>
  <r>
    <s v="1767-08-01"/>
    <n v="14.597"/>
    <n v="1.466"/>
    <m/>
    <m/>
    <m/>
    <m/>
    <m/>
    <m/>
    <x v="17"/>
    <s v="08"/>
  </r>
  <r>
    <s v="1767-09-01"/>
    <n v="11.675000000000001"/>
    <n v="2.3130000000000002"/>
    <m/>
    <m/>
    <m/>
    <m/>
    <m/>
    <m/>
    <x v="17"/>
    <s v="09"/>
  </r>
  <r>
    <s v="1767-10-01"/>
    <n v="9.0269999999999992"/>
    <n v="1.611"/>
    <m/>
    <m/>
    <m/>
    <m/>
    <m/>
    <m/>
    <x v="17"/>
    <s v="10"/>
  </r>
  <r>
    <s v="1767-11-01"/>
    <n v="7.915"/>
    <n v="3.7749999999999999"/>
    <m/>
    <m/>
    <m/>
    <m/>
    <m/>
    <m/>
    <x v="17"/>
    <s v="11"/>
  </r>
  <r>
    <s v="1767-12-01"/>
    <n v="1.1890000000000001"/>
    <n v="2.2970000000000002"/>
    <m/>
    <m/>
    <m/>
    <m/>
    <m/>
    <m/>
    <x v="17"/>
    <s v="12"/>
  </r>
  <r>
    <s v="1768-01-01"/>
    <n v="-2.08"/>
    <n v="3.0270000000000001"/>
    <m/>
    <m/>
    <m/>
    <m/>
    <m/>
    <m/>
    <x v="18"/>
    <s v="01"/>
  </r>
  <r>
    <s v="1768-02-01"/>
    <n v="0.50600000000000001"/>
    <n v="3.04"/>
    <m/>
    <m/>
    <m/>
    <m/>
    <m/>
    <m/>
    <x v="18"/>
    <s v="02"/>
  </r>
  <r>
    <s v="1768-03-01"/>
    <n v="2.44599999999999"/>
    <n v="2.157"/>
    <m/>
    <m/>
    <m/>
    <m/>
    <m/>
    <m/>
    <x v="18"/>
    <s v="03"/>
  </r>
  <r>
    <s v="1768-04-01"/>
    <n v="6.92"/>
    <n v="1.84"/>
    <m/>
    <m/>
    <m/>
    <m/>
    <m/>
    <m/>
    <x v="18"/>
    <s v="04"/>
  </r>
  <r>
    <s v="1768-05-01"/>
    <n v="9.0660000000000007"/>
    <n v="2.4329999999999998"/>
    <m/>
    <m/>
    <m/>
    <m/>
    <m/>
    <m/>
    <x v="18"/>
    <s v="05"/>
  </r>
  <r>
    <s v="1768-06-01"/>
    <n v="12.489999999999901"/>
    <n v="1.7290000000000001"/>
    <m/>
    <m/>
    <m/>
    <m/>
    <m/>
    <m/>
    <x v="18"/>
    <s v="06"/>
  </r>
  <r>
    <s v="1768-07-01"/>
    <n v="13.875"/>
    <n v="2.552"/>
    <m/>
    <m/>
    <m/>
    <m/>
    <m/>
    <m/>
    <x v="18"/>
    <s v="07"/>
  </r>
  <r>
    <s v="1768-08-01"/>
    <n v="12.352"/>
    <n v="2.0459999999999998"/>
    <m/>
    <m/>
    <m/>
    <m/>
    <m/>
    <m/>
    <x v="18"/>
    <s v="08"/>
  </r>
  <r>
    <s v="1768-09-01"/>
    <n v="10.824"/>
    <n v="1.504"/>
    <m/>
    <m/>
    <m/>
    <m/>
    <m/>
    <m/>
    <x v="18"/>
    <s v="09"/>
  </r>
  <r>
    <s v="1768-10-01"/>
    <n v="7.7289999999999903"/>
    <n v="2.5579999999999998"/>
    <m/>
    <m/>
    <m/>
    <m/>
    <m/>
    <m/>
    <x v="18"/>
    <s v="10"/>
  </r>
  <r>
    <s v="1768-11-01"/>
    <n v="4.5810000000000004"/>
    <n v="2.02"/>
    <m/>
    <m/>
    <m/>
    <m/>
    <m/>
    <m/>
    <x v="18"/>
    <s v="11"/>
  </r>
  <r>
    <s v="1768-12-01"/>
    <n v="2.6669999999999998"/>
    <n v="2.286"/>
    <m/>
    <m/>
    <m/>
    <m/>
    <m/>
    <m/>
    <x v="18"/>
    <s v="12"/>
  </r>
  <r>
    <s v="1769-01-01"/>
    <n v="2.3050000000000002"/>
    <n v="3.76"/>
    <m/>
    <m/>
    <m/>
    <m/>
    <m/>
    <m/>
    <x v="19"/>
    <s v="01"/>
  </r>
  <r>
    <s v="1769-02-01"/>
    <n v="2.1640000000000001"/>
    <n v="2.5270000000000001"/>
    <m/>
    <m/>
    <m/>
    <m/>
    <m/>
    <m/>
    <x v="19"/>
    <s v="02"/>
  </r>
  <r>
    <s v="1769-03-01"/>
    <n v="4.57"/>
    <n v="2.2250000000000001"/>
    <m/>
    <m/>
    <m/>
    <m/>
    <m/>
    <m/>
    <x v="19"/>
    <s v="03"/>
  </r>
  <r>
    <s v="1769-04-01"/>
    <n v="8.9669999999999899"/>
    <n v="3.105"/>
    <m/>
    <m/>
    <m/>
    <m/>
    <m/>
    <m/>
    <x v="19"/>
    <s v="04"/>
  </r>
  <r>
    <s v="1769-05-01"/>
    <n v="12.872999999999999"/>
    <n v="1.7529999999999999"/>
    <m/>
    <m/>
    <m/>
    <m/>
    <m/>
    <m/>
    <x v="19"/>
    <s v="05"/>
  </r>
  <r>
    <s v="1769-06-01"/>
    <n v="15.141999999999999"/>
    <n v="1.7270000000000001"/>
    <m/>
    <m/>
    <m/>
    <m/>
    <m/>
    <m/>
    <x v="19"/>
    <s v="06"/>
  </r>
  <r>
    <s v="1769-07-01"/>
    <n v="14.460999999999901"/>
    <n v="3.669"/>
    <m/>
    <m/>
    <m/>
    <m/>
    <m/>
    <m/>
    <x v="19"/>
    <s v="07"/>
  </r>
  <r>
    <s v="1769-08-01"/>
    <n v="13.494"/>
    <n v="1.6040000000000001"/>
    <m/>
    <m/>
    <m/>
    <m/>
    <m/>
    <m/>
    <x v="19"/>
    <s v="08"/>
  </r>
  <r>
    <s v="1769-09-01"/>
    <n v="11.25"/>
    <n v="1.5980000000000001"/>
    <m/>
    <m/>
    <m/>
    <m/>
    <m/>
    <m/>
    <x v="19"/>
    <s v="09"/>
  </r>
  <r>
    <s v="1769-10-01"/>
    <n v="5.2969999999999899"/>
    <n v="2.395"/>
    <m/>
    <m/>
    <m/>
    <m/>
    <m/>
    <m/>
    <x v="19"/>
    <s v="10"/>
  </r>
  <r>
    <s v="1769-11-01"/>
    <n v="2.79"/>
    <n v="2.2669999999999999"/>
    <m/>
    <m/>
    <m/>
    <m/>
    <m/>
    <m/>
    <x v="19"/>
    <s v="11"/>
  </r>
  <r>
    <s v="1769-12-01"/>
    <n v="-0.97799999999999998"/>
    <n v="2.2909999999999999"/>
    <m/>
    <m/>
    <m/>
    <m/>
    <m/>
    <m/>
    <x v="19"/>
    <s v="12"/>
  </r>
  <r>
    <s v="1770-01-01"/>
    <n v="1.974"/>
    <n v="4.2750000000000004"/>
    <m/>
    <m/>
    <m/>
    <m/>
    <m/>
    <m/>
    <x v="20"/>
    <s v="01"/>
  </r>
  <r>
    <s v="1770-02-01"/>
    <n v="4.1050000000000004"/>
    <n v="4.1289999999999996"/>
    <m/>
    <m/>
    <m/>
    <m/>
    <m/>
    <m/>
    <x v="20"/>
    <s v="02"/>
  </r>
  <r>
    <s v="1770-03-01"/>
    <n v="1.6119999999999901"/>
    <n v="2.2759999999999998"/>
    <m/>
    <m/>
    <m/>
    <m/>
    <m/>
    <m/>
    <x v="20"/>
    <s v="03"/>
  </r>
  <r>
    <s v="1770-04-01"/>
    <n v="9.7880000000000003"/>
    <n v="3.516"/>
    <m/>
    <m/>
    <m/>
    <m/>
    <m/>
    <m/>
    <x v="20"/>
    <s v="04"/>
  </r>
  <r>
    <s v="1770-05-01"/>
    <n v="9.9960000000000004"/>
    <n v="1.27"/>
    <m/>
    <m/>
    <m/>
    <m/>
    <m/>
    <m/>
    <x v="20"/>
    <s v="05"/>
  </r>
  <r>
    <s v="1770-06-01"/>
    <n v="11.884"/>
    <n v="3.395"/>
    <m/>
    <m/>
    <m/>
    <m/>
    <m/>
    <m/>
    <x v="20"/>
    <s v="06"/>
  </r>
  <r>
    <s v="1770-07-01"/>
    <n v="11.620999999999899"/>
    <n v="2.6579999999999999"/>
    <m/>
    <m/>
    <m/>
    <m/>
    <m/>
    <m/>
    <x v="20"/>
    <s v="07"/>
  </r>
  <r>
    <s v="1770-08-01"/>
    <n v="11.413"/>
    <n v="3.14"/>
    <m/>
    <m/>
    <m/>
    <m/>
    <m/>
    <m/>
    <x v="20"/>
    <s v="08"/>
  </r>
  <r>
    <s v="1770-09-01"/>
    <n v="10.724"/>
    <n v="1.51"/>
    <m/>
    <m/>
    <m/>
    <m/>
    <m/>
    <m/>
    <x v="20"/>
    <s v="09"/>
  </r>
  <r>
    <s v="1770-10-01"/>
    <n v="8.6609999999999996"/>
    <n v="1.603"/>
    <m/>
    <m/>
    <m/>
    <m/>
    <m/>
    <m/>
    <x v="20"/>
    <s v="10"/>
  </r>
  <r>
    <s v="1770-11-01"/>
    <n v="5.7910000000000004"/>
    <n v="2.726"/>
    <m/>
    <m/>
    <m/>
    <m/>
    <m/>
    <m/>
    <x v="20"/>
    <s v="11"/>
  </r>
  <r>
    <s v="1770-12-01"/>
    <n v="4.734"/>
    <n v="2.87"/>
    <m/>
    <m/>
    <m/>
    <m/>
    <m/>
    <m/>
    <x v="20"/>
    <s v="12"/>
  </r>
  <r>
    <s v="1771-01-01"/>
    <n v="5.101"/>
    <n v="4.2869999999999999"/>
    <m/>
    <m/>
    <m/>
    <m/>
    <m/>
    <m/>
    <x v="21"/>
    <s v="01"/>
  </r>
  <r>
    <s v="1771-02-01"/>
    <n v="-0.27399999999999902"/>
    <n v="3.218"/>
    <m/>
    <m/>
    <m/>
    <m/>
    <m/>
    <m/>
    <x v="21"/>
    <s v="02"/>
  </r>
  <r>
    <s v="1771-03-01"/>
    <n v="2.8139999999999898"/>
    <n v="3.2370000000000001"/>
    <m/>
    <m/>
    <m/>
    <m/>
    <m/>
    <m/>
    <x v="21"/>
    <s v="03"/>
  </r>
  <r>
    <s v="1771-04-01"/>
    <n v="5.7169999999999899"/>
    <n v="2.6469999999999998"/>
    <m/>
    <m/>
    <m/>
    <m/>
    <m/>
    <m/>
    <x v="21"/>
    <s v="04"/>
  </r>
  <r>
    <s v="1771-05-01"/>
    <n v="9.6259999999999994"/>
    <n v="3.0880000000000001"/>
    <m/>
    <m/>
    <m/>
    <m/>
    <m/>
    <m/>
    <x v="21"/>
    <s v="05"/>
  </r>
  <r>
    <s v="1771-06-01"/>
    <n v="14.103999999999999"/>
    <n v="1.403"/>
    <m/>
    <m/>
    <m/>
    <m/>
    <m/>
    <m/>
    <x v="21"/>
    <s v="06"/>
  </r>
  <r>
    <s v="1771-07-01"/>
    <n v="13.827999999999999"/>
    <n v="1.4350000000000001"/>
    <m/>
    <m/>
    <m/>
    <m/>
    <m/>
    <m/>
    <x v="21"/>
    <s v="07"/>
  </r>
  <r>
    <s v="1771-08-01"/>
    <n v="14.204000000000001"/>
    <n v="2.246"/>
    <m/>
    <m/>
    <m/>
    <m/>
    <m/>
    <m/>
    <x v="21"/>
    <s v="08"/>
  </r>
  <r>
    <s v="1771-09-01"/>
    <n v="11.363"/>
    <n v="1.5149999999999999"/>
    <m/>
    <m/>
    <m/>
    <m/>
    <m/>
    <m/>
    <x v="21"/>
    <s v="09"/>
  </r>
  <r>
    <s v="1771-10-01"/>
    <n v="10.317"/>
    <n v="1.7210000000000001"/>
    <m/>
    <m/>
    <m/>
    <m/>
    <m/>
    <m/>
    <x v="21"/>
    <s v="10"/>
  </r>
  <r>
    <s v="1771-11-01"/>
    <n v="4.9160000000000004"/>
    <n v="2.952"/>
    <m/>
    <m/>
    <m/>
    <m/>
    <m/>
    <m/>
    <x v="21"/>
    <s v="11"/>
  </r>
  <r>
    <s v="1771-12-01"/>
    <n v="2.5219999999999998"/>
    <n v="3.5059999999999998"/>
    <m/>
    <m/>
    <m/>
    <m/>
    <m/>
    <m/>
    <x v="21"/>
    <s v="12"/>
  </r>
  <r>
    <s v="1772-01-01"/>
    <n v="1.2529999999999999"/>
    <n v="4.6239999999999997"/>
    <m/>
    <m/>
    <m/>
    <m/>
    <m/>
    <m/>
    <x v="22"/>
    <s v="01"/>
  </r>
  <r>
    <s v="1772-02-01"/>
    <n v="1.478"/>
    <n v="5.9629999999999903"/>
    <m/>
    <m/>
    <m/>
    <m/>
    <m/>
    <m/>
    <x v="22"/>
    <s v="02"/>
  </r>
  <r>
    <s v="1772-03-01"/>
    <n v="3.0569999999999999"/>
    <n v="2.206"/>
    <m/>
    <m/>
    <m/>
    <m/>
    <m/>
    <m/>
    <x v="22"/>
    <s v="03"/>
  </r>
  <r>
    <s v="1772-04-01"/>
    <n v="8.8579999999999899"/>
    <n v="1.524"/>
    <m/>
    <m/>
    <m/>
    <m/>
    <m/>
    <m/>
    <x v="22"/>
    <s v="04"/>
  </r>
  <r>
    <s v="1772-05-01"/>
    <n v="9.5310000000000006"/>
    <n v="1.8440000000000001"/>
    <m/>
    <m/>
    <m/>
    <m/>
    <m/>
    <m/>
    <x v="22"/>
    <s v="05"/>
  </r>
  <r>
    <s v="1772-06-01"/>
    <n v="12.646999999999901"/>
    <n v="2.4289999999999998"/>
    <m/>
    <m/>
    <m/>
    <m/>
    <m/>
    <m/>
    <x v="22"/>
    <s v="06"/>
  </r>
  <r>
    <s v="1772-07-01"/>
    <n v="14.581"/>
    <n v="1.409"/>
    <m/>
    <m/>
    <m/>
    <m/>
    <m/>
    <m/>
    <x v="22"/>
    <s v="07"/>
  </r>
  <r>
    <s v="1772-08-01"/>
    <n v="14.0979999999999"/>
    <n v="1.641"/>
    <m/>
    <m/>
    <m/>
    <m/>
    <m/>
    <m/>
    <x v="22"/>
    <s v="08"/>
  </r>
  <r>
    <s v="1772-09-01"/>
    <n v="10.303000000000001"/>
    <n v="1.3340000000000001"/>
    <m/>
    <m/>
    <m/>
    <m/>
    <m/>
    <m/>
    <x v="22"/>
    <s v="09"/>
  </r>
  <r>
    <s v="1772-10-01"/>
    <n v="9.2680000000000007"/>
    <n v="1.3859999999999999"/>
    <m/>
    <m/>
    <m/>
    <m/>
    <m/>
    <m/>
    <x v="22"/>
    <s v="10"/>
  </r>
  <r>
    <s v="1772-11-01"/>
    <n v="7.7359999999999998"/>
    <n v="2.5819999999999999"/>
    <m/>
    <m/>
    <m/>
    <m/>
    <m/>
    <m/>
    <x v="22"/>
    <s v="11"/>
  </r>
  <r>
    <s v="1772-12-01"/>
    <n v="5.5119999999999996"/>
    <n v="2.6240000000000001"/>
    <m/>
    <m/>
    <m/>
    <m/>
    <m/>
    <m/>
    <x v="22"/>
    <s v="12"/>
  </r>
  <r>
    <s v="1773-01-01"/>
    <n v="-0.436999999999999"/>
    <n v="2.9329999999999998"/>
    <m/>
    <m/>
    <m/>
    <m/>
    <m/>
    <m/>
    <x v="23"/>
    <s v="01"/>
  </r>
  <r>
    <s v="1773-02-01"/>
    <n v="1.42099999999999"/>
    <n v="3.0209999999999999"/>
    <m/>
    <m/>
    <m/>
    <m/>
    <m/>
    <m/>
    <x v="23"/>
    <s v="02"/>
  </r>
  <r>
    <s v="1773-03-01"/>
    <n v="4.4219999999999997"/>
    <n v="2.0830000000000002"/>
    <m/>
    <m/>
    <m/>
    <m/>
    <m/>
    <m/>
    <x v="23"/>
    <s v="03"/>
  </r>
  <r>
    <s v="1773-04-01"/>
    <n v="9.4149999999999991"/>
    <n v="2.0950000000000002"/>
    <m/>
    <m/>
    <m/>
    <m/>
    <m/>
    <m/>
    <x v="23"/>
    <s v="04"/>
  </r>
  <r>
    <s v="1773-05-01"/>
    <n v="12.763999999999999"/>
    <n v="2.5369999999999999"/>
    <m/>
    <m/>
    <m/>
    <m/>
    <m/>
    <m/>
    <x v="23"/>
    <s v="05"/>
  </r>
  <r>
    <s v="1773-06-01"/>
    <n v="12.811"/>
    <n v="1.2589999999999999"/>
    <m/>
    <m/>
    <m/>
    <m/>
    <m/>
    <m/>
    <x v="23"/>
    <s v="06"/>
  </r>
  <r>
    <s v="1773-07-01"/>
    <n v="14.484"/>
    <n v="1.085"/>
    <m/>
    <m/>
    <m/>
    <m/>
    <m/>
    <m/>
    <x v="23"/>
    <s v="07"/>
  </r>
  <r>
    <s v="1773-08-01"/>
    <n v="13.624000000000001"/>
    <n v="1.1619999999999999"/>
    <m/>
    <m/>
    <m/>
    <m/>
    <m/>
    <m/>
    <x v="23"/>
    <s v="08"/>
  </r>
  <r>
    <s v="1773-09-01"/>
    <n v="12.488"/>
    <n v="1.6759999999999999"/>
    <m/>
    <m/>
    <m/>
    <m/>
    <m/>
    <m/>
    <x v="23"/>
    <s v="09"/>
  </r>
  <r>
    <s v="1773-10-01"/>
    <n v="9.2059999999999995"/>
    <n v="1.8740000000000001"/>
    <m/>
    <m/>
    <m/>
    <m/>
    <m/>
    <m/>
    <x v="23"/>
    <s v="10"/>
  </r>
  <r>
    <s v="1773-11-01"/>
    <n v="3.3690000000000002"/>
    <n v="4.8170000000000002"/>
    <m/>
    <m/>
    <m/>
    <m/>
    <m/>
    <m/>
    <x v="23"/>
    <s v="11"/>
  </r>
  <r>
    <s v="1773-12-01"/>
    <n v="5.0909999999999904"/>
    <n v="3.7869999999999999"/>
    <m/>
    <m/>
    <m/>
    <m/>
    <m/>
    <m/>
    <x v="23"/>
    <s v="12"/>
  </r>
  <r>
    <s v="1774-01-01"/>
    <n v="-0.32499999999999901"/>
    <n v="4.5570000000000004"/>
    <m/>
    <m/>
    <m/>
    <m/>
    <m/>
    <m/>
    <x v="24"/>
    <s v="01"/>
  </r>
  <r>
    <s v="1774-02-01"/>
    <n v="4.9139999999999997"/>
    <n v="5.1239999999999997"/>
    <m/>
    <m/>
    <m/>
    <m/>
    <m/>
    <m/>
    <x v="24"/>
    <s v="02"/>
  </r>
  <r>
    <s v="1774-03-01"/>
    <n v="5.6429999999999998"/>
    <n v="2.7789999999999999"/>
    <m/>
    <m/>
    <m/>
    <m/>
    <m/>
    <m/>
    <x v="24"/>
    <s v="03"/>
  </r>
  <r>
    <s v="1774-04-01"/>
    <n v="10.153"/>
    <n v="3.8490000000000002"/>
    <m/>
    <m/>
    <m/>
    <m/>
    <m/>
    <m/>
    <x v="24"/>
    <s v="04"/>
  </r>
  <r>
    <s v="1774-05-01"/>
    <n v="16.024999999999999"/>
    <n v="2.5350000000000001"/>
    <m/>
    <m/>
    <m/>
    <m/>
    <m/>
    <m/>
    <x v="24"/>
    <s v="05"/>
  </r>
  <r>
    <s v="1774-06-01"/>
    <n v="15.371"/>
    <n v="3.891"/>
    <m/>
    <m/>
    <m/>
    <m/>
    <m/>
    <m/>
    <x v="24"/>
    <s v="06"/>
  </r>
  <r>
    <s v="1774-07-01"/>
    <n v="16.521000000000001"/>
    <n v="3.806"/>
    <m/>
    <m/>
    <m/>
    <m/>
    <m/>
    <m/>
    <x v="24"/>
    <s v="07"/>
  </r>
  <r>
    <s v="1774-08-01"/>
    <n v="14.099"/>
    <n v="1.9470000000000001"/>
    <m/>
    <m/>
    <m/>
    <m/>
    <m/>
    <m/>
    <x v="24"/>
    <s v="08"/>
  </r>
  <r>
    <s v="1774-09-01"/>
    <n v="10.936"/>
    <n v="2.1150000000000002"/>
    <m/>
    <m/>
    <m/>
    <m/>
    <m/>
    <m/>
    <x v="24"/>
    <s v="09"/>
  </r>
  <r>
    <s v="1774-10-01"/>
    <n v="8.59"/>
    <n v="2.625"/>
    <m/>
    <m/>
    <m/>
    <m/>
    <m/>
    <m/>
    <x v="24"/>
    <s v="10"/>
  </r>
  <r>
    <s v="1774-11-01"/>
    <n v="3.0289999999999999"/>
    <n v="4.4829999999999997"/>
    <m/>
    <m/>
    <m/>
    <m/>
    <m/>
    <m/>
    <x v="24"/>
    <s v="11"/>
  </r>
  <r>
    <s v="1774-12-01"/>
    <n v="0.31"/>
    <n v="3.2709999999999999"/>
    <m/>
    <m/>
    <m/>
    <m/>
    <m/>
    <m/>
    <x v="24"/>
    <s v="12"/>
  </r>
  <r>
    <s v="1775-01-01"/>
    <n v="4.2610000000000001"/>
    <n v="3.4350000000000001"/>
    <m/>
    <m/>
    <m/>
    <m/>
    <m/>
    <m/>
    <x v="25"/>
    <s v="01"/>
  </r>
  <r>
    <s v="1775-02-01"/>
    <n v="6.4269999999999996"/>
    <n v="3.1389999999999998"/>
    <m/>
    <m/>
    <m/>
    <m/>
    <m/>
    <m/>
    <x v="25"/>
    <s v="02"/>
  </r>
  <r>
    <s v="1775-03-01"/>
    <n v="7.7589999999999897"/>
    <n v="2.3940000000000001"/>
    <m/>
    <m/>
    <m/>
    <m/>
    <m/>
    <m/>
    <x v="25"/>
    <s v="03"/>
  </r>
  <r>
    <s v="1775-04-01"/>
    <n v="7.9519999999999902"/>
    <n v="1.538"/>
    <m/>
    <m/>
    <m/>
    <m/>
    <m/>
    <m/>
    <x v="25"/>
    <s v="04"/>
  </r>
  <r>
    <s v="1775-05-01"/>
    <n v="11.398999999999999"/>
    <n v="1.8460000000000001"/>
    <m/>
    <m/>
    <m/>
    <m/>
    <m/>
    <m/>
    <x v="25"/>
    <s v="05"/>
  </r>
  <r>
    <s v="1775-06-01"/>
    <n v="12.314"/>
    <n v="2.8050000000000002"/>
    <m/>
    <m/>
    <m/>
    <m/>
    <m/>
    <m/>
    <x v="25"/>
    <s v="06"/>
  </r>
  <r>
    <s v="1775-07-01"/>
    <n v="14.718999999999999"/>
    <n v="1.0580000000000001"/>
    <m/>
    <m/>
    <m/>
    <m/>
    <m/>
    <m/>
    <x v="25"/>
    <s v="07"/>
  </r>
  <r>
    <s v="1775-08-01"/>
    <n v="14.435"/>
    <n v="1.093"/>
    <m/>
    <m/>
    <m/>
    <m/>
    <m/>
    <m/>
    <x v="25"/>
    <s v="08"/>
  </r>
  <r>
    <s v="1775-09-01"/>
    <n v="11.095999999999901"/>
    <n v="1.4590000000000001"/>
    <m/>
    <m/>
    <m/>
    <m/>
    <m/>
    <m/>
    <x v="25"/>
    <s v="09"/>
  </r>
  <r>
    <s v="1775-10-01"/>
    <n v="10.372"/>
    <n v="2.1160000000000001"/>
    <m/>
    <m/>
    <m/>
    <m/>
    <m/>
    <m/>
    <x v="25"/>
    <s v="10"/>
  </r>
  <r>
    <s v="1775-11-01"/>
    <n v="8.1790000000000003"/>
    <n v="4.5599999999999996"/>
    <m/>
    <m/>
    <m/>
    <m/>
    <m/>
    <m/>
    <x v="25"/>
    <s v="11"/>
  </r>
  <r>
    <s v="1775-12-01"/>
    <n v="1.28399999999999"/>
    <n v="2.4039999999999999"/>
    <m/>
    <m/>
    <m/>
    <m/>
    <m/>
    <m/>
    <x v="25"/>
    <s v="12"/>
  </r>
  <r>
    <s v="1776-01-01"/>
    <n v="-0.80599999999999905"/>
    <n v="4.4669999999999996"/>
    <m/>
    <m/>
    <m/>
    <m/>
    <m/>
    <m/>
    <x v="26"/>
    <s v="01"/>
  </r>
  <r>
    <s v="1776-02-01"/>
    <n v="4.8250000000000002"/>
    <n v="3.762"/>
    <m/>
    <m/>
    <m/>
    <m/>
    <m/>
    <m/>
    <x v="26"/>
    <s v="02"/>
  </r>
  <r>
    <s v="1776-03-01"/>
    <n v="4.6520000000000001"/>
    <n v="2.3879999999999999"/>
    <m/>
    <m/>
    <m/>
    <m/>
    <m/>
    <m/>
    <x v="26"/>
    <s v="03"/>
  </r>
  <r>
    <s v="1776-04-01"/>
    <n v="7.4399999999999897"/>
    <n v="1.4039999999999999"/>
    <m/>
    <m/>
    <m/>
    <m/>
    <m/>
    <m/>
    <x v="26"/>
    <s v="04"/>
  </r>
  <r>
    <s v="1776-05-01"/>
    <n v="10.475"/>
    <n v="5.2370000000000001"/>
    <m/>
    <m/>
    <m/>
    <m/>
    <m/>
    <m/>
    <x v="26"/>
    <s v="05"/>
  </r>
  <r>
    <s v="1776-06-01"/>
    <n v="14.564"/>
    <n v="2.4329999999999998"/>
    <m/>
    <m/>
    <m/>
    <m/>
    <m/>
    <m/>
    <x v="26"/>
    <s v="06"/>
  </r>
  <r>
    <s v="1776-07-01"/>
    <n v="14.107999999999899"/>
    <n v="1.3029999999999999"/>
    <m/>
    <m/>
    <m/>
    <m/>
    <m/>
    <m/>
    <x v="26"/>
    <s v="07"/>
  </r>
  <r>
    <s v="1776-08-01"/>
    <n v="14.837"/>
    <n v="3.4369999999999998"/>
    <m/>
    <m/>
    <m/>
    <m/>
    <m/>
    <m/>
    <x v="26"/>
    <s v="08"/>
  </r>
  <r>
    <s v="1776-09-01"/>
    <n v="10.602"/>
    <n v="2.0649999999999999"/>
    <m/>
    <m/>
    <m/>
    <m/>
    <m/>
    <m/>
    <x v="26"/>
    <s v="09"/>
  </r>
  <r>
    <s v="1776-10-01"/>
    <n v="8.0599999999999898"/>
    <n v="2.1520000000000001"/>
    <m/>
    <m/>
    <m/>
    <m/>
    <m/>
    <m/>
    <x v="26"/>
    <s v="10"/>
  </r>
  <r>
    <s v="1776-11-01"/>
    <n v="5.87"/>
    <n v="2.7879999999999998"/>
    <m/>
    <m/>
    <m/>
    <m/>
    <m/>
    <m/>
    <x v="26"/>
    <s v="11"/>
  </r>
  <r>
    <s v="1776-12-01"/>
    <n v="5.0209999999999999"/>
    <n v="2.9340000000000002"/>
    <m/>
    <m/>
    <m/>
    <m/>
    <m/>
    <m/>
    <x v="26"/>
    <s v="12"/>
  </r>
  <r>
    <s v="1777-01-01"/>
    <n v="6.0209999999999999"/>
    <n v="3.11"/>
    <m/>
    <m/>
    <m/>
    <m/>
    <m/>
    <m/>
    <x v="27"/>
    <s v="01"/>
  </r>
  <r>
    <s v="1777-02-01"/>
    <n v="4.9189999999999996"/>
    <n v="5.2679999999999998"/>
    <m/>
    <m/>
    <m/>
    <m/>
    <m/>
    <m/>
    <x v="27"/>
    <s v="02"/>
  </r>
  <r>
    <s v="1777-03-01"/>
    <n v="5.5720000000000001"/>
    <n v="2.3069999999999999"/>
    <m/>
    <m/>
    <m/>
    <m/>
    <m/>
    <m/>
    <x v="27"/>
    <s v="03"/>
  </r>
  <r>
    <s v="1777-04-01"/>
    <n v="6.3619999999999903"/>
    <n v="1.401"/>
    <m/>
    <m/>
    <m/>
    <m/>
    <m/>
    <m/>
    <x v="27"/>
    <s v="04"/>
  </r>
  <r>
    <s v="1777-05-01"/>
    <n v="11.388999999999999"/>
    <n v="2.117"/>
    <m/>
    <m/>
    <m/>
    <m/>
    <m/>
    <m/>
    <x v="27"/>
    <s v="05"/>
  </r>
  <r>
    <s v="1777-06-01"/>
    <n v="12.323"/>
    <n v="1.607"/>
    <m/>
    <m/>
    <m/>
    <m/>
    <m/>
    <m/>
    <x v="27"/>
    <s v="06"/>
  </r>
  <r>
    <s v="1777-07-01"/>
    <n v="12.743"/>
    <n v="1.0780000000000001"/>
    <m/>
    <m/>
    <m/>
    <m/>
    <m/>
    <m/>
    <x v="27"/>
    <s v="07"/>
  </r>
  <r>
    <s v="1777-08-01"/>
    <n v="12.815"/>
    <n v="1.2689999999999999"/>
    <m/>
    <m/>
    <m/>
    <m/>
    <m/>
    <m/>
    <x v="27"/>
    <s v="08"/>
  </r>
  <r>
    <s v="1777-09-01"/>
    <n v="11.379"/>
    <n v="2.6920000000000002"/>
    <m/>
    <m/>
    <m/>
    <m/>
    <m/>
    <m/>
    <x v="27"/>
    <s v="09"/>
  </r>
  <r>
    <s v="1777-10-01"/>
    <n v="6.9560000000000004"/>
    <n v="3.464"/>
    <m/>
    <m/>
    <m/>
    <m/>
    <m/>
    <m/>
    <x v="27"/>
    <s v="10"/>
  </r>
  <r>
    <s v="1777-11-01"/>
    <n v="5.5289999999999999"/>
    <n v="2.2759999999999998"/>
    <m/>
    <m/>
    <m/>
    <m/>
    <m/>
    <m/>
    <x v="27"/>
    <s v="11"/>
  </r>
  <r>
    <s v="1777-12-01"/>
    <n v="3.06699999999999"/>
    <n v="2.7250000000000001"/>
    <m/>
    <m/>
    <m/>
    <m/>
    <m/>
    <m/>
    <x v="27"/>
    <s v="12"/>
  </r>
  <r>
    <s v="1778-01-01"/>
    <n v="2.5209999999999999"/>
    <n v="3.544"/>
    <m/>
    <m/>
    <m/>
    <m/>
    <m/>
    <m/>
    <x v="28"/>
    <s v="01"/>
  </r>
  <r>
    <s v="1778-02-01"/>
    <n v="6.0939999999999896"/>
    <n v="3.569"/>
    <m/>
    <m/>
    <m/>
    <m/>
    <m/>
    <m/>
    <x v="28"/>
    <s v="02"/>
  </r>
  <r>
    <s v="1778-03-01"/>
    <n v="4.6040000000000001"/>
    <n v="4.1509999999999998"/>
    <m/>
    <m/>
    <m/>
    <m/>
    <m/>
    <m/>
    <x v="28"/>
    <s v="03"/>
  </r>
  <r>
    <s v="1778-04-01"/>
    <n v="10.983999999999901"/>
    <n v="1.69"/>
    <m/>
    <m/>
    <m/>
    <m/>
    <m/>
    <m/>
    <x v="28"/>
    <s v="04"/>
  </r>
  <r>
    <s v="1778-05-01"/>
    <n v="11.286"/>
    <n v="1.673"/>
    <m/>
    <m/>
    <m/>
    <m/>
    <m/>
    <m/>
    <x v="28"/>
    <s v="05"/>
  </r>
  <r>
    <s v="1778-06-01"/>
    <n v="11.731"/>
    <n v="3.9750000000000001"/>
    <m/>
    <m/>
    <m/>
    <m/>
    <m/>
    <m/>
    <x v="28"/>
    <s v="06"/>
  </r>
  <r>
    <s v="1778-07-01"/>
    <n v="15.037000000000001"/>
    <n v="2.2160000000000002"/>
    <m/>
    <m/>
    <m/>
    <m/>
    <m/>
    <m/>
    <x v="28"/>
    <s v="07"/>
  </r>
  <r>
    <s v="1778-08-01"/>
    <n v="12.869"/>
    <n v="2.6579999999999999"/>
    <m/>
    <m/>
    <m/>
    <m/>
    <m/>
    <m/>
    <x v="28"/>
    <s v="08"/>
  </r>
  <r>
    <s v="1778-09-01"/>
    <n v="13.377000000000001"/>
    <n v="2.35"/>
    <m/>
    <m/>
    <m/>
    <m/>
    <m/>
    <m/>
    <x v="28"/>
    <s v="09"/>
  </r>
  <r>
    <s v="1778-10-01"/>
    <n v="8.0489999999999995"/>
    <n v="3.6080000000000001"/>
    <m/>
    <m/>
    <m/>
    <m/>
    <m/>
    <m/>
    <x v="28"/>
    <s v="10"/>
  </r>
  <r>
    <s v="1778-11-01"/>
    <n v="3.8539999999999899"/>
    <n v="2.6749999999999998"/>
    <m/>
    <m/>
    <m/>
    <m/>
    <m/>
    <m/>
    <x v="28"/>
    <s v="11"/>
  </r>
  <r>
    <s v="1778-12-01"/>
    <n v="2.101"/>
    <n v="2.3610000000000002"/>
    <m/>
    <m/>
    <m/>
    <m/>
    <m/>
    <m/>
    <x v="28"/>
    <s v="12"/>
  </r>
  <r>
    <s v="1779-01-01"/>
    <n v="1.47"/>
    <n v="2.802"/>
    <m/>
    <m/>
    <m/>
    <m/>
    <m/>
    <m/>
    <x v="29"/>
    <s v="01"/>
  </r>
  <r>
    <s v="1779-02-01"/>
    <n v="5.14"/>
    <n v="4.9589999999999996"/>
    <m/>
    <m/>
    <m/>
    <m/>
    <m/>
    <m/>
    <x v="29"/>
    <s v="02"/>
  </r>
  <r>
    <s v="1779-03-01"/>
    <n v="6.9669999999999996"/>
    <n v="3.0169999999999999"/>
    <m/>
    <m/>
    <m/>
    <m/>
    <m/>
    <m/>
    <x v="29"/>
    <s v="03"/>
  </r>
  <r>
    <s v="1779-04-01"/>
    <n v="9.9649999999999999"/>
    <n v="3.0859999999999999"/>
    <m/>
    <m/>
    <m/>
    <m/>
    <m/>
    <m/>
    <x v="29"/>
    <s v="04"/>
  </r>
  <r>
    <s v="1779-05-01"/>
    <n v="14.18"/>
    <n v="1.863"/>
    <m/>
    <m/>
    <m/>
    <m/>
    <m/>
    <m/>
    <x v="29"/>
    <s v="05"/>
  </r>
  <r>
    <s v="1779-06-01"/>
    <n v="12.547000000000001"/>
    <n v="2.14"/>
    <m/>
    <m/>
    <m/>
    <m/>
    <m/>
    <m/>
    <x v="29"/>
    <s v="06"/>
  </r>
  <r>
    <s v="1779-07-01"/>
    <n v="13.659000000000001"/>
    <n v="1.8580000000000001"/>
    <m/>
    <m/>
    <m/>
    <m/>
    <m/>
    <m/>
    <x v="29"/>
    <s v="07"/>
  </r>
  <r>
    <s v="1779-08-01"/>
    <n v="13.798999999999999"/>
    <n v="1.478"/>
    <m/>
    <m/>
    <m/>
    <m/>
    <m/>
    <m/>
    <x v="29"/>
    <s v="08"/>
  </r>
  <r>
    <s v="1779-09-01"/>
    <n v="12.683"/>
    <n v="1.8089999999999999"/>
    <m/>
    <m/>
    <m/>
    <m/>
    <m/>
    <m/>
    <x v="29"/>
    <s v="09"/>
  </r>
  <r>
    <s v="1779-10-01"/>
    <n v="9.35"/>
    <n v="1.544"/>
    <m/>
    <m/>
    <m/>
    <m/>
    <m/>
    <m/>
    <x v="29"/>
    <s v="10"/>
  </r>
  <r>
    <s v="1779-11-01"/>
    <n v="5.77"/>
    <n v="2.258"/>
    <m/>
    <m/>
    <m/>
    <m/>
    <m/>
    <m/>
    <x v="29"/>
    <s v="11"/>
  </r>
  <r>
    <s v="1779-12-01"/>
    <n v="2.2690000000000001"/>
    <n v="3.2559999999999998"/>
    <m/>
    <m/>
    <m/>
    <m/>
    <m/>
    <m/>
    <x v="29"/>
    <s v="12"/>
  </r>
  <r>
    <s v="1780-01-01"/>
    <n v="2.5150000000000001"/>
    <n v="3.4380000000000002"/>
    <m/>
    <m/>
    <m/>
    <m/>
    <m/>
    <m/>
    <x v="30"/>
    <s v="01"/>
  </r>
  <r>
    <s v="1780-02-01"/>
    <n v="4.08"/>
    <n v="3.1789999999999998"/>
    <m/>
    <m/>
    <m/>
    <m/>
    <m/>
    <m/>
    <x v="30"/>
    <s v="02"/>
  </r>
  <r>
    <s v="1780-03-01"/>
    <n v="5.7240000000000002"/>
    <n v="2.3809999999999998"/>
    <m/>
    <m/>
    <m/>
    <m/>
    <m/>
    <m/>
    <x v="30"/>
    <s v="03"/>
  </r>
  <r>
    <s v="1780-04-01"/>
    <n v="13.731999999999999"/>
    <n v="3.0579999999999998"/>
    <m/>
    <m/>
    <m/>
    <m/>
    <m/>
    <m/>
    <x v="30"/>
    <s v="04"/>
  </r>
  <r>
    <s v="1780-05-01"/>
    <n v="15.7569999999999"/>
    <n v="1.419"/>
    <m/>
    <m/>
    <m/>
    <m/>
    <m/>
    <m/>
    <x v="30"/>
    <s v="05"/>
  </r>
  <r>
    <s v="1780-06-01"/>
    <n v="14.747"/>
    <n v="2.9809999999999999"/>
    <m/>
    <m/>
    <m/>
    <m/>
    <m/>
    <m/>
    <x v="30"/>
    <s v="06"/>
  </r>
  <r>
    <s v="1780-07-01"/>
    <n v="16.183"/>
    <n v="1.3"/>
    <m/>
    <m/>
    <m/>
    <m/>
    <m/>
    <m/>
    <x v="30"/>
    <s v="07"/>
  </r>
  <r>
    <s v="1780-08-01"/>
    <n v="12.946999999999999"/>
    <n v="3.1309999999999998"/>
    <m/>
    <m/>
    <m/>
    <m/>
    <m/>
    <m/>
    <x v="30"/>
    <s v="08"/>
  </r>
  <r>
    <s v="1780-09-01"/>
    <n v="8.8439999999999994"/>
    <n v="2.1040000000000001"/>
    <m/>
    <m/>
    <m/>
    <m/>
    <m/>
    <m/>
    <x v="30"/>
    <s v="09"/>
  </r>
  <r>
    <s v="1780-10-01"/>
    <n v="9.3759999999999994"/>
    <n v="1.873"/>
    <m/>
    <m/>
    <m/>
    <m/>
    <m/>
    <m/>
    <x v="30"/>
    <s v="10"/>
  </r>
  <r>
    <s v="1780-11-01"/>
    <n v="6.7060000000000004"/>
    <n v="2.5960000000000001"/>
    <m/>
    <m/>
    <m/>
    <m/>
    <m/>
    <m/>
    <x v="30"/>
    <s v="11"/>
  </r>
  <r>
    <s v="1780-12-01"/>
    <n v="2.5839999999999899"/>
    <n v="3.5579999999999998"/>
    <m/>
    <m/>
    <m/>
    <m/>
    <m/>
    <m/>
    <x v="30"/>
    <s v="12"/>
  </r>
  <r>
    <s v="1781-01-01"/>
    <n v="2.4009999999999998"/>
    <n v="4.9480000000000004"/>
    <m/>
    <m/>
    <m/>
    <m/>
    <m/>
    <m/>
    <x v="31"/>
    <s v="01"/>
  </r>
  <r>
    <s v="1781-02-01"/>
    <n v="2.2669999999999999"/>
    <n v="3.581"/>
    <m/>
    <m/>
    <m/>
    <m/>
    <m/>
    <m/>
    <x v="31"/>
    <s v="02"/>
  </r>
  <r>
    <s v="1781-03-01"/>
    <n v="4.7720000000000002"/>
    <n v="2.4430000000000001"/>
    <m/>
    <m/>
    <m/>
    <m/>
    <m/>
    <m/>
    <x v="31"/>
    <s v="03"/>
  </r>
  <r>
    <s v="1781-04-01"/>
    <n v="6.9229999999999903"/>
    <n v="2.0760000000000001"/>
    <m/>
    <m/>
    <m/>
    <m/>
    <m/>
    <m/>
    <x v="31"/>
    <s v="04"/>
  </r>
  <r>
    <s v="1781-05-01"/>
    <n v="11.102"/>
    <n v="1.8380000000000001"/>
    <m/>
    <m/>
    <m/>
    <m/>
    <m/>
    <m/>
    <x v="31"/>
    <s v="05"/>
  </r>
  <r>
    <s v="1781-06-01"/>
    <n v="11.678000000000001"/>
    <n v="1.385"/>
    <m/>
    <m/>
    <m/>
    <m/>
    <m/>
    <m/>
    <x v="31"/>
    <s v="06"/>
  </r>
  <r>
    <s v="1781-07-01"/>
    <n v="14.285"/>
    <n v="1.696"/>
    <m/>
    <m/>
    <m/>
    <m/>
    <m/>
    <m/>
    <x v="31"/>
    <s v="07"/>
  </r>
  <r>
    <s v="1781-08-01"/>
    <n v="14.140999999999901"/>
    <n v="1.004"/>
    <m/>
    <m/>
    <m/>
    <m/>
    <m/>
    <m/>
    <x v="31"/>
    <s v="08"/>
  </r>
  <r>
    <s v="1781-09-01"/>
    <n v="10.303999999999901"/>
    <n v="3.69"/>
    <m/>
    <m/>
    <m/>
    <m/>
    <m/>
    <m/>
    <x v="31"/>
    <s v="09"/>
  </r>
  <r>
    <s v="1781-10-01"/>
    <n v="8.5469999999999899"/>
    <n v="1.28199999999999"/>
    <m/>
    <m/>
    <m/>
    <m/>
    <m/>
    <m/>
    <x v="31"/>
    <s v="10"/>
  </r>
  <r>
    <s v="1781-11-01"/>
    <n v="7.5229999999999997"/>
    <n v="1.6759999999999999"/>
    <m/>
    <m/>
    <m/>
    <m/>
    <m/>
    <m/>
    <x v="31"/>
    <s v="11"/>
  </r>
  <r>
    <s v="1781-12-01"/>
    <n v="3.2879999999999998"/>
    <n v="4.4269999999999996"/>
    <m/>
    <m/>
    <m/>
    <m/>
    <m/>
    <m/>
    <x v="31"/>
    <s v="12"/>
  </r>
  <r>
    <s v="1782-01-01"/>
    <n v="0.34100000000000003"/>
    <n v="3.5470000000000002"/>
    <m/>
    <m/>
    <m/>
    <m/>
    <m/>
    <m/>
    <x v="32"/>
    <s v="01"/>
  </r>
  <r>
    <s v="1782-02-01"/>
    <n v="0.63899999999999901"/>
    <n v="4.8620000000000001"/>
    <m/>
    <m/>
    <m/>
    <m/>
    <m/>
    <m/>
    <x v="32"/>
    <s v="02"/>
  </r>
  <r>
    <s v="1782-03-01"/>
    <n v="2.5649999999999999"/>
    <n v="2.2210000000000001"/>
    <m/>
    <m/>
    <m/>
    <m/>
    <m/>
    <m/>
    <x v="32"/>
    <s v="03"/>
  </r>
  <r>
    <s v="1782-04-01"/>
    <n v="8.6179999999999897"/>
    <n v="2.1539999999999999"/>
    <m/>
    <m/>
    <m/>
    <m/>
    <m/>
    <m/>
    <x v="32"/>
    <s v="04"/>
  </r>
  <r>
    <s v="1782-05-01"/>
    <n v="10.989999999999901"/>
    <n v="1.474"/>
    <m/>
    <m/>
    <m/>
    <m/>
    <m/>
    <m/>
    <x v="32"/>
    <s v="05"/>
  </r>
  <r>
    <s v="1782-06-01"/>
    <n v="13.800999999999901"/>
    <n v="1.5169999999999999"/>
    <m/>
    <m/>
    <m/>
    <m/>
    <m/>
    <m/>
    <x v="32"/>
    <s v="06"/>
  </r>
  <r>
    <s v="1782-07-01"/>
    <n v="13.925000000000001"/>
    <n v="2.96"/>
    <m/>
    <m/>
    <m/>
    <m/>
    <m/>
    <m/>
    <x v="32"/>
    <s v="07"/>
  </r>
  <r>
    <s v="1782-08-01"/>
    <n v="15.683"/>
    <n v="2.4870000000000001"/>
    <m/>
    <m/>
    <m/>
    <m/>
    <m/>
    <m/>
    <x v="32"/>
    <s v="08"/>
  </r>
  <r>
    <s v="1782-09-01"/>
    <n v="12.398"/>
    <n v="1.728"/>
    <m/>
    <m/>
    <m/>
    <m/>
    <m/>
    <m/>
    <x v="32"/>
    <s v="09"/>
  </r>
  <r>
    <s v="1782-10-01"/>
    <n v="8.9779999999999998"/>
    <n v="1.8260000000000001"/>
    <m/>
    <m/>
    <m/>
    <m/>
    <m/>
    <m/>
    <x v="32"/>
    <s v="10"/>
  </r>
  <r>
    <s v="1782-11-01"/>
    <n v="4.9560000000000004"/>
    <n v="2.4729999999999999"/>
    <m/>
    <m/>
    <m/>
    <m/>
    <m/>
    <m/>
    <x v="32"/>
    <s v="11"/>
  </r>
  <r>
    <s v="1782-12-01"/>
    <n v="1.921"/>
    <n v="3.3580000000000001"/>
    <m/>
    <m/>
    <m/>
    <m/>
    <m/>
    <m/>
    <x v="32"/>
    <s v="12"/>
  </r>
  <r>
    <s v="1783-01-01"/>
    <n v="-1.431"/>
    <n v="5.2929999999999904"/>
    <m/>
    <m/>
    <m/>
    <m/>
    <m/>
    <m/>
    <x v="33"/>
    <s v="01"/>
  </r>
  <r>
    <s v="1783-02-01"/>
    <n v="5.2939999999999996"/>
    <n v="3.6829999999999998"/>
    <m/>
    <m/>
    <m/>
    <m/>
    <m/>
    <m/>
    <x v="33"/>
    <s v="02"/>
  </r>
  <r>
    <s v="1783-03-01"/>
    <n v="4.7989999999999897"/>
    <n v="2.597"/>
    <m/>
    <m/>
    <m/>
    <m/>
    <m/>
    <m/>
    <x v="33"/>
    <s v="03"/>
  </r>
  <r>
    <s v="1783-04-01"/>
    <n v="8.5739999999999998"/>
    <n v="1.5640000000000001"/>
    <m/>
    <m/>
    <m/>
    <m/>
    <m/>
    <m/>
    <x v="33"/>
    <s v="04"/>
  </r>
  <r>
    <s v="1783-05-01"/>
    <n v="11.819000000000001"/>
    <n v="2.9060000000000001"/>
    <m/>
    <m/>
    <m/>
    <m/>
    <m/>
    <m/>
    <x v="33"/>
    <s v="05"/>
  </r>
  <r>
    <s v="1783-06-01"/>
    <n v="14.34"/>
    <n v="1.5409999999999999"/>
    <m/>
    <m/>
    <m/>
    <m/>
    <m/>
    <m/>
    <x v="33"/>
    <s v="06"/>
  </r>
  <r>
    <s v="1783-07-01"/>
    <n v="13.069000000000001"/>
    <n v="1.343"/>
    <m/>
    <m/>
    <m/>
    <m/>
    <m/>
    <m/>
    <x v="33"/>
    <s v="07"/>
  </r>
  <r>
    <s v="1783-08-01"/>
    <n v="13.970999999999901"/>
    <n v="1.613"/>
    <m/>
    <m/>
    <m/>
    <m/>
    <m/>
    <m/>
    <x v="33"/>
    <s v="08"/>
  </r>
  <r>
    <s v="1783-09-01"/>
    <n v="9.9579999999999895"/>
    <n v="1.4390000000000001"/>
    <m/>
    <m/>
    <m/>
    <m/>
    <m/>
    <m/>
    <x v="33"/>
    <s v="09"/>
  </r>
  <r>
    <s v="1783-10-01"/>
    <n v="7.3569999999999904"/>
    <n v="2.621"/>
    <m/>
    <m/>
    <m/>
    <m/>
    <m/>
    <m/>
    <x v="33"/>
    <s v="10"/>
  </r>
  <r>
    <s v="1783-11-01"/>
    <n v="2.19599999999999"/>
    <n v="2.2000000000000002"/>
    <m/>
    <m/>
    <m/>
    <m/>
    <m/>
    <m/>
    <x v="33"/>
    <s v="11"/>
  </r>
  <r>
    <s v="1783-12-01"/>
    <n v="2.2240000000000002"/>
    <n v="3.133"/>
    <m/>
    <m/>
    <m/>
    <m/>
    <m/>
    <m/>
    <x v="33"/>
    <s v="12"/>
  </r>
  <r>
    <s v="1784-01-01"/>
    <n v="2.5960000000000001"/>
    <n v="3.347"/>
    <m/>
    <m/>
    <m/>
    <m/>
    <m/>
    <m/>
    <x v="34"/>
    <s v="01"/>
  </r>
  <r>
    <s v="1784-02-01"/>
    <n v="0.98899999999999999"/>
    <n v="2.8420000000000001"/>
    <m/>
    <m/>
    <m/>
    <m/>
    <m/>
    <m/>
    <x v="34"/>
    <s v="02"/>
  </r>
  <r>
    <s v="1784-03-01"/>
    <n v="3.9189999999999898"/>
    <n v="3.258"/>
    <m/>
    <m/>
    <m/>
    <m/>
    <m/>
    <m/>
    <x v="34"/>
    <s v="03"/>
  </r>
  <r>
    <s v="1784-04-01"/>
    <n v="8.1419999999999995"/>
    <n v="1.272"/>
    <m/>
    <m/>
    <m/>
    <m/>
    <m/>
    <m/>
    <x v="34"/>
    <s v="04"/>
  </r>
  <r>
    <s v="1784-05-01"/>
    <n v="10.013"/>
    <n v="1.538"/>
    <m/>
    <m/>
    <m/>
    <m/>
    <m/>
    <m/>
    <x v="34"/>
    <s v="05"/>
  </r>
  <r>
    <s v="1784-06-01"/>
    <n v="12.803000000000001"/>
    <n v="1.8"/>
    <m/>
    <m/>
    <m/>
    <m/>
    <m/>
    <m/>
    <x v="34"/>
    <s v="06"/>
  </r>
  <r>
    <s v="1784-07-01"/>
    <n v="14.946999999999999"/>
    <n v="1.8029999999999999"/>
    <m/>
    <m/>
    <m/>
    <m/>
    <m/>
    <m/>
    <x v="34"/>
    <s v="07"/>
  </r>
  <r>
    <s v="1784-08-01"/>
    <n v="15.860999999999899"/>
    <n v="2.5950000000000002"/>
    <m/>
    <m/>
    <m/>
    <m/>
    <m/>
    <m/>
    <x v="34"/>
    <s v="08"/>
  </r>
  <r>
    <s v="1784-09-01"/>
    <n v="10.265999999999901"/>
    <n v="1.0680000000000001"/>
    <m/>
    <m/>
    <m/>
    <m/>
    <m/>
    <m/>
    <x v="34"/>
    <s v="09"/>
  </r>
  <r>
    <s v="1784-10-01"/>
    <n v="6.8359999999999896"/>
    <n v="1.68"/>
    <m/>
    <m/>
    <m/>
    <m/>
    <m/>
    <m/>
    <x v="34"/>
    <s v="10"/>
  </r>
  <r>
    <s v="1784-11-01"/>
    <n v="4.5569999999999897"/>
    <n v="2.5219999999999998"/>
    <m/>
    <m/>
    <m/>
    <m/>
    <m/>
    <m/>
    <x v="34"/>
    <s v="11"/>
  </r>
  <r>
    <s v="1784-12-01"/>
    <n v="3.415"/>
    <n v="3.343"/>
    <m/>
    <m/>
    <m/>
    <m/>
    <m/>
    <m/>
    <x v="34"/>
    <s v="12"/>
  </r>
  <r>
    <s v="1785-01-01"/>
    <n v="0.86499999999999999"/>
    <n v="2.754"/>
    <m/>
    <m/>
    <m/>
    <m/>
    <m/>
    <m/>
    <x v="35"/>
    <s v="01"/>
  </r>
  <r>
    <s v="1785-02-01"/>
    <n v="1.0449999999999999"/>
    <n v="2.4079999999999999"/>
    <m/>
    <m/>
    <m/>
    <m/>
    <m/>
    <m/>
    <x v="35"/>
    <s v="02"/>
  </r>
  <r>
    <s v="1785-03-01"/>
    <n v="2.2890000000000001"/>
    <n v="4.2149999999999999"/>
    <m/>
    <m/>
    <m/>
    <m/>
    <m/>
    <m/>
    <x v="35"/>
    <s v="03"/>
  </r>
  <r>
    <s v="1785-04-01"/>
    <n v="6.3789999999999996"/>
    <n v="1.45"/>
    <m/>
    <m/>
    <m/>
    <m/>
    <m/>
    <m/>
    <x v="35"/>
    <s v="04"/>
  </r>
  <r>
    <s v="1785-05-01"/>
    <n v="9.8529999999999998"/>
    <n v="2.0880000000000001"/>
    <m/>
    <m/>
    <m/>
    <m/>
    <m/>
    <m/>
    <x v="35"/>
    <s v="05"/>
  </r>
  <r>
    <s v="1785-06-01"/>
    <n v="13.744"/>
    <n v="2.653"/>
    <m/>
    <m/>
    <m/>
    <m/>
    <m/>
    <m/>
    <x v="35"/>
    <s v="06"/>
  </r>
  <r>
    <s v="1785-07-01"/>
    <n v="14.468"/>
    <n v="2.2149999999999999"/>
    <m/>
    <m/>
    <m/>
    <m/>
    <m/>
    <m/>
    <x v="35"/>
    <s v="07"/>
  </r>
  <r>
    <s v="1785-08-01"/>
    <n v="14.465999999999999"/>
    <n v="2.0459999999999998"/>
    <m/>
    <m/>
    <m/>
    <m/>
    <m/>
    <m/>
    <x v="35"/>
    <s v="08"/>
  </r>
  <r>
    <s v="1785-09-01"/>
    <n v="10.497"/>
    <n v="1.143"/>
    <m/>
    <m/>
    <m/>
    <m/>
    <m/>
    <m/>
    <x v="35"/>
    <s v="09"/>
  </r>
  <r>
    <s v="1785-10-01"/>
    <n v="7.3509999999999902"/>
    <n v="1.732"/>
    <m/>
    <m/>
    <m/>
    <m/>
    <m/>
    <m/>
    <x v="35"/>
    <s v="10"/>
  </r>
  <r>
    <s v="1785-11-01"/>
    <n v="5.5259999999999998"/>
    <n v="2.2610000000000001"/>
    <m/>
    <m/>
    <m/>
    <m/>
    <m/>
    <m/>
    <x v="35"/>
    <s v="11"/>
  </r>
  <r>
    <s v="1785-12-01"/>
    <n v="1.873"/>
    <n v="1.909"/>
    <m/>
    <m/>
    <m/>
    <m/>
    <m/>
    <m/>
    <x v="35"/>
    <s v="12"/>
  </r>
  <r>
    <s v="1786-01-01"/>
    <n v="0.76300000000000001"/>
    <n v="2.4359999999999999"/>
    <m/>
    <m/>
    <m/>
    <m/>
    <m/>
    <m/>
    <x v="36"/>
    <s v="01"/>
  </r>
  <r>
    <s v="1786-02-01"/>
    <n v="2.657"/>
    <n v="2.4630000000000001"/>
    <m/>
    <m/>
    <m/>
    <m/>
    <m/>
    <m/>
    <x v="36"/>
    <s v="02"/>
  </r>
  <r>
    <s v="1786-03-01"/>
    <n v="5.6479999999999997"/>
    <n v="2.27"/>
    <m/>
    <m/>
    <m/>
    <m/>
    <m/>
    <m/>
    <x v="36"/>
    <s v="03"/>
  </r>
  <r>
    <s v="1786-04-01"/>
    <n v="9.3179999999999996"/>
    <n v="3.0790000000000002"/>
    <m/>
    <m/>
    <m/>
    <m/>
    <m/>
    <m/>
    <x v="36"/>
    <s v="04"/>
  </r>
  <r>
    <s v="1786-05-01"/>
    <n v="11.582999999999901"/>
    <n v="2.387"/>
    <m/>
    <m/>
    <m/>
    <m/>
    <m/>
    <m/>
    <x v="36"/>
    <s v="05"/>
  </r>
  <r>
    <s v="1786-06-01"/>
    <n v="13.035"/>
    <n v="1.2949999999999999"/>
    <m/>
    <m/>
    <m/>
    <m/>
    <m/>
    <m/>
    <x v="36"/>
    <s v="06"/>
  </r>
  <r>
    <s v="1786-07-01"/>
    <n v="15.294"/>
    <n v="2.3109999999999999"/>
    <m/>
    <m/>
    <m/>
    <m/>
    <m/>
    <m/>
    <x v="36"/>
    <s v="07"/>
  </r>
  <r>
    <s v="1786-08-01"/>
    <n v="14.455"/>
    <n v="3.35"/>
    <m/>
    <m/>
    <m/>
    <m/>
    <m/>
    <m/>
    <x v="36"/>
    <s v="08"/>
  </r>
  <r>
    <s v="1786-09-01"/>
    <n v="12.157999999999999"/>
    <n v="2.9329999999999998"/>
    <m/>
    <m/>
    <m/>
    <m/>
    <m/>
    <m/>
    <x v="36"/>
    <s v="09"/>
  </r>
  <r>
    <s v="1786-10-01"/>
    <n v="7.7119999999999997"/>
    <n v="1.4379999999999999"/>
    <m/>
    <m/>
    <m/>
    <m/>
    <m/>
    <m/>
    <x v="36"/>
    <s v="10"/>
  </r>
  <r>
    <s v="1786-11-01"/>
    <n v="5.7409999999999997"/>
    <n v="3.8370000000000002"/>
    <m/>
    <m/>
    <m/>
    <m/>
    <m/>
    <m/>
    <x v="36"/>
    <s v="11"/>
  </r>
  <r>
    <s v="1786-12-01"/>
    <n v="0.73399999999999899"/>
    <n v="2.5059999999999998"/>
    <m/>
    <m/>
    <m/>
    <m/>
    <m/>
    <m/>
    <x v="36"/>
    <s v="12"/>
  </r>
  <r>
    <s v="1787-01-01"/>
    <n v="2.8450000000000002"/>
    <n v="3.1760000000000002"/>
    <m/>
    <m/>
    <m/>
    <m/>
    <m/>
    <m/>
    <x v="37"/>
    <s v="01"/>
  </r>
  <r>
    <s v="1787-02-01"/>
    <n v="2.5630000000000002"/>
    <n v="2.8420000000000001"/>
    <m/>
    <m/>
    <m/>
    <m/>
    <m/>
    <m/>
    <x v="37"/>
    <s v="02"/>
  </r>
  <r>
    <s v="1787-03-01"/>
    <n v="4.6980000000000004"/>
    <n v="3.1259999999999999"/>
    <m/>
    <m/>
    <m/>
    <m/>
    <m/>
    <m/>
    <x v="37"/>
    <s v="03"/>
  </r>
  <r>
    <s v="1787-04-01"/>
    <n v="7.7719999999999896"/>
    <n v="1.52199999999999"/>
    <m/>
    <m/>
    <m/>
    <m/>
    <m/>
    <m/>
    <x v="37"/>
    <s v="04"/>
  </r>
  <r>
    <s v="1787-05-01"/>
    <n v="11.403"/>
    <n v="1.3640000000000001"/>
    <m/>
    <m/>
    <m/>
    <m/>
    <m/>
    <m/>
    <x v="37"/>
    <s v="05"/>
  </r>
  <r>
    <s v="1787-06-01"/>
    <n v="14.369"/>
    <n v="2.0990000000000002"/>
    <m/>
    <m/>
    <m/>
    <m/>
    <m/>
    <m/>
    <x v="37"/>
    <s v="06"/>
  </r>
  <r>
    <s v="1787-07-01"/>
    <n v="13.450999999999899"/>
    <n v="2.4249999999999998"/>
    <m/>
    <m/>
    <m/>
    <m/>
    <m/>
    <m/>
    <x v="37"/>
    <s v="07"/>
  </r>
  <r>
    <s v="1787-08-01"/>
    <n v="13.555"/>
    <n v="1.4369999999999901"/>
    <m/>
    <m/>
    <m/>
    <m/>
    <m/>
    <m/>
    <x v="37"/>
    <s v="08"/>
  </r>
  <r>
    <s v="1787-09-01"/>
    <n v="10.356999999999999"/>
    <n v="1.5629999999999999"/>
    <m/>
    <m/>
    <m/>
    <m/>
    <m/>
    <m/>
    <x v="37"/>
    <s v="09"/>
  </r>
  <r>
    <s v="1787-10-01"/>
    <n v="7.7719999999999896"/>
    <n v="3.3119999999999998"/>
    <m/>
    <m/>
    <m/>
    <m/>
    <m/>
    <m/>
    <x v="37"/>
    <s v="10"/>
  </r>
  <r>
    <s v="1787-11-01"/>
    <n v="5.8010000000000002"/>
    <n v="2.8439999999999999"/>
    <m/>
    <m/>
    <m/>
    <m/>
    <m/>
    <m/>
    <x v="37"/>
    <s v="11"/>
  </r>
  <r>
    <s v="1787-12-01"/>
    <n v="1.79599999999999"/>
    <n v="2.6309999999999998"/>
    <m/>
    <m/>
    <m/>
    <m/>
    <m/>
    <m/>
    <x v="37"/>
    <s v="12"/>
  </r>
  <r>
    <s v="1788-01-01"/>
    <n v="0.73499999999999999"/>
    <n v="2.9929999999999999"/>
    <m/>
    <m/>
    <m/>
    <m/>
    <m/>
    <m/>
    <x v="38"/>
    <s v="01"/>
  </r>
  <r>
    <s v="1788-02-01"/>
    <n v="3.581"/>
    <n v="4.0389999999999997"/>
    <m/>
    <m/>
    <m/>
    <m/>
    <m/>
    <m/>
    <x v="38"/>
    <s v="02"/>
  </r>
  <r>
    <s v="1788-03-01"/>
    <n v="5.3360000000000003"/>
    <n v="3.0569999999999999"/>
    <m/>
    <m/>
    <m/>
    <m/>
    <m/>
    <m/>
    <x v="38"/>
    <s v="03"/>
  </r>
  <r>
    <s v="1788-04-01"/>
    <n v="8.7139999999999898"/>
    <n v="2.657"/>
    <m/>
    <m/>
    <m/>
    <m/>
    <m/>
    <m/>
    <x v="38"/>
    <s v="04"/>
  </r>
  <r>
    <s v="1788-05-01"/>
    <n v="10.428000000000001"/>
    <n v="1.3360000000000001"/>
    <m/>
    <m/>
    <m/>
    <m/>
    <m/>
    <m/>
    <x v="38"/>
    <s v="05"/>
  </r>
  <r>
    <s v="1788-06-01"/>
    <n v="13.808"/>
    <n v="1.262"/>
    <m/>
    <m/>
    <m/>
    <m/>
    <m/>
    <m/>
    <x v="38"/>
    <s v="06"/>
  </r>
  <r>
    <s v="1788-07-01"/>
    <n v="16.468"/>
    <n v="2.9159999999999999"/>
    <m/>
    <m/>
    <m/>
    <m/>
    <m/>
    <m/>
    <x v="38"/>
    <s v="07"/>
  </r>
  <r>
    <s v="1788-08-01"/>
    <n v="13.885"/>
    <n v="1.53199999999999"/>
    <m/>
    <m/>
    <m/>
    <m/>
    <m/>
    <m/>
    <x v="38"/>
    <s v="08"/>
  </r>
  <r>
    <s v="1788-09-01"/>
    <n v="11.699"/>
    <n v="1.2609999999999999"/>
    <m/>
    <m/>
    <m/>
    <m/>
    <m/>
    <m/>
    <x v="38"/>
    <s v="09"/>
  </r>
  <r>
    <s v="1788-10-01"/>
    <n v="9.3490000000000002"/>
    <n v="2.1320000000000001"/>
    <m/>
    <m/>
    <m/>
    <m/>
    <m/>
    <m/>
    <x v="38"/>
    <s v="10"/>
  </r>
  <r>
    <s v="1788-11-01"/>
    <n v="6.1109999999999998"/>
    <n v="1.6819999999999999"/>
    <m/>
    <m/>
    <m/>
    <m/>
    <m/>
    <m/>
    <x v="38"/>
    <s v="11"/>
  </r>
  <r>
    <s v="1788-12-01"/>
    <n v="1.25199999999999"/>
    <n v="5.827"/>
    <m/>
    <m/>
    <m/>
    <m/>
    <m/>
    <m/>
    <x v="38"/>
    <s v="12"/>
  </r>
  <r>
    <s v="1789-01-01"/>
    <n v="3.706"/>
    <n v="4.0389999999999997"/>
    <m/>
    <m/>
    <m/>
    <m/>
    <m/>
    <m/>
    <x v="39"/>
    <s v="01"/>
  </r>
  <r>
    <s v="1789-02-01"/>
    <n v="1.675"/>
    <n v="2.5760000000000001"/>
    <m/>
    <m/>
    <m/>
    <m/>
    <m/>
    <m/>
    <x v="39"/>
    <s v="02"/>
  </r>
  <r>
    <s v="1789-03-01"/>
    <n v="3.9889999999999999"/>
    <n v="1.595"/>
    <m/>
    <m/>
    <m/>
    <m/>
    <m/>
    <m/>
    <x v="39"/>
    <s v="03"/>
  </r>
  <r>
    <s v="1789-04-01"/>
    <n v="7.6939999999999902"/>
    <n v="1.5069999999999999"/>
    <m/>
    <m/>
    <m/>
    <m/>
    <m/>
    <m/>
    <x v="39"/>
    <s v="04"/>
  </r>
  <r>
    <s v="1789-05-01"/>
    <n v="11.666"/>
    <n v="2.2280000000000002"/>
    <m/>
    <m/>
    <m/>
    <m/>
    <m/>
    <m/>
    <x v="39"/>
    <s v="05"/>
  </r>
  <r>
    <s v="1789-06-01"/>
    <n v="13.507"/>
    <n v="1.042"/>
    <m/>
    <m/>
    <m/>
    <m/>
    <m/>
    <m/>
    <x v="39"/>
    <s v="06"/>
  </r>
  <r>
    <s v="1789-07-01"/>
    <n v="15.462"/>
    <n v="1.9219999999999999"/>
    <m/>
    <m/>
    <m/>
    <m/>
    <m/>
    <m/>
    <x v="39"/>
    <s v="07"/>
  </r>
  <r>
    <s v="1789-08-01"/>
    <n v="13.84"/>
    <n v="1.298"/>
    <m/>
    <m/>
    <m/>
    <m/>
    <m/>
    <m/>
    <x v="39"/>
    <s v="08"/>
  </r>
  <r>
    <s v="1789-09-01"/>
    <n v="12.018000000000001"/>
    <n v="1.1890000000000001"/>
    <m/>
    <m/>
    <m/>
    <m/>
    <m/>
    <m/>
    <x v="39"/>
    <s v="09"/>
  </r>
  <r>
    <s v="1789-10-01"/>
    <n v="7.39"/>
    <n v="1.8360000000000001"/>
    <m/>
    <m/>
    <m/>
    <m/>
    <m/>
    <m/>
    <x v="39"/>
    <s v="10"/>
  </r>
  <r>
    <s v="1789-11-01"/>
    <n v="5.9639999999999898"/>
    <n v="1.5860000000000001"/>
    <m/>
    <m/>
    <m/>
    <m/>
    <m/>
    <m/>
    <x v="39"/>
    <s v="11"/>
  </r>
  <r>
    <s v="1789-12-01"/>
    <n v="3.0990000000000002"/>
    <n v="1.6060000000000001"/>
    <m/>
    <m/>
    <m/>
    <m/>
    <m/>
    <m/>
    <x v="39"/>
    <s v="12"/>
  </r>
  <r>
    <s v="1790-01-01"/>
    <n v="2.444"/>
    <n v="1.94"/>
    <m/>
    <m/>
    <m/>
    <m/>
    <m/>
    <m/>
    <x v="40"/>
    <s v="01"/>
  </r>
  <r>
    <s v="1790-02-01"/>
    <n v="2.9729999999999999"/>
    <n v="2.5979999999999999"/>
    <m/>
    <m/>
    <m/>
    <m/>
    <m/>
    <m/>
    <x v="40"/>
    <s v="02"/>
  </r>
  <r>
    <s v="1790-03-01"/>
    <n v="4.5819999999999999"/>
    <n v="1.9139999999999999"/>
    <m/>
    <m/>
    <m/>
    <m/>
    <m/>
    <m/>
    <x v="40"/>
    <s v="03"/>
  </r>
  <r>
    <s v="1790-04-01"/>
    <n v="6.0529999999999902"/>
    <n v="2.3140000000000001"/>
    <m/>
    <m/>
    <m/>
    <m/>
    <m/>
    <m/>
    <x v="40"/>
    <s v="04"/>
  </r>
  <r>
    <s v="1790-05-01"/>
    <n v="10.356999999999999"/>
    <n v="1.0569999999999999"/>
    <m/>
    <m/>
    <m/>
    <m/>
    <m/>
    <m/>
    <x v="40"/>
    <s v="05"/>
  </r>
  <r>
    <s v="1790-06-01"/>
    <n v="13.746"/>
    <n v="1.226"/>
    <m/>
    <m/>
    <m/>
    <m/>
    <m/>
    <m/>
    <x v="40"/>
    <s v="06"/>
  </r>
  <r>
    <s v="1790-07-01"/>
    <n v="13.811999999999999"/>
    <n v="1.65699999999999"/>
    <m/>
    <m/>
    <m/>
    <m/>
    <m/>
    <m/>
    <x v="40"/>
    <s v="07"/>
  </r>
  <r>
    <s v="1790-08-01"/>
    <n v="13.925000000000001"/>
    <n v="1.2689999999999999"/>
    <m/>
    <m/>
    <m/>
    <m/>
    <m/>
    <m/>
    <x v="40"/>
    <s v="08"/>
  </r>
  <r>
    <s v="1790-09-01"/>
    <n v="11.233000000000001"/>
    <n v="1.524"/>
    <m/>
    <m/>
    <m/>
    <m/>
    <m/>
    <m/>
    <x v="40"/>
    <s v="09"/>
  </r>
  <r>
    <s v="1790-10-01"/>
    <n v="8.577"/>
    <n v="1.2969999999999999"/>
    <m/>
    <m/>
    <m/>
    <m/>
    <m/>
    <m/>
    <x v="40"/>
    <s v="10"/>
  </r>
  <r>
    <s v="1790-11-01"/>
    <n v="5.3310000000000004"/>
    <n v="1.5649999999999999"/>
    <m/>
    <m/>
    <m/>
    <m/>
    <m/>
    <m/>
    <x v="40"/>
    <s v="11"/>
  </r>
  <r>
    <s v="1790-12-01"/>
    <n v="2.7549999999999999"/>
    <n v="2.899"/>
    <m/>
    <m/>
    <m/>
    <m/>
    <m/>
    <m/>
    <x v="40"/>
    <s v="12"/>
  </r>
  <r>
    <s v="1791-01-01"/>
    <n v="1.4930000000000001"/>
    <n v="5.0350000000000001"/>
    <m/>
    <m/>
    <m/>
    <m/>
    <m/>
    <m/>
    <x v="41"/>
    <s v="01"/>
  </r>
  <r>
    <s v="1791-02-01"/>
    <n v="3.4660000000000002"/>
    <n v="2.44"/>
    <m/>
    <m/>
    <m/>
    <m/>
    <m/>
    <m/>
    <x v="41"/>
    <s v="02"/>
  </r>
  <r>
    <s v="1791-03-01"/>
    <n v="4.79"/>
    <n v="2.2490000000000001"/>
    <m/>
    <m/>
    <m/>
    <m/>
    <m/>
    <m/>
    <x v="41"/>
    <s v="03"/>
  </r>
  <r>
    <s v="1791-04-01"/>
    <n v="9.1270000000000007"/>
    <n v="1.617"/>
    <m/>
    <m/>
    <m/>
    <m/>
    <m/>
    <m/>
    <x v="41"/>
    <s v="04"/>
  </r>
  <r>
    <s v="1791-05-01"/>
    <n v="9.859"/>
    <n v="1.256"/>
    <m/>
    <m/>
    <m/>
    <m/>
    <m/>
    <m/>
    <x v="41"/>
    <s v="05"/>
  </r>
  <r>
    <s v="1791-06-01"/>
    <n v="13.231"/>
    <n v="1.3140000000000001"/>
    <m/>
    <m/>
    <m/>
    <m/>
    <m/>
    <m/>
    <x v="41"/>
    <s v="06"/>
  </r>
  <r>
    <s v="1791-07-01"/>
    <n v="13.612"/>
    <n v="1.0589999999999999"/>
    <m/>
    <m/>
    <m/>
    <m/>
    <m/>
    <m/>
    <x v="41"/>
    <s v="07"/>
  </r>
  <r>
    <s v="1791-08-01"/>
    <n v="13.744"/>
    <n v="0.80700000000000005"/>
    <m/>
    <m/>
    <m/>
    <m/>
    <m/>
    <m/>
    <x v="41"/>
    <s v="08"/>
  </r>
  <r>
    <s v="1791-09-01"/>
    <n v="11.677"/>
    <n v="1.248"/>
    <m/>
    <m/>
    <m/>
    <m/>
    <m/>
    <m/>
    <x v="41"/>
    <s v="09"/>
  </r>
  <r>
    <s v="1791-10-01"/>
    <n v="8.08"/>
    <n v="1.0189999999999999"/>
    <m/>
    <m/>
    <m/>
    <m/>
    <m/>
    <m/>
    <x v="41"/>
    <s v="10"/>
  </r>
  <r>
    <s v="1791-11-01"/>
    <n v="6.2060000000000004"/>
    <n v="1.7929999999999999"/>
    <m/>
    <m/>
    <m/>
    <m/>
    <m/>
    <m/>
    <x v="41"/>
    <s v="11"/>
  </r>
  <r>
    <s v="1791-12-01"/>
    <n v="3.5259999999999998"/>
    <n v="1.5680000000000001"/>
    <m/>
    <m/>
    <m/>
    <m/>
    <m/>
    <m/>
    <x v="41"/>
    <s v="12"/>
  </r>
  <r>
    <s v="1792-01-01"/>
    <n v="0.34799999999999998"/>
    <n v="2.516"/>
    <m/>
    <m/>
    <m/>
    <m/>
    <m/>
    <m/>
    <x v="42"/>
    <s v="01"/>
  </r>
  <r>
    <s v="1792-02-01"/>
    <n v="3.62"/>
    <n v="2.4340000000000002"/>
    <m/>
    <m/>
    <m/>
    <m/>
    <m/>
    <m/>
    <x v="42"/>
    <s v="02"/>
  </r>
  <r>
    <s v="1792-03-01"/>
    <n v="4.4289999999999896"/>
    <n v="1.6919999999999999"/>
    <m/>
    <m/>
    <m/>
    <m/>
    <m/>
    <m/>
    <x v="42"/>
    <s v="03"/>
  </r>
  <r>
    <s v="1792-04-01"/>
    <n v="7.9939999999999998"/>
    <n v="1.3680000000000001"/>
    <m/>
    <m/>
    <m/>
    <m/>
    <m/>
    <m/>
    <x v="42"/>
    <s v="04"/>
  </r>
  <r>
    <s v="1792-05-01"/>
    <n v="11.321"/>
    <n v="1.101"/>
    <m/>
    <m/>
    <m/>
    <m/>
    <m/>
    <m/>
    <x v="42"/>
    <s v="05"/>
  </r>
  <r>
    <s v="1792-06-01"/>
    <n v="13.581"/>
    <n v="1.4059999999999999"/>
    <m/>
    <m/>
    <m/>
    <m/>
    <m/>
    <m/>
    <x v="42"/>
    <s v="06"/>
  </r>
  <r>
    <s v="1792-07-01"/>
    <n v="14.212"/>
    <n v="1.3620000000000001"/>
    <m/>
    <m/>
    <m/>
    <m/>
    <m/>
    <m/>
    <x v="42"/>
    <s v="07"/>
  </r>
  <r>
    <s v="1792-08-01"/>
    <n v="12.280999999999899"/>
    <n v="1.395"/>
    <m/>
    <m/>
    <m/>
    <m/>
    <m/>
    <m/>
    <x v="42"/>
    <s v="08"/>
  </r>
  <r>
    <s v="1792-09-01"/>
    <n v="12.491"/>
    <n v="1.0720000000000001"/>
    <m/>
    <m/>
    <m/>
    <m/>
    <m/>
    <m/>
    <x v="42"/>
    <s v="09"/>
  </r>
  <r>
    <s v="1792-10-01"/>
    <n v="8.0969999999999995"/>
    <n v="1.39"/>
    <m/>
    <m/>
    <m/>
    <m/>
    <m/>
    <m/>
    <x v="42"/>
    <s v="10"/>
  </r>
  <r>
    <s v="1792-11-01"/>
    <n v="5.306"/>
    <n v="2.145"/>
    <m/>
    <m/>
    <m/>
    <m/>
    <m/>
    <m/>
    <x v="42"/>
    <s v="11"/>
  </r>
  <r>
    <s v="1792-12-01"/>
    <n v="3.3879999999999999"/>
    <n v="2.524"/>
    <m/>
    <m/>
    <m/>
    <m/>
    <m/>
    <m/>
    <x v="42"/>
    <s v="12"/>
  </r>
  <r>
    <s v="1793-01-01"/>
    <n v="0.52099999999999902"/>
    <n v="2.6739999999999999"/>
    <m/>
    <m/>
    <m/>
    <m/>
    <m/>
    <m/>
    <x v="43"/>
    <s v="01"/>
  </r>
  <r>
    <s v="1793-02-01"/>
    <n v="4.7450000000000001"/>
    <n v="2.6240000000000001"/>
    <m/>
    <m/>
    <m/>
    <m/>
    <m/>
    <m/>
    <x v="43"/>
    <s v="02"/>
  </r>
  <r>
    <s v="1793-03-01"/>
    <n v="5.0419999999999998"/>
    <n v="2.145"/>
    <m/>
    <m/>
    <m/>
    <m/>
    <m/>
    <m/>
    <x v="43"/>
    <s v="03"/>
  </r>
  <r>
    <s v="1793-04-01"/>
    <n v="8.64299999999999"/>
    <n v="1.9039999999999999"/>
    <m/>
    <m/>
    <m/>
    <m/>
    <m/>
    <m/>
    <x v="43"/>
    <s v="04"/>
  </r>
  <r>
    <s v="1793-05-01"/>
    <n v="11.058999999999999"/>
    <n v="1.544"/>
    <m/>
    <m/>
    <m/>
    <m/>
    <m/>
    <m/>
    <x v="43"/>
    <s v="05"/>
  </r>
  <r>
    <s v="1793-06-01"/>
    <n v="13.146000000000001"/>
    <n v="1.91"/>
    <m/>
    <m/>
    <m/>
    <m/>
    <m/>
    <m/>
    <x v="43"/>
    <s v="06"/>
  </r>
  <r>
    <s v="1793-07-01"/>
    <n v="14.335999999999901"/>
    <n v="2.8639999999999999"/>
    <m/>
    <m/>
    <m/>
    <m/>
    <m/>
    <m/>
    <x v="43"/>
    <s v="07"/>
  </r>
  <r>
    <s v="1793-08-01"/>
    <n v="13.16"/>
    <n v="1.746"/>
    <m/>
    <m/>
    <m/>
    <m/>
    <m/>
    <m/>
    <x v="43"/>
    <s v="08"/>
  </r>
  <r>
    <s v="1793-09-01"/>
    <n v="12.002000000000001"/>
    <n v="2.3250000000000002"/>
    <m/>
    <m/>
    <m/>
    <m/>
    <m/>
    <m/>
    <x v="43"/>
    <s v="09"/>
  </r>
  <r>
    <s v="1793-10-01"/>
    <n v="8.39299999999999"/>
    <n v="1.661"/>
    <m/>
    <m/>
    <m/>
    <m/>
    <m/>
    <m/>
    <x v="43"/>
    <s v="10"/>
  </r>
  <r>
    <s v="1793-11-01"/>
    <n v="5.6660000000000004"/>
    <n v="3.6349999999999998"/>
    <m/>
    <m/>
    <m/>
    <m/>
    <m/>
    <m/>
    <x v="43"/>
    <s v="11"/>
  </r>
  <r>
    <s v="1793-12-01"/>
    <n v="2.0369999999999999"/>
    <n v="2.2610000000000001"/>
    <m/>
    <m/>
    <m/>
    <m/>
    <m/>
    <m/>
    <x v="43"/>
    <s v="12"/>
  </r>
  <r>
    <s v="1794-01-01"/>
    <n v="3.71"/>
    <n v="3.8690000000000002"/>
    <m/>
    <m/>
    <m/>
    <m/>
    <m/>
    <m/>
    <x v="44"/>
    <s v="01"/>
  </r>
  <r>
    <s v="1794-02-01"/>
    <n v="3.605"/>
    <n v="5.1379999999999999"/>
    <m/>
    <m/>
    <m/>
    <m/>
    <m/>
    <m/>
    <x v="44"/>
    <s v="02"/>
  </r>
  <r>
    <s v="1794-03-01"/>
    <n v="5.6959999999999997"/>
    <n v="1.8049999999999999"/>
    <m/>
    <m/>
    <m/>
    <m/>
    <m/>
    <m/>
    <x v="44"/>
    <s v="03"/>
  </r>
  <r>
    <s v="1794-04-01"/>
    <n v="9.3670000000000009"/>
    <n v="1.2190000000000001"/>
    <m/>
    <m/>
    <m/>
    <m/>
    <m/>
    <m/>
    <x v="44"/>
    <s v="04"/>
  </r>
  <r>
    <s v="1794-05-01"/>
    <n v="12.375999999999999"/>
    <n v="1.0629999999999999"/>
    <m/>
    <m/>
    <m/>
    <m/>
    <m/>
    <m/>
    <x v="44"/>
    <s v="05"/>
  </r>
  <r>
    <s v="1794-06-01"/>
    <n v="11.994"/>
    <n v="1.159"/>
    <m/>
    <m/>
    <m/>
    <m/>
    <m/>
    <m/>
    <x v="44"/>
    <s v="06"/>
  </r>
  <r>
    <s v="1794-07-01"/>
    <n v="12.874000000000001"/>
    <n v="1.2829999999999999"/>
    <m/>
    <m/>
    <m/>
    <m/>
    <m/>
    <m/>
    <x v="44"/>
    <s v="07"/>
  </r>
  <r>
    <s v="1794-08-01"/>
    <n v="13.484"/>
    <n v="0.98899999999999999"/>
    <m/>
    <m/>
    <m/>
    <m/>
    <m/>
    <m/>
    <x v="44"/>
    <s v="08"/>
  </r>
  <r>
    <s v="1794-09-01"/>
    <n v="11.896000000000001"/>
    <n v="1.57"/>
    <m/>
    <m/>
    <m/>
    <m/>
    <m/>
    <m/>
    <x v="44"/>
    <s v="09"/>
  </r>
  <r>
    <s v="1794-10-01"/>
    <n v="9.1080000000000005"/>
    <n v="1.29"/>
    <m/>
    <m/>
    <m/>
    <m/>
    <m/>
    <m/>
    <x v="44"/>
    <s v="10"/>
  </r>
  <r>
    <s v="1794-11-01"/>
    <n v="5.2839999999999998"/>
    <n v="2.0870000000000002"/>
    <m/>
    <m/>
    <m/>
    <m/>
    <m/>
    <m/>
    <x v="44"/>
    <s v="11"/>
  </r>
  <r>
    <s v="1794-12-01"/>
    <n v="2.9180000000000001"/>
    <n v="2.2759999999999998"/>
    <m/>
    <m/>
    <m/>
    <m/>
    <m/>
    <m/>
    <x v="44"/>
    <s v="12"/>
  </r>
  <r>
    <s v="1795-01-01"/>
    <n v="2.7309999999999999"/>
    <n v="2.5059999999999998"/>
    <m/>
    <m/>
    <m/>
    <m/>
    <m/>
    <m/>
    <x v="45"/>
    <s v="01"/>
  </r>
  <r>
    <s v="1795-02-01"/>
    <n v="4.3899999999999997"/>
    <n v="3.3359999999999999"/>
    <m/>
    <m/>
    <m/>
    <m/>
    <m/>
    <m/>
    <x v="45"/>
    <s v="02"/>
  </r>
  <r>
    <s v="1795-03-01"/>
    <n v="5.7089999999999996"/>
    <n v="1.9590000000000001"/>
    <m/>
    <m/>
    <m/>
    <m/>
    <m/>
    <m/>
    <x v="45"/>
    <s v="03"/>
  </r>
  <r>
    <s v="1795-04-01"/>
    <n v="8.9179999999999993"/>
    <n v="1.88"/>
    <m/>
    <m/>
    <m/>
    <m/>
    <m/>
    <m/>
    <x v="45"/>
    <s v="04"/>
  </r>
  <r>
    <s v="1795-05-01"/>
    <n v="11.029"/>
    <n v="2.444"/>
    <m/>
    <m/>
    <m/>
    <m/>
    <m/>
    <m/>
    <x v="45"/>
    <s v="05"/>
  </r>
  <r>
    <s v="1795-06-01"/>
    <n v="13.292999999999999"/>
    <n v="0.98699999999999999"/>
    <m/>
    <m/>
    <m/>
    <m/>
    <m/>
    <m/>
    <x v="45"/>
    <s v="06"/>
  </r>
  <r>
    <s v="1795-07-01"/>
    <n v="14.295"/>
    <n v="2.165"/>
    <m/>
    <m/>
    <m/>
    <m/>
    <m/>
    <m/>
    <x v="45"/>
    <s v="07"/>
  </r>
  <r>
    <s v="1795-08-01"/>
    <n v="13.14"/>
    <n v="1.135"/>
    <m/>
    <m/>
    <m/>
    <m/>
    <m/>
    <m/>
    <x v="45"/>
    <s v="08"/>
  </r>
  <r>
    <s v="1795-09-01"/>
    <n v="11.132999999999999"/>
    <n v="1.39699999999999"/>
    <m/>
    <m/>
    <m/>
    <m/>
    <m/>
    <m/>
    <x v="45"/>
    <s v="09"/>
  </r>
  <r>
    <s v="1795-10-01"/>
    <n v="7.7859999999999996"/>
    <n v="2.202"/>
    <m/>
    <m/>
    <m/>
    <m/>
    <m/>
    <m/>
    <x v="45"/>
    <s v="10"/>
  </r>
  <r>
    <s v="1795-11-01"/>
    <n v="5.2069999999999999"/>
    <n v="2.2690000000000001"/>
    <m/>
    <m/>
    <m/>
    <m/>
    <m/>
    <m/>
    <x v="45"/>
    <s v="11"/>
  </r>
  <r>
    <s v="1795-12-01"/>
    <n v="2.573"/>
    <n v="2.2400000000000002"/>
    <m/>
    <m/>
    <m/>
    <m/>
    <m/>
    <m/>
    <x v="45"/>
    <s v="12"/>
  </r>
  <r>
    <s v="1796-01-01"/>
    <n v="2.8439999999999999"/>
    <n v="2.0960000000000001"/>
    <m/>
    <m/>
    <m/>
    <m/>
    <m/>
    <m/>
    <x v="46"/>
    <s v="01"/>
  </r>
  <r>
    <s v="1796-02-01"/>
    <n v="2.7360000000000002"/>
    <n v="2.0190000000000001"/>
    <m/>
    <m/>
    <m/>
    <m/>
    <m/>
    <m/>
    <x v="46"/>
    <s v="02"/>
  </r>
  <r>
    <s v="1796-03-01"/>
    <n v="3.4769999999999999"/>
    <n v="2.044"/>
    <m/>
    <m/>
    <m/>
    <m/>
    <m/>
    <m/>
    <x v="46"/>
    <s v="03"/>
  </r>
  <r>
    <s v="1796-04-01"/>
    <n v="7.7729999999999997"/>
    <n v="1.1599999999999999"/>
    <m/>
    <m/>
    <m/>
    <m/>
    <m/>
    <m/>
    <x v="46"/>
    <s v="04"/>
  </r>
  <r>
    <s v="1796-05-01"/>
    <n v="11.273"/>
    <n v="0.95499999999999996"/>
    <m/>
    <m/>
    <m/>
    <m/>
    <m/>
    <m/>
    <x v="46"/>
    <s v="05"/>
  </r>
  <r>
    <s v="1796-06-01"/>
    <n v="14.215999999999999"/>
    <n v="2.923"/>
    <m/>
    <m/>
    <m/>
    <m/>
    <m/>
    <m/>
    <x v="46"/>
    <s v="06"/>
  </r>
  <r>
    <s v="1796-07-01"/>
    <n v="14.314"/>
    <n v="0.96399999999999997"/>
    <m/>
    <m/>
    <m/>
    <m/>
    <m/>
    <m/>
    <x v="46"/>
    <s v="07"/>
  </r>
  <r>
    <s v="1796-08-01"/>
    <n v="14.722"/>
    <n v="2.7770000000000001"/>
    <m/>
    <m/>
    <m/>
    <m/>
    <m/>
    <m/>
    <x v="46"/>
    <s v="08"/>
  </r>
  <r>
    <s v="1796-09-01"/>
    <n v="12.012"/>
    <n v="1.919"/>
    <m/>
    <m/>
    <m/>
    <m/>
    <m/>
    <m/>
    <x v="46"/>
    <s v="09"/>
  </r>
  <r>
    <s v="1796-10-01"/>
    <n v="8.9239999999999995"/>
    <n v="1.2829999999999999"/>
    <m/>
    <m/>
    <m/>
    <m/>
    <m/>
    <m/>
    <x v="46"/>
    <s v="10"/>
  </r>
  <r>
    <s v="1796-11-01"/>
    <n v="5.702"/>
    <n v="1.456"/>
    <m/>
    <m/>
    <m/>
    <m/>
    <m/>
    <m/>
    <x v="46"/>
    <s v="11"/>
  </r>
  <r>
    <s v="1796-12-01"/>
    <n v="1.2589999999999999"/>
    <n v="3.452"/>
    <m/>
    <m/>
    <m/>
    <m/>
    <m/>
    <m/>
    <x v="46"/>
    <s v="12"/>
  </r>
  <r>
    <s v="1797-01-01"/>
    <n v="4.3959999999999999"/>
    <n v="2.3969999999999998"/>
    <m/>
    <m/>
    <m/>
    <m/>
    <m/>
    <m/>
    <x v="47"/>
    <s v="01"/>
  </r>
  <r>
    <s v="1797-02-01"/>
    <n v="4.9569999999999999"/>
    <n v="2.5640000000000001"/>
    <m/>
    <m/>
    <m/>
    <m/>
    <m/>
    <m/>
    <x v="47"/>
    <s v="02"/>
  </r>
  <r>
    <s v="1797-03-01"/>
    <n v="4.056"/>
    <n v="2.948"/>
    <m/>
    <m/>
    <m/>
    <m/>
    <m/>
    <m/>
    <x v="47"/>
    <s v="03"/>
  </r>
  <r>
    <s v="1797-04-01"/>
    <n v="6.6"/>
    <n v="3.3109999999999999"/>
    <m/>
    <m/>
    <m/>
    <m/>
    <m/>
    <m/>
    <x v="47"/>
    <s v="04"/>
  </r>
  <r>
    <s v="1797-05-01"/>
    <n v="10.417"/>
    <n v="2.4319999999999999"/>
    <m/>
    <m/>
    <m/>
    <m/>
    <m/>
    <m/>
    <x v="47"/>
    <s v="05"/>
  </r>
  <r>
    <s v="1797-06-01"/>
    <n v="13.852"/>
    <n v="1.014"/>
    <m/>
    <m/>
    <m/>
    <m/>
    <m/>
    <m/>
    <x v="47"/>
    <s v="06"/>
  </r>
  <r>
    <s v="1797-07-01"/>
    <n v="14.106999999999999"/>
    <n v="1.613"/>
    <m/>
    <m/>
    <m/>
    <m/>
    <m/>
    <m/>
    <x v="47"/>
    <s v="07"/>
  </r>
  <r>
    <s v="1797-08-01"/>
    <n v="14.04"/>
    <n v="1.7130000000000001"/>
    <m/>
    <m/>
    <m/>
    <m/>
    <m/>
    <m/>
    <x v="47"/>
    <s v="08"/>
  </r>
  <r>
    <s v="1797-09-01"/>
    <n v="12.459"/>
    <n v="1.77199999999999"/>
    <m/>
    <m/>
    <m/>
    <m/>
    <m/>
    <m/>
    <x v="47"/>
    <s v="09"/>
  </r>
  <r>
    <s v="1797-10-01"/>
    <n v="9.1910000000000007"/>
    <n v="1.3320000000000001"/>
    <m/>
    <m/>
    <m/>
    <m/>
    <m/>
    <m/>
    <x v="47"/>
    <s v="10"/>
  </r>
  <r>
    <s v="1797-11-01"/>
    <n v="4.7770000000000001"/>
    <n v="1.7270000000000001"/>
    <m/>
    <m/>
    <m/>
    <m/>
    <m/>
    <m/>
    <x v="47"/>
    <s v="11"/>
  </r>
  <r>
    <s v="1797-12-01"/>
    <n v="3.2749999999999999"/>
    <n v="1.7250000000000001"/>
    <m/>
    <m/>
    <m/>
    <m/>
    <m/>
    <m/>
    <x v="47"/>
    <s v="12"/>
  </r>
  <r>
    <s v="1798-01-01"/>
    <n v="2.6789999999999998"/>
    <n v="1.9670000000000001"/>
    <m/>
    <m/>
    <m/>
    <m/>
    <m/>
    <m/>
    <x v="48"/>
    <s v="01"/>
  </r>
  <r>
    <s v="1798-02-01"/>
    <n v="3.2130000000000001"/>
    <n v="2.0339999999999998"/>
    <m/>
    <m/>
    <m/>
    <m/>
    <m/>
    <m/>
    <x v="48"/>
    <s v="02"/>
  </r>
  <r>
    <s v="1798-03-01"/>
    <n v="7.0079999999999902"/>
    <n v="2.5369999999999999"/>
    <m/>
    <m/>
    <m/>
    <m/>
    <m/>
    <m/>
    <x v="48"/>
    <s v="03"/>
  </r>
  <r>
    <s v="1798-04-01"/>
    <n v="8.0830000000000002"/>
    <n v="1.85"/>
    <m/>
    <m/>
    <m/>
    <m/>
    <m/>
    <m/>
    <x v="48"/>
    <s v="04"/>
  </r>
  <r>
    <s v="1798-05-01"/>
    <n v="11.768999999999901"/>
    <n v="2.0289999999999999"/>
    <m/>
    <m/>
    <m/>
    <m/>
    <m/>
    <m/>
    <x v="48"/>
    <s v="05"/>
  </r>
  <r>
    <s v="1798-06-01"/>
    <n v="13.246"/>
    <n v="0.79299999999999904"/>
    <m/>
    <m/>
    <m/>
    <m/>
    <m/>
    <m/>
    <x v="48"/>
    <s v="06"/>
  </r>
  <r>
    <s v="1798-07-01"/>
    <n v="14.950999999999899"/>
    <n v="1.2809999999999999"/>
    <m/>
    <m/>
    <m/>
    <m/>
    <m/>
    <m/>
    <x v="48"/>
    <s v="07"/>
  </r>
  <r>
    <s v="1798-08-01"/>
    <n v="14.754"/>
    <n v="2.0470000000000002"/>
    <m/>
    <m/>
    <m/>
    <m/>
    <m/>
    <m/>
    <x v="48"/>
    <s v="08"/>
  </r>
  <r>
    <s v="1798-09-01"/>
    <n v="11.627000000000001"/>
    <n v="1.6869999999999901"/>
    <m/>
    <m/>
    <m/>
    <m/>
    <m/>
    <m/>
    <x v="48"/>
    <s v="09"/>
  </r>
  <r>
    <s v="1798-10-01"/>
    <n v="8.6549999999999994"/>
    <n v="1.024"/>
    <m/>
    <m/>
    <m/>
    <m/>
    <m/>
    <m/>
    <x v="48"/>
    <s v="10"/>
  </r>
  <r>
    <s v="1798-11-01"/>
    <n v="6.0309999999999997"/>
    <n v="2.629"/>
    <m/>
    <m/>
    <m/>
    <m/>
    <m/>
    <m/>
    <x v="48"/>
    <s v="11"/>
  </r>
  <r>
    <s v="1798-12-01"/>
    <n v="2.0270000000000001"/>
    <n v="2.9620000000000002"/>
    <m/>
    <m/>
    <m/>
    <m/>
    <m/>
    <m/>
    <x v="48"/>
    <s v="12"/>
  </r>
  <r>
    <s v="1799-01-01"/>
    <n v="1.923"/>
    <n v="2.2290000000000001"/>
    <m/>
    <m/>
    <m/>
    <m/>
    <m/>
    <m/>
    <x v="49"/>
    <s v="01"/>
  </r>
  <r>
    <s v="1799-02-01"/>
    <n v="2.0779999999999998"/>
    <n v="2.891"/>
    <m/>
    <m/>
    <m/>
    <m/>
    <m/>
    <m/>
    <x v="49"/>
    <s v="02"/>
  </r>
  <r>
    <s v="1799-03-01"/>
    <n v="3.9860000000000002"/>
    <n v="1.5619999999999901"/>
    <m/>
    <m/>
    <m/>
    <m/>
    <m/>
    <m/>
    <x v="49"/>
    <s v="03"/>
  </r>
  <r>
    <s v="1799-04-01"/>
    <n v="8.7859999999999996"/>
    <n v="2.5329999999999999"/>
    <m/>
    <m/>
    <m/>
    <m/>
    <m/>
    <m/>
    <x v="49"/>
    <s v="04"/>
  </r>
  <r>
    <s v="1799-05-01"/>
    <n v="11.353"/>
    <n v="1.5449999999999999"/>
    <m/>
    <m/>
    <m/>
    <m/>
    <m/>
    <m/>
    <x v="49"/>
    <s v="05"/>
  </r>
  <r>
    <s v="1799-06-01"/>
    <n v="13.68"/>
    <n v="0.873"/>
    <m/>
    <m/>
    <m/>
    <m/>
    <m/>
    <m/>
    <x v="49"/>
    <s v="06"/>
  </r>
  <r>
    <s v="1799-07-01"/>
    <n v="14.869"/>
    <n v="1.3080000000000001"/>
    <m/>
    <m/>
    <m/>
    <m/>
    <m/>
    <m/>
    <x v="49"/>
    <s v="07"/>
  </r>
  <r>
    <s v="1799-08-01"/>
    <n v="14.085999999999901"/>
    <n v="1.083"/>
    <m/>
    <m/>
    <m/>
    <m/>
    <m/>
    <m/>
    <x v="49"/>
    <s v="08"/>
  </r>
  <r>
    <s v="1799-09-01"/>
    <n v="12.311"/>
    <n v="1.3779999999999999"/>
    <m/>
    <m/>
    <m/>
    <m/>
    <m/>
    <m/>
    <x v="49"/>
    <s v="09"/>
  </r>
  <r>
    <s v="1799-10-01"/>
    <n v="9.6059999999999999"/>
    <n v="1.369"/>
    <m/>
    <m/>
    <m/>
    <m/>
    <m/>
    <m/>
    <x v="49"/>
    <s v="10"/>
  </r>
  <r>
    <s v="1799-11-01"/>
    <n v="5.9039999999999999"/>
    <n v="1.8939999999999999"/>
    <m/>
    <m/>
    <m/>
    <m/>
    <m/>
    <m/>
    <x v="49"/>
    <s v="11"/>
  </r>
  <r>
    <s v="1799-12-01"/>
    <n v="3.4870000000000001"/>
    <n v="2.1960000000000002"/>
    <m/>
    <m/>
    <m/>
    <m/>
    <m/>
    <m/>
    <x v="49"/>
    <s v="12"/>
  </r>
  <r>
    <s v="1800-01-01"/>
    <n v="2.8149999999999999"/>
    <n v="1.8440000000000001"/>
    <m/>
    <m/>
    <m/>
    <m/>
    <m/>
    <m/>
    <x v="50"/>
    <s v="01"/>
  </r>
  <r>
    <s v="1800-02-01"/>
    <n v="3.6339999999999999"/>
    <n v="2.6"/>
    <m/>
    <m/>
    <m/>
    <m/>
    <m/>
    <m/>
    <x v="50"/>
    <s v="02"/>
  </r>
  <r>
    <s v="1800-03-01"/>
    <n v="4.452"/>
    <n v="2.613"/>
    <m/>
    <m/>
    <m/>
    <m/>
    <m/>
    <m/>
    <x v="50"/>
    <s v="03"/>
  </r>
  <r>
    <s v="1800-04-01"/>
    <n v="9.125"/>
    <n v="2.1680000000000001"/>
    <m/>
    <m/>
    <m/>
    <m/>
    <m/>
    <m/>
    <x v="50"/>
    <s v="04"/>
  </r>
  <r>
    <s v="1800-05-01"/>
    <n v="11.097"/>
    <n v="1.7250000000000001"/>
    <m/>
    <m/>
    <m/>
    <m/>
    <m/>
    <m/>
    <x v="50"/>
    <s v="05"/>
  </r>
  <r>
    <s v="1800-06-01"/>
    <n v="13.606"/>
    <n v="1.169"/>
    <m/>
    <m/>
    <m/>
    <m/>
    <m/>
    <m/>
    <x v="50"/>
    <s v="06"/>
  </r>
  <r>
    <s v="1800-07-01"/>
    <n v="13.763"/>
    <n v="0.93300000000000005"/>
    <m/>
    <m/>
    <m/>
    <m/>
    <m/>
    <m/>
    <x v="50"/>
    <s v="07"/>
  </r>
  <r>
    <s v="1800-08-01"/>
    <n v="13.619"/>
    <n v="1.41699999999999"/>
    <m/>
    <m/>
    <m/>
    <m/>
    <m/>
    <m/>
    <x v="50"/>
    <s v="08"/>
  </r>
  <r>
    <s v="1800-09-01"/>
    <n v="10.795"/>
    <n v="1.62"/>
    <m/>
    <m/>
    <m/>
    <m/>
    <m/>
    <m/>
    <x v="50"/>
    <s v="09"/>
  </r>
  <r>
    <s v="1800-10-01"/>
    <n v="9.4689999999999994"/>
    <n v="1.643"/>
    <m/>
    <m/>
    <m/>
    <m/>
    <m/>
    <m/>
    <x v="50"/>
    <s v="10"/>
  </r>
  <r>
    <s v="1800-11-01"/>
    <n v="5.5720000000000001"/>
    <n v="1.264"/>
    <m/>
    <m/>
    <m/>
    <m/>
    <m/>
    <m/>
    <x v="50"/>
    <s v="11"/>
  </r>
  <r>
    <s v="1800-12-01"/>
    <n v="3.8639999999999999"/>
    <n v="1.6279999999999999"/>
    <m/>
    <m/>
    <m/>
    <m/>
    <m/>
    <m/>
    <x v="50"/>
    <s v="12"/>
  </r>
  <r>
    <s v="1801-01-01"/>
    <n v="2.6869999999999998"/>
    <n v="1.9219999999999999"/>
    <m/>
    <m/>
    <m/>
    <m/>
    <m/>
    <m/>
    <x v="51"/>
    <s v="01"/>
  </r>
  <r>
    <s v="1801-02-01"/>
    <n v="3.1489999999999898"/>
    <n v="2.0449999999999999"/>
    <m/>
    <m/>
    <m/>
    <m/>
    <m/>
    <m/>
    <x v="51"/>
    <s v="02"/>
  </r>
  <r>
    <s v="1801-03-01"/>
    <n v="6.4550000000000001"/>
    <n v="1.3360000000000001"/>
    <m/>
    <m/>
    <m/>
    <m/>
    <m/>
    <m/>
    <x v="51"/>
    <s v="03"/>
  </r>
  <r>
    <s v="1801-04-01"/>
    <n v="7.4039999999999999"/>
    <n v="1.619"/>
    <m/>
    <m/>
    <m/>
    <m/>
    <m/>
    <m/>
    <x v="51"/>
    <s v="04"/>
  </r>
  <r>
    <s v="1801-05-01"/>
    <n v="12.122999999999999"/>
    <n v="1.5409999999999999"/>
    <m/>
    <m/>
    <m/>
    <m/>
    <m/>
    <m/>
    <x v="51"/>
    <s v="05"/>
  </r>
  <r>
    <s v="1801-06-01"/>
    <n v="12.536"/>
    <n v="0.877"/>
    <m/>
    <m/>
    <m/>
    <m/>
    <m/>
    <m/>
    <x v="51"/>
    <s v="06"/>
  </r>
  <r>
    <s v="1801-07-01"/>
    <n v="14.675999999999901"/>
    <n v="1.56"/>
    <m/>
    <m/>
    <m/>
    <m/>
    <m/>
    <m/>
    <x v="51"/>
    <s v="07"/>
  </r>
  <r>
    <s v="1801-08-01"/>
    <n v="13.186999999999999"/>
    <n v="1.2230000000000001"/>
    <m/>
    <m/>
    <m/>
    <m/>
    <m/>
    <m/>
    <x v="51"/>
    <s v="08"/>
  </r>
  <r>
    <s v="1801-09-01"/>
    <n v="11.462"/>
    <n v="1.3839999999999999"/>
    <m/>
    <m/>
    <m/>
    <m/>
    <m/>
    <m/>
    <x v="51"/>
    <s v="09"/>
  </r>
  <r>
    <s v="1801-10-01"/>
    <n v="9.0990000000000002"/>
    <n v="1.2669999999999999"/>
    <m/>
    <m/>
    <m/>
    <m/>
    <m/>
    <m/>
    <x v="51"/>
    <s v="10"/>
  </r>
  <r>
    <s v="1801-11-01"/>
    <n v="5.72"/>
    <n v="1.681"/>
    <m/>
    <m/>
    <m/>
    <m/>
    <m/>
    <m/>
    <x v="51"/>
    <s v="11"/>
  </r>
  <r>
    <s v="1801-12-01"/>
    <n v="4.5779999999999896"/>
    <n v="2.5249999999999999"/>
    <m/>
    <m/>
    <m/>
    <m/>
    <m/>
    <m/>
    <x v="51"/>
    <s v="12"/>
  </r>
  <r>
    <s v="1802-01-01"/>
    <n v="3.74"/>
    <n v="1.905"/>
    <m/>
    <m/>
    <m/>
    <m/>
    <m/>
    <m/>
    <x v="52"/>
    <s v="01"/>
  </r>
  <r>
    <s v="1802-02-01"/>
    <n v="2.8279999999999998"/>
    <n v="2.0529999999999999"/>
    <m/>
    <m/>
    <m/>
    <m/>
    <m/>
    <m/>
    <x v="52"/>
    <s v="02"/>
  </r>
  <r>
    <s v="1802-03-01"/>
    <n v="5.2009999999999996"/>
    <n v="2.706"/>
    <m/>
    <m/>
    <m/>
    <m/>
    <m/>
    <m/>
    <x v="52"/>
    <s v="03"/>
  </r>
  <r>
    <s v="1802-04-01"/>
    <n v="7.6229999999999896"/>
    <n v="1.464"/>
    <m/>
    <m/>
    <m/>
    <m/>
    <m/>
    <m/>
    <x v="52"/>
    <s v="04"/>
  </r>
  <r>
    <s v="1802-05-01"/>
    <n v="10.457000000000001"/>
    <n v="1.82"/>
    <m/>
    <m/>
    <m/>
    <m/>
    <m/>
    <m/>
    <x v="52"/>
    <s v="05"/>
  </r>
  <r>
    <s v="1802-06-01"/>
    <n v="14.470999999999901"/>
    <n v="1.2529999999999999"/>
    <m/>
    <m/>
    <m/>
    <m/>
    <m/>
    <m/>
    <x v="52"/>
    <s v="06"/>
  </r>
  <r>
    <s v="1802-07-01"/>
    <n v="14.628"/>
    <n v="1.155"/>
    <m/>
    <m/>
    <m/>
    <m/>
    <m/>
    <m/>
    <x v="52"/>
    <s v="07"/>
  </r>
  <r>
    <s v="1802-08-01"/>
    <n v="14.039"/>
    <n v="1.5860000000000001"/>
    <m/>
    <m/>
    <m/>
    <m/>
    <m/>
    <m/>
    <x v="52"/>
    <s v="08"/>
  </r>
  <r>
    <s v="1802-09-01"/>
    <n v="11.787999999999901"/>
    <n v="2.141"/>
    <m/>
    <m/>
    <m/>
    <m/>
    <m/>
    <m/>
    <x v="52"/>
    <s v="09"/>
  </r>
  <r>
    <s v="1802-10-01"/>
    <n v="9.7469999999999999"/>
    <n v="1.6120000000000001"/>
    <m/>
    <m/>
    <m/>
    <m/>
    <m/>
    <m/>
    <x v="52"/>
    <s v="10"/>
  </r>
  <r>
    <s v="1802-11-01"/>
    <n v="5.5350000000000001"/>
    <n v="2.1459999999999999"/>
    <m/>
    <m/>
    <m/>
    <m/>
    <m/>
    <m/>
    <x v="52"/>
    <s v="11"/>
  </r>
  <r>
    <s v="1802-12-01"/>
    <n v="2.8809999999999998"/>
    <n v="2.347"/>
    <m/>
    <m/>
    <m/>
    <m/>
    <m/>
    <m/>
    <x v="52"/>
    <s v="12"/>
  </r>
  <r>
    <s v="1803-01-01"/>
    <n v="0.60199999999999898"/>
    <n v="2.0259999999999998"/>
    <m/>
    <m/>
    <m/>
    <m/>
    <m/>
    <m/>
    <x v="53"/>
    <s v="01"/>
  </r>
  <r>
    <s v="1803-02-01"/>
    <n v="1.4430000000000001"/>
    <n v="2.887"/>
    <m/>
    <m/>
    <m/>
    <m/>
    <m/>
    <m/>
    <x v="53"/>
    <s v="02"/>
  </r>
  <r>
    <s v="1803-03-01"/>
    <n v="4.875"/>
    <n v="2.0609999999999999"/>
    <m/>
    <m/>
    <m/>
    <m/>
    <m/>
    <m/>
    <x v="53"/>
    <s v="03"/>
  </r>
  <r>
    <s v="1803-04-01"/>
    <n v="9.2910000000000004"/>
    <n v="1.9139999999999999"/>
    <m/>
    <m/>
    <m/>
    <m/>
    <m/>
    <m/>
    <x v="53"/>
    <s v="04"/>
  </r>
  <r>
    <s v="1803-05-01"/>
    <n v="11.795"/>
    <n v="0.89800000000000002"/>
    <m/>
    <m/>
    <m/>
    <m/>
    <m/>
    <m/>
    <x v="53"/>
    <s v="05"/>
  </r>
  <r>
    <s v="1803-06-01"/>
    <n v="13.821"/>
    <n v="0.76599999999999902"/>
    <m/>
    <m/>
    <m/>
    <m/>
    <m/>
    <m/>
    <x v="53"/>
    <s v="06"/>
  </r>
  <r>
    <s v="1803-07-01"/>
    <n v="15.106"/>
    <n v="0.94399999999999995"/>
    <m/>
    <m/>
    <m/>
    <m/>
    <m/>
    <m/>
    <x v="53"/>
    <s v="07"/>
  </r>
  <r>
    <s v="1803-08-01"/>
    <n v="15.366"/>
    <n v="1.252"/>
    <m/>
    <m/>
    <m/>
    <m/>
    <m/>
    <m/>
    <x v="53"/>
    <s v="08"/>
  </r>
  <r>
    <s v="1803-09-01"/>
    <n v="12.33"/>
    <n v="1.2589999999999999"/>
    <m/>
    <m/>
    <m/>
    <m/>
    <m/>
    <m/>
    <x v="53"/>
    <s v="09"/>
  </r>
  <r>
    <s v="1803-10-01"/>
    <n v="9.1189999999999998"/>
    <n v="1.4790000000000001"/>
    <m/>
    <m/>
    <m/>
    <m/>
    <m/>
    <m/>
    <x v="53"/>
    <s v="10"/>
  </r>
  <r>
    <s v="1803-11-01"/>
    <n v="5.9610000000000003"/>
    <n v="1.843"/>
    <m/>
    <m/>
    <m/>
    <m/>
    <m/>
    <m/>
    <x v="53"/>
    <s v="11"/>
  </r>
  <r>
    <s v="1803-12-01"/>
    <n v="2.327"/>
    <n v="2.2690000000000001"/>
    <m/>
    <m/>
    <m/>
    <m/>
    <m/>
    <m/>
    <x v="53"/>
    <s v="12"/>
  </r>
  <r>
    <s v="1804-01-01"/>
    <n v="2.4449999999999998"/>
    <n v="2.6829999999999998"/>
    <m/>
    <m/>
    <m/>
    <m/>
    <m/>
    <m/>
    <x v="54"/>
    <s v="01"/>
  </r>
  <r>
    <s v="1804-02-01"/>
    <n v="1.9390000000000001"/>
    <n v="2.2930000000000001"/>
    <m/>
    <m/>
    <m/>
    <m/>
    <m/>
    <m/>
    <x v="54"/>
    <s v="02"/>
  </r>
  <r>
    <s v="1804-03-01"/>
    <n v="4.4249999999999998"/>
    <n v="2.1859999999999999"/>
    <m/>
    <m/>
    <m/>
    <m/>
    <m/>
    <m/>
    <x v="54"/>
    <s v="03"/>
  </r>
  <r>
    <s v="1804-04-01"/>
    <n v="10.057"/>
    <n v="1.117"/>
    <m/>
    <m/>
    <m/>
    <m/>
    <m/>
    <m/>
    <x v="54"/>
    <s v="04"/>
  </r>
  <r>
    <s v="1804-05-01"/>
    <n v="12.106999999999999"/>
    <n v="1.274"/>
    <m/>
    <m/>
    <m/>
    <m/>
    <m/>
    <m/>
    <x v="54"/>
    <s v="05"/>
  </r>
  <r>
    <s v="1804-06-01"/>
    <n v="13.773999999999999"/>
    <n v="1.58"/>
    <m/>
    <m/>
    <m/>
    <m/>
    <m/>
    <m/>
    <x v="54"/>
    <s v="06"/>
  </r>
  <r>
    <s v="1804-07-01"/>
    <n v="15.773999999999999"/>
    <n v="1.3180000000000001"/>
    <m/>
    <m/>
    <m/>
    <m/>
    <m/>
    <m/>
    <x v="54"/>
    <s v="07"/>
  </r>
  <r>
    <s v="1804-08-01"/>
    <n v="14.510999999999999"/>
    <n v="1.08"/>
    <m/>
    <m/>
    <m/>
    <m/>
    <m/>
    <m/>
    <x v="54"/>
    <s v="08"/>
  </r>
  <r>
    <s v="1804-09-01"/>
    <n v="12.468"/>
    <n v="2.6440000000000001"/>
    <m/>
    <m/>
    <m/>
    <m/>
    <m/>
    <m/>
    <x v="54"/>
    <s v="09"/>
  </r>
  <r>
    <s v="1804-10-01"/>
    <n v="9.282"/>
    <n v="1.2310000000000001"/>
    <m/>
    <m/>
    <m/>
    <m/>
    <m/>
    <m/>
    <x v="54"/>
    <s v="10"/>
  </r>
  <r>
    <s v="1804-11-01"/>
    <n v="7.1319999999999997"/>
    <n v="2.0990000000000002"/>
    <m/>
    <m/>
    <m/>
    <m/>
    <m/>
    <m/>
    <x v="54"/>
    <s v="11"/>
  </r>
  <r>
    <s v="1804-12-01"/>
    <n v="2.2240000000000002"/>
    <n v="2.597"/>
    <m/>
    <m/>
    <m/>
    <m/>
    <m/>
    <m/>
    <x v="54"/>
    <s v="12"/>
  </r>
  <r>
    <s v="1805-01-01"/>
    <n v="2.8220000000000001"/>
    <n v="2.512"/>
    <m/>
    <m/>
    <m/>
    <m/>
    <m/>
    <m/>
    <x v="55"/>
    <s v="01"/>
  </r>
  <r>
    <s v="1805-02-01"/>
    <n v="2.5569999999999999"/>
    <n v="2.4550000000000001"/>
    <m/>
    <m/>
    <m/>
    <m/>
    <m/>
    <m/>
    <x v="55"/>
    <s v="02"/>
  </r>
  <r>
    <s v="1805-03-01"/>
    <n v="5.76"/>
    <n v="1.498"/>
    <m/>
    <m/>
    <m/>
    <m/>
    <m/>
    <m/>
    <x v="55"/>
    <s v="03"/>
  </r>
  <r>
    <s v="1805-04-01"/>
    <n v="8.1229999999999993"/>
    <n v="1.2909999999999999"/>
    <m/>
    <m/>
    <m/>
    <m/>
    <m/>
    <m/>
    <x v="55"/>
    <s v="04"/>
  </r>
  <r>
    <s v="1805-05-01"/>
    <n v="11.103999999999999"/>
    <n v="1.216"/>
    <m/>
    <m/>
    <m/>
    <m/>
    <m/>
    <m/>
    <x v="55"/>
    <s v="05"/>
  </r>
  <r>
    <s v="1805-06-01"/>
    <n v="14.026999999999999"/>
    <n v="1.3680000000000001"/>
    <m/>
    <m/>
    <m/>
    <m/>
    <m/>
    <m/>
    <x v="55"/>
    <s v="06"/>
  </r>
  <r>
    <s v="1805-07-01"/>
    <n v="14.702"/>
    <n v="1.151"/>
    <m/>
    <m/>
    <m/>
    <m/>
    <m/>
    <m/>
    <x v="55"/>
    <s v="07"/>
  </r>
  <r>
    <s v="1805-08-01"/>
    <n v="15.27"/>
    <n v="1.0209999999999999"/>
    <m/>
    <m/>
    <m/>
    <m/>
    <m/>
    <m/>
    <x v="55"/>
    <s v="08"/>
  </r>
  <r>
    <s v="1805-09-01"/>
    <n v="12.039"/>
    <n v="1.831"/>
    <m/>
    <m/>
    <m/>
    <m/>
    <m/>
    <m/>
    <x v="55"/>
    <s v="09"/>
  </r>
  <r>
    <s v="1805-10-01"/>
    <n v="7.6359999999999904"/>
    <n v="1.603"/>
    <m/>
    <m/>
    <m/>
    <m/>
    <m/>
    <m/>
    <x v="55"/>
    <s v="10"/>
  </r>
  <r>
    <s v="1805-11-01"/>
    <n v="4.5549999999999997"/>
    <n v="2.399"/>
    <m/>
    <m/>
    <m/>
    <m/>
    <m/>
    <m/>
    <x v="55"/>
    <s v="11"/>
  </r>
  <r>
    <s v="1805-12-01"/>
    <n v="4.1580000000000004"/>
    <n v="1.9219999999999999"/>
    <m/>
    <m/>
    <m/>
    <m/>
    <m/>
    <m/>
    <x v="55"/>
    <s v="12"/>
  </r>
  <r>
    <s v="1806-01-01"/>
    <n v="2.9169999999999998"/>
    <n v="2.1669999999999998"/>
    <m/>
    <m/>
    <m/>
    <m/>
    <m/>
    <m/>
    <x v="56"/>
    <s v="01"/>
  </r>
  <r>
    <s v="1806-02-01"/>
    <n v="2.9369999999999998"/>
    <n v="2.0790000000000002"/>
    <m/>
    <m/>
    <m/>
    <m/>
    <m/>
    <m/>
    <x v="56"/>
    <s v="02"/>
  </r>
  <r>
    <s v="1806-03-01"/>
    <n v="4.6909999999999998"/>
    <n v="1.5569999999999999"/>
    <m/>
    <m/>
    <m/>
    <m/>
    <m/>
    <m/>
    <x v="56"/>
    <s v="03"/>
  </r>
  <r>
    <s v="1806-04-01"/>
    <n v="8.032"/>
    <n v="1.77199999999999"/>
    <m/>
    <m/>
    <m/>
    <m/>
    <m/>
    <m/>
    <x v="56"/>
    <s v="04"/>
  </r>
  <r>
    <s v="1806-05-01"/>
    <n v="11.503"/>
    <n v="1.4259999999999999"/>
    <m/>
    <m/>
    <m/>
    <m/>
    <m/>
    <m/>
    <x v="56"/>
    <s v="05"/>
  </r>
  <r>
    <s v="1806-06-01"/>
    <n v="12.417999999999999"/>
    <n v="0.83699999999999997"/>
    <m/>
    <m/>
    <m/>
    <m/>
    <m/>
    <m/>
    <x v="56"/>
    <s v="06"/>
  </r>
  <r>
    <s v="1806-07-01"/>
    <n v="13.923"/>
    <n v="1.5049999999999999"/>
    <m/>
    <m/>
    <m/>
    <m/>
    <m/>
    <m/>
    <x v="56"/>
    <s v="07"/>
  </r>
  <r>
    <s v="1806-08-01"/>
    <n v="14.593"/>
    <n v="1.361"/>
    <m/>
    <m/>
    <m/>
    <m/>
    <m/>
    <m/>
    <x v="56"/>
    <s v="08"/>
  </r>
  <r>
    <s v="1806-09-01"/>
    <n v="12.548999999999999"/>
    <n v="1.7529999999999999"/>
    <m/>
    <m/>
    <m/>
    <m/>
    <m/>
    <m/>
    <x v="56"/>
    <s v="09"/>
  </r>
  <r>
    <s v="1806-10-01"/>
    <n v="8.4260000000000002"/>
    <n v="1.113"/>
    <m/>
    <m/>
    <m/>
    <m/>
    <m/>
    <m/>
    <x v="56"/>
    <s v="10"/>
  </r>
  <r>
    <s v="1806-11-01"/>
    <n v="5.2309999999999999"/>
    <n v="1.54199999999999"/>
    <m/>
    <m/>
    <m/>
    <m/>
    <m/>
    <m/>
    <x v="56"/>
    <s v="11"/>
  </r>
  <r>
    <s v="1806-12-01"/>
    <n v="3.9889999999999999"/>
    <n v="1.7290000000000001"/>
    <m/>
    <m/>
    <m/>
    <m/>
    <m/>
    <m/>
    <x v="56"/>
    <s v="12"/>
  </r>
  <r>
    <s v="1807-01-01"/>
    <n v="1.0549999999999999"/>
    <n v="2.3929999999999998"/>
    <m/>
    <m/>
    <m/>
    <m/>
    <m/>
    <m/>
    <x v="57"/>
    <s v="01"/>
  </r>
  <r>
    <s v="1807-02-01"/>
    <n v="4.0939999999999896"/>
    <n v="2.677"/>
    <m/>
    <m/>
    <m/>
    <m/>
    <m/>
    <m/>
    <x v="57"/>
    <s v="02"/>
  </r>
  <r>
    <s v="1807-03-01"/>
    <n v="4.7880000000000003"/>
    <n v="2.2530000000000001"/>
    <m/>
    <m/>
    <m/>
    <m/>
    <m/>
    <m/>
    <x v="57"/>
    <s v="03"/>
  </r>
  <r>
    <s v="1807-04-01"/>
    <n v="6.9709999999999903"/>
    <n v="1.26"/>
    <m/>
    <m/>
    <m/>
    <m/>
    <m/>
    <m/>
    <x v="57"/>
    <s v="04"/>
  </r>
  <r>
    <s v="1807-05-01"/>
    <n v="9.3309999999999995"/>
    <n v="0.93"/>
    <m/>
    <m/>
    <m/>
    <m/>
    <m/>
    <m/>
    <x v="57"/>
    <s v="05"/>
  </r>
  <r>
    <s v="1807-06-01"/>
    <n v="13.292999999999999"/>
    <n v="1.2709999999999999"/>
    <m/>
    <m/>
    <m/>
    <m/>
    <m/>
    <m/>
    <x v="57"/>
    <s v="06"/>
  </r>
  <r>
    <s v="1807-07-01"/>
    <n v="14.138"/>
    <n v="1.605"/>
    <m/>
    <m/>
    <m/>
    <m/>
    <m/>
    <m/>
    <x v="57"/>
    <s v="07"/>
  </r>
  <r>
    <s v="1807-08-01"/>
    <n v="13.798999999999999"/>
    <n v="1.5249999999999999"/>
    <m/>
    <m/>
    <m/>
    <m/>
    <m/>
    <m/>
    <x v="57"/>
    <s v="08"/>
  </r>
  <r>
    <s v="1807-09-01"/>
    <n v="12.614999999999901"/>
    <n v="1.18"/>
    <m/>
    <m/>
    <m/>
    <m/>
    <m/>
    <m/>
    <x v="57"/>
    <s v="09"/>
  </r>
  <r>
    <s v="1807-10-01"/>
    <n v="8.8569999999999993"/>
    <n v="1.1930000000000001"/>
    <m/>
    <m/>
    <m/>
    <m/>
    <m/>
    <m/>
    <x v="57"/>
    <s v="10"/>
  </r>
  <r>
    <s v="1807-11-01"/>
    <n v="6.0149999999999997"/>
    <n v="1.5880000000000001"/>
    <m/>
    <m/>
    <m/>
    <m/>
    <m/>
    <m/>
    <x v="57"/>
    <s v="11"/>
  </r>
  <r>
    <s v="1807-12-01"/>
    <n v="4.4209999999999896"/>
    <n v="1.232"/>
    <m/>
    <m/>
    <m/>
    <m/>
    <m/>
    <m/>
    <x v="57"/>
    <s v="12"/>
  </r>
  <r>
    <s v="1808-01-01"/>
    <n v="1.131"/>
    <n v="4.1109999999999998"/>
    <m/>
    <m/>
    <m/>
    <m/>
    <m/>
    <m/>
    <x v="58"/>
    <s v="01"/>
  </r>
  <r>
    <s v="1808-02-01"/>
    <n v="2.1419999999999999"/>
    <n v="2.1749999999999998"/>
    <m/>
    <m/>
    <m/>
    <m/>
    <m/>
    <m/>
    <x v="58"/>
    <s v="02"/>
  </r>
  <r>
    <s v="1808-03-01"/>
    <n v="4.3609999999999998"/>
    <n v="3.02"/>
    <m/>
    <m/>
    <m/>
    <m/>
    <m/>
    <m/>
    <x v="58"/>
    <s v="03"/>
  </r>
  <r>
    <s v="1808-04-01"/>
    <n v="7.4819999999999904"/>
    <n v="1.4590000000000001"/>
    <m/>
    <m/>
    <m/>
    <m/>
    <m/>
    <m/>
    <x v="58"/>
    <s v="04"/>
  </r>
  <r>
    <s v="1808-05-01"/>
    <n v="9.3569999999999993"/>
    <n v="2.0680000000000001"/>
    <m/>
    <m/>
    <m/>
    <m/>
    <m/>
    <m/>
    <x v="58"/>
    <s v="05"/>
  </r>
  <r>
    <s v="1808-06-01"/>
    <n v="13.428999999999901"/>
    <n v="1.585"/>
    <m/>
    <m/>
    <m/>
    <m/>
    <m/>
    <m/>
    <x v="58"/>
    <s v="06"/>
  </r>
  <r>
    <s v="1808-07-01"/>
    <n v="14.491"/>
    <n v="1.6759999999999999"/>
    <m/>
    <m/>
    <m/>
    <m/>
    <m/>
    <m/>
    <x v="58"/>
    <s v="07"/>
  </r>
  <r>
    <s v="1808-08-01"/>
    <n v="13.047000000000001"/>
    <n v="1.2270000000000001"/>
    <m/>
    <m/>
    <m/>
    <m/>
    <m/>
    <m/>
    <x v="58"/>
    <s v="08"/>
  </r>
  <r>
    <s v="1808-09-01"/>
    <n v="12.711"/>
    <n v="1.6879999999999999"/>
    <m/>
    <m/>
    <m/>
    <m/>
    <m/>
    <m/>
    <x v="58"/>
    <s v="09"/>
  </r>
  <r>
    <s v="1808-10-01"/>
    <n v="7.9719999999999898"/>
    <n v="1.48"/>
    <m/>
    <m/>
    <m/>
    <m/>
    <m/>
    <m/>
    <x v="58"/>
    <s v="10"/>
  </r>
  <r>
    <s v="1808-11-01"/>
    <n v="4.5119999999999996"/>
    <n v="1.77199999999999"/>
    <m/>
    <m/>
    <m/>
    <m/>
    <m/>
    <m/>
    <x v="58"/>
    <s v="11"/>
  </r>
  <r>
    <s v="1808-12-01"/>
    <n v="0.88700000000000001"/>
    <n v="1.7009999999999901"/>
    <m/>
    <m/>
    <m/>
    <m/>
    <m/>
    <m/>
    <x v="58"/>
    <s v="12"/>
  </r>
  <r>
    <s v="1809-01-01"/>
    <n v="0.20799999999999999"/>
    <n v="2.59"/>
    <m/>
    <m/>
    <m/>
    <m/>
    <m/>
    <m/>
    <x v="59"/>
    <s v="01"/>
  </r>
  <r>
    <s v="1809-02-01"/>
    <n v="0.85599999999999898"/>
    <n v="2.8180000000000001"/>
    <m/>
    <m/>
    <m/>
    <m/>
    <m/>
    <m/>
    <x v="59"/>
    <s v="02"/>
  </r>
  <r>
    <s v="1809-03-01"/>
    <n v="3.4249999999999998"/>
    <n v="1.6659999999999999"/>
    <m/>
    <m/>
    <m/>
    <m/>
    <m/>
    <m/>
    <x v="59"/>
    <s v="03"/>
  </r>
  <r>
    <s v="1809-04-01"/>
    <n v="7.8329999999999904"/>
    <n v="2.4980000000000002"/>
    <m/>
    <m/>
    <m/>
    <m/>
    <m/>
    <m/>
    <x v="59"/>
    <s v="04"/>
  </r>
  <r>
    <s v="1809-05-01"/>
    <n v="9.2430000000000003"/>
    <n v="1.304"/>
    <m/>
    <m/>
    <m/>
    <m/>
    <m/>
    <m/>
    <x v="59"/>
    <s v="05"/>
  </r>
  <r>
    <s v="1809-06-01"/>
    <n v="12.997999999999999"/>
    <n v="1.3480000000000001"/>
    <m/>
    <m/>
    <m/>
    <m/>
    <m/>
    <m/>
    <x v="59"/>
    <s v="06"/>
  </r>
  <r>
    <s v="1809-07-01"/>
    <n v="12.655999999999899"/>
    <n v="1.4810000000000001"/>
    <m/>
    <m/>
    <m/>
    <m/>
    <m/>
    <m/>
    <x v="59"/>
    <s v="07"/>
  </r>
  <r>
    <s v="1809-08-01"/>
    <n v="12.904999999999999"/>
    <n v="1.66699999999999"/>
    <m/>
    <m/>
    <m/>
    <m/>
    <m/>
    <m/>
    <x v="59"/>
    <s v="08"/>
  </r>
  <r>
    <s v="1809-09-01"/>
    <n v="10.967000000000001"/>
    <n v="1.633"/>
    <m/>
    <m/>
    <m/>
    <m/>
    <m/>
    <m/>
    <x v="59"/>
    <s v="09"/>
  </r>
  <r>
    <s v="1809-10-01"/>
    <n v="8.65"/>
    <n v="3.5539999999999998"/>
    <m/>
    <m/>
    <m/>
    <m/>
    <m/>
    <m/>
    <x v="59"/>
    <s v="10"/>
  </r>
  <r>
    <s v="1809-11-01"/>
    <n v="3.0990000000000002"/>
    <n v="2.4780000000000002"/>
    <m/>
    <m/>
    <m/>
    <m/>
    <m/>
    <m/>
    <x v="59"/>
    <s v="11"/>
  </r>
  <r>
    <s v="1809-12-01"/>
    <n v="2.077"/>
    <n v="2.5880000000000001"/>
    <m/>
    <m/>
    <m/>
    <m/>
    <m/>
    <m/>
    <x v="59"/>
    <s v="12"/>
  </r>
  <r>
    <s v="1810-01-01"/>
    <n v="0.88800000000000001"/>
    <n v="3.258"/>
    <m/>
    <m/>
    <m/>
    <m/>
    <m/>
    <m/>
    <x v="60"/>
    <s v="01"/>
  </r>
  <r>
    <s v="1810-02-01"/>
    <n v="2.391"/>
    <n v="2.403"/>
    <m/>
    <m/>
    <m/>
    <m/>
    <m/>
    <m/>
    <x v="60"/>
    <s v="02"/>
  </r>
  <r>
    <s v="1810-03-01"/>
    <n v="5.0139999999999896"/>
    <n v="4.4569999999999999"/>
    <m/>
    <m/>
    <m/>
    <m/>
    <m/>
    <m/>
    <x v="60"/>
    <s v="03"/>
  </r>
  <r>
    <s v="1810-04-01"/>
    <n v="6.5330000000000004"/>
    <n v="2.2290000000000001"/>
    <m/>
    <m/>
    <m/>
    <m/>
    <m/>
    <m/>
    <x v="60"/>
    <s v="04"/>
  </r>
  <r>
    <s v="1810-05-01"/>
    <n v="9.0690000000000008"/>
    <n v="1.907"/>
    <m/>
    <m/>
    <m/>
    <m/>
    <m/>
    <m/>
    <x v="60"/>
    <s v="05"/>
  </r>
  <r>
    <s v="1810-06-01"/>
    <n v="11.933999999999999"/>
    <n v="2.2810000000000001"/>
    <m/>
    <m/>
    <m/>
    <m/>
    <m/>
    <m/>
    <x v="60"/>
    <s v="06"/>
  </r>
  <r>
    <s v="1810-07-01"/>
    <n v="12.550999999999901"/>
    <n v="2.016"/>
    <m/>
    <m/>
    <m/>
    <m/>
    <m/>
    <m/>
    <x v="60"/>
    <s v="07"/>
  </r>
  <r>
    <s v="1810-08-01"/>
    <n v="12.040999999999899"/>
    <n v="1.212"/>
    <m/>
    <m/>
    <m/>
    <m/>
    <m/>
    <m/>
    <x v="60"/>
    <s v="08"/>
  </r>
  <r>
    <s v="1810-09-01"/>
    <n v="9.532"/>
    <n v="1.2470000000000001"/>
    <m/>
    <m/>
    <m/>
    <m/>
    <m/>
    <m/>
    <x v="60"/>
    <s v="09"/>
  </r>
  <r>
    <s v="1810-10-01"/>
    <n v="6.6319999999999997"/>
    <n v="1.9890000000000001"/>
    <m/>
    <m/>
    <m/>
    <m/>
    <m/>
    <m/>
    <x v="60"/>
    <s v="10"/>
  </r>
  <r>
    <s v="1810-11-01"/>
    <n v="3.827"/>
    <n v="2.64"/>
    <m/>
    <m/>
    <m/>
    <m/>
    <m/>
    <m/>
    <x v="60"/>
    <s v="11"/>
  </r>
  <r>
    <s v="1810-12-01"/>
    <n v="2.66"/>
    <n v="2.093"/>
    <m/>
    <m/>
    <m/>
    <m/>
    <m/>
    <m/>
    <x v="60"/>
    <s v="12"/>
  </r>
  <r>
    <s v="1811-01-01"/>
    <n v="1.3740000000000001"/>
    <n v="2.323"/>
    <m/>
    <m/>
    <m/>
    <m/>
    <m/>
    <m/>
    <x v="61"/>
    <s v="01"/>
  </r>
  <r>
    <s v="1811-02-01"/>
    <n v="0.45"/>
    <n v="3.4750000000000001"/>
    <m/>
    <m/>
    <m/>
    <m/>
    <m/>
    <m/>
    <x v="61"/>
    <s v="02"/>
  </r>
  <r>
    <s v="1811-03-01"/>
    <n v="3.7010000000000001"/>
    <n v="1.8080000000000001"/>
    <m/>
    <m/>
    <m/>
    <m/>
    <m/>
    <m/>
    <x v="61"/>
    <s v="03"/>
  </r>
  <r>
    <s v="1811-04-01"/>
    <n v="6.3019999999999996"/>
    <n v="1.4219999999999999"/>
    <m/>
    <m/>
    <m/>
    <m/>
    <m/>
    <m/>
    <x v="61"/>
    <s v="04"/>
  </r>
  <r>
    <s v="1811-05-01"/>
    <n v="9.4429999999999996"/>
    <n v="1.663"/>
    <m/>
    <m/>
    <m/>
    <m/>
    <m/>
    <m/>
    <x v="61"/>
    <s v="05"/>
  </r>
  <r>
    <s v="1811-06-01"/>
    <n v="12.137"/>
    <n v="1.706"/>
    <m/>
    <m/>
    <m/>
    <m/>
    <m/>
    <m/>
    <x v="61"/>
    <s v="06"/>
  </r>
  <r>
    <s v="1811-07-01"/>
    <n v="11.956"/>
    <n v="1.383"/>
    <m/>
    <m/>
    <m/>
    <m/>
    <m/>
    <m/>
    <x v="61"/>
    <s v="07"/>
  </r>
  <r>
    <s v="1811-08-01"/>
    <n v="13.325999999999899"/>
    <n v="2.2890000000000001"/>
    <m/>
    <m/>
    <m/>
    <m/>
    <m/>
    <m/>
    <x v="61"/>
    <s v="08"/>
  </r>
  <r>
    <s v="1811-09-01"/>
    <n v="10.368"/>
    <n v="1.931"/>
    <m/>
    <m/>
    <m/>
    <m/>
    <m/>
    <m/>
    <x v="61"/>
    <s v="09"/>
  </r>
  <r>
    <s v="1811-10-01"/>
    <n v="6.58"/>
    <n v="2.863"/>
    <m/>
    <m/>
    <m/>
    <m/>
    <m/>
    <m/>
    <x v="61"/>
    <s v="10"/>
  </r>
  <r>
    <s v="1811-11-01"/>
    <n v="3.5030000000000001"/>
    <n v="1.802"/>
    <m/>
    <m/>
    <m/>
    <m/>
    <m/>
    <m/>
    <x v="61"/>
    <s v="11"/>
  </r>
  <r>
    <s v="1811-12-01"/>
    <n v="3.1739999999999999"/>
    <n v="2.484"/>
    <m/>
    <m/>
    <m/>
    <m/>
    <m/>
    <m/>
    <x v="61"/>
    <s v="12"/>
  </r>
  <r>
    <s v="1812-01-01"/>
    <n v="0.97699999999999998"/>
    <n v="4.5449999999999999"/>
    <m/>
    <m/>
    <m/>
    <m/>
    <m/>
    <m/>
    <x v="62"/>
    <s v="01"/>
  </r>
  <r>
    <s v="1812-02-01"/>
    <n v="0.13100000000000001"/>
    <n v="3.0619999999999998"/>
    <m/>
    <m/>
    <m/>
    <m/>
    <m/>
    <m/>
    <x v="62"/>
    <s v="02"/>
  </r>
  <r>
    <s v="1812-03-01"/>
    <n v="2.044"/>
    <n v="1.8049999999999999"/>
    <m/>
    <m/>
    <m/>
    <m/>
    <m/>
    <m/>
    <x v="62"/>
    <s v="03"/>
  </r>
  <r>
    <s v="1812-04-01"/>
    <n v="6.9499999999999904"/>
    <n v="1.984"/>
    <m/>
    <m/>
    <m/>
    <m/>
    <m/>
    <m/>
    <x v="62"/>
    <s v="04"/>
  </r>
  <r>
    <s v="1812-05-01"/>
    <n v="9.5799999999999894"/>
    <n v="1.2789999999999999"/>
    <m/>
    <m/>
    <m/>
    <m/>
    <m/>
    <m/>
    <x v="62"/>
    <s v="05"/>
  </r>
  <r>
    <s v="1812-06-01"/>
    <n v="12.005000000000001"/>
    <n v="1.1739999999999999"/>
    <m/>
    <m/>
    <m/>
    <m/>
    <m/>
    <m/>
    <x v="62"/>
    <s v="06"/>
  </r>
  <r>
    <s v="1812-07-01"/>
    <n v="14.355"/>
    <n v="1.4630000000000001"/>
    <m/>
    <m/>
    <m/>
    <m/>
    <m/>
    <m/>
    <x v="62"/>
    <s v="07"/>
  </r>
  <r>
    <s v="1812-08-01"/>
    <n v="15.017999999999899"/>
    <n v="1.746"/>
    <m/>
    <m/>
    <m/>
    <m/>
    <m/>
    <m/>
    <x v="62"/>
    <s v="08"/>
  </r>
  <r>
    <s v="1812-09-01"/>
    <n v="10.185"/>
    <n v="2.052"/>
    <m/>
    <m/>
    <m/>
    <m/>
    <m/>
    <m/>
    <x v="62"/>
    <s v="09"/>
  </r>
  <r>
    <s v="1812-10-01"/>
    <n v="7.593"/>
    <n v="1.7929999999999999"/>
    <m/>
    <m/>
    <m/>
    <m/>
    <m/>
    <m/>
    <x v="62"/>
    <s v="10"/>
  </r>
  <r>
    <s v="1812-11-01"/>
    <n v="4.3689999999999998"/>
    <n v="2.585"/>
    <m/>
    <m/>
    <m/>
    <m/>
    <m/>
    <m/>
    <x v="62"/>
    <s v="11"/>
  </r>
  <r>
    <s v="1812-12-01"/>
    <n v="1.3480000000000001"/>
    <n v="2.1389999999999998"/>
    <m/>
    <m/>
    <m/>
    <m/>
    <m/>
    <m/>
    <x v="62"/>
    <s v="12"/>
  </r>
  <r>
    <s v="1813-01-01"/>
    <n v="-1.38499999999999"/>
    <n v="2.1909999999999998"/>
    <m/>
    <m/>
    <m/>
    <m/>
    <m/>
    <m/>
    <x v="63"/>
    <s v="01"/>
  </r>
  <r>
    <s v="1813-02-01"/>
    <n v="2.258"/>
    <n v="1.958"/>
    <m/>
    <m/>
    <m/>
    <m/>
    <m/>
    <m/>
    <x v="63"/>
    <s v="02"/>
  </r>
  <r>
    <s v="1813-03-01"/>
    <n v="1.5959999999999901"/>
    <n v="1.6220000000000001"/>
    <m/>
    <m/>
    <m/>
    <m/>
    <m/>
    <m/>
    <x v="63"/>
    <s v="03"/>
  </r>
  <r>
    <s v="1813-04-01"/>
    <n v="8.1819999999999897"/>
    <n v="1.486"/>
    <m/>
    <m/>
    <m/>
    <m/>
    <m/>
    <m/>
    <x v="63"/>
    <s v="04"/>
  </r>
  <r>
    <s v="1813-05-01"/>
    <n v="11.367000000000001"/>
    <n v="3.8260000000000001"/>
    <m/>
    <m/>
    <m/>
    <m/>
    <m/>
    <m/>
    <x v="63"/>
    <s v="05"/>
  </r>
  <r>
    <s v="1813-06-01"/>
    <n v="13.242000000000001"/>
    <n v="1.1379999999999999"/>
    <m/>
    <m/>
    <m/>
    <m/>
    <m/>
    <m/>
    <x v="63"/>
    <s v="06"/>
  </r>
  <r>
    <s v="1813-07-01"/>
    <n v="14.5209999999999"/>
    <n v="0.877"/>
    <m/>
    <m/>
    <m/>
    <m/>
    <m/>
    <m/>
    <x v="63"/>
    <s v="07"/>
  </r>
  <r>
    <s v="1813-08-01"/>
    <n v="13.097"/>
    <n v="0.995"/>
    <m/>
    <m/>
    <m/>
    <m/>
    <m/>
    <m/>
    <x v="63"/>
    <s v="08"/>
  </r>
  <r>
    <s v="1813-09-01"/>
    <n v="12.339"/>
    <n v="1.7430000000000001"/>
    <m/>
    <m/>
    <m/>
    <m/>
    <m/>
    <m/>
    <x v="63"/>
    <s v="09"/>
  </r>
  <r>
    <s v="1813-10-01"/>
    <n v="8.6660000000000004"/>
    <n v="1.5649999999999999"/>
    <m/>
    <m/>
    <m/>
    <m/>
    <m/>
    <m/>
    <x v="63"/>
    <s v="10"/>
  </r>
  <r>
    <s v="1813-11-01"/>
    <n v="6.8250000000000002"/>
    <n v="1.3149999999999999"/>
    <m/>
    <m/>
    <m/>
    <m/>
    <m/>
    <m/>
    <x v="63"/>
    <s v="11"/>
  </r>
  <r>
    <s v="1813-12-01"/>
    <n v="2.1709999999999998"/>
    <n v="1.79"/>
    <m/>
    <m/>
    <m/>
    <m/>
    <m/>
    <m/>
    <x v="63"/>
    <s v="12"/>
  </r>
  <r>
    <s v="1814-01-01"/>
    <n v="1.502"/>
    <n v="2.6219999999999999"/>
    <m/>
    <m/>
    <m/>
    <m/>
    <m/>
    <m/>
    <x v="64"/>
    <s v="01"/>
  </r>
  <r>
    <s v="1814-02-01"/>
    <n v="1.6890000000000001"/>
    <n v="2.121"/>
    <m/>
    <m/>
    <m/>
    <m/>
    <m/>
    <m/>
    <x v="64"/>
    <s v="02"/>
  </r>
  <r>
    <s v="1814-03-01"/>
    <n v="2.6640000000000001"/>
    <n v="2.2589999999999999"/>
    <m/>
    <m/>
    <m/>
    <m/>
    <m/>
    <m/>
    <x v="64"/>
    <s v="03"/>
  </r>
  <r>
    <s v="1814-04-01"/>
    <n v="7.1929999999999996"/>
    <n v="1.5"/>
    <m/>
    <m/>
    <m/>
    <m/>
    <m/>
    <m/>
    <x v="64"/>
    <s v="04"/>
  </r>
  <r>
    <s v="1814-05-01"/>
    <n v="9.4169999999999998"/>
    <n v="2.3210000000000002"/>
    <m/>
    <m/>
    <m/>
    <m/>
    <m/>
    <m/>
    <x v="64"/>
    <s v="05"/>
  </r>
  <r>
    <s v="1814-06-01"/>
    <n v="12.818"/>
    <n v="0.98899999999999999"/>
    <m/>
    <m/>
    <m/>
    <m/>
    <m/>
    <m/>
    <x v="64"/>
    <s v="06"/>
  </r>
  <r>
    <s v="1814-07-01"/>
    <n v="12.532"/>
    <n v="1.8520000000000001"/>
    <m/>
    <m/>
    <m/>
    <m/>
    <m/>
    <m/>
    <x v="64"/>
    <s v="07"/>
  </r>
  <r>
    <s v="1814-08-01"/>
    <n v="12.667999999999999"/>
    <n v="1.4530000000000001"/>
    <m/>
    <m/>
    <m/>
    <m/>
    <m/>
    <m/>
    <x v="64"/>
    <s v="08"/>
  </r>
  <r>
    <s v="1814-09-01"/>
    <n v="10.675999999999901"/>
    <n v="1.3320000000000001"/>
    <m/>
    <m/>
    <m/>
    <m/>
    <m/>
    <m/>
    <x v="64"/>
    <s v="09"/>
  </r>
  <r>
    <s v="1814-10-01"/>
    <n v="7.3739999999999997"/>
    <n v="1.847"/>
    <m/>
    <m/>
    <m/>
    <m/>
    <m/>
    <m/>
    <x v="64"/>
    <s v="10"/>
  </r>
  <r>
    <s v="1814-11-01"/>
    <n v="6.7389999999999999"/>
    <n v="3.4279999999999999"/>
    <m/>
    <m/>
    <m/>
    <m/>
    <m/>
    <m/>
    <x v="64"/>
    <s v="11"/>
  </r>
  <r>
    <s v="1814-12-01"/>
    <n v="5.8289999999999997"/>
    <n v="4.298"/>
    <m/>
    <m/>
    <m/>
    <m/>
    <m/>
    <m/>
    <x v="64"/>
    <s v="12"/>
  </r>
  <r>
    <s v="1815-01-01"/>
    <n v="2.0510000000000002"/>
    <n v="2.0329999999999999"/>
    <m/>
    <m/>
    <m/>
    <m/>
    <m/>
    <m/>
    <x v="65"/>
    <s v="01"/>
  </r>
  <r>
    <s v="1815-02-01"/>
    <n v="2.2730000000000001"/>
    <n v="2.3860000000000001"/>
    <m/>
    <m/>
    <m/>
    <m/>
    <m/>
    <m/>
    <x v="65"/>
    <s v="02"/>
  </r>
  <r>
    <s v="1815-03-01"/>
    <n v="3.6629999999999998"/>
    <n v="2.3279999999999998"/>
    <m/>
    <m/>
    <m/>
    <m/>
    <m/>
    <m/>
    <x v="65"/>
    <s v="03"/>
  </r>
  <r>
    <s v="1815-04-01"/>
    <n v="6.5879999999999903"/>
    <n v="2.3410000000000002"/>
    <m/>
    <m/>
    <m/>
    <m/>
    <m/>
    <m/>
    <x v="65"/>
    <s v="04"/>
  </r>
  <r>
    <s v="1815-05-01"/>
    <n v="9.8450000000000006"/>
    <n v="1.8120000000000001"/>
    <m/>
    <m/>
    <m/>
    <m/>
    <m/>
    <m/>
    <x v="65"/>
    <s v="05"/>
  </r>
  <r>
    <s v="1815-06-01"/>
    <n v="11.162000000000001"/>
    <n v="1.242"/>
    <m/>
    <m/>
    <m/>
    <m/>
    <m/>
    <m/>
    <x v="65"/>
    <s v="06"/>
  </r>
  <r>
    <s v="1815-07-01"/>
    <n v="14.394"/>
    <n v="2.371"/>
    <m/>
    <m/>
    <m/>
    <m/>
    <m/>
    <m/>
    <x v="65"/>
    <s v="07"/>
  </r>
  <r>
    <s v="1815-08-01"/>
    <n v="13.209"/>
    <n v="1.3480000000000001"/>
    <m/>
    <m/>
    <m/>
    <m/>
    <m/>
    <m/>
    <x v="65"/>
    <s v="08"/>
  </r>
  <r>
    <s v="1815-09-01"/>
    <n v="11.151"/>
    <n v="1.5029999999999999"/>
    <m/>
    <m/>
    <m/>
    <m/>
    <m/>
    <m/>
    <x v="65"/>
    <s v="09"/>
  </r>
  <r>
    <s v="1815-10-01"/>
    <n v="7.1369999999999996"/>
    <n v="2.2949999999999999"/>
    <m/>
    <m/>
    <m/>
    <m/>
    <m/>
    <m/>
    <x v="65"/>
    <s v="10"/>
  </r>
  <r>
    <s v="1815-11-01"/>
    <n v="4.1779999999999999"/>
    <n v="1.732"/>
    <m/>
    <m/>
    <m/>
    <m/>
    <m/>
    <m/>
    <x v="65"/>
    <s v="11"/>
  </r>
  <r>
    <s v="1815-12-01"/>
    <n v="1.2209999999999901"/>
    <n v="2.2069999999999999"/>
    <m/>
    <m/>
    <m/>
    <m/>
    <m/>
    <m/>
    <x v="65"/>
    <s v="12"/>
  </r>
  <r>
    <s v="1816-01-01"/>
    <n v="2.7370000000000001"/>
    <n v="2.7240000000000002"/>
    <m/>
    <m/>
    <m/>
    <m/>
    <m/>
    <m/>
    <x v="66"/>
    <s v="01"/>
  </r>
  <r>
    <s v="1816-02-01"/>
    <n v="0.67599999999999905"/>
    <n v="2.9470000000000001"/>
    <m/>
    <m/>
    <m/>
    <m/>
    <m/>
    <m/>
    <x v="66"/>
    <s v="02"/>
  </r>
  <r>
    <s v="1816-03-01"/>
    <n v="3.9049999999999998"/>
    <n v="1.9279999999999999"/>
    <m/>
    <m/>
    <m/>
    <m/>
    <m/>
    <m/>
    <x v="66"/>
    <s v="03"/>
  </r>
  <r>
    <s v="1816-04-01"/>
    <n v="7.6059999999999999"/>
    <n v="2.129"/>
    <m/>
    <m/>
    <m/>
    <m/>
    <m/>
    <m/>
    <x v="66"/>
    <s v="04"/>
  </r>
  <r>
    <s v="1816-05-01"/>
    <n v="10.593999999999999"/>
    <n v="1.804"/>
    <m/>
    <m/>
    <m/>
    <m/>
    <m/>
    <m/>
    <x v="66"/>
    <s v="05"/>
  </r>
  <r>
    <s v="1816-06-01"/>
    <n v="11.79"/>
    <n v="1.087"/>
    <m/>
    <m/>
    <m/>
    <m/>
    <m/>
    <m/>
    <x v="66"/>
    <s v="06"/>
  </r>
  <r>
    <s v="1816-07-01"/>
    <n v="12.266999999999999"/>
    <n v="1.538"/>
    <m/>
    <m/>
    <m/>
    <m/>
    <m/>
    <m/>
    <x v="66"/>
    <s v="07"/>
  </r>
  <r>
    <s v="1816-08-01"/>
    <n v="12.57"/>
    <n v="1.2569999999999999"/>
    <m/>
    <m/>
    <m/>
    <m/>
    <m/>
    <m/>
    <x v="66"/>
    <s v="08"/>
  </r>
  <r>
    <s v="1816-09-01"/>
    <n v="10.39"/>
    <n v="0.70699999999999996"/>
    <m/>
    <m/>
    <m/>
    <m/>
    <m/>
    <m/>
    <x v="66"/>
    <s v="09"/>
  </r>
  <r>
    <s v="1816-10-01"/>
    <n v="5.6989999999999998"/>
    <n v="3.5830000000000002"/>
    <m/>
    <m/>
    <m/>
    <m/>
    <m/>
    <m/>
    <x v="66"/>
    <s v="10"/>
  </r>
  <r>
    <s v="1816-11-01"/>
    <n v="4.0579999999999998"/>
    <n v="3.81"/>
    <m/>
    <m/>
    <m/>
    <m/>
    <m/>
    <m/>
    <x v="66"/>
    <s v="11"/>
  </r>
  <r>
    <s v="1816-12-01"/>
    <n v="0.95799999999999996"/>
    <n v="2.8010000000000002"/>
    <m/>
    <m/>
    <m/>
    <m/>
    <m/>
    <m/>
    <x v="66"/>
    <s v="12"/>
  </r>
  <r>
    <s v="1817-01-01"/>
    <n v="1.54"/>
    <n v="2.4510000000000001"/>
    <m/>
    <m/>
    <m/>
    <m/>
    <m/>
    <m/>
    <x v="67"/>
    <s v="01"/>
  </r>
  <r>
    <s v="1817-02-01"/>
    <n v="3.6489999999999898"/>
    <n v="2.5470000000000002"/>
    <m/>
    <m/>
    <m/>
    <m/>
    <m/>
    <m/>
    <x v="67"/>
    <s v="02"/>
  </r>
  <r>
    <s v="1817-03-01"/>
    <n v="4.569"/>
    <n v="2.153"/>
    <m/>
    <m/>
    <m/>
    <m/>
    <m/>
    <m/>
    <x v="67"/>
    <s v="03"/>
  </r>
  <r>
    <s v="1817-04-01"/>
    <n v="7.8889999999999896"/>
    <n v="1.8360000000000001"/>
    <m/>
    <m/>
    <m/>
    <m/>
    <m/>
    <m/>
    <x v="67"/>
    <s v="04"/>
  </r>
  <r>
    <s v="1817-05-01"/>
    <n v="9.4760000000000009"/>
    <n v="1.3939999999999999"/>
    <m/>
    <m/>
    <m/>
    <m/>
    <m/>
    <m/>
    <x v="67"/>
    <s v="05"/>
  </r>
  <r>
    <s v="1817-06-01"/>
    <n v="11.287000000000001"/>
    <n v="1.25"/>
    <m/>
    <m/>
    <m/>
    <m/>
    <m/>
    <m/>
    <x v="67"/>
    <s v="06"/>
  </r>
  <r>
    <s v="1817-07-01"/>
    <n v="12.071999999999999"/>
    <n v="1.0569999999999999"/>
    <m/>
    <m/>
    <m/>
    <m/>
    <m/>
    <m/>
    <x v="67"/>
    <s v="07"/>
  </r>
  <r>
    <s v="1817-08-01"/>
    <n v="13.402999999999899"/>
    <n v="1.3069999999999999"/>
    <m/>
    <m/>
    <m/>
    <m/>
    <m/>
    <m/>
    <x v="67"/>
    <s v="08"/>
  </r>
  <r>
    <s v="1817-09-01"/>
    <n v="8.8119999999999994"/>
    <n v="1.1779999999999999"/>
    <m/>
    <m/>
    <m/>
    <m/>
    <m/>
    <m/>
    <x v="67"/>
    <s v="09"/>
  </r>
  <r>
    <s v="1817-10-01"/>
    <n v="6.2029999999999896"/>
    <n v="1.9630000000000001"/>
    <m/>
    <m/>
    <m/>
    <m/>
    <m/>
    <m/>
    <x v="67"/>
    <s v="10"/>
  </r>
  <r>
    <s v="1817-11-01"/>
    <n v="4.6379999999999999"/>
    <n v="1.6909999999999901"/>
    <m/>
    <m/>
    <m/>
    <m/>
    <m/>
    <m/>
    <x v="67"/>
    <s v="11"/>
  </r>
  <r>
    <s v="1817-12-01"/>
    <n v="0.16999999999999901"/>
    <n v="1.673"/>
    <m/>
    <m/>
    <m/>
    <m/>
    <m/>
    <m/>
    <x v="67"/>
    <s v="12"/>
  </r>
  <r>
    <s v="1818-01-01"/>
    <n v="1.204"/>
    <n v="1.7749999999999999"/>
    <m/>
    <m/>
    <m/>
    <m/>
    <m/>
    <m/>
    <x v="68"/>
    <s v="01"/>
  </r>
  <r>
    <s v="1818-02-01"/>
    <n v="0.75499999999999901"/>
    <n v="1.9119999999999999"/>
    <m/>
    <m/>
    <m/>
    <m/>
    <m/>
    <m/>
    <x v="68"/>
    <s v="02"/>
  </r>
  <r>
    <s v="1818-03-01"/>
    <n v="5.5650000000000004"/>
    <n v="2.177"/>
    <m/>
    <m/>
    <m/>
    <m/>
    <m/>
    <m/>
    <x v="68"/>
    <s v="03"/>
  </r>
  <r>
    <s v="1818-04-01"/>
    <n v="9.9009999999999998"/>
    <n v="2.6619999999999999"/>
    <m/>
    <m/>
    <m/>
    <m/>
    <m/>
    <m/>
    <x v="68"/>
    <s v="04"/>
  </r>
  <r>
    <s v="1818-05-01"/>
    <n v="11.247"/>
    <n v="1.4570000000000001"/>
    <m/>
    <m/>
    <m/>
    <m/>
    <m/>
    <m/>
    <x v="68"/>
    <s v="05"/>
  </r>
  <r>
    <s v="1818-06-01"/>
    <n v="13.824999999999999"/>
    <n v="2.2599999999999998"/>
    <m/>
    <m/>
    <m/>
    <m/>
    <m/>
    <m/>
    <x v="68"/>
    <s v="06"/>
  </r>
  <r>
    <s v="1818-07-01"/>
    <n v="13.51"/>
    <n v="1.9"/>
    <m/>
    <m/>
    <m/>
    <m/>
    <m/>
    <m/>
    <x v="68"/>
    <s v="07"/>
  </r>
  <r>
    <s v="1818-08-01"/>
    <n v="13.165999999999899"/>
    <n v="0.996"/>
    <m/>
    <m/>
    <m/>
    <m/>
    <m/>
    <m/>
    <x v="68"/>
    <s v="08"/>
  </r>
  <r>
    <s v="1818-09-01"/>
    <n v="10.577999999999999"/>
    <n v="1.0629999999999999"/>
    <m/>
    <m/>
    <m/>
    <m/>
    <m/>
    <m/>
    <x v="68"/>
    <s v="09"/>
  </r>
  <r>
    <s v="1818-10-01"/>
    <n v="6.6539999999999999"/>
    <n v="1.704"/>
    <m/>
    <m/>
    <m/>
    <m/>
    <m/>
    <m/>
    <x v="68"/>
    <s v="10"/>
  </r>
  <r>
    <s v="1818-11-01"/>
    <n v="5.0350000000000001"/>
    <n v="2.8069999999999999"/>
    <m/>
    <m/>
    <m/>
    <m/>
    <m/>
    <m/>
    <x v="68"/>
    <s v="11"/>
  </r>
  <r>
    <s v="1818-12-01"/>
    <n v="2.5070000000000001"/>
    <n v="1.236"/>
    <m/>
    <m/>
    <m/>
    <m/>
    <m/>
    <m/>
    <x v="68"/>
    <s v="12"/>
  </r>
  <r>
    <s v="1819-01-01"/>
    <n v="1.014"/>
    <n v="1.984"/>
    <m/>
    <m/>
    <m/>
    <m/>
    <m/>
    <m/>
    <x v="69"/>
    <s v="01"/>
  </r>
  <r>
    <s v="1819-02-01"/>
    <n v="2.286"/>
    <n v="1.9950000000000001"/>
    <m/>
    <m/>
    <m/>
    <m/>
    <m/>
    <m/>
    <x v="69"/>
    <s v="02"/>
  </r>
  <r>
    <s v="1819-03-01"/>
    <n v="2.931"/>
    <n v="2.93"/>
    <m/>
    <m/>
    <m/>
    <m/>
    <m/>
    <m/>
    <x v="69"/>
    <s v="03"/>
  </r>
  <r>
    <s v="1819-04-01"/>
    <n v="7.0289999999999999"/>
    <n v="1.3440000000000001"/>
    <m/>
    <m/>
    <m/>
    <m/>
    <m/>
    <m/>
    <x v="69"/>
    <s v="04"/>
  </r>
  <r>
    <s v="1819-05-01"/>
    <n v="9.8510000000000009"/>
    <n v="1.1120000000000001"/>
    <m/>
    <m/>
    <m/>
    <m/>
    <m/>
    <m/>
    <x v="69"/>
    <s v="05"/>
  </r>
  <r>
    <s v="1819-06-01"/>
    <n v="12.526"/>
    <n v="1.5389999999999999"/>
    <m/>
    <m/>
    <m/>
    <m/>
    <m/>
    <m/>
    <x v="69"/>
    <s v="06"/>
  </r>
  <r>
    <s v="1819-07-01"/>
    <n v="13.038"/>
    <n v="1.17"/>
    <m/>
    <m/>
    <m/>
    <m/>
    <m/>
    <m/>
    <x v="69"/>
    <s v="07"/>
  </r>
  <r>
    <s v="1819-08-01"/>
    <n v="12.557"/>
    <n v="1.1240000000000001"/>
    <m/>
    <m/>
    <m/>
    <m/>
    <m/>
    <m/>
    <x v="69"/>
    <s v="08"/>
  </r>
  <r>
    <s v="1819-09-01"/>
    <n v="10.893999999999901"/>
    <n v="1.052"/>
    <m/>
    <m/>
    <m/>
    <m/>
    <m/>
    <m/>
    <x v="69"/>
    <s v="09"/>
  </r>
  <r>
    <s v="1819-10-01"/>
    <n v="9.3119999999999994"/>
    <n v="1.2230000000000001"/>
    <m/>
    <m/>
    <m/>
    <m/>
    <m/>
    <m/>
    <x v="69"/>
    <s v="10"/>
  </r>
  <r>
    <s v="1819-11-01"/>
    <n v="5.15"/>
    <n v="1.62699999999999"/>
    <m/>
    <m/>
    <m/>
    <m/>
    <m/>
    <m/>
    <x v="69"/>
    <s v="11"/>
  </r>
  <r>
    <s v="1819-12-01"/>
    <n v="1.8420000000000001"/>
    <n v="1.883"/>
    <m/>
    <m/>
    <m/>
    <m/>
    <m/>
    <m/>
    <x v="69"/>
    <s v="12"/>
  </r>
  <r>
    <s v="1820-01-01"/>
    <n v="1.236"/>
    <n v="3.9"/>
    <m/>
    <m/>
    <m/>
    <m/>
    <m/>
    <m/>
    <x v="70"/>
    <s v="01"/>
  </r>
  <r>
    <s v="1820-02-01"/>
    <n v="2.145"/>
    <n v="2.004"/>
    <m/>
    <m/>
    <m/>
    <m/>
    <m/>
    <m/>
    <x v="70"/>
    <s v="02"/>
  </r>
  <r>
    <s v="1820-03-01"/>
    <n v="4.6180000000000003"/>
    <n v="1.9450000000000001"/>
    <m/>
    <m/>
    <m/>
    <m/>
    <m/>
    <m/>
    <x v="70"/>
    <s v="03"/>
  </r>
  <r>
    <s v="1820-04-01"/>
    <n v="8.6999999999999993"/>
    <n v="1.1679999999999999"/>
    <m/>
    <m/>
    <m/>
    <m/>
    <m/>
    <m/>
    <x v="70"/>
    <s v="04"/>
  </r>
  <r>
    <s v="1820-05-01"/>
    <n v="11.62"/>
    <n v="1.256"/>
    <m/>
    <m/>
    <m/>
    <m/>
    <m/>
    <m/>
    <x v="70"/>
    <s v="05"/>
  </r>
  <r>
    <s v="1820-06-01"/>
    <n v="13.323"/>
    <n v="0.91200000000000003"/>
    <m/>
    <m/>
    <m/>
    <m/>
    <m/>
    <m/>
    <x v="70"/>
    <s v="06"/>
  </r>
  <r>
    <s v="1820-07-01"/>
    <n v="13.311"/>
    <n v="1.375"/>
    <m/>
    <m/>
    <m/>
    <m/>
    <m/>
    <m/>
    <x v="70"/>
    <s v="07"/>
  </r>
  <r>
    <s v="1820-08-01"/>
    <n v="11.978"/>
    <n v="1.3169999999999999"/>
    <m/>
    <m/>
    <m/>
    <m/>
    <m/>
    <m/>
    <x v="70"/>
    <s v="08"/>
  </r>
  <r>
    <s v="1820-09-01"/>
    <n v="11.16"/>
    <n v="1.1759999999999999"/>
    <m/>
    <m/>
    <m/>
    <m/>
    <m/>
    <m/>
    <x v="70"/>
    <s v="09"/>
  </r>
  <r>
    <s v="1820-10-01"/>
    <n v="7.5879999999999903"/>
    <n v="1.605"/>
    <m/>
    <m/>
    <m/>
    <m/>
    <m/>
    <m/>
    <x v="70"/>
    <s v="10"/>
  </r>
  <r>
    <s v="1820-11-01"/>
    <n v="4.4429999999999996"/>
    <n v="1.0740000000000001"/>
    <m/>
    <m/>
    <m/>
    <m/>
    <m/>
    <m/>
    <x v="70"/>
    <s v="11"/>
  </r>
  <r>
    <s v="1820-12-01"/>
    <n v="1.2729999999999999"/>
    <n v="1.6930000000000001"/>
    <m/>
    <m/>
    <m/>
    <m/>
    <m/>
    <m/>
    <x v="70"/>
    <s v="12"/>
  </r>
  <r>
    <s v="1821-01-01"/>
    <n v="2.9989999999999899"/>
    <n v="1.5489999999999999"/>
    <m/>
    <m/>
    <m/>
    <m/>
    <m/>
    <m/>
    <x v="71"/>
    <s v="01"/>
  </r>
  <r>
    <s v="1821-02-01"/>
    <n v="3.758"/>
    <n v="2.0179999999999998"/>
    <m/>
    <m/>
    <m/>
    <m/>
    <m/>
    <m/>
    <x v="71"/>
    <s v="02"/>
  </r>
  <r>
    <s v="1821-03-01"/>
    <n v="5.4619999999999997"/>
    <n v="1.2749999999999999"/>
    <m/>
    <m/>
    <m/>
    <m/>
    <m/>
    <m/>
    <x v="71"/>
    <s v="03"/>
  </r>
  <r>
    <s v="1821-04-01"/>
    <n v="7.7389999999999901"/>
    <n v="0.85799999999999998"/>
    <m/>
    <m/>
    <m/>
    <m/>
    <m/>
    <m/>
    <x v="71"/>
    <s v="04"/>
  </r>
  <r>
    <s v="1821-05-01"/>
    <n v="11.3"/>
    <n v="1.3919999999999999"/>
    <m/>
    <m/>
    <m/>
    <m/>
    <m/>
    <m/>
    <x v="71"/>
    <s v="05"/>
  </r>
  <r>
    <s v="1821-06-01"/>
    <n v="12.608000000000001"/>
    <n v="1.4239999999999999"/>
    <m/>
    <m/>
    <m/>
    <m/>
    <m/>
    <m/>
    <x v="71"/>
    <s v="06"/>
  </r>
  <r>
    <s v="1821-07-01"/>
    <n v="13.039"/>
    <n v="1.2889999999999999"/>
    <m/>
    <m/>
    <m/>
    <m/>
    <m/>
    <m/>
    <x v="71"/>
    <s v="07"/>
  </r>
  <r>
    <s v="1821-08-01"/>
    <n v="13.145"/>
    <n v="1.482"/>
    <m/>
    <m/>
    <m/>
    <m/>
    <m/>
    <m/>
    <x v="71"/>
    <s v="08"/>
  </r>
  <r>
    <s v="1821-09-01"/>
    <n v="10.178000000000001"/>
    <n v="1.2190000000000001"/>
    <m/>
    <m/>
    <m/>
    <m/>
    <m/>
    <m/>
    <x v="71"/>
    <s v="09"/>
  </r>
  <r>
    <s v="1821-10-01"/>
    <n v="8.5350000000000001"/>
    <n v="0.92400000000000004"/>
    <m/>
    <m/>
    <m/>
    <m/>
    <m/>
    <m/>
    <x v="71"/>
    <s v="10"/>
  </r>
  <r>
    <s v="1821-11-01"/>
    <n v="5.601"/>
    <n v="1.802"/>
    <m/>
    <m/>
    <m/>
    <m/>
    <m/>
    <m/>
    <x v="71"/>
    <s v="11"/>
  </r>
  <r>
    <s v="1821-12-01"/>
    <n v="2.7170000000000001"/>
    <n v="1.278"/>
    <m/>
    <m/>
    <m/>
    <m/>
    <m/>
    <m/>
    <x v="71"/>
    <s v="12"/>
  </r>
  <r>
    <s v="1822-01-01"/>
    <n v="2.7589999999999999"/>
    <n v="2.4159999999999999"/>
    <m/>
    <m/>
    <m/>
    <m/>
    <m/>
    <m/>
    <x v="72"/>
    <s v="01"/>
  </r>
  <r>
    <s v="1822-02-01"/>
    <n v="4.4649999999999999"/>
    <n v="1.83"/>
    <m/>
    <m/>
    <m/>
    <m/>
    <m/>
    <m/>
    <x v="72"/>
    <s v="02"/>
  </r>
  <r>
    <s v="1822-03-01"/>
    <n v="7.7869999999999999"/>
    <n v="2.016"/>
    <m/>
    <m/>
    <m/>
    <m/>
    <m/>
    <m/>
    <x v="72"/>
    <s v="03"/>
  </r>
  <r>
    <s v="1822-04-01"/>
    <n v="8.2779999999999898"/>
    <n v="1.2949999999999999"/>
    <m/>
    <m/>
    <m/>
    <m/>
    <m/>
    <m/>
    <x v="72"/>
    <s v="04"/>
  </r>
  <r>
    <s v="1822-05-01"/>
    <n v="10.486000000000001"/>
    <n v="1.159"/>
    <m/>
    <m/>
    <m/>
    <m/>
    <m/>
    <m/>
    <x v="72"/>
    <s v="05"/>
  </r>
  <r>
    <s v="1822-06-01"/>
    <n v="13.067"/>
    <n v="0.89900000000000002"/>
    <m/>
    <m/>
    <m/>
    <m/>
    <m/>
    <m/>
    <x v="72"/>
    <s v="06"/>
  </r>
  <r>
    <s v="1822-07-01"/>
    <n v="14.212"/>
    <n v="1.0680000000000001"/>
    <m/>
    <m/>
    <m/>
    <m/>
    <m/>
    <m/>
    <x v="72"/>
    <s v="07"/>
  </r>
  <r>
    <s v="1822-08-01"/>
    <n v="13.215"/>
    <n v="0.89599999999999902"/>
    <m/>
    <m/>
    <m/>
    <m/>
    <m/>
    <m/>
    <x v="72"/>
    <s v="08"/>
  </r>
  <r>
    <s v="1822-09-01"/>
    <n v="10.695"/>
    <n v="0.86899999999999999"/>
    <m/>
    <m/>
    <m/>
    <m/>
    <m/>
    <m/>
    <x v="72"/>
    <s v="09"/>
  </r>
  <r>
    <s v="1822-10-01"/>
    <n v="7.7739999999999903"/>
    <n v="1.163"/>
    <m/>
    <m/>
    <m/>
    <m/>
    <m/>
    <m/>
    <x v="72"/>
    <s v="10"/>
  </r>
  <r>
    <s v="1822-11-01"/>
    <n v="4.5010000000000003"/>
    <n v="1.345"/>
    <m/>
    <m/>
    <m/>
    <m/>
    <m/>
    <m/>
    <x v="72"/>
    <s v="11"/>
  </r>
  <r>
    <s v="1822-12-01"/>
    <n v="1.0209999999999999"/>
    <n v="1.5469999999999999"/>
    <m/>
    <m/>
    <m/>
    <m/>
    <m/>
    <m/>
    <x v="72"/>
    <s v="12"/>
  </r>
  <r>
    <s v="1823-01-01"/>
    <n v="1.758"/>
    <n v="1.796"/>
    <m/>
    <m/>
    <m/>
    <m/>
    <m/>
    <m/>
    <x v="73"/>
    <s v="01"/>
  </r>
  <r>
    <s v="1823-02-01"/>
    <n v="1.966"/>
    <n v="1.93"/>
    <m/>
    <m/>
    <m/>
    <m/>
    <m/>
    <m/>
    <x v="73"/>
    <s v="02"/>
  </r>
  <r>
    <s v="1823-03-01"/>
    <n v="5.0679999999999996"/>
    <n v="1.1919999999999999"/>
    <m/>
    <m/>
    <m/>
    <m/>
    <m/>
    <m/>
    <x v="73"/>
    <s v="03"/>
  </r>
  <r>
    <s v="1823-04-01"/>
    <n v="7.6649999999999903"/>
    <n v="1.6769999999999901"/>
    <m/>
    <m/>
    <m/>
    <m/>
    <m/>
    <m/>
    <x v="73"/>
    <s v="04"/>
  </r>
  <r>
    <s v="1823-05-01"/>
    <n v="10.563000000000001"/>
    <n v="0.92200000000000004"/>
    <m/>
    <m/>
    <m/>
    <m/>
    <m/>
    <m/>
    <x v="73"/>
    <s v="05"/>
  </r>
  <r>
    <s v="1823-06-01"/>
    <n v="13.958"/>
    <n v="1.125"/>
    <m/>
    <m/>
    <m/>
    <m/>
    <m/>
    <m/>
    <x v="73"/>
    <s v="06"/>
  </r>
  <r>
    <s v="1823-07-01"/>
    <n v="14.196999999999999"/>
    <n v="1.026"/>
    <m/>
    <m/>
    <m/>
    <m/>
    <m/>
    <m/>
    <x v="73"/>
    <s v="07"/>
  </r>
  <r>
    <s v="1823-08-01"/>
    <n v="13.13"/>
    <n v="0.69399999999999995"/>
    <m/>
    <m/>
    <m/>
    <m/>
    <m/>
    <m/>
    <x v="73"/>
    <s v="08"/>
  </r>
  <r>
    <s v="1823-09-01"/>
    <n v="10.198"/>
    <n v="1.083"/>
    <m/>
    <m/>
    <m/>
    <m/>
    <m/>
    <m/>
    <x v="73"/>
    <s v="09"/>
  </r>
  <r>
    <s v="1823-10-01"/>
    <n v="7.6419999999999897"/>
    <n v="1.24"/>
    <m/>
    <m/>
    <m/>
    <m/>
    <m/>
    <m/>
    <x v="73"/>
    <s v="10"/>
  </r>
  <r>
    <s v="1823-11-01"/>
    <n v="4.508"/>
    <n v="2.0790000000000002"/>
    <m/>
    <m/>
    <m/>
    <m/>
    <m/>
    <m/>
    <x v="73"/>
    <s v="11"/>
  </r>
  <r>
    <s v="1823-12-01"/>
    <n v="1.9710000000000001"/>
    <n v="1.583"/>
    <m/>
    <m/>
    <m/>
    <m/>
    <m/>
    <m/>
    <x v="73"/>
    <s v="12"/>
  </r>
  <r>
    <s v="1824-01-01"/>
    <n v="2.6509999999999998"/>
    <n v="1.4319999999999999"/>
    <m/>
    <m/>
    <m/>
    <m/>
    <m/>
    <m/>
    <x v="74"/>
    <s v="01"/>
  </r>
  <r>
    <s v="1824-02-01"/>
    <n v="2.6789999999999998"/>
    <n v="1.784"/>
    <m/>
    <m/>
    <m/>
    <m/>
    <m/>
    <m/>
    <x v="74"/>
    <s v="02"/>
  </r>
  <r>
    <s v="1824-03-01"/>
    <n v="5.3570000000000002"/>
    <n v="1.355"/>
    <m/>
    <m/>
    <m/>
    <m/>
    <m/>
    <m/>
    <x v="74"/>
    <s v="03"/>
  </r>
  <r>
    <s v="1824-04-01"/>
    <n v="8.375"/>
    <n v="1.288"/>
    <m/>
    <m/>
    <m/>
    <m/>
    <m/>
    <m/>
    <x v="74"/>
    <s v="04"/>
  </r>
  <r>
    <s v="1824-05-01"/>
    <n v="11.132"/>
    <n v="1.1359999999999999"/>
    <m/>
    <m/>
    <m/>
    <m/>
    <m/>
    <m/>
    <x v="74"/>
    <s v="05"/>
  </r>
  <r>
    <s v="1824-06-01"/>
    <n v="13.427"/>
    <n v="1.9530000000000001"/>
    <m/>
    <m/>
    <m/>
    <m/>
    <m/>
    <m/>
    <x v="74"/>
    <s v="06"/>
  </r>
  <r>
    <s v="1824-07-01"/>
    <n v="14.83"/>
    <n v="2.1579999999999999"/>
    <m/>
    <m/>
    <m/>
    <m/>
    <m/>
    <m/>
    <x v="74"/>
    <s v="07"/>
  </r>
  <r>
    <s v="1824-08-01"/>
    <n v="13.436999999999999"/>
    <n v="0.92400000000000004"/>
    <m/>
    <m/>
    <m/>
    <m/>
    <m/>
    <m/>
    <x v="74"/>
    <s v="08"/>
  </r>
  <r>
    <s v="1824-09-01"/>
    <n v="11.528"/>
    <n v="1.5569999999999999"/>
    <m/>
    <m/>
    <m/>
    <m/>
    <m/>
    <m/>
    <x v="74"/>
    <s v="09"/>
  </r>
  <r>
    <s v="1824-10-01"/>
    <n v="8.1969999999999992"/>
    <n v="0.77400000000000002"/>
    <m/>
    <m/>
    <m/>
    <m/>
    <m/>
    <m/>
    <x v="74"/>
    <s v="10"/>
  </r>
  <r>
    <s v="1824-11-01"/>
    <n v="5.8769999999999998"/>
    <n v="1.1990000000000001"/>
    <m/>
    <m/>
    <m/>
    <m/>
    <m/>
    <m/>
    <x v="74"/>
    <s v="11"/>
  </r>
  <r>
    <s v="1824-12-01"/>
    <n v="5.0759999999999996"/>
    <n v="1.8140000000000001"/>
    <m/>
    <m/>
    <m/>
    <m/>
    <m/>
    <m/>
    <x v="74"/>
    <s v="12"/>
  </r>
  <r>
    <s v="1825-01-01"/>
    <n v="3.2130000000000001"/>
    <n v="1.913"/>
    <m/>
    <m/>
    <m/>
    <m/>
    <m/>
    <m/>
    <x v="75"/>
    <s v="01"/>
  </r>
  <r>
    <s v="1825-02-01"/>
    <n v="3.0920000000000001"/>
    <n v="1.4790000000000001"/>
    <m/>
    <m/>
    <m/>
    <m/>
    <m/>
    <m/>
    <x v="75"/>
    <s v="02"/>
  </r>
  <r>
    <s v="1825-03-01"/>
    <n v="5.3650000000000002"/>
    <n v="1.6459999999999999"/>
    <m/>
    <m/>
    <m/>
    <m/>
    <m/>
    <m/>
    <x v="75"/>
    <s v="03"/>
  </r>
  <r>
    <s v="1825-04-01"/>
    <n v="8.9879999999999995"/>
    <n v="1.964"/>
    <m/>
    <m/>
    <m/>
    <m/>
    <m/>
    <m/>
    <x v="75"/>
    <s v="04"/>
  </r>
  <r>
    <s v="1825-05-01"/>
    <n v="10.750999999999999"/>
    <n v="1.325"/>
    <m/>
    <m/>
    <m/>
    <m/>
    <m/>
    <m/>
    <x v="75"/>
    <s v="05"/>
  </r>
  <r>
    <s v="1825-06-01"/>
    <n v="13.765000000000001"/>
    <n v="1.0489999999999999"/>
    <m/>
    <m/>
    <m/>
    <m/>
    <m/>
    <m/>
    <x v="75"/>
    <s v="06"/>
  </r>
  <r>
    <s v="1825-07-01"/>
    <n v="14.007"/>
    <n v="1.163"/>
    <m/>
    <m/>
    <m/>
    <m/>
    <m/>
    <m/>
    <x v="75"/>
    <s v="07"/>
  </r>
  <r>
    <s v="1825-08-01"/>
    <n v="13.269"/>
    <n v="1.335"/>
    <m/>
    <m/>
    <m/>
    <m/>
    <m/>
    <m/>
    <x v="75"/>
    <s v="08"/>
  </r>
  <r>
    <s v="1825-09-01"/>
    <n v="11.148"/>
    <n v="0.97799999999999998"/>
    <m/>
    <m/>
    <m/>
    <m/>
    <m/>
    <m/>
    <x v="75"/>
    <s v="09"/>
  </r>
  <r>
    <s v="1825-10-01"/>
    <n v="7.9789999999999903"/>
    <n v="1.2609999999999999"/>
    <m/>
    <m/>
    <m/>
    <m/>
    <m/>
    <m/>
    <x v="75"/>
    <s v="10"/>
  </r>
  <r>
    <s v="1825-11-01"/>
    <n v="6.0579999999999998"/>
    <n v="2.4119999999999999"/>
    <m/>
    <m/>
    <m/>
    <m/>
    <m/>
    <m/>
    <x v="75"/>
    <s v="11"/>
  </r>
  <r>
    <s v="1825-12-01"/>
    <n v="3.0369999999999999"/>
    <n v="1.569"/>
    <m/>
    <m/>
    <m/>
    <m/>
    <m/>
    <m/>
    <x v="75"/>
    <s v="12"/>
  </r>
  <r>
    <s v="1826-01-01"/>
    <n v="1.893"/>
    <n v="1.68"/>
    <m/>
    <m/>
    <m/>
    <m/>
    <m/>
    <m/>
    <x v="76"/>
    <s v="01"/>
  </r>
  <r>
    <s v="1826-02-01"/>
    <n v="1.5329999999999999"/>
    <n v="1.619"/>
    <m/>
    <m/>
    <m/>
    <m/>
    <m/>
    <m/>
    <x v="76"/>
    <s v="02"/>
  </r>
  <r>
    <s v="1826-03-01"/>
    <n v="4.8879999999999999"/>
    <n v="1.669"/>
    <m/>
    <m/>
    <m/>
    <m/>
    <m/>
    <m/>
    <x v="76"/>
    <s v="03"/>
  </r>
  <r>
    <s v="1826-04-01"/>
    <n v="8.4029999999999898"/>
    <n v="2.2040000000000002"/>
    <m/>
    <m/>
    <m/>
    <m/>
    <m/>
    <m/>
    <x v="76"/>
    <s v="04"/>
  </r>
  <r>
    <s v="1826-05-01"/>
    <n v="11.803999999999901"/>
    <n v="0.82599999999999996"/>
    <m/>
    <m/>
    <m/>
    <m/>
    <m/>
    <m/>
    <x v="76"/>
    <s v="05"/>
  </r>
  <r>
    <s v="1826-06-01"/>
    <n v="13.02"/>
    <n v="1.5389999999999999"/>
    <m/>
    <m/>
    <m/>
    <m/>
    <m/>
    <m/>
    <x v="76"/>
    <s v="06"/>
  </r>
  <r>
    <s v="1826-07-01"/>
    <n v="14.481999999999999"/>
    <n v="1.1339999999999999"/>
    <m/>
    <m/>
    <m/>
    <m/>
    <m/>
    <m/>
    <x v="76"/>
    <s v="07"/>
  </r>
  <r>
    <s v="1826-08-01"/>
    <n v="13.109"/>
    <n v="1.5109999999999999"/>
    <m/>
    <m/>
    <m/>
    <m/>
    <m/>
    <m/>
    <x v="76"/>
    <s v="08"/>
  </r>
  <r>
    <s v="1826-09-01"/>
    <n v="11.178000000000001"/>
    <n v="1.7789999999999999"/>
    <m/>
    <m/>
    <m/>
    <m/>
    <m/>
    <m/>
    <x v="76"/>
    <s v="09"/>
  </r>
  <r>
    <s v="1826-10-01"/>
    <n v="8.4589999999999996"/>
    <n v="1.7889999999999999"/>
    <m/>
    <m/>
    <m/>
    <m/>
    <m/>
    <m/>
    <x v="76"/>
    <s v="10"/>
  </r>
  <r>
    <s v="1826-11-01"/>
    <n v="6.6339999999999897"/>
    <n v="1.145"/>
    <m/>
    <m/>
    <m/>
    <m/>
    <m/>
    <m/>
    <x v="76"/>
    <s v="11"/>
  </r>
  <r>
    <s v="1826-12-01"/>
    <n v="4.8760000000000003"/>
    <n v="1.82"/>
    <m/>
    <m/>
    <m/>
    <m/>
    <m/>
    <m/>
    <x v="76"/>
    <s v="12"/>
  </r>
  <r>
    <s v="1827-01-01"/>
    <n v="3.593"/>
    <n v="2.3279999999999998"/>
    <m/>
    <m/>
    <m/>
    <m/>
    <m/>
    <m/>
    <x v="77"/>
    <s v="01"/>
  </r>
  <r>
    <s v="1827-02-01"/>
    <n v="4.415"/>
    <n v="1.952"/>
    <m/>
    <m/>
    <m/>
    <m/>
    <m/>
    <m/>
    <x v="77"/>
    <s v="02"/>
  </r>
  <r>
    <s v="1827-03-01"/>
    <n v="6.141"/>
    <n v="1.3560000000000001"/>
    <m/>
    <m/>
    <m/>
    <m/>
    <m/>
    <m/>
    <x v="77"/>
    <s v="03"/>
  </r>
  <r>
    <s v="1827-04-01"/>
    <n v="9.4289999999999896"/>
    <n v="2.669"/>
    <m/>
    <m/>
    <m/>
    <m/>
    <m/>
    <m/>
    <x v="77"/>
    <s v="04"/>
  </r>
  <r>
    <s v="1827-05-01"/>
    <n v="11.807"/>
    <n v="1.393"/>
    <m/>
    <m/>
    <m/>
    <m/>
    <m/>
    <m/>
    <x v="77"/>
    <s v="05"/>
  </r>
  <r>
    <s v="1827-06-01"/>
    <n v="13.548"/>
    <n v="1.228"/>
    <m/>
    <m/>
    <m/>
    <m/>
    <m/>
    <m/>
    <x v="77"/>
    <s v="06"/>
  </r>
  <r>
    <s v="1827-07-01"/>
    <n v="14.683999999999999"/>
    <n v="0.66200000000000003"/>
    <m/>
    <m/>
    <m/>
    <m/>
    <m/>
    <m/>
    <x v="77"/>
    <s v="07"/>
  </r>
  <r>
    <s v="1827-08-01"/>
    <n v="13.694000000000001"/>
    <n v="0.79"/>
    <m/>
    <m/>
    <m/>
    <m/>
    <m/>
    <m/>
    <x v="77"/>
    <s v="08"/>
  </r>
  <r>
    <s v="1827-09-01"/>
    <n v="10.882999999999999"/>
    <n v="0.66"/>
    <m/>
    <m/>
    <m/>
    <m/>
    <m/>
    <m/>
    <x v="77"/>
    <s v="09"/>
  </r>
  <r>
    <s v="1827-10-01"/>
    <n v="8.51"/>
    <n v="1.222"/>
    <m/>
    <m/>
    <m/>
    <m/>
    <m/>
    <m/>
    <x v="77"/>
    <s v="10"/>
  </r>
  <r>
    <s v="1827-11-01"/>
    <n v="6.2789999999999999"/>
    <n v="1.236"/>
    <m/>
    <m/>
    <m/>
    <m/>
    <m/>
    <m/>
    <x v="77"/>
    <s v="11"/>
  </r>
  <r>
    <s v="1827-12-01"/>
    <n v="2.722"/>
    <n v="1.827"/>
    <m/>
    <m/>
    <m/>
    <m/>
    <m/>
    <m/>
    <x v="77"/>
    <s v="12"/>
  </r>
  <r>
    <s v="1828-01-01"/>
    <n v="0.59499999999999997"/>
    <n v="2.036"/>
    <m/>
    <m/>
    <m/>
    <m/>
    <m/>
    <m/>
    <x v="78"/>
    <s v="01"/>
  </r>
  <r>
    <s v="1828-02-01"/>
    <n v="1.853"/>
    <n v="2.0019999999999998"/>
    <m/>
    <m/>
    <m/>
    <m/>
    <m/>
    <m/>
    <x v="78"/>
    <s v="02"/>
  </r>
  <r>
    <s v="1828-03-01"/>
    <n v="5.7290000000000001"/>
    <n v="1.871"/>
    <m/>
    <m/>
    <m/>
    <m/>
    <m/>
    <m/>
    <x v="78"/>
    <s v="03"/>
  </r>
  <r>
    <s v="1828-04-01"/>
    <n v="8.7370000000000001"/>
    <n v="1.4710000000000001"/>
    <m/>
    <m/>
    <m/>
    <m/>
    <m/>
    <m/>
    <x v="78"/>
    <s v="04"/>
  </r>
  <r>
    <s v="1828-05-01"/>
    <n v="11.281000000000001"/>
    <n v="1.4119999999999999"/>
    <m/>
    <m/>
    <m/>
    <m/>
    <m/>
    <m/>
    <x v="78"/>
    <s v="05"/>
  </r>
  <r>
    <s v="1828-06-01"/>
    <n v="14.124000000000001"/>
    <n v="1.081"/>
    <m/>
    <m/>
    <m/>
    <m/>
    <m/>
    <m/>
    <x v="78"/>
    <s v="06"/>
  </r>
  <r>
    <s v="1828-07-01"/>
    <n v="14.384"/>
    <n v="1.7529999999999999"/>
    <m/>
    <m/>
    <m/>
    <m/>
    <m/>
    <m/>
    <x v="78"/>
    <s v="07"/>
  </r>
  <r>
    <s v="1828-08-01"/>
    <n v="13.635"/>
    <n v="0.97499999999999998"/>
    <m/>
    <m/>
    <m/>
    <m/>
    <m/>
    <m/>
    <x v="78"/>
    <s v="08"/>
  </r>
  <r>
    <s v="1828-09-01"/>
    <n v="10.079999999999901"/>
    <n v="1.0780000000000001"/>
    <m/>
    <m/>
    <m/>
    <m/>
    <m/>
    <m/>
    <x v="78"/>
    <s v="09"/>
  </r>
  <r>
    <s v="1828-10-01"/>
    <n v="8.6559999999999899"/>
    <n v="1.8320000000000001"/>
    <m/>
    <m/>
    <m/>
    <m/>
    <m/>
    <m/>
    <x v="78"/>
    <s v="10"/>
  </r>
  <r>
    <s v="1828-11-01"/>
    <n v="5.9569999999999999"/>
    <n v="1.7649999999999999"/>
    <m/>
    <m/>
    <m/>
    <m/>
    <m/>
    <m/>
    <x v="78"/>
    <s v="11"/>
  </r>
  <r>
    <s v="1828-12-01"/>
    <n v="2.9529999999999998"/>
    <n v="2.5049999999999999"/>
    <m/>
    <m/>
    <m/>
    <m/>
    <m/>
    <m/>
    <x v="78"/>
    <s v="12"/>
  </r>
  <r>
    <s v="1829-01-01"/>
    <n v="2.032"/>
    <n v="1.931"/>
    <m/>
    <m/>
    <m/>
    <m/>
    <m/>
    <m/>
    <x v="79"/>
    <s v="01"/>
  </r>
  <r>
    <s v="1829-02-01"/>
    <n v="1.7150000000000001"/>
    <n v="1.9590000000000001"/>
    <m/>
    <m/>
    <m/>
    <m/>
    <m/>
    <m/>
    <x v="79"/>
    <s v="02"/>
  </r>
  <r>
    <s v="1829-03-01"/>
    <n v="5.0609999999999999"/>
    <n v="1.294"/>
    <m/>
    <m/>
    <m/>
    <m/>
    <m/>
    <m/>
    <x v="79"/>
    <s v="03"/>
  </r>
  <r>
    <s v="1829-04-01"/>
    <n v="7.8149999999999897"/>
    <n v="1"/>
    <m/>
    <m/>
    <m/>
    <m/>
    <m/>
    <m/>
    <x v="79"/>
    <s v="04"/>
  </r>
  <r>
    <s v="1829-05-01"/>
    <n v="11.336"/>
    <n v="1.123"/>
    <m/>
    <m/>
    <m/>
    <m/>
    <m/>
    <m/>
    <x v="79"/>
    <s v="05"/>
  </r>
  <r>
    <s v="1829-06-01"/>
    <n v="12.86"/>
    <n v="1.3119999999999901"/>
    <m/>
    <m/>
    <m/>
    <m/>
    <m/>
    <m/>
    <x v="79"/>
    <s v="06"/>
  </r>
  <r>
    <s v="1829-07-01"/>
    <n v="14.225"/>
    <n v="0.91200000000000003"/>
    <m/>
    <m/>
    <m/>
    <m/>
    <m/>
    <m/>
    <x v="79"/>
    <s v="07"/>
  </r>
  <r>
    <s v="1829-08-01"/>
    <n v="13.398999999999999"/>
    <n v="0.86"/>
    <m/>
    <m/>
    <m/>
    <m/>
    <m/>
    <m/>
    <x v="79"/>
    <s v="08"/>
  </r>
  <r>
    <s v="1829-09-01"/>
    <n v="10.598000000000001"/>
    <n v="0.77599999999999902"/>
    <m/>
    <m/>
    <m/>
    <m/>
    <m/>
    <m/>
    <x v="79"/>
    <s v="09"/>
  </r>
  <r>
    <s v="1829-10-01"/>
    <n v="8.8059999999999992"/>
    <n v="1.3119999999999901"/>
    <m/>
    <m/>
    <m/>
    <m/>
    <m/>
    <m/>
    <x v="79"/>
    <s v="10"/>
  </r>
  <r>
    <s v="1829-11-01"/>
    <n v="5.0030000000000001"/>
    <n v="1.4490000000000001"/>
    <m/>
    <m/>
    <m/>
    <m/>
    <m/>
    <m/>
    <x v="79"/>
    <s v="11"/>
  </r>
  <r>
    <s v="1829-12-01"/>
    <n v="2.452"/>
    <n v="1.909"/>
    <m/>
    <m/>
    <m/>
    <m/>
    <m/>
    <m/>
    <x v="79"/>
    <s v="12"/>
  </r>
  <r>
    <s v="1830-01-01"/>
    <n v="2.9569999999999999"/>
    <n v="2.3460000000000001"/>
    <m/>
    <m/>
    <m/>
    <m/>
    <m/>
    <m/>
    <x v="80"/>
    <s v="01"/>
  </r>
  <r>
    <s v="1830-02-01"/>
    <n v="4.085"/>
    <n v="1.8959999999999999"/>
    <m/>
    <m/>
    <m/>
    <m/>
    <m/>
    <m/>
    <x v="80"/>
    <s v="02"/>
  </r>
  <r>
    <s v="1830-03-01"/>
    <n v="4.4539999999999997"/>
    <n v="1.369"/>
    <m/>
    <m/>
    <m/>
    <m/>
    <m/>
    <m/>
    <x v="80"/>
    <s v="03"/>
  </r>
  <r>
    <s v="1830-04-01"/>
    <n v="8.8409999999999993"/>
    <n v="1.0980000000000001"/>
    <m/>
    <m/>
    <m/>
    <m/>
    <m/>
    <m/>
    <x v="80"/>
    <s v="04"/>
  </r>
  <r>
    <s v="1830-05-01"/>
    <n v="10.202"/>
    <n v="1.01"/>
    <m/>
    <m/>
    <m/>
    <m/>
    <m/>
    <m/>
    <x v="80"/>
    <s v="05"/>
  </r>
  <r>
    <s v="1830-06-01"/>
    <n v="12.827"/>
    <n v="1.718"/>
    <m/>
    <m/>
    <m/>
    <m/>
    <m/>
    <m/>
    <x v="80"/>
    <s v="06"/>
  </r>
  <r>
    <s v="1830-07-01"/>
    <n v="14.942"/>
    <n v="1.839"/>
    <m/>
    <m/>
    <m/>
    <m/>
    <m/>
    <m/>
    <x v="80"/>
    <s v="07"/>
  </r>
  <r>
    <s v="1830-08-01"/>
    <n v="13.385999999999999"/>
    <n v="0.64300000000000002"/>
    <m/>
    <m/>
    <m/>
    <m/>
    <m/>
    <m/>
    <x v="80"/>
    <s v="08"/>
  </r>
  <r>
    <s v="1830-09-01"/>
    <n v="10.54"/>
    <n v="1.0229999999999999"/>
    <m/>
    <m/>
    <m/>
    <m/>
    <m/>
    <m/>
    <x v="80"/>
    <s v="09"/>
  </r>
  <r>
    <s v="1830-10-01"/>
    <n v="7.9929999999999897"/>
    <n v="1.18"/>
    <m/>
    <m/>
    <m/>
    <m/>
    <m/>
    <m/>
    <x v="80"/>
    <s v="10"/>
  </r>
  <r>
    <s v="1830-11-01"/>
    <n v="7.4929999999999897"/>
    <n v="1.728"/>
    <m/>
    <m/>
    <m/>
    <m/>
    <m/>
    <m/>
    <x v="80"/>
    <s v="11"/>
  </r>
  <r>
    <s v="1830-12-01"/>
    <n v="4.4809999999999999"/>
    <n v="1.327"/>
    <m/>
    <m/>
    <m/>
    <m/>
    <m/>
    <m/>
    <x v="80"/>
    <s v="12"/>
  </r>
  <r>
    <s v="1831-01-01"/>
    <n v="2.1819999999999999"/>
    <n v="2.2170000000000001"/>
    <m/>
    <m/>
    <m/>
    <m/>
    <m/>
    <m/>
    <x v="81"/>
    <s v="01"/>
  </r>
  <r>
    <s v="1831-02-01"/>
    <n v="2.4790000000000001"/>
    <n v="3.5409999999999999"/>
    <m/>
    <m/>
    <m/>
    <m/>
    <m/>
    <m/>
    <x v="81"/>
    <s v="02"/>
  </r>
  <r>
    <s v="1831-03-01"/>
    <n v="4.5579999999999998"/>
    <n v="1.6160000000000001"/>
    <m/>
    <m/>
    <m/>
    <m/>
    <m/>
    <m/>
    <x v="81"/>
    <s v="03"/>
  </r>
  <r>
    <s v="1831-04-01"/>
    <n v="7.7309999999999999"/>
    <n v="0.90800000000000003"/>
    <m/>
    <m/>
    <m/>
    <m/>
    <m/>
    <m/>
    <x v="81"/>
    <s v="04"/>
  </r>
  <r>
    <s v="1831-05-01"/>
    <n v="10.994"/>
    <n v="1.2849999999999999"/>
    <m/>
    <m/>
    <m/>
    <m/>
    <m/>
    <m/>
    <x v="81"/>
    <s v="05"/>
  </r>
  <r>
    <s v="1831-06-01"/>
    <n v="13.202999999999999"/>
    <n v="1.8819999999999999"/>
    <m/>
    <m/>
    <m/>
    <m/>
    <m/>
    <m/>
    <x v="81"/>
    <s v="06"/>
  </r>
  <r>
    <s v="1831-07-01"/>
    <n v="13.58"/>
    <n v="1.1719999999999999"/>
    <m/>
    <m/>
    <m/>
    <m/>
    <m/>
    <m/>
    <x v="81"/>
    <s v="07"/>
  </r>
  <r>
    <s v="1831-08-01"/>
    <n v="12.49"/>
    <n v="0.79299999999999904"/>
    <m/>
    <m/>
    <m/>
    <m/>
    <m/>
    <m/>
    <x v="81"/>
    <s v="08"/>
  </r>
  <r>
    <s v="1831-09-01"/>
    <n v="9.9459999999999997"/>
    <n v="0.95399999999999996"/>
    <m/>
    <m/>
    <m/>
    <m/>
    <m/>
    <m/>
    <x v="81"/>
    <s v="09"/>
  </r>
  <r>
    <s v="1831-10-01"/>
    <n v="7.83"/>
    <n v="1.0680000000000001"/>
    <m/>
    <m/>
    <m/>
    <m/>
    <m/>
    <m/>
    <x v="81"/>
    <s v="10"/>
  </r>
  <r>
    <s v="1831-11-01"/>
    <n v="4.4119999999999999"/>
    <n v="1.3580000000000001"/>
    <m/>
    <m/>
    <m/>
    <m/>
    <m/>
    <m/>
    <x v="81"/>
    <s v="11"/>
  </r>
  <r>
    <s v="1831-12-01"/>
    <n v="2.2650000000000001"/>
    <n v="1.5840000000000001"/>
    <m/>
    <m/>
    <m/>
    <m/>
    <m/>
    <m/>
    <x v="81"/>
    <s v="12"/>
  </r>
  <r>
    <s v="1832-01-01"/>
    <n v="1.7169999999999901"/>
    <n v="1.7569999999999999"/>
    <m/>
    <m/>
    <m/>
    <m/>
    <m/>
    <m/>
    <x v="82"/>
    <s v="01"/>
  </r>
  <r>
    <s v="1832-02-01"/>
    <n v="1.833"/>
    <n v="1.6559999999999999"/>
    <m/>
    <m/>
    <m/>
    <m/>
    <m/>
    <m/>
    <x v="82"/>
    <s v="02"/>
  </r>
  <r>
    <s v="1832-03-01"/>
    <n v="4.6500000000000004"/>
    <n v="1.3740000000000001"/>
    <m/>
    <m/>
    <m/>
    <m/>
    <m/>
    <m/>
    <x v="82"/>
    <s v="03"/>
  </r>
  <r>
    <s v="1832-04-01"/>
    <n v="8.0589999999999993"/>
    <n v="1.0589999999999999"/>
    <m/>
    <m/>
    <m/>
    <m/>
    <m/>
    <m/>
    <x v="82"/>
    <s v="04"/>
  </r>
  <r>
    <s v="1832-05-01"/>
    <n v="10.489000000000001"/>
    <n v="1.252"/>
    <m/>
    <m/>
    <m/>
    <m/>
    <m/>
    <m/>
    <x v="82"/>
    <s v="05"/>
  </r>
  <r>
    <s v="1832-06-01"/>
    <n v="12.856999999999999"/>
    <n v="1.1259999999999999"/>
    <m/>
    <m/>
    <m/>
    <m/>
    <m/>
    <m/>
    <x v="82"/>
    <s v="06"/>
  </r>
  <r>
    <s v="1832-07-01"/>
    <n v="13.727"/>
    <n v="2.0670000000000002"/>
    <m/>
    <m/>
    <m/>
    <m/>
    <m/>
    <m/>
    <x v="82"/>
    <s v="07"/>
  </r>
  <r>
    <s v="1832-08-01"/>
    <n v="11.965999999999999"/>
    <n v="1.3089999999999999"/>
    <m/>
    <m/>
    <m/>
    <m/>
    <m/>
    <m/>
    <x v="82"/>
    <s v="08"/>
  </r>
  <r>
    <s v="1832-09-01"/>
    <n v="10.425999999999901"/>
    <n v="1.194"/>
    <m/>
    <m/>
    <m/>
    <m/>
    <m/>
    <m/>
    <x v="82"/>
    <s v="09"/>
  </r>
  <r>
    <s v="1832-10-01"/>
    <n v="8.6340000000000003"/>
    <n v="0.98299999999999998"/>
    <m/>
    <m/>
    <m/>
    <m/>
    <m/>
    <m/>
    <x v="82"/>
    <s v="10"/>
  </r>
  <r>
    <s v="1832-11-01"/>
    <n v="4.2619999999999996"/>
    <n v="1.9139999999999999"/>
    <m/>
    <m/>
    <m/>
    <m/>
    <m/>
    <m/>
    <x v="82"/>
    <s v="11"/>
  </r>
  <r>
    <s v="1832-12-01"/>
    <n v="0.78199999999999903"/>
    <n v="2.794"/>
    <m/>
    <m/>
    <m/>
    <m/>
    <m/>
    <m/>
    <x v="82"/>
    <s v="12"/>
  </r>
  <r>
    <s v="1833-01-01"/>
    <n v="2.0059999999999998"/>
    <n v="1.76"/>
    <m/>
    <m/>
    <m/>
    <m/>
    <m/>
    <m/>
    <x v="83"/>
    <s v="01"/>
  </r>
  <r>
    <s v="1833-02-01"/>
    <n v="2.8149999999999999"/>
    <n v="1.3540000000000001"/>
    <m/>
    <m/>
    <m/>
    <m/>
    <m/>
    <m/>
    <x v="83"/>
    <s v="02"/>
  </r>
  <r>
    <s v="1833-03-01"/>
    <n v="4.5209999999999999"/>
    <n v="1.367"/>
    <m/>
    <m/>
    <m/>
    <m/>
    <m/>
    <m/>
    <x v="83"/>
    <s v="03"/>
  </r>
  <r>
    <s v="1833-04-01"/>
    <n v="7.8689999999999998"/>
    <n v="1.0759999999999901"/>
    <m/>
    <m/>
    <m/>
    <m/>
    <m/>
    <m/>
    <x v="83"/>
    <s v="04"/>
  </r>
  <r>
    <s v="1833-05-01"/>
    <n v="10.581"/>
    <n v="0.96099999999999997"/>
    <m/>
    <m/>
    <m/>
    <m/>
    <m/>
    <m/>
    <x v="83"/>
    <s v="05"/>
  </r>
  <r>
    <s v="1833-06-01"/>
    <n v="13.048999999999999"/>
    <n v="0.88300000000000001"/>
    <m/>
    <m/>
    <m/>
    <m/>
    <m/>
    <m/>
    <x v="83"/>
    <s v="06"/>
  </r>
  <r>
    <s v="1833-07-01"/>
    <n v="13.8029999999999"/>
    <n v="1.42"/>
    <m/>
    <m/>
    <m/>
    <m/>
    <m/>
    <m/>
    <x v="83"/>
    <s v="07"/>
  </r>
  <r>
    <s v="1833-08-01"/>
    <n v="13.222"/>
    <n v="0.83499999999999996"/>
    <m/>
    <m/>
    <m/>
    <m/>
    <m/>
    <m/>
    <x v="83"/>
    <s v="08"/>
  </r>
  <r>
    <s v="1833-09-01"/>
    <n v="11.236000000000001"/>
    <n v="0.81899999999999995"/>
    <m/>
    <m/>
    <m/>
    <m/>
    <m/>
    <m/>
    <x v="83"/>
    <s v="09"/>
  </r>
  <r>
    <s v="1833-10-01"/>
    <n v="7.8999999999999897"/>
    <n v="1.1080000000000001"/>
    <m/>
    <m/>
    <m/>
    <m/>
    <m/>
    <m/>
    <x v="83"/>
    <s v="10"/>
  </r>
  <r>
    <s v="1833-11-01"/>
    <n v="6.5960000000000001"/>
    <n v="1.3879999999999999"/>
    <m/>
    <m/>
    <m/>
    <m/>
    <m/>
    <m/>
    <x v="83"/>
    <s v="11"/>
  </r>
  <r>
    <s v="1833-12-01"/>
    <n v="2.5579999999999998"/>
    <n v="1.831"/>
    <m/>
    <m/>
    <m/>
    <m/>
    <m/>
    <m/>
    <x v="83"/>
    <s v="12"/>
  </r>
  <r>
    <s v="1834-01-01"/>
    <n v="0.33400000000000002"/>
    <n v="2.032"/>
    <m/>
    <m/>
    <m/>
    <m/>
    <m/>
    <m/>
    <x v="84"/>
    <s v="01"/>
  </r>
  <r>
    <s v="1834-02-01"/>
    <n v="2.3290000000000002"/>
    <n v="1.4830000000000001"/>
    <m/>
    <m/>
    <m/>
    <m/>
    <m/>
    <m/>
    <x v="84"/>
    <s v="02"/>
  </r>
  <r>
    <s v="1834-03-01"/>
    <n v="5.7359999999999998"/>
    <n v="1.28"/>
    <m/>
    <m/>
    <m/>
    <m/>
    <m/>
    <m/>
    <x v="84"/>
    <s v="03"/>
  </r>
  <r>
    <s v="1834-04-01"/>
    <n v="8.0849999999999902"/>
    <n v="1.1100000000000001"/>
    <m/>
    <m/>
    <m/>
    <m/>
    <m/>
    <m/>
    <x v="84"/>
    <s v="04"/>
  </r>
  <r>
    <s v="1834-05-01"/>
    <n v="11.234"/>
    <n v="0.69699999999999995"/>
    <m/>
    <m/>
    <m/>
    <m/>
    <m/>
    <m/>
    <x v="84"/>
    <s v="05"/>
  </r>
  <r>
    <s v="1834-06-01"/>
    <n v="12.798999999999999"/>
    <n v="0.76099999999999901"/>
    <m/>
    <m/>
    <m/>
    <m/>
    <m/>
    <m/>
    <x v="84"/>
    <s v="06"/>
  </r>
  <r>
    <s v="1834-07-01"/>
    <n v="14.196999999999999"/>
    <n v="1.1859999999999999"/>
    <m/>
    <m/>
    <m/>
    <m/>
    <m/>
    <m/>
    <x v="84"/>
    <s v="07"/>
  </r>
  <r>
    <s v="1834-08-01"/>
    <n v="13.412000000000001"/>
    <n v="0.86599999999999999"/>
    <m/>
    <m/>
    <m/>
    <m/>
    <m/>
    <m/>
    <x v="84"/>
    <s v="08"/>
  </r>
  <r>
    <s v="1834-09-01"/>
    <n v="11.571"/>
    <n v="0.73099999999999998"/>
    <m/>
    <m/>
    <m/>
    <m/>
    <m/>
    <m/>
    <x v="84"/>
    <s v="09"/>
  </r>
  <r>
    <s v="1834-10-01"/>
    <n v="8.6169999999999902"/>
    <n v="0.77300000000000002"/>
    <m/>
    <m/>
    <m/>
    <m/>
    <m/>
    <m/>
    <x v="84"/>
    <s v="10"/>
  </r>
  <r>
    <s v="1834-11-01"/>
    <n v="6.3550000000000004"/>
    <n v="1.849"/>
    <m/>
    <m/>
    <m/>
    <m/>
    <m/>
    <m/>
    <x v="84"/>
    <s v="11"/>
  </r>
  <r>
    <s v="1834-12-01"/>
    <n v="3.0920000000000001"/>
    <n v="1.0589999999999999"/>
    <m/>
    <m/>
    <m/>
    <m/>
    <m/>
    <m/>
    <x v="84"/>
    <s v="12"/>
  </r>
  <r>
    <s v="1835-01-01"/>
    <n v="2.5510000000000002"/>
    <n v="1.7549999999999999"/>
    <m/>
    <m/>
    <m/>
    <m/>
    <m/>
    <m/>
    <x v="85"/>
    <s v="01"/>
  </r>
  <r>
    <s v="1835-02-01"/>
    <n v="2.9670000000000001"/>
    <n v="1.464"/>
    <m/>
    <m/>
    <m/>
    <m/>
    <m/>
    <m/>
    <x v="85"/>
    <s v="02"/>
  </r>
  <r>
    <s v="1835-03-01"/>
    <n v="4.5069999999999997"/>
    <n v="1.1359999999999999"/>
    <m/>
    <m/>
    <m/>
    <m/>
    <m/>
    <m/>
    <x v="85"/>
    <s v="03"/>
  </r>
  <r>
    <s v="1835-04-01"/>
    <n v="7.7689999999999904"/>
    <n v="1.079"/>
    <m/>
    <m/>
    <m/>
    <m/>
    <m/>
    <m/>
    <x v="85"/>
    <s v="04"/>
  </r>
  <r>
    <s v="1835-05-01"/>
    <n v="10.170999999999999"/>
    <n v="1.4469999999999901"/>
    <m/>
    <m/>
    <m/>
    <m/>
    <m/>
    <m/>
    <x v="85"/>
    <s v="05"/>
  </r>
  <r>
    <s v="1835-06-01"/>
    <n v="12.007"/>
    <n v="0.99199999999999999"/>
    <m/>
    <m/>
    <m/>
    <m/>
    <m/>
    <m/>
    <x v="85"/>
    <s v="06"/>
  </r>
  <r>
    <s v="1835-07-01"/>
    <n v="13.129"/>
    <n v="0.69299999999999995"/>
    <m/>
    <m/>
    <m/>
    <m/>
    <m/>
    <m/>
    <x v="85"/>
    <s v="07"/>
  </r>
  <r>
    <s v="1835-08-01"/>
    <n v="12.321999999999999"/>
    <n v="0.80500000000000005"/>
    <m/>
    <m/>
    <m/>
    <m/>
    <m/>
    <m/>
    <x v="85"/>
    <s v="08"/>
  </r>
  <r>
    <s v="1835-09-01"/>
    <n v="9.9420000000000002"/>
    <n v="0.92500000000000004"/>
    <m/>
    <m/>
    <m/>
    <m/>
    <m/>
    <m/>
    <x v="85"/>
    <s v="09"/>
  </r>
  <r>
    <s v="1835-10-01"/>
    <n v="7.8349999999999902"/>
    <n v="1.0209999999999999"/>
    <m/>
    <m/>
    <m/>
    <m/>
    <m/>
    <m/>
    <x v="85"/>
    <s v="10"/>
  </r>
  <r>
    <s v="1835-11-01"/>
    <n v="4.3120000000000003"/>
    <n v="1.419"/>
    <m/>
    <m/>
    <m/>
    <m/>
    <m/>
    <m/>
    <x v="85"/>
    <s v="11"/>
  </r>
  <r>
    <s v="1835-12-01"/>
    <n v="1.198"/>
    <n v="2.5680000000000001"/>
    <m/>
    <m/>
    <m/>
    <m/>
    <m/>
    <m/>
    <x v="85"/>
    <s v="12"/>
  </r>
  <r>
    <s v="1836-01-01"/>
    <n v="1.67"/>
    <n v="1.698"/>
    <m/>
    <m/>
    <m/>
    <m/>
    <m/>
    <m/>
    <x v="86"/>
    <s v="01"/>
  </r>
  <r>
    <s v="1836-02-01"/>
    <n v="2.371"/>
    <n v="1.611"/>
    <m/>
    <m/>
    <m/>
    <m/>
    <m/>
    <m/>
    <x v="86"/>
    <s v="02"/>
  </r>
  <r>
    <s v="1836-03-01"/>
    <n v="5.4479999999999897"/>
    <n v="1.208"/>
    <m/>
    <m/>
    <m/>
    <m/>
    <m/>
    <m/>
    <x v="86"/>
    <s v="03"/>
  </r>
  <r>
    <s v="1836-04-01"/>
    <n v="7.3149999999999897"/>
    <n v="0.98299999999999998"/>
    <m/>
    <m/>
    <m/>
    <m/>
    <m/>
    <m/>
    <x v="86"/>
    <s v="04"/>
  </r>
  <r>
    <s v="1836-05-01"/>
    <n v="10.279"/>
    <n v="1.2969999999999999"/>
    <m/>
    <m/>
    <m/>
    <m/>
    <m/>
    <m/>
    <x v="86"/>
    <s v="05"/>
  </r>
  <r>
    <s v="1836-06-01"/>
    <n v="12.548999999999999"/>
    <n v="0.89300000000000002"/>
    <m/>
    <m/>
    <m/>
    <m/>
    <m/>
    <m/>
    <x v="86"/>
    <s v="06"/>
  </r>
  <r>
    <s v="1836-07-01"/>
    <n v="13.6459999999999"/>
    <n v="0.6"/>
    <m/>
    <m/>
    <m/>
    <m/>
    <m/>
    <m/>
    <x v="86"/>
    <s v="07"/>
  </r>
  <r>
    <s v="1836-08-01"/>
    <n v="12.83"/>
    <n v="1.3620000000000001"/>
    <m/>
    <m/>
    <m/>
    <m/>
    <m/>
    <m/>
    <x v="86"/>
    <s v="08"/>
  </r>
  <r>
    <s v="1836-09-01"/>
    <n v="10.811999999999999"/>
    <n v="0.97499999999999998"/>
    <m/>
    <m/>
    <m/>
    <m/>
    <m/>
    <m/>
    <x v="86"/>
    <s v="09"/>
  </r>
  <r>
    <s v="1836-10-01"/>
    <n v="8.7560000000000002"/>
    <n v="1.131"/>
    <m/>
    <m/>
    <m/>
    <m/>
    <m/>
    <m/>
    <x v="86"/>
    <s v="10"/>
  </r>
  <r>
    <s v="1836-11-01"/>
    <n v="3.8139999999999898"/>
    <n v="1.1919999999999999"/>
    <m/>
    <m/>
    <m/>
    <m/>
    <m/>
    <m/>
    <x v="86"/>
    <s v="11"/>
  </r>
  <r>
    <s v="1836-12-01"/>
    <n v="2.86"/>
    <n v="1.083"/>
    <m/>
    <m/>
    <m/>
    <m/>
    <m/>
    <m/>
    <x v="86"/>
    <s v="12"/>
  </r>
  <r>
    <s v="1837-01-01"/>
    <n v="1.94"/>
    <n v="2.0329999999999999"/>
    <m/>
    <m/>
    <m/>
    <m/>
    <m/>
    <m/>
    <x v="87"/>
    <s v="01"/>
  </r>
  <r>
    <s v="1837-02-01"/>
    <n v="2.6190000000000002"/>
    <n v="1.893"/>
    <m/>
    <m/>
    <m/>
    <m/>
    <m/>
    <m/>
    <x v="87"/>
    <s v="02"/>
  </r>
  <r>
    <s v="1837-03-01"/>
    <n v="3.8650000000000002"/>
    <n v="1.3259999999999901"/>
    <m/>
    <m/>
    <m/>
    <m/>
    <m/>
    <m/>
    <x v="87"/>
    <s v="03"/>
  </r>
  <r>
    <s v="1837-04-01"/>
    <n v="6.5559999999999903"/>
    <n v="1.0169999999999999"/>
    <m/>
    <m/>
    <m/>
    <m/>
    <m/>
    <m/>
    <x v="87"/>
    <s v="04"/>
  </r>
  <r>
    <s v="1837-05-01"/>
    <n v="9.9730000000000008"/>
    <n v="1.5740000000000001"/>
    <m/>
    <m/>
    <m/>
    <m/>
    <m/>
    <m/>
    <x v="87"/>
    <s v="05"/>
  </r>
  <r>
    <s v="1837-06-01"/>
    <n v="12.099"/>
    <n v="0.79799999999999904"/>
    <m/>
    <m/>
    <m/>
    <m/>
    <m/>
    <m/>
    <x v="87"/>
    <s v="06"/>
  </r>
  <r>
    <s v="1837-07-01"/>
    <n v="13.526"/>
    <n v="1.6180000000000001"/>
    <m/>
    <m/>
    <m/>
    <m/>
    <m/>
    <m/>
    <x v="87"/>
    <s v="07"/>
  </r>
  <r>
    <s v="1837-08-01"/>
    <n v="13.017999999999899"/>
    <n v="1.224"/>
    <m/>
    <m/>
    <m/>
    <m/>
    <m/>
    <m/>
    <x v="87"/>
    <s v="08"/>
  </r>
  <r>
    <s v="1837-09-01"/>
    <n v="10.805"/>
    <n v="0.66400000000000003"/>
    <m/>
    <m/>
    <m/>
    <m/>
    <m/>
    <m/>
    <x v="87"/>
    <s v="09"/>
  </r>
  <r>
    <s v="1837-10-01"/>
    <n v="7.6529999999999996"/>
    <n v="0.85099999999999998"/>
    <m/>
    <m/>
    <m/>
    <m/>
    <m/>
    <m/>
    <x v="87"/>
    <s v="10"/>
  </r>
  <r>
    <s v="1837-11-01"/>
    <n v="4.1689999999999996"/>
    <n v="1.3069999999999999"/>
    <m/>
    <m/>
    <m/>
    <m/>
    <m/>
    <m/>
    <x v="87"/>
    <s v="11"/>
  </r>
  <r>
    <s v="1837-12-01"/>
    <n v="2.2850000000000001"/>
    <n v="1.1859999999999999"/>
    <m/>
    <m/>
    <m/>
    <m/>
    <m/>
    <m/>
    <x v="87"/>
    <s v="12"/>
  </r>
  <r>
    <s v="1838-01-01"/>
    <n v="-0.55699999999999905"/>
    <n v="1.9990000000000001"/>
    <m/>
    <m/>
    <m/>
    <m/>
    <m/>
    <m/>
    <x v="88"/>
    <s v="01"/>
  </r>
  <r>
    <s v="1838-02-01"/>
    <n v="1.5629999999999999"/>
    <n v="1.6220000000000001"/>
    <m/>
    <m/>
    <m/>
    <m/>
    <m/>
    <m/>
    <x v="88"/>
    <s v="02"/>
  </r>
  <r>
    <s v="1838-03-01"/>
    <n v="3.7229999999999999"/>
    <n v="1.472"/>
    <m/>
    <m/>
    <m/>
    <m/>
    <m/>
    <m/>
    <x v="88"/>
    <s v="03"/>
  </r>
  <r>
    <s v="1838-04-01"/>
    <n v="7.3829999999999902"/>
    <n v="1.339"/>
    <m/>
    <m/>
    <m/>
    <m/>
    <m/>
    <m/>
    <x v="88"/>
    <s v="04"/>
  </r>
  <r>
    <s v="1838-05-01"/>
    <n v="9.9849999999999994"/>
    <n v="0.82199999999999995"/>
    <m/>
    <m/>
    <m/>
    <m/>
    <m/>
    <m/>
    <x v="88"/>
    <s v="05"/>
  </r>
  <r>
    <s v="1838-06-01"/>
    <n v="12.742000000000001"/>
    <n v="0.63100000000000001"/>
    <m/>
    <m/>
    <m/>
    <m/>
    <m/>
    <m/>
    <x v="88"/>
    <s v="06"/>
  </r>
  <r>
    <s v="1838-07-01"/>
    <n v="14.367000000000001"/>
    <n v="0.88400000000000001"/>
    <m/>
    <m/>
    <m/>
    <m/>
    <m/>
    <m/>
    <x v="88"/>
    <s v="07"/>
  </r>
  <r>
    <s v="1838-08-01"/>
    <n v="13.568"/>
    <n v="0.98599999999999999"/>
    <m/>
    <m/>
    <m/>
    <m/>
    <m/>
    <m/>
    <x v="88"/>
    <s v="08"/>
  </r>
  <r>
    <s v="1838-09-01"/>
    <n v="11.106"/>
    <n v="0.88900000000000001"/>
    <m/>
    <m/>
    <m/>
    <m/>
    <m/>
    <m/>
    <x v="88"/>
    <s v="09"/>
  </r>
  <r>
    <s v="1838-10-01"/>
    <n v="8.5259999999999998"/>
    <n v="1.0209999999999999"/>
    <m/>
    <m/>
    <m/>
    <m/>
    <m/>
    <m/>
    <x v="88"/>
    <s v="10"/>
  </r>
  <r>
    <s v="1838-11-01"/>
    <n v="5.16"/>
    <n v="1.044"/>
    <m/>
    <m/>
    <m/>
    <m/>
    <m/>
    <m/>
    <x v="88"/>
    <s v="11"/>
  </r>
  <r>
    <s v="1838-12-01"/>
    <n v="2.613"/>
    <n v="1.2390000000000001"/>
    <m/>
    <m/>
    <m/>
    <m/>
    <m/>
    <m/>
    <x v="88"/>
    <s v="12"/>
  </r>
  <r>
    <s v="1839-01-01"/>
    <n v="2.1560000000000001"/>
    <n v="1.681"/>
    <m/>
    <m/>
    <m/>
    <m/>
    <m/>
    <m/>
    <x v="89"/>
    <s v="01"/>
  </r>
  <r>
    <s v="1839-02-01"/>
    <n v="3.48199999999999"/>
    <n v="1.546"/>
    <m/>
    <m/>
    <m/>
    <m/>
    <m/>
    <m/>
    <x v="89"/>
    <s v="02"/>
  </r>
  <r>
    <s v="1839-03-01"/>
    <n v="2.673"/>
    <n v="1.4930000000000001"/>
    <m/>
    <m/>
    <m/>
    <m/>
    <m/>
    <m/>
    <x v="89"/>
    <s v="03"/>
  </r>
  <r>
    <s v="1839-04-01"/>
    <n v="7.8919999999999897"/>
    <n v="0.92"/>
    <m/>
    <m/>
    <m/>
    <m/>
    <m/>
    <m/>
    <x v="89"/>
    <s v="04"/>
  </r>
  <r>
    <s v="1839-05-01"/>
    <n v="10.289"/>
    <n v="0.68"/>
    <m/>
    <m/>
    <m/>
    <m/>
    <m/>
    <m/>
    <x v="89"/>
    <s v="05"/>
  </r>
  <r>
    <s v="1839-06-01"/>
    <n v="12.548"/>
    <n v="0.83899999999999997"/>
    <m/>
    <m/>
    <m/>
    <m/>
    <m/>
    <m/>
    <x v="89"/>
    <s v="06"/>
  </r>
  <r>
    <s v="1839-07-01"/>
    <n v="14.411"/>
    <n v="0.94199999999999995"/>
    <m/>
    <m/>
    <m/>
    <m/>
    <m/>
    <m/>
    <x v="89"/>
    <s v="07"/>
  </r>
  <r>
    <s v="1839-08-01"/>
    <n v="14.07"/>
    <n v="1.296"/>
    <m/>
    <m/>
    <m/>
    <m/>
    <m/>
    <m/>
    <x v="89"/>
    <s v="08"/>
  </r>
  <r>
    <s v="1839-09-01"/>
    <n v="10.853"/>
    <n v="0.71399999999999997"/>
    <m/>
    <m/>
    <m/>
    <m/>
    <m/>
    <m/>
    <x v="89"/>
    <s v="09"/>
  </r>
  <r>
    <s v="1839-10-01"/>
    <n v="8.2189999999999994"/>
    <n v="0.97199999999999998"/>
    <m/>
    <m/>
    <m/>
    <m/>
    <m/>
    <m/>
    <x v="89"/>
    <s v="10"/>
  </r>
  <r>
    <s v="1839-11-01"/>
    <n v="3.92"/>
    <n v="1.4509999999999901"/>
    <m/>
    <m/>
    <m/>
    <m/>
    <m/>
    <m/>
    <x v="89"/>
    <s v="11"/>
  </r>
  <r>
    <s v="1839-12-01"/>
    <n v="1.0739999999999901"/>
    <n v="1.619"/>
    <m/>
    <m/>
    <m/>
    <m/>
    <m/>
    <m/>
    <x v="89"/>
    <s v="12"/>
  </r>
  <r>
    <s v="1840-01-01"/>
    <n v="2.5609999999999999"/>
    <n v="1.468"/>
    <m/>
    <m/>
    <m/>
    <m/>
    <m/>
    <m/>
    <x v="90"/>
    <s v="01"/>
  </r>
  <r>
    <s v="1840-02-01"/>
    <n v="2.1019999999999999"/>
    <n v="1.5609999999999999"/>
    <m/>
    <m/>
    <m/>
    <m/>
    <m/>
    <m/>
    <x v="90"/>
    <s v="02"/>
  </r>
  <r>
    <s v="1840-03-01"/>
    <n v="4.04"/>
    <n v="1.4690000000000001"/>
    <m/>
    <m/>
    <m/>
    <m/>
    <m/>
    <m/>
    <x v="90"/>
    <s v="03"/>
  </r>
  <r>
    <s v="1840-04-01"/>
    <n v="7.9429999999999996"/>
    <n v="0.77599999999999902"/>
    <m/>
    <m/>
    <m/>
    <m/>
    <m/>
    <m/>
    <x v="90"/>
    <s v="04"/>
  </r>
  <r>
    <s v="1840-05-01"/>
    <n v="11.173"/>
    <n v="0.69799999999999995"/>
    <m/>
    <m/>
    <m/>
    <m/>
    <m/>
    <m/>
    <x v="90"/>
    <s v="05"/>
  </r>
  <r>
    <s v="1840-06-01"/>
    <n v="13.411"/>
    <n v="1.028"/>
    <m/>
    <m/>
    <m/>
    <m/>
    <m/>
    <m/>
    <x v="90"/>
    <s v="06"/>
  </r>
  <r>
    <s v="1840-07-01"/>
    <n v="14.714"/>
    <n v="0.46200000000000002"/>
    <m/>
    <m/>
    <m/>
    <m/>
    <m/>
    <m/>
    <x v="90"/>
    <s v="07"/>
  </r>
  <r>
    <s v="1840-08-01"/>
    <n v="13.085999999999901"/>
    <n v="0.93600000000000005"/>
    <m/>
    <m/>
    <m/>
    <m/>
    <m/>
    <m/>
    <x v="90"/>
    <s v="08"/>
  </r>
  <r>
    <s v="1840-09-01"/>
    <n v="11.01"/>
    <n v="0.58599999999999997"/>
    <m/>
    <m/>
    <m/>
    <m/>
    <m/>
    <m/>
    <x v="90"/>
    <s v="09"/>
  </r>
  <r>
    <s v="1840-10-01"/>
    <n v="7.5049999999999999"/>
    <n v="0.85299999999999998"/>
    <m/>
    <m/>
    <m/>
    <m/>
    <m/>
    <m/>
    <x v="90"/>
    <s v="10"/>
  </r>
  <r>
    <s v="1840-11-01"/>
    <n v="4.101"/>
    <n v="0.98199999999999998"/>
    <m/>
    <m/>
    <m/>
    <m/>
    <m/>
    <m/>
    <x v="90"/>
    <s v="11"/>
  </r>
  <r>
    <s v="1840-12-01"/>
    <n v="1.909"/>
    <n v="1.075"/>
    <m/>
    <m/>
    <m/>
    <m/>
    <m/>
    <m/>
    <x v="90"/>
    <s v="12"/>
  </r>
  <r>
    <s v="1841-01-01"/>
    <n v="0.64900000000000002"/>
    <n v="1.7609999999999999"/>
    <m/>
    <m/>
    <m/>
    <m/>
    <m/>
    <m/>
    <x v="91"/>
    <s v="01"/>
  </r>
  <r>
    <s v="1841-02-01"/>
    <n v="2.468"/>
    <n v="1.6020000000000001"/>
    <m/>
    <m/>
    <m/>
    <m/>
    <m/>
    <m/>
    <x v="91"/>
    <s v="02"/>
  </r>
  <r>
    <s v="1841-03-01"/>
    <n v="3.3069999999999999"/>
    <n v="1.3240000000000001"/>
    <m/>
    <m/>
    <m/>
    <m/>
    <m/>
    <m/>
    <x v="91"/>
    <s v="03"/>
  </r>
  <r>
    <s v="1841-04-01"/>
    <n v="6.77"/>
    <n v="0.94199999999999995"/>
    <m/>
    <m/>
    <m/>
    <m/>
    <m/>
    <m/>
    <x v="91"/>
    <s v="04"/>
  </r>
  <r>
    <s v="1841-05-01"/>
    <n v="10.763999999999999"/>
    <n v="0.57299999999999995"/>
    <m/>
    <m/>
    <m/>
    <m/>
    <m/>
    <m/>
    <x v="91"/>
    <s v="05"/>
  </r>
  <r>
    <s v="1841-06-01"/>
    <n v="13.061999999999999"/>
    <n v="0.64"/>
    <m/>
    <m/>
    <m/>
    <m/>
    <m/>
    <m/>
    <x v="91"/>
    <s v="06"/>
  </r>
  <r>
    <s v="1841-07-01"/>
    <n v="14.552"/>
    <n v="0.73699999999999999"/>
    <m/>
    <m/>
    <m/>
    <m/>
    <m/>
    <m/>
    <x v="91"/>
    <s v="07"/>
  </r>
  <r>
    <s v="1841-08-01"/>
    <n v="13.708"/>
    <n v="0.749"/>
    <m/>
    <m/>
    <m/>
    <m/>
    <m/>
    <m/>
    <x v="91"/>
    <s v="08"/>
  </r>
  <r>
    <s v="1841-09-01"/>
    <n v="10.920999999999999"/>
    <n v="0.58299999999999996"/>
    <m/>
    <m/>
    <m/>
    <m/>
    <m/>
    <m/>
    <x v="91"/>
    <s v="09"/>
  </r>
  <r>
    <s v="1841-10-01"/>
    <n v="8.7649999999999899"/>
    <n v="0.65400000000000003"/>
    <m/>
    <m/>
    <m/>
    <m/>
    <m/>
    <m/>
    <x v="91"/>
    <s v="10"/>
  </r>
  <r>
    <s v="1841-11-01"/>
    <n v="4.7439999999999998"/>
    <n v="0.878"/>
    <m/>
    <m/>
    <m/>
    <m/>
    <m/>
    <m/>
    <x v="91"/>
    <s v="11"/>
  </r>
  <r>
    <s v="1841-12-01"/>
    <n v="2.548"/>
    <n v="0.98099999999999998"/>
    <m/>
    <m/>
    <m/>
    <m/>
    <m/>
    <m/>
    <x v="91"/>
    <s v="12"/>
  </r>
  <r>
    <s v="1842-01-01"/>
    <n v="1.6359999999999999"/>
    <n v="1.64"/>
    <m/>
    <m/>
    <m/>
    <m/>
    <m/>
    <m/>
    <x v="92"/>
    <s v="01"/>
  </r>
  <r>
    <s v="1842-02-01"/>
    <n v="2.7869999999999999"/>
    <n v="1.56"/>
    <m/>
    <m/>
    <m/>
    <m/>
    <m/>
    <m/>
    <x v="92"/>
    <s v="02"/>
  </r>
  <r>
    <s v="1842-03-01"/>
    <n v="5.75"/>
    <n v="1.1639999999999999"/>
    <m/>
    <m/>
    <m/>
    <m/>
    <m/>
    <m/>
    <x v="92"/>
    <s v="03"/>
  </r>
  <r>
    <s v="1842-04-01"/>
    <n v="8.3099999999999898"/>
    <n v="0.76"/>
    <m/>
    <m/>
    <m/>
    <m/>
    <m/>
    <m/>
    <x v="92"/>
    <s v="04"/>
  </r>
  <r>
    <s v="1842-05-01"/>
    <n v="10.535"/>
    <n v="0.64300000000000002"/>
    <m/>
    <m/>
    <m/>
    <m/>
    <m/>
    <m/>
    <x v="92"/>
    <s v="05"/>
  </r>
  <r>
    <s v="1842-06-01"/>
    <n v="12.629"/>
    <n v="0.66099999999999903"/>
    <m/>
    <m/>
    <m/>
    <m/>
    <m/>
    <m/>
    <x v="92"/>
    <s v="06"/>
  </r>
  <r>
    <s v="1842-07-01"/>
    <n v="13.584"/>
    <n v="0.50900000000000001"/>
    <m/>
    <m/>
    <m/>
    <m/>
    <m/>
    <m/>
    <x v="92"/>
    <s v="07"/>
  </r>
  <r>
    <s v="1842-08-01"/>
    <n v="13.241"/>
    <n v="0.64200000000000002"/>
    <m/>
    <m/>
    <m/>
    <m/>
    <m/>
    <m/>
    <x v="92"/>
    <s v="08"/>
  </r>
  <r>
    <s v="1842-09-01"/>
    <n v="10.94"/>
    <n v="0.67700000000000005"/>
    <m/>
    <m/>
    <m/>
    <m/>
    <m/>
    <m/>
    <x v="92"/>
    <s v="09"/>
  </r>
  <r>
    <s v="1842-10-01"/>
    <n v="8.3070000000000004"/>
    <n v="0.75900000000000001"/>
    <m/>
    <m/>
    <m/>
    <m/>
    <m/>
    <m/>
    <x v="92"/>
    <s v="10"/>
  </r>
  <r>
    <s v="1842-11-01"/>
    <n v="4.8239999999999998"/>
    <n v="0.79200000000000004"/>
    <m/>
    <m/>
    <m/>
    <m/>
    <m/>
    <m/>
    <x v="92"/>
    <s v="11"/>
  </r>
  <r>
    <s v="1842-12-01"/>
    <n v="3.73"/>
    <n v="0.96299999999999997"/>
    <m/>
    <m/>
    <m/>
    <m/>
    <m/>
    <m/>
    <x v="92"/>
    <s v="12"/>
  </r>
  <r>
    <s v="1843-01-01"/>
    <n v="2.97399999999999"/>
    <n v="1.212"/>
    <m/>
    <m/>
    <m/>
    <m/>
    <m/>
    <m/>
    <x v="93"/>
    <s v="01"/>
  </r>
  <r>
    <s v="1843-02-01"/>
    <n v="3.92"/>
    <n v="1.0449999999999999"/>
    <m/>
    <m/>
    <m/>
    <m/>
    <m/>
    <m/>
    <x v="93"/>
    <s v="02"/>
  </r>
  <r>
    <s v="1843-03-01"/>
    <n v="4.7439999999999998"/>
    <n v="0.88"/>
    <m/>
    <m/>
    <m/>
    <m/>
    <m/>
    <m/>
    <x v="93"/>
    <s v="03"/>
  </r>
  <r>
    <s v="1843-04-01"/>
    <n v="7.8299999999999903"/>
    <n v="0.69099999999999995"/>
    <m/>
    <m/>
    <m/>
    <m/>
    <m/>
    <m/>
    <x v="93"/>
    <s v="04"/>
  </r>
  <r>
    <s v="1843-05-01"/>
    <n v="10.039999999999999"/>
    <n v="0.63600000000000001"/>
    <m/>
    <m/>
    <m/>
    <m/>
    <m/>
    <m/>
    <x v="93"/>
    <s v="05"/>
  </r>
  <r>
    <s v="1843-06-01"/>
    <n v="12.53"/>
    <n v="0.52300000000000002"/>
    <m/>
    <m/>
    <m/>
    <m/>
    <m/>
    <m/>
    <x v="93"/>
    <s v="06"/>
  </r>
  <r>
    <s v="1843-07-01"/>
    <n v="13.991"/>
    <n v="0.54500000000000004"/>
    <m/>
    <m/>
    <m/>
    <m/>
    <m/>
    <m/>
    <x v="93"/>
    <s v="07"/>
  </r>
  <r>
    <s v="1843-08-01"/>
    <n v="13.295"/>
    <n v="0.56399999999999995"/>
    <m/>
    <m/>
    <m/>
    <m/>
    <m/>
    <m/>
    <x v="93"/>
    <s v="08"/>
  </r>
  <r>
    <s v="1843-09-01"/>
    <n v="11.326000000000001"/>
    <n v="0.53400000000000003"/>
    <m/>
    <m/>
    <m/>
    <m/>
    <m/>
    <m/>
    <x v="93"/>
    <s v="09"/>
  </r>
  <r>
    <s v="1843-10-01"/>
    <n v="8.7219999999999995"/>
    <n v="0.59599999999999997"/>
    <m/>
    <m/>
    <m/>
    <m/>
    <m/>
    <m/>
    <x v="93"/>
    <s v="10"/>
  </r>
  <r>
    <s v="1843-11-01"/>
    <n v="4.9470000000000001"/>
    <n v="0.77500000000000002"/>
    <m/>
    <m/>
    <m/>
    <m/>
    <m/>
    <m/>
    <x v="93"/>
    <s v="11"/>
  </r>
  <r>
    <s v="1843-12-01"/>
    <n v="3.7650000000000001"/>
    <n v="0.997"/>
    <m/>
    <m/>
    <m/>
    <m/>
    <m/>
    <m/>
    <x v="93"/>
    <s v="12"/>
  </r>
  <r>
    <s v="1844-01-01"/>
    <n v="1.8680000000000001"/>
    <n v="1.17"/>
    <m/>
    <m/>
    <m/>
    <m/>
    <m/>
    <m/>
    <x v="94"/>
    <s v="01"/>
  </r>
  <r>
    <s v="1844-02-01"/>
    <n v="2.0379999999999998"/>
    <n v="1.137"/>
    <m/>
    <m/>
    <m/>
    <m/>
    <m/>
    <m/>
    <x v="94"/>
    <s v="02"/>
  </r>
  <r>
    <s v="1844-03-01"/>
    <n v="4.734"/>
    <n v="0.999"/>
    <m/>
    <m/>
    <m/>
    <m/>
    <m/>
    <m/>
    <x v="94"/>
    <s v="03"/>
  </r>
  <r>
    <s v="1844-04-01"/>
    <n v="7.3889999999999896"/>
    <n v="0.81"/>
    <m/>
    <m/>
    <m/>
    <m/>
    <m/>
    <m/>
    <x v="94"/>
    <s v="04"/>
  </r>
  <r>
    <s v="1844-05-01"/>
    <n v="10.109"/>
    <n v="0.64800000000000002"/>
    <m/>
    <m/>
    <m/>
    <m/>
    <m/>
    <m/>
    <x v="94"/>
    <s v="05"/>
  </r>
  <r>
    <s v="1844-06-01"/>
    <n v="12.84"/>
    <n v="0.72399999999999998"/>
    <m/>
    <m/>
    <m/>
    <m/>
    <m/>
    <m/>
    <x v="94"/>
    <s v="06"/>
  </r>
  <r>
    <s v="1844-07-01"/>
    <n v="13.920999999999999"/>
    <n v="0.60499999999999998"/>
    <m/>
    <m/>
    <m/>
    <m/>
    <m/>
    <m/>
    <x v="94"/>
    <s v="07"/>
  </r>
  <r>
    <s v="1844-08-01"/>
    <n v="13.045999999999999"/>
    <n v="0.69199999999999995"/>
    <m/>
    <m/>
    <m/>
    <m/>
    <m/>
    <m/>
    <x v="94"/>
    <s v="08"/>
  </r>
  <r>
    <s v="1844-09-01"/>
    <n v="10.819000000000001"/>
    <n v="0.81699999999999995"/>
    <m/>
    <m/>
    <m/>
    <m/>
    <m/>
    <m/>
    <x v="94"/>
    <s v="09"/>
  </r>
  <r>
    <s v="1844-10-01"/>
    <n v="8.6999999999999993"/>
    <n v="0.91900000000000004"/>
    <m/>
    <m/>
    <m/>
    <m/>
    <m/>
    <m/>
    <x v="94"/>
    <s v="10"/>
  </r>
  <r>
    <s v="1844-11-01"/>
    <n v="4.4009999999999998"/>
    <n v="1.327"/>
    <m/>
    <m/>
    <m/>
    <m/>
    <m/>
    <m/>
    <x v="94"/>
    <s v="11"/>
  </r>
  <r>
    <s v="1844-12-01"/>
    <n v="1.891"/>
    <n v="1.264"/>
    <m/>
    <m/>
    <m/>
    <m/>
    <m/>
    <m/>
    <x v="94"/>
    <s v="12"/>
  </r>
  <r>
    <s v="1845-01-01"/>
    <n v="2.661"/>
    <n v="1.3640000000000001"/>
    <m/>
    <m/>
    <m/>
    <m/>
    <m/>
    <m/>
    <x v="95"/>
    <s v="01"/>
  </r>
  <r>
    <s v="1845-02-01"/>
    <n v="1.62699999999999"/>
    <n v="1.226"/>
    <m/>
    <m/>
    <m/>
    <m/>
    <m/>
    <m/>
    <x v="95"/>
    <s v="02"/>
  </r>
  <r>
    <s v="1845-03-01"/>
    <n v="4.6509999999999998"/>
    <n v="0.88200000000000001"/>
    <m/>
    <m/>
    <m/>
    <m/>
    <m/>
    <m/>
    <x v="95"/>
    <s v="03"/>
  </r>
  <r>
    <s v="1845-04-01"/>
    <n v="8.1579999999999995"/>
    <n v="0.73099999999999998"/>
    <m/>
    <m/>
    <m/>
    <m/>
    <m/>
    <m/>
    <x v="95"/>
    <s v="04"/>
  </r>
  <r>
    <s v="1845-05-01"/>
    <n v="10.433"/>
    <n v="0.77200000000000002"/>
    <m/>
    <m/>
    <m/>
    <m/>
    <m/>
    <m/>
    <x v="95"/>
    <s v="05"/>
  </r>
  <r>
    <s v="1845-06-01"/>
    <n v="12.863"/>
    <n v="0.63100000000000001"/>
    <m/>
    <m/>
    <m/>
    <m/>
    <m/>
    <m/>
    <x v="95"/>
    <s v="06"/>
  </r>
  <r>
    <s v="1845-07-01"/>
    <n v="14.319000000000001"/>
    <n v="0.72499999999999998"/>
    <m/>
    <m/>
    <m/>
    <m/>
    <m/>
    <m/>
    <x v="95"/>
    <s v="07"/>
  </r>
  <r>
    <s v="1845-08-01"/>
    <n v="13.555999999999999"/>
    <n v="0.56100000000000005"/>
    <m/>
    <m/>
    <m/>
    <m/>
    <m/>
    <m/>
    <x v="95"/>
    <s v="08"/>
  </r>
  <r>
    <s v="1845-09-01"/>
    <n v="11.234"/>
    <n v="0.53600000000000003"/>
    <m/>
    <m/>
    <m/>
    <m/>
    <m/>
    <m/>
    <x v="95"/>
    <s v="09"/>
  </r>
  <r>
    <s v="1845-10-01"/>
    <n v="7.7819999999999903"/>
    <n v="0.65200000000000002"/>
    <m/>
    <m/>
    <m/>
    <m/>
    <m/>
    <m/>
    <x v="95"/>
    <s v="10"/>
  </r>
  <r>
    <s v="1845-11-01"/>
    <n v="5.194"/>
    <n v="1.155"/>
    <m/>
    <m/>
    <m/>
    <m/>
    <m/>
    <m/>
    <x v="95"/>
    <s v="11"/>
  </r>
  <r>
    <s v="1845-12-01"/>
    <n v="1.73599999999999"/>
    <n v="1.343"/>
    <m/>
    <m/>
    <m/>
    <m/>
    <m/>
    <m/>
    <x v="95"/>
    <s v="12"/>
  </r>
  <r>
    <s v="1846-01-01"/>
    <n v="3.2130000000000001"/>
    <n v="1.47"/>
    <m/>
    <m/>
    <m/>
    <m/>
    <m/>
    <m/>
    <x v="96"/>
    <s v="01"/>
  </r>
  <r>
    <s v="1846-02-01"/>
    <n v="3.3759999999999999"/>
    <n v="1.177"/>
    <m/>
    <m/>
    <m/>
    <m/>
    <m/>
    <m/>
    <x v="96"/>
    <s v="02"/>
  </r>
  <r>
    <s v="1846-03-01"/>
    <n v="6.3140000000000001"/>
    <n v="1.0309999999999999"/>
    <m/>
    <m/>
    <m/>
    <m/>
    <m/>
    <m/>
    <x v="96"/>
    <s v="03"/>
  </r>
  <r>
    <s v="1846-04-01"/>
    <n v="7.4729999999999901"/>
    <n v="1.7290000000000001"/>
    <m/>
    <m/>
    <m/>
    <m/>
    <m/>
    <m/>
    <x v="96"/>
    <s v="04"/>
  </r>
  <r>
    <s v="1846-05-01"/>
    <n v="10.896000000000001"/>
    <n v="0.84399999999999997"/>
    <m/>
    <m/>
    <m/>
    <m/>
    <m/>
    <m/>
    <x v="96"/>
    <s v="05"/>
  </r>
  <r>
    <s v="1846-06-01"/>
    <n v="13.53"/>
    <n v="1.143"/>
    <m/>
    <m/>
    <m/>
    <m/>
    <m/>
    <m/>
    <x v="96"/>
    <s v="06"/>
  </r>
  <r>
    <s v="1846-07-01"/>
    <n v="14.923"/>
    <n v="0.73699999999999999"/>
    <m/>
    <m/>
    <m/>
    <m/>
    <m/>
    <m/>
    <x v="96"/>
    <s v="07"/>
  </r>
  <r>
    <s v="1846-08-01"/>
    <n v="14.120999999999899"/>
    <n v="0.76500000000000001"/>
    <m/>
    <m/>
    <m/>
    <m/>
    <m/>
    <m/>
    <x v="96"/>
    <s v="08"/>
  </r>
  <r>
    <s v="1846-09-01"/>
    <n v="11.738"/>
    <n v="0.71599999999999997"/>
    <m/>
    <m/>
    <m/>
    <m/>
    <m/>
    <m/>
    <x v="96"/>
    <s v="09"/>
  </r>
  <r>
    <s v="1846-10-01"/>
    <n v="8.2289999999999992"/>
    <n v="0.875999999999999"/>
    <m/>
    <m/>
    <m/>
    <m/>
    <m/>
    <m/>
    <x v="96"/>
    <s v="10"/>
  </r>
  <r>
    <s v="1846-11-01"/>
    <n v="5.0439999999999996"/>
    <n v="1.0389999999999999"/>
    <m/>
    <m/>
    <m/>
    <m/>
    <m/>
    <m/>
    <x v="96"/>
    <s v="11"/>
  </r>
  <r>
    <s v="1846-12-01"/>
    <n v="3.7759999999999998"/>
    <n v="1.0940000000000001"/>
    <m/>
    <m/>
    <m/>
    <m/>
    <m/>
    <m/>
    <x v="96"/>
    <s v="12"/>
  </r>
  <r>
    <s v="1847-01-01"/>
    <n v="2.7530000000000001"/>
    <n v="1.2689999999999999"/>
    <m/>
    <m/>
    <m/>
    <m/>
    <m/>
    <m/>
    <x v="97"/>
    <s v="01"/>
  </r>
  <r>
    <s v="1847-02-01"/>
    <n v="3.6019999999999999"/>
    <n v="1.383"/>
    <m/>
    <m/>
    <m/>
    <m/>
    <m/>
    <m/>
    <x v="97"/>
    <s v="02"/>
  </r>
  <r>
    <s v="1847-03-01"/>
    <n v="4.0460000000000003"/>
    <n v="1.583"/>
    <m/>
    <m/>
    <m/>
    <m/>
    <m/>
    <m/>
    <x v="97"/>
    <s v="03"/>
  </r>
  <r>
    <s v="1847-04-01"/>
    <n v="7.9799999999999898"/>
    <n v="0.998"/>
    <m/>
    <m/>
    <m/>
    <m/>
    <m/>
    <m/>
    <x v="97"/>
    <s v="04"/>
  </r>
  <r>
    <s v="1847-05-01"/>
    <n v="10.622"/>
    <n v="0.752"/>
    <m/>
    <m/>
    <m/>
    <m/>
    <m/>
    <m/>
    <x v="97"/>
    <s v="05"/>
  </r>
  <r>
    <s v="1847-06-01"/>
    <n v="12.827999999999999"/>
    <n v="0.42799999999999999"/>
    <m/>
    <m/>
    <m/>
    <m/>
    <m/>
    <m/>
    <x v="97"/>
    <s v="06"/>
  </r>
  <r>
    <s v="1847-07-01"/>
    <n v="14.25"/>
    <n v="0.6"/>
    <m/>
    <m/>
    <m/>
    <m/>
    <m/>
    <m/>
    <x v="97"/>
    <s v="07"/>
  </r>
  <r>
    <s v="1847-08-01"/>
    <n v="13.414"/>
    <n v="0.65700000000000003"/>
    <m/>
    <m/>
    <m/>
    <m/>
    <m/>
    <m/>
    <x v="97"/>
    <s v="08"/>
  </r>
  <r>
    <s v="1847-09-01"/>
    <n v="11.619"/>
    <n v="0.52800000000000002"/>
    <m/>
    <m/>
    <m/>
    <m/>
    <m/>
    <m/>
    <x v="97"/>
    <s v="09"/>
  </r>
  <r>
    <s v="1847-10-01"/>
    <n v="8.6180000000000003"/>
    <n v="0.84399999999999997"/>
    <m/>
    <m/>
    <m/>
    <m/>
    <m/>
    <m/>
    <x v="97"/>
    <s v="10"/>
  </r>
  <r>
    <s v="1847-11-01"/>
    <n v="5.5739999999999998"/>
    <n v="0.77800000000000002"/>
    <m/>
    <m/>
    <m/>
    <m/>
    <m/>
    <m/>
    <x v="97"/>
    <s v="11"/>
  </r>
  <r>
    <s v="1847-12-01"/>
    <n v="1.72599999999999"/>
    <n v="0.98799999999999999"/>
    <m/>
    <m/>
    <m/>
    <m/>
    <m/>
    <m/>
    <x v="97"/>
    <s v="12"/>
  </r>
  <r>
    <s v="1848-01-01"/>
    <n v="0.51"/>
    <n v="1.341"/>
    <m/>
    <m/>
    <m/>
    <m/>
    <m/>
    <m/>
    <x v="98"/>
    <s v="01"/>
  </r>
  <r>
    <s v="1848-02-01"/>
    <n v="3.726"/>
    <n v="1.4369999999999901"/>
    <m/>
    <m/>
    <m/>
    <m/>
    <m/>
    <m/>
    <x v="98"/>
    <s v="02"/>
  </r>
  <r>
    <s v="1848-03-01"/>
    <n v="4.806"/>
    <n v="0.96699999999999997"/>
    <m/>
    <m/>
    <m/>
    <m/>
    <m/>
    <m/>
    <x v="98"/>
    <s v="03"/>
  </r>
  <r>
    <s v="1848-04-01"/>
    <n v="8.11"/>
    <n v="1.054"/>
    <m/>
    <m/>
    <m/>
    <m/>
    <m/>
    <m/>
    <x v="98"/>
    <s v="04"/>
  </r>
  <r>
    <s v="1848-05-01"/>
    <n v="10.579999999999901"/>
    <n v="0.58399999999999996"/>
    <m/>
    <m/>
    <m/>
    <m/>
    <m/>
    <m/>
    <x v="98"/>
    <s v="05"/>
  </r>
  <r>
    <s v="1848-06-01"/>
    <n v="13.247"/>
    <n v="0.58299999999999996"/>
    <m/>
    <m/>
    <m/>
    <m/>
    <m/>
    <m/>
    <x v="98"/>
    <s v="06"/>
  </r>
  <r>
    <s v="1848-07-01"/>
    <n v="14.465999999999999"/>
    <n v="0.61299999999999999"/>
    <m/>
    <m/>
    <m/>
    <m/>
    <m/>
    <m/>
    <x v="98"/>
    <s v="07"/>
  </r>
  <r>
    <s v="1848-08-01"/>
    <n v="13.267999999999899"/>
    <n v="0.70899999999999996"/>
    <m/>
    <m/>
    <m/>
    <m/>
    <m/>
    <m/>
    <x v="98"/>
    <s v="08"/>
  </r>
  <r>
    <s v="1848-09-01"/>
    <n v="10.997"/>
    <n v="0.623"/>
    <m/>
    <m/>
    <m/>
    <m/>
    <m/>
    <m/>
    <x v="98"/>
    <s v="09"/>
  </r>
  <r>
    <s v="1848-10-01"/>
    <n v="8.6549999999999994"/>
    <n v="0.83699999999999997"/>
    <m/>
    <m/>
    <m/>
    <m/>
    <m/>
    <m/>
    <x v="98"/>
    <s v="10"/>
  </r>
  <r>
    <s v="1848-11-01"/>
    <n v="5.29"/>
    <n v="0.748"/>
    <m/>
    <m/>
    <m/>
    <m/>
    <m/>
    <m/>
    <x v="98"/>
    <s v="11"/>
  </r>
  <r>
    <s v="1848-12-01"/>
    <n v="2.0990000000000002"/>
    <n v="0.96"/>
    <m/>
    <m/>
    <m/>
    <m/>
    <m/>
    <m/>
    <x v="98"/>
    <s v="12"/>
  </r>
  <r>
    <s v="1849-01-01"/>
    <n v="1.9409999999999901"/>
    <n v="1.3080000000000001"/>
    <m/>
    <m/>
    <m/>
    <m/>
    <m/>
    <m/>
    <x v="99"/>
    <s v="01"/>
  </r>
  <r>
    <s v="1849-02-01"/>
    <n v="2.6379999999999999"/>
    <n v="1.345"/>
    <m/>
    <m/>
    <m/>
    <m/>
    <m/>
    <m/>
    <x v="99"/>
    <s v="02"/>
  </r>
  <r>
    <s v="1849-03-01"/>
    <n v="5.3019999999999996"/>
    <n v="1.06"/>
    <m/>
    <m/>
    <m/>
    <m/>
    <m/>
    <m/>
    <x v="99"/>
    <s v="03"/>
  </r>
  <r>
    <s v="1849-04-01"/>
    <n v="7.0279999999999996"/>
    <n v="0.84499999999999997"/>
    <m/>
    <m/>
    <m/>
    <m/>
    <m/>
    <m/>
    <x v="99"/>
    <s v="04"/>
  </r>
  <r>
    <s v="1849-05-01"/>
    <n v="10.159000000000001"/>
    <n v="0.64400000000000002"/>
    <m/>
    <m/>
    <m/>
    <m/>
    <m/>
    <m/>
    <x v="99"/>
    <s v="05"/>
  </r>
  <r>
    <s v="1849-06-01"/>
    <n v="13"/>
    <n v="0.65900000000000003"/>
    <m/>
    <m/>
    <m/>
    <m/>
    <m/>
    <m/>
    <x v="99"/>
    <s v="06"/>
  </r>
  <r>
    <s v="1849-07-01"/>
    <n v="14.458"/>
    <n v="0.67799999999999905"/>
    <m/>
    <m/>
    <m/>
    <m/>
    <m/>
    <m/>
    <x v="99"/>
    <s v="07"/>
  </r>
  <r>
    <s v="1849-08-01"/>
    <n v="13.603"/>
    <n v="0.90200000000000002"/>
    <m/>
    <m/>
    <m/>
    <m/>
    <m/>
    <m/>
    <x v="99"/>
    <s v="08"/>
  </r>
  <r>
    <s v="1849-09-01"/>
    <n v="11.093"/>
    <n v="0.56799999999999995"/>
    <m/>
    <m/>
    <m/>
    <m/>
    <m/>
    <m/>
    <x v="99"/>
    <s v="09"/>
  </r>
  <r>
    <s v="1849-10-01"/>
    <n v="8.8899999999999899"/>
    <n v="0.73299999999999998"/>
    <m/>
    <m/>
    <m/>
    <m/>
    <m/>
    <m/>
    <x v="99"/>
    <s v="10"/>
  </r>
  <r>
    <s v="1849-11-01"/>
    <n v="5.7779999999999996"/>
    <n v="1.3129999999999999"/>
    <m/>
    <m/>
    <m/>
    <m/>
    <m/>
    <m/>
    <x v="99"/>
    <s v="11"/>
  </r>
  <r>
    <s v="1849-12-01"/>
    <n v="1.923"/>
    <n v="0.90800000000000003"/>
    <m/>
    <m/>
    <m/>
    <m/>
    <m/>
    <m/>
    <x v="99"/>
    <s v="12"/>
  </r>
  <r>
    <s v="1850-01-01"/>
    <n v="0.749"/>
    <n v="1.105"/>
    <n v="8.2419999999999902"/>
    <n v="1.738"/>
    <n v="-3.206"/>
    <n v="2.8220000000000001"/>
    <n v="12.832999999999901"/>
    <n v="0.36699999999999999"/>
    <x v="100"/>
    <s v="01"/>
  </r>
  <r>
    <s v="1850-02-01"/>
    <n v="3.0710000000000002"/>
    <n v="1.2749999999999999"/>
    <n v="9.9700000000000006"/>
    <n v="3.0070000000000001"/>
    <n v="-2.2909999999999999"/>
    <n v="1.623"/>
    <n v="13.587999999999999"/>
    <n v="0.41399999999999998"/>
    <x v="100"/>
    <s v="02"/>
  </r>
  <r>
    <s v="1850-03-01"/>
    <n v="4.9539999999999997"/>
    <n v="0.95499999999999996"/>
    <n v="10.347"/>
    <n v="2.4009999999999998"/>
    <n v="-1.905"/>
    <n v="1.41"/>
    <n v="14.042999999999999"/>
    <n v="0.34100000000000003"/>
    <x v="100"/>
    <s v="03"/>
  </r>
  <r>
    <s v="1850-04-01"/>
    <n v="7.2169999999999996"/>
    <n v="0.66500000000000004"/>
    <n v="12.933999999999999"/>
    <n v="1.004"/>
    <n v="1.018"/>
    <n v="1.329"/>
    <n v="14.667"/>
    <n v="0.26700000000000002"/>
    <x v="100"/>
    <s v="04"/>
  </r>
  <r>
    <s v="1850-05-01"/>
    <n v="10.004"/>
    <n v="0.61699999999999999"/>
    <n v="15.654999999999999"/>
    <n v="2.4060000000000001"/>
    <n v="3.8109999999999999"/>
    <n v="1.347"/>
    <n v="15.507"/>
    <n v="0.249"/>
    <x v="100"/>
    <s v="05"/>
  </r>
  <r>
    <s v="1850-06-01"/>
    <n v="13.15"/>
    <n v="0.61399999999999999"/>
    <n v="18.946000000000002"/>
    <n v="2.8170000000000002"/>
    <n v="7.1059999999999999"/>
    <n v="0.85699999999999998"/>
    <n v="16.352999999999899"/>
    <n v="0.245"/>
    <x v="100"/>
    <s v="06"/>
  </r>
  <r>
    <s v="1850-07-01"/>
    <n v="14.492000000000001"/>
    <n v="0.61399999999999999"/>
    <n v="19.233000000000001"/>
    <n v="2.84"/>
    <n v="8.0139999999999993"/>
    <n v="0.78599999999999903"/>
    <n v="16.783000000000001"/>
    <n v="0.23799999999999999"/>
    <x v="100"/>
    <s v="07"/>
  </r>
  <r>
    <s v="1850-08-01"/>
    <n v="14.039"/>
    <n v="0.80200000000000005"/>
    <n v="18.477"/>
    <n v="2.0790000000000002"/>
    <n v="7.4059999999999899"/>
    <n v="1.0860000000000001"/>
    <n v="16.718"/>
    <n v="0.28000000000000003"/>
    <x v="100"/>
    <s v="08"/>
  </r>
  <r>
    <s v="1850-09-01"/>
    <n v="11.505000000000001"/>
    <n v="0.67500000000000004"/>
    <n v="15.846"/>
    <n v="2.6920000000000002"/>
    <n v="4.5330000000000004"/>
    <n v="1.798"/>
    <n v="15.885999999999999"/>
    <n v="0.254"/>
    <x v="100"/>
    <s v="09"/>
  </r>
  <r>
    <s v="1850-10-01"/>
    <n v="8.0909999999999993"/>
    <n v="0.86299999999999999"/>
    <n v="13.189"/>
    <n v="2.3380000000000001"/>
    <n v="2.0129999999999999"/>
    <n v="2.133"/>
    <n v="14.831"/>
    <n v="0.29699999999999999"/>
    <x v="100"/>
    <s v="10"/>
  </r>
  <r>
    <s v="1850-11-01"/>
    <n v="4.7329999999999997"/>
    <n v="1.149"/>
    <n v="11.388"/>
    <n v="3.4910000000000001"/>
    <n v="-0.12"/>
    <n v="1.069"/>
    <n v="13.897"/>
    <n v="0.36799999999999999"/>
    <x v="100"/>
    <s v="11"/>
  </r>
  <r>
    <s v="1850-12-01"/>
    <n v="2.8029999999999999"/>
    <n v="1.1830000000000001"/>
    <n v="7.4929999999999897"/>
    <n v="1.925"/>
    <n v="-2.8069999999999999"/>
    <n v="2.5939999999999999"/>
    <n v="13.3"/>
    <n v="0.378"/>
    <x v="100"/>
    <s v="12"/>
  </r>
  <r>
    <s v="1851-01-01"/>
    <n v="2.431"/>
    <n v="1.1220000000000001"/>
    <n v="8.9509999999999899"/>
    <n v="2.399"/>
    <n v="-2.4430000000000001"/>
    <n v="1.7709999999999999"/>
    <n v="13.244999999999999"/>
    <n v="0.36199999999999999"/>
    <x v="101"/>
    <s v="01"/>
  </r>
  <r>
    <s v="1851-02-01"/>
    <n v="2.508"/>
    <n v="1.1000000000000001"/>
    <n v="9.8079999999999998"/>
    <n v="2.6539999999999999"/>
    <n v="-1.5069999999999999"/>
    <n v="2.714"/>
    <n v="13.331"/>
    <n v="0.36099999999999999"/>
    <x v="101"/>
    <s v="02"/>
  </r>
  <r>
    <s v="1851-03-01"/>
    <n v="4.1920000000000002"/>
    <n v="0.97099999999999997"/>
    <n v="11.507"/>
    <n v="2.0369999999999999"/>
    <n v="-0.7"/>
    <n v="1.611"/>
    <n v="13.897"/>
    <n v="0.33"/>
    <x v="101"/>
    <s v="03"/>
  </r>
  <r>
    <s v="1851-04-01"/>
    <n v="7.2869999999999902"/>
    <n v="0.82899999999999996"/>
    <n v="14.235999999999899"/>
    <n v="1.97"/>
    <n v="2.331"/>
    <n v="1.2809999999999999"/>
    <n v="14.64"/>
    <n v="0.29799999999999999"/>
    <x v="101"/>
    <s v="04"/>
  </r>
  <r>
    <s v="1851-05-01"/>
    <n v="11.113"/>
    <n v="0.93600000000000005"/>
    <n v="15.01"/>
    <n v="3.1840000000000002"/>
    <n v="4.1360000000000001"/>
    <n v="1.0109999999999999"/>
    <n v="15.771000000000001"/>
    <n v="0.32200000000000001"/>
    <x v="101"/>
    <s v="05"/>
  </r>
  <r>
    <s v="1851-06-01"/>
    <n v="13.417999999999999"/>
    <n v="0.65500000000000003"/>
    <n v="17.287999999999901"/>
    <n v="3.1869999999999998"/>
    <n v="6.3739999999999997"/>
    <n v="1.1299999999999999"/>
    <n v="16.495999999999999"/>
    <n v="0.26100000000000001"/>
    <x v="101"/>
    <s v="06"/>
  </r>
  <r>
    <s v="1851-07-01"/>
    <n v="14.530999999999899"/>
    <n v="0.60599999999999998"/>
    <n v="17.102999999999899"/>
    <n v="3.7509999999999999"/>
    <n v="7.4249999999999998"/>
    <n v="1.48"/>
    <n v="16.831"/>
    <n v="0.24399999999999999"/>
    <x v="101"/>
    <s v="07"/>
  </r>
  <r>
    <s v="1851-08-01"/>
    <n v="13.750999999999999"/>
    <n v="0.77500000000000002"/>
    <n v="17.360999999999901"/>
    <n v="1.3919999999999999"/>
    <n v="6.59499999999999"/>
    <n v="1.2809999999999999"/>
    <n v="16.620999999999999"/>
    <n v="0.27600000000000002"/>
    <x v="101"/>
    <s v="08"/>
  </r>
  <r>
    <s v="1851-09-01"/>
    <n v="11.677"/>
    <n v="0.58099999999999996"/>
    <n v="16.36"/>
    <n v="2.496"/>
    <n v="5.5250000000000004"/>
    <n v="1.643"/>
    <n v="16.058"/>
    <n v="0.25"/>
    <x v="101"/>
    <s v="09"/>
  </r>
  <r>
    <s v="1851-10-01"/>
    <n v="9.1219999999999999"/>
    <n v="1.0580000000000001"/>
    <n v="14.960999999999901"/>
    <n v="1.915"/>
    <n v="3.298"/>
    <n v="1.2969999999999999"/>
    <n v="15.212999999999999"/>
    <n v="0.35799999999999998"/>
    <x v="101"/>
    <s v="10"/>
  </r>
  <r>
    <s v="1851-11-01"/>
    <n v="4.9729999999999999"/>
    <n v="0.96799999999999997"/>
    <n v="7.9509999999999996"/>
    <n v="1.833"/>
    <n v="-1.345"/>
    <n v="1.5269999999999999"/>
    <n v="14.161"/>
    <n v="0.34399999999999997"/>
    <x v="101"/>
    <s v="11"/>
  </r>
  <r>
    <s v="1851-12-01"/>
    <n v="3.14"/>
    <n v="0.98199999999999998"/>
    <n v="6.4359999999999999"/>
    <n v="1.9490000000000001"/>
    <n v="-3.242"/>
    <n v="2.843"/>
    <n v="13.638"/>
    <n v="0.33900000000000002"/>
    <x v="101"/>
    <s v="12"/>
  </r>
  <r>
    <s v="1852-01-01"/>
    <n v="2.3759999999999999"/>
    <n v="1.389"/>
    <n v="8.4740000000000002"/>
    <n v="4.24"/>
    <n v="-2.7549999999999999"/>
    <n v="1.7050000000000001"/>
    <n v="13.231"/>
    <n v="0.438"/>
    <x v="102"/>
    <s v="01"/>
  </r>
  <r>
    <s v="1852-02-01"/>
    <n v="2.54"/>
    <n v="1.115"/>
    <n v="8.5689999999999902"/>
    <n v="2.7370000000000001"/>
    <n v="-2.33699999999999"/>
    <n v="1.78"/>
    <n v="13.311"/>
    <n v="0.371"/>
    <x v="102"/>
    <s v="02"/>
  </r>
  <r>
    <s v="1852-03-01"/>
    <n v="3.8839999999999999"/>
    <n v="0.91500000000000004"/>
    <n v="9.2149999999999999"/>
    <n v="2.88"/>
    <n v="-2.4910000000000001"/>
    <n v="1.4710000000000001"/>
    <n v="13.736000000000001"/>
    <n v="0.317"/>
    <x v="102"/>
    <s v="03"/>
  </r>
  <r>
    <s v="1852-04-01"/>
    <n v="7.4869999999999903"/>
    <n v="1.1579999999999999"/>
    <n v="11.249000000000001"/>
    <n v="1.4910000000000001"/>
    <n v="0.64699999999999902"/>
    <n v="1.256"/>
    <n v="14.786"/>
    <n v="0.377"/>
    <x v="102"/>
    <s v="04"/>
  </r>
  <r>
    <s v="1852-05-01"/>
    <n v="11.169"/>
    <n v="0.85499999999999998"/>
    <n v="15.835000000000001"/>
    <n v="2.8050000000000002"/>
    <n v="4.6239999999999997"/>
    <n v="0.97099999999999997"/>
    <n v="15.898999999999999"/>
    <n v="0.29799999999999999"/>
    <x v="102"/>
    <s v="05"/>
  </r>
  <r>
    <s v="1852-06-01"/>
    <n v="13.164"/>
    <n v="0.63600000000000001"/>
    <n v="17.759999999999899"/>
    <n v="1.925"/>
    <n v="6.7050000000000001"/>
    <n v="0.68299999999999905"/>
    <n v="16.619"/>
    <n v="0.24299999999999999"/>
    <x v="102"/>
    <s v="06"/>
  </r>
  <r>
    <s v="1852-07-01"/>
    <n v="14.512"/>
    <n v="0.77800000000000002"/>
    <n v="17.795000000000002"/>
    <n v="2.9239999999999999"/>
    <n v="7.57"/>
    <n v="1.35"/>
    <n v="16.984000000000002"/>
    <n v="0.27800000000000002"/>
    <x v="102"/>
    <s v="07"/>
  </r>
  <r>
    <s v="1852-08-01"/>
    <n v="13.304"/>
    <n v="0.76599999999999902"/>
    <n v="17.567"/>
    <n v="1.8120000000000001"/>
    <n v="7.4289999999999896"/>
    <n v="1.222"/>
    <n v="16.565999999999999"/>
    <n v="0.27700000000000002"/>
    <x v="102"/>
    <s v="08"/>
  </r>
  <r>
    <s v="1852-09-01"/>
    <n v="11.478"/>
    <n v="0.68899999999999995"/>
    <n v="16.664999999999999"/>
    <n v="1.40699999999999"/>
    <n v="5.742"/>
    <n v="1.51"/>
    <n v="16.038"/>
    <n v="0.26100000000000001"/>
    <x v="102"/>
    <s v="09"/>
  </r>
  <r>
    <s v="1852-10-01"/>
    <n v="8.91"/>
    <n v="0.65400000000000003"/>
    <n v="14.849"/>
    <n v="1.498"/>
    <n v="2.8130000000000002"/>
    <n v="0.96299999999999997"/>
    <n v="15.1779999999999"/>
    <n v="0.25"/>
    <x v="102"/>
    <s v="10"/>
  </r>
  <r>
    <s v="1852-11-01"/>
    <n v="4.593"/>
    <n v="0.69299999999999995"/>
    <n v="12.009"/>
    <n v="4.3730000000000002"/>
    <n v="0.73599999999999999"/>
    <n v="1.48"/>
    <n v="13.948"/>
    <n v="0.26"/>
    <x v="102"/>
    <s v="11"/>
  </r>
  <r>
    <s v="1852-12-01"/>
    <n v="3.7850000000000001"/>
    <n v="1.371"/>
    <n v="10.781000000000001"/>
    <n v="3.339"/>
    <n v="-0.63900000000000001"/>
    <n v="2.2040000000000002"/>
    <n v="13.782"/>
    <n v="0.42699999999999999"/>
    <x v="102"/>
    <s v="12"/>
  </r>
  <r>
    <s v="1853-01-01"/>
    <n v="1.786"/>
    <n v="1.1080000000000001"/>
    <n v="8.9719999999999995"/>
    <n v="2.4609999999999999"/>
    <n v="-2.8180000000000001"/>
    <n v="1.556"/>
    <n v="13.143000000000001"/>
    <n v="0.35599999999999998"/>
    <x v="103"/>
    <s v="01"/>
  </r>
  <r>
    <s v="1853-02-01"/>
    <n v="2.2280000000000002"/>
    <n v="1.492"/>
    <n v="8.2899999999999991"/>
    <n v="1.5349999999999999"/>
    <n v="-3.2130000000000001"/>
    <n v="1.7829999999999999"/>
    <n v="13.362"/>
    <n v="0.45700000000000002"/>
    <x v="103"/>
    <s v="02"/>
  </r>
  <r>
    <s v="1853-03-01"/>
    <n v="4.0780000000000003"/>
    <n v="0.91800000000000004"/>
    <n v="10.324999999999999"/>
    <n v="2.294"/>
    <n v="-1.966"/>
    <n v="1.494"/>
    <n v="14.032999999999999"/>
    <n v="0.30599999999999999"/>
    <x v="103"/>
    <s v="03"/>
  </r>
  <r>
    <s v="1853-04-01"/>
    <n v="7.5409999999999897"/>
    <n v="0.82399999999999995"/>
    <n v="13.72"/>
    <n v="2.69"/>
    <n v="1.65499999999999"/>
    <n v="1.1499999999999999"/>
    <n v="14.919"/>
    <n v="0.28299999999999997"/>
    <x v="103"/>
    <s v="04"/>
  </r>
  <r>
    <s v="1853-05-01"/>
    <n v="10.975"/>
    <n v="0.74299999999999999"/>
    <n v="16.542999999999999"/>
    <n v="3.36"/>
    <n v="4.3639999999999999"/>
    <n v="0.78200000000000003"/>
    <n v="15.792999999999999"/>
    <n v="0.26100000000000001"/>
    <x v="103"/>
    <s v="05"/>
  </r>
  <r>
    <s v="1853-06-01"/>
    <n v="13.41"/>
    <n v="0.67400000000000004"/>
    <n v="18.611000000000001"/>
    <n v="1.1240000000000001"/>
    <n v="6.944"/>
    <n v="1.4179999999999999"/>
    <n v="16.454999999999998"/>
    <n v="0.24"/>
    <x v="103"/>
    <s v="06"/>
  </r>
  <r>
    <s v="1853-07-01"/>
    <n v="14.645"/>
    <n v="0.65900000000000003"/>
    <n v="18.922999999999998"/>
    <n v="2.0579999999999998"/>
    <n v="6.9329999999999998"/>
    <n v="1.1950000000000001"/>
    <n v="16.998999999999999"/>
    <n v="0.23799999999999999"/>
    <x v="103"/>
    <s v="07"/>
  </r>
  <r>
    <s v="1853-08-01"/>
    <n v="13.952999999999999"/>
    <n v="0.72299999999999998"/>
    <n v="19.308"/>
    <n v="1.2"/>
    <n v="7.2729999999999997"/>
    <n v="0.879"/>
    <n v="16.789000000000001"/>
    <n v="0.25"/>
    <x v="103"/>
    <s v="08"/>
  </r>
  <r>
    <s v="1853-09-01"/>
    <n v="11.71"/>
    <n v="0.749"/>
    <n v="17.690999999999999"/>
    <n v="1.847"/>
    <n v="5.7789999999999999"/>
    <n v="0.92800000000000005"/>
    <n v="15.942"/>
    <n v="0.25900000000000001"/>
    <x v="103"/>
    <s v="09"/>
  </r>
  <r>
    <s v="1853-10-01"/>
    <n v="8.5350000000000001"/>
    <n v="0.54600000000000004"/>
    <n v="14.757"/>
    <n v="2.4510000000000001"/>
    <n v="1.85"/>
    <n v="2.2770000000000001"/>
    <n v="14.874000000000001"/>
    <n v="0.21099999999999999"/>
    <x v="103"/>
    <s v="10"/>
  </r>
  <r>
    <s v="1853-11-01"/>
    <n v="4.7830000000000004"/>
    <n v="0.86799999999999999"/>
    <n v="11.269"/>
    <n v="2.15"/>
    <n v="-7.5999999999999901E-2"/>
    <n v="1.2769999999999999"/>
    <n v="13.829000000000001"/>
    <n v="0.28999999999999998"/>
    <x v="103"/>
    <s v="11"/>
  </r>
  <r>
    <s v="1853-12-01"/>
    <n v="2.8580000000000001"/>
    <n v="0.71599999999999997"/>
    <n v="8.23"/>
    <n v="1.9710000000000001"/>
    <n v="-4.0149999999999997"/>
    <n v="1.528"/>
    <n v="13.324"/>
    <n v="0.255"/>
    <x v="103"/>
    <s v="12"/>
  </r>
  <r>
    <s v="1854-01-01"/>
    <n v="1.2809999999999999"/>
    <n v="0.97699999999999998"/>
    <n v="8.7859999999999996"/>
    <n v="2.589"/>
    <n v="-3.552"/>
    <n v="1.3620000000000001"/>
    <n v="12.983000000000001"/>
    <n v="0.313"/>
    <x v="104"/>
    <s v="01"/>
  </r>
  <r>
    <s v="1854-02-01"/>
    <n v="1.9410000000000001"/>
    <n v="1.08"/>
    <n v="8.5079999999999991"/>
    <n v="1.863"/>
    <n v="-4.109"/>
    <n v="1.4670000000000001"/>
    <n v="13.247999999999999"/>
    <n v="0.34200000000000003"/>
    <x v="104"/>
    <s v="02"/>
  </r>
  <r>
    <s v="1854-03-01"/>
    <n v="4.6980000000000004"/>
    <n v="0.78900000000000003"/>
    <n v="10.468999999999999"/>
    <n v="2.1070000000000002"/>
    <n v="-1.413"/>
    <n v="1.5169999999999999"/>
    <n v="14.089"/>
    <n v="0.26700000000000002"/>
    <x v="104"/>
    <s v="03"/>
  </r>
  <r>
    <s v="1854-04-01"/>
    <n v="7.6219999999999999"/>
    <n v="0.67400000000000004"/>
    <n v="13.401999999999999"/>
    <n v="2.16"/>
    <n v="0.56599999999999895"/>
    <n v="1.25"/>
    <n v="14.945"/>
    <n v="0.24199999999999999"/>
    <x v="104"/>
    <s v="04"/>
  </r>
  <r>
    <s v="1854-05-01"/>
    <n v="11.095000000000001"/>
    <n v="0.63800000000000001"/>
    <n v="16.748000000000001"/>
    <n v="1.5129999999999999"/>
    <n v="4.1840000000000002"/>
    <n v="1.306"/>
    <n v="15.792999999999999"/>
    <n v="0.23300000000000001"/>
    <x v="104"/>
    <s v="05"/>
  </r>
  <r>
    <s v="1854-06-01"/>
    <n v="12.829000000000001"/>
    <n v="0.53299999999999903"/>
    <n v="18.187999999999999"/>
    <n v="0.96399999999999997"/>
    <n v="6.4929999999999897"/>
    <n v="0.90200000000000002"/>
    <n v="16.285999999999898"/>
    <n v="0.20599999999999999"/>
    <x v="104"/>
    <s v="06"/>
  </r>
  <r>
    <s v="1854-07-01"/>
    <n v="14.692"/>
    <n v="0.85"/>
    <n v="20.425999999999998"/>
    <n v="1.853"/>
    <n v="7.89"/>
    <n v="0.91200000000000003"/>
    <n v="16.774999999999999"/>
    <n v="0.28199999999999997"/>
    <x v="104"/>
    <s v="07"/>
  </r>
  <r>
    <s v="1854-08-01"/>
    <n v="13.888999999999999"/>
    <n v="0.89800000000000002"/>
    <n v="19.291"/>
    <n v="1.36"/>
    <n v="7.3029999999999902"/>
    <n v="1.0209999999999999"/>
    <n v="16.707000000000001"/>
    <n v="0.28799999999999998"/>
    <x v="104"/>
    <s v="08"/>
  </r>
  <r>
    <s v="1854-09-01"/>
    <n v="11.513999999999999"/>
    <n v="0.55200000000000005"/>
    <n v="17.356999999999999"/>
    <n v="1.1419999999999999"/>
    <n v="5.5539999999999896"/>
    <n v="1.22"/>
    <n v="16.097999999999999"/>
    <n v="0.21"/>
    <x v="104"/>
    <s v="09"/>
  </r>
  <r>
    <s v="1854-10-01"/>
    <n v="9.7629999999999999"/>
    <n v="0.96399999999999997"/>
    <n v="15.340999999999999"/>
    <n v="1.3119999999999901"/>
    <n v="3.0329999999999999"/>
    <n v="1.2290000000000001"/>
    <n v="15.378"/>
    <n v="0.309"/>
    <x v="104"/>
    <s v="10"/>
  </r>
  <r>
    <s v="1854-11-01"/>
    <n v="5.7450000000000001"/>
    <n v="0.78599999999999903"/>
    <n v="10.707000000000001"/>
    <n v="1.954"/>
    <n v="-1.4059999999999999"/>
    <n v="1.635"/>
    <n v="14.122999999999999"/>
    <n v="0.26100000000000001"/>
    <x v="104"/>
    <s v="11"/>
  </r>
  <r>
    <s v="1854-12-01"/>
    <n v="3.4569999999999999"/>
    <n v="1.167"/>
    <n v="8.5060000000000002"/>
    <n v="2.5830000000000002"/>
    <n v="-3.3969999999999998"/>
    <n v="2.4630000000000001"/>
    <n v="13.467000000000001"/>
    <n v="0.36399999999999999"/>
    <x v="104"/>
    <s v="12"/>
  </r>
  <r>
    <s v="1855-01-01"/>
    <n v="2.5219999999999998"/>
    <n v="1.4650000000000001"/>
    <n v="8.21999999999999"/>
    <n v="1.099"/>
    <n v="-3.125"/>
    <n v="1.6990000000000001"/>
    <n v="13.384"/>
    <n v="0.442"/>
    <x v="105"/>
    <s v="01"/>
  </r>
  <r>
    <s v="1855-02-01"/>
    <n v="2.9820000000000002"/>
    <n v="1.3219999999999901"/>
    <n v="7.6040000000000001"/>
    <n v="3.0830000000000002"/>
    <n v="-4.9470000000000001"/>
    <n v="2.343"/>
    <n v="13.6459999999999"/>
    <n v="0.40200000000000002"/>
    <x v="105"/>
    <s v="02"/>
  </r>
  <r>
    <s v="1855-03-01"/>
    <n v="4.617"/>
    <n v="0.89800000000000002"/>
    <n v="10.16"/>
    <n v="1.69"/>
    <n v="-1.865"/>
    <n v="1.3380000000000001"/>
    <n v="14.172000000000001"/>
    <n v="0.29399999999999998"/>
    <x v="105"/>
    <s v="03"/>
  </r>
  <r>
    <s v="1855-04-01"/>
    <n v="8.58"/>
    <n v="1.034"/>
    <n v="13.709"/>
    <n v="1.024"/>
    <n v="1.14099999999999"/>
    <n v="1.06"/>
    <n v="15.186999999999999"/>
    <n v="0.32800000000000001"/>
    <x v="105"/>
    <s v="04"/>
  </r>
  <r>
    <s v="1855-05-01"/>
    <n v="11.186"/>
    <n v="0.79900000000000004"/>
    <n v="16.77"/>
    <n v="0.65099999999999902"/>
    <n v="4.2859999999999996"/>
    <n v="0.86599999999999999"/>
    <n v="15.821999999999999"/>
    <n v="0.26700000000000002"/>
    <x v="105"/>
    <s v="05"/>
  </r>
  <r>
    <s v="1855-06-01"/>
    <n v="12.984"/>
    <n v="0.79"/>
    <n v="17.641999999999999"/>
    <n v="1.1970000000000001"/>
    <n v="6.476"/>
    <n v="1.2310000000000001"/>
    <n v="16.445"/>
    <n v="0.26400000000000001"/>
    <x v="105"/>
    <s v="06"/>
  </r>
  <r>
    <s v="1855-07-01"/>
    <n v="13.925999999999901"/>
    <n v="0.63500000000000001"/>
    <n v="18.466999999999999"/>
    <n v="0.78400000000000003"/>
    <n v="7.6909999999999998"/>
    <n v="0.70299999999999996"/>
    <n v="16.675000000000001"/>
    <n v="0.22500000000000001"/>
    <x v="105"/>
    <s v="07"/>
  </r>
  <r>
    <s v="1855-08-01"/>
    <n v="13.547000000000001"/>
    <n v="0.60099999999999998"/>
    <n v="19.012"/>
    <n v="0.95699999999999996"/>
    <n v="6.9309999999999903"/>
    <n v="1.345"/>
    <n v="16.684999999999999"/>
    <n v="0.214"/>
    <x v="105"/>
    <s v="08"/>
  </r>
  <r>
    <s v="1855-09-01"/>
    <n v="11.140999999999901"/>
    <n v="0.63800000000000001"/>
    <n v="17.077999999999999"/>
    <n v="0.74099999999999999"/>
    <n v="5.4989999999999997"/>
    <n v="1.5309999999999999"/>
    <n v="15.829000000000001"/>
    <n v="0.22600000000000001"/>
    <x v="105"/>
    <s v="09"/>
  </r>
  <r>
    <s v="1855-10-01"/>
    <n v="8.4439999999999902"/>
    <n v="0.77800000000000002"/>
    <n v="14.26"/>
    <n v="2.0289999999999999"/>
    <n v="2.3170000000000002"/>
    <n v="2.9289999999999998"/>
    <n v="15.074999999999999"/>
    <n v="0.26400000000000001"/>
    <x v="105"/>
    <s v="10"/>
  </r>
  <r>
    <s v="1855-11-01"/>
    <n v="5.1859999999999999"/>
    <n v="0.69"/>
    <n v="11.117000000000001"/>
    <n v="1.1180000000000001"/>
    <n v="-0.51700000000000002"/>
    <n v="2.9630000000000001"/>
    <n v="14.118"/>
    <n v="0.246"/>
    <x v="105"/>
    <s v="11"/>
  </r>
  <r>
    <s v="1855-12-01"/>
    <n v="2.214"/>
    <n v="0.996"/>
    <n v="7.8789999999999996"/>
    <n v="1.6040000000000001"/>
    <n v="-3.4529999999999998"/>
    <n v="1.8560000000000001"/>
    <n v="13.215"/>
    <n v="0.32200000000000001"/>
    <x v="105"/>
    <s v="12"/>
  </r>
  <r>
    <s v="1856-01-01"/>
    <n v="2.76"/>
    <n v="0.752"/>
    <n v="7.2979999999999903"/>
    <n v="2.331"/>
    <n v="-3.7269999999999999"/>
    <n v="2.7949999999999999"/>
    <n v="13.368"/>
    <n v="0.26100000000000001"/>
    <x v="106"/>
    <s v="01"/>
  </r>
  <r>
    <s v="1856-02-01"/>
    <n v="2.226"/>
    <n v="0.95299999999999996"/>
    <n v="8.2940000000000005"/>
    <n v="2.1110000000000002"/>
    <n v="-3.6789999999999998"/>
    <n v="3.4279999999999999"/>
    <n v="13.311"/>
    <n v="0.30599999999999999"/>
    <x v="106"/>
    <s v="02"/>
  </r>
  <r>
    <s v="1856-03-01"/>
    <n v="4.3719999999999999"/>
    <n v="0.73499999999999999"/>
    <n v="10.327"/>
    <n v="2.4409999999999998"/>
    <n v="-2.2410000000000001"/>
    <n v="2.56"/>
    <n v="13.957000000000001"/>
    <n v="0.252"/>
    <x v="106"/>
    <s v="03"/>
  </r>
  <r>
    <s v="1856-04-01"/>
    <n v="7.7509999999999897"/>
    <n v="0.56999999999999995"/>
    <n v="14.387"/>
    <n v="1.399"/>
    <n v="1.242"/>
    <n v="1.0249999999999999"/>
    <n v="14.945"/>
    <n v="0.217"/>
    <x v="106"/>
    <s v="04"/>
  </r>
  <r>
    <s v="1856-05-01"/>
    <n v="10.53"/>
    <n v="0.91500000000000004"/>
    <n v="16.704000000000001"/>
    <n v="2.2090000000000001"/>
    <n v="3.9449999999999998"/>
    <n v="0.88099999999999901"/>
    <n v="15.812999999999899"/>
    <n v="0.29599999999999999"/>
    <x v="106"/>
    <s v="05"/>
  </r>
  <r>
    <s v="1856-06-01"/>
    <n v="13.496"/>
    <n v="0.77800000000000002"/>
    <n v="18.326000000000001"/>
    <n v="1.2430000000000001"/>
    <n v="6.8789999999999996"/>
    <n v="1.083"/>
    <n v="16.492000000000001"/>
    <n v="0.26400000000000001"/>
    <x v="106"/>
    <s v="06"/>
  </r>
  <r>
    <s v="1856-07-01"/>
    <n v="14.019"/>
    <n v="0.42199999999999999"/>
    <n v="18.349"/>
    <n v="1.4710000000000001"/>
    <n v="7.0350000000000001"/>
    <n v="0.67799999999999905"/>
    <n v="16.675000000000001"/>
    <n v="0.185"/>
    <x v="106"/>
    <s v="07"/>
  </r>
  <r>
    <s v="1856-08-01"/>
    <n v="13.0209999999999"/>
    <n v="0.86599999999999999"/>
    <n v="18.385999999999999"/>
    <n v="1.284"/>
    <n v="6.7670000000000003"/>
    <n v="1.754"/>
    <n v="16.39"/>
    <n v="0.28499999999999998"/>
    <x v="106"/>
    <s v="08"/>
  </r>
  <r>
    <s v="1856-09-01"/>
    <n v="10.948"/>
    <n v="0.88400000000000001"/>
    <n v="17.21"/>
    <n v="1.294"/>
    <n v="4.8639999999999999"/>
    <n v="1.222"/>
    <n v="15.640999999999901"/>
    <n v="0.28899999999999998"/>
    <x v="106"/>
    <s v="09"/>
  </r>
  <r>
    <s v="1856-10-01"/>
    <n v="8.0869999999999997"/>
    <n v="0.75900000000000001"/>
    <n v="14.128"/>
    <n v="1.917"/>
    <n v="1.9790000000000001"/>
    <n v="2.153"/>
    <n v="14.782999999999999"/>
    <n v="0.25600000000000001"/>
    <x v="106"/>
    <s v="10"/>
  </r>
  <r>
    <s v="1856-11-01"/>
    <n v="5.36"/>
    <n v="0.57699999999999996"/>
    <n v="10.349"/>
    <n v="1.4770000000000001"/>
    <n v="-1.4330000000000001"/>
    <n v="1.484"/>
    <n v="13.856"/>
    <n v="0.21099999999999999"/>
    <x v="106"/>
    <s v="11"/>
  </r>
  <r>
    <s v="1856-12-01"/>
    <n v="3.3809999999999998"/>
    <n v="0.91800000000000004"/>
    <n v="7.8849999999999998"/>
    <n v="2.4020000000000001"/>
    <n v="-3.33"/>
    <n v="2.2789999999999999"/>
    <n v="13.321"/>
    <n v="0.3"/>
    <x v="106"/>
    <s v="12"/>
  </r>
  <r>
    <s v="1857-01-01"/>
    <n v="1.821"/>
    <n v="0.92400000000000004"/>
    <n v="6.6420000000000003"/>
    <n v="4.1639999999999997"/>
    <n v="-5.407"/>
    <n v="3.4980000000000002"/>
    <n v="12.972"/>
    <n v="0.3"/>
    <x v="107"/>
    <s v="01"/>
  </r>
  <r>
    <s v="1857-02-01"/>
    <n v="2.4809999999999999"/>
    <n v="0.88500000000000001"/>
    <n v="9.6020000000000003"/>
    <n v="2.59"/>
    <n v="-1.92"/>
    <n v="1.9119999999999999"/>
    <n v="13.385"/>
    <n v="0.28999999999999998"/>
    <x v="107"/>
    <s v="02"/>
  </r>
  <r>
    <s v="1857-03-01"/>
    <n v="4.3120000000000003"/>
    <n v="0.84399999999999997"/>
    <n v="10.199999999999999"/>
    <n v="2.0470000000000002"/>
    <n v="-1.071"/>
    <n v="2.391"/>
    <n v="13.915999999999899"/>
    <n v="0.27800000000000002"/>
    <x v="107"/>
    <s v="03"/>
  </r>
  <r>
    <s v="1857-04-01"/>
    <n v="6.8269999999999902"/>
    <n v="0.54299999999999904"/>
    <n v="13.106999999999999"/>
    <n v="1.8640000000000001"/>
    <n v="0.87999999999999901"/>
    <n v="1.1060000000000001"/>
    <n v="14.481"/>
    <n v="0.21199999999999999"/>
    <x v="107"/>
    <s v="04"/>
  </r>
  <r>
    <s v="1857-05-01"/>
    <n v="9.8849999999999998"/>
    <n v="0.68099999999999905"/>
    <n v="15.6"/>
    <n v="1.9750000000000001"/>
    <n v="3.6389999999999998"/>
    <n v="0.73899999999999999"/>
    <n v="15.279"/>
    <n v="0.24099999999999999"/>
    <x v="107"/>
    <s v="05"/>
  </r>
  <r>
    <s v="1857-06-01"/>
    <n v="12.611000000000001"/>
    <n v="0.79799999999999904"/>
    <n v="17.372"/>
    <n v="2.1059999999999999"/>
    <n v="5.8490000000000002"/>
    <n v="0.73599999999999999"/>
    <n v="16.175000000000001"/>
    <n v="0.26700000000000002"/>
    <x v="107"/>
    <s v="06"/>
  </r>
  <r>
    <s v="1857-07-01"/>
    <n v="13.952999999999999"/>
    <n v="0.79200000000000004"/>
    <n v="18.716999999999999"/>
    <n v="1.48"/>
    <n v="7.4379999999999997"/>
    <n v="1.3520000000000001"/>
    <n v="16.477999999999899"/>
    <n v="0.26600000000000001"/>
    <x v="107"/>
    <s v="07"/>
  </r>
  <r>
    <s v="1857-08-01"/>
    <n v="13.202999999999999"/>
    <n v="0.79500000000000004"/>
    <n v="18.193999999999999"/>
    <n v="1.1639999999999999"/>
    <n v="6.9979999999999896"/>
    <n v="0.92700000000000005"/>
    <n v="16.459"/>
    <n v="0.26600000000000001"/>
    <x v="107"/>
    <s v="08"/>
  </r>
  <r>
    <s v="1857-09-01"/>
    <n v="11.055999999999999"/>
    <n v="0.67200000000000004"/>
    <n v="17.222999999999999"/>
    <n v="1.133"/>
    <n v="5.1459999999999999"/>
    <n v="1.4670000000000001"/>
    <n v="15.84"/>
    <n v="0.24099999999999999"/>
    <x v="107"/>
    <s v="09"/>
  </r>
  <r>
    <s v="1857-10-01"/>
    <n v="8.1980000000000004"/>
    <n v="0.72599999999999998"/>
    <n v="14.558"/>
    <n v="2.0169999999999999"/>
    <n v="2.8809999999999998"/>
    <n v="1.583"/>
    <n v="14.917999999999999"/>
    <n v="0.255"/>
    <x v="107"/>
    <s v="10"/>
  </r>
  <r>
    <s v="1857-11-01"/>
    <n v="5.2359999999999998"/>
    <n v="0.63600000000000001"/>
    <n v="10.526999999999999"/>
    <n v="3.0030000000000001"/>
    <n v="-0.60499999999999998"/>
    <n v="1.579"/>
    <n v="13.829000000000001"/>
    <n v="0.24099999999999999"/>
    <x v="107"/>
    <s v="11"/>
  </r>
  <r>
    <s v="1857-12-01"/>
    <n v="3.5150000000000001"/>
    <n v="0.71699999999999997"/>
    <n v="9.5090000000000003"/>
    <n v="2.6070000000000002"/>
    <n v="-1.546"/>
    <n v="1.804"/>
    <n v="13.367000000000001"/>
    <n v="0.26"/>
    <x v="107"/>
    <s v="12"/>
  </r>
  <r>
    <s v="1858-01-01"/>
    <n v="2.7389999999999999"/>
    <n v="1.0940000000000001"/>
    <n v="9.0440000000000005"/>
    <n v="2.0670000000000002"/>
    <n v="-2.69199999999999"/>
    <n v="2.052"/>
    <n v="13.220999999999901"/>
    <n v="0.34699999999999998"/>
    <x v="108"/>
    <s v="01"/>
  </r>
  <r>
    <s v="1858-02-01"/>
    <n v="2.2839999999999998"/>
    <n v="0.66200000000000003"/>
    <n v="7.8289999999999997"/>
    <n v="2.149"/>
    <n v="-4.1479999999999997"/>
    <n v="1.591"/>
    <n v="13.29"/>
    <n v="0.23599999999999999"/>
    <x v="108"/>
    <s v="02"/>
  </r>
  <r>
    <s v="1858-03-01"/>
    <n v="4.8339999999999996"/>
    <n v="0.75700000000000001"/>
    <n v="10.44"/>
    <n v="1.837"/>
    <n v="-1.47"/>
    <n v="1.325"/>
    <n v="14.044"/>
    <n v="0.255"/>
    <x v="108"/>
    <s v="03"/>
  </r>
  <r>
    <s v="1858-04-01"/>
    <n v="8.25"/>
    <n v="0.66099999999999903"/>
    <n v="13.912000000000001"/>
    <n v="1.7410000000000001"/>
    <n v="1.0409999999999999"/>
    <n v="1.4790000000000001"/>
    <n v="14.967000000000001"/>
    <n v="0.23899999999999999"/>
    <x v="108"/>
    <s v="04"/>
  </r>
  <r>
    <s v="1858-05-01"/>
    <n v="10.851000000000001"/>
    <n v="0.624"/>
    <n v="16.257999999999999"/>
    <n v="2.2250000000000001"/>
    <n v="3.8639999999999999"/>
    <n v="1.0549999999999999"/>
    <n v="15.540999999999899"/>
    <n v="0.23100000000000001"/>
    <x v="108"/>
    <s v="05"/>
  </r>
  <r>
    <s v="1858-06-01"/>
    <n v="12.956"/>
    <n v="0.68799999999999994"/>
    <n v="18.968"/>
    <n v="1.6220000000000001"/>
    <n v="7.0379999999999896"/>
    <n v="0.67700000000000005"/>
    <n v="16.172000000000001"/>
    <n v="0.248"/>
    <x v="108"/>
    <s v="06"/>
  </r>
  <r>
    <s v="1858-07-01"/>
    <n v="13.677"/>
    <n v="0.754"/>
    <n v="18.561"/>
    <n v="1.694"/>
    <n v="7.8879999999999999"/>
    <n v="0.84499999999999997"/>
    <n v="16.510000000000002"/>
    <n v="0.26600000000000001"/>
    <x v="108"/>
    <s v="07"/>
  </r>
  <r>
    <s v="1858-08-01"/>
    <n v="13.22"/>
    <n v="0.55799999999999905"/>
    <n v="18.260999999999999"/>
    <n v="1.8620000000000001"/>
    <n v="7.2639999999999896"/>
    <n v="0.88"/>
    <n v="16.489000000000001"/>
    <n v="0.216"/>
    <x v="108"/>
    <s v="08"/>
  </r>
  <r>
    <s v="1858-09-01"/>
    <n v="11.148"/>
    <n v="0.51700000000000002"/>
    <n v="17.559000000000001"/>
    <n v="1.2270000000000001"/>
    <n v="5.5049999999999999"/>
    <n v="1.3740000000000001"/>
    <n v="15.833"/>
    <n v="0.21299999999999999"/>
    <x v="108"/>
    <s v="09"/>
  </r>
  <r>
    <s v="1858-10-01"/>
    <n v="8.8099999999999898"/>
    <n v="0.62"/>
    <n v="15.071"/>
    <n v="1.825"/>
    <n v="3.6880000000000002"/>
    <n v="0.92100000000000004"/>
    <n v="15.114000000000001"/>
    <n v="0.246"/>
    <x v="108"/>
    <s v="10"/>
  </r>
  <r>
    <s v="1858-11-01"/>
    <n v="5.99"/>
    <n v="0.77400000000000002"/>
    <n v="9.8029999999999902"/>
    <n v="2.0609999999999999"/>
    <n v="-0.68400000000000005"/>
    <n v="1.2889999999999999"/>
    <n v="14.134"/>
    <n v="0.27600000000000002"/>
    <x v="108"/>
    <s v="11"/>
  </r>
  <r>
    <s v="1858-12-01"/>
    <n v="2.444"/>
    <n v="0.68799999999999994"/>
    <n v="8.49"/>
    <n v="2.13"/>
    <n v="-1.9650000000000001"/>
    <n v="1.204"/>
    <n v="13.263"/>
    <n v="0.249"/>
    <x v="108"/>
    <s v="12"/>
  </r>
  <r>
    <s v="1859-01-01"/>
    <n v="2.0150000000000001"/>
    <n v="1.0069999999999999"/>
    <n v="8.0739999999999998"/>
    <n v="1.7529999999999999"/>
    <n v="-2.7"/>
    <n v="1.2949999999999999"/>
    <n v="13.058"/>
    <n v="0.32600000000000001"/>
    <x v="109"/>
    <s v="01"/>
  </r>
  <r>
    <s v="1859-02-01"/>
    <n v="2.6110000000000002"/>
    <n v="1"/>
    <n v="8.968"/>
    <n v="1.7909999999999999"/>
    <n v="-1.8580000000000001"/>
    <n v="1.7130000000000001"/>
    <n v="13.33"/>
    <n v="0.32700000000000001"/>
    <x v="109"/>
    <s v="02"/>
  </r>
  <r>
    <s v="1859-03-01"/>
    <n v="5.0229999999999997"/>
    <n v="0.91600000000000004"/>
    <n v="11.16"/>
    <n v="1.37"/>
    <n v="-0.45800000000000002"/>
    <n v="1.0349999999999999"/>
    <n v="14.103999999999999"/>
    <n v="0.312"/>
    <x v="109"/>
    <s v="03"/>
  </r>
  <r>
    <s v="1859-04-01"/>
    <n v="8.5419999999999998"/>
    <n v="0.61699999999999999"/>
    <n v="14.225"/>
    <n v="2.0089999999999999"/>
    <n v="1.4339999999999999"/>
    <n v="0.86399999999999999"/>
    <n v="15.196999999999999"/>
    <n v="0.246"/>
    <x v="109"/>
    <s v="04"/>
  </r>
  <r>
    <s v="1859-05-01"/>
    <n v="11.456"/>
    <n v="0.61599999999999999"/>
    <n v="17.021000000000001"/>
    <n v="1.236"/>
    <n v="5.2770000000000001"/>
    <n v="1.77"/>
    <n v="15.868"/>
    <n v="0.23799999999999999"/>
    <x v="109"/>
    <s v="05"/>
  </r>
  <r>
    <s v="1859-06-01"/>
    <n v="13.141999999999999"/>
    <n v="0.51400000000000001"/>
    <n v="18.285"/>
    <n v="2.2839999999999998"/>
    <n v="7.0570000000000004"/>
    <n v="1.026"/>
    <n v="16.399999999999999"/>
    <n v="0.22600000000000001"/>
    <x v="109"/>
    <s v="06"/>
  </r>
  <r>
    <s v="1859-07-01"/>
    <n v="13.827"/>
    <n v="0.56699999999999995"/>
    <n v="19.443999999999999"/>
    <n v="1.968"/>
    <n v="7.85"/>
    <n v="0.73699999999999999"/>
    <n v="16.494"/>
    <n v="0.23400000000000001"/>
    <x v="109"/>
    <s v="07"/>
  </r>
  <r>
    <s v="1859-08-01"/>
    <n v="13.217000000000001"/>
    <n v="0.46800000000000003"/>
    <n v="19.201000000000001"/>
    <n v="1.673"/>
    <n v="7.9649999999999901"/>
    <n v="0.84899999999999998"/>
    <n v="16.45"/>
    <n v="0.20499999999999999"/>
    <x v="109"/>
    <s v="08"/>
  </r>
  <r>
    <s v="1859-09-01"/>
    <n v="11.079999999999901"/>
    <n v="0.36499999999999999"/>
    <n v="16.483000000000001"/>
    <n v="1.839"/>
    <n v="5.4229999999999903"/>
    <n v="0.873"/>
    <n v="15.589"/>
    <n v="0.20399999999999999"/>
    <x v="109"/>
    <s v="09"/>
  </r>
  <r>
    <s v="1859-10-01"/>
    <n v="8.8339999999999996"/>
    <n v="0.63800000000000001"/>
    <n v="14.234999999999999"/>
    <n v="1.9450000000000001"/>
    <n v="2.968"/>
    <n v="0.90800000000000003"/>
    <n v="15.061999999999999"/>
    <n v="0.25"/>
    <x v="109"/>
    <s v="10"/>
  </r>
  <r>
    <s v="1859-11-01"/>
    <n v="5.9119999999999999"/>
    <n v="0.57199999999999995"/>
    <n v="10.973000000000001"/>
    <n v="1.5189999999999999"/>
    <n v="-1.4000000000000099E-2"/>
    <n v="0.996"/>
    <n v="14.093999999999999"/>
    <n v="0.24399999999999999"/>
    <x v="109"/>
    <s v="11"/>
  </r>
  <r>
    <s v="1859-12-01"/>
    <n v="3.3650000000000002"/>
    <n v="0.81599999999999995"/>
    <n v="8.2549999999999901"/>
    <n v="3.11"/>
    <n v="-3.4220000000000002"/>
    <n v="1.65"/>
    <n v="13.513"/>
    <n v="0.28699999999999998"/>
    <x v="109"/>
    <s v="12"/>
  </r>
  <r>
    <s v="1860-01-01"/>
    <n v="2.077"/>
    <n v="0.86"/>
    <n v="9.7719999999999896"/>
    <n v="2.2599999999999998"/>
    <n v="-2.0590000000000002"/>
    <n v="1.59"/>
    <n v="13.17"/>
    <n v="0.29399999999999998"/>
    <x v="110"/>
    <s v="01"/>
  </r>
  <r>
    <s v="1860-02-01"/>
    <n v="2.6319999999999899"/>
    <n v="0.75"/>
    <n v="8.7469999999999999"/>
    <n v="2.3479999999999999"/>
    <n v="-3.23199999999999"/>
    <n v="1.1879999999999999"/>
    <n v="13.423999999999999"/>
    <n v="0.27500000000000002"/>
    <x v="110"/>
    <s v="02"/>
  </r>
  <r>
    <s v="1860-03-01"/>
    <n v="3.49399999999999"/>
    <n v="0.87"/>
    <n v="11.821"/>
    <n v="2.1640000000000001"/>
    <n v="-0.71399999999999997"/>
    <n v="1.1459999999999999"/>
    <n v="13.714"/>
    <n v="0.30199999999999999"/>
    <x v="110"/>
    <s v="03"/>
  </r>
  <r>
    <s v="1860-04-01"/>
    <n v="7.76"/>
    <n v="0.46"/>
    <n v="13.510999999999999"/>
    <n v="1.7210000000000001"/>
    <n v="1.8049999999999999"/>
    <n v="1.2949999999999999"/>
    <n v="14.861000000000001"/>
    <n v="0.20899999999999999"/>
    <x v="110"/>
    <s v="04"/>
  </r>
  <r>
    <s v="1860-05-01"/>
    <n v="11.061999999999999"/>
    <n v="0.74399999999999999"/>
    <n v="16.821999999999999"/>
    <n v="1.139"/>
    <n v="4.7919999999999998"/>
    <n v="1.0940000000000001"/>
    <n v="15.757999999999999"/>
    <n v="0.27600000000000002"/>
    <x v="110"/>
    <s v="05"/>
  </r>
  <r>
    <s v="1860-06-01"/>
    <n v="13.271999999999901"/>
    <n v="0.54799999999999904"/>
    <n v="19.163"/>
    <n v="1.361"/>
    <n v="7.2129999999999903"/>
    <n v="0.76599999999999902"/>
    <n v="16.338000000000001"/>
    <n v="0.24"/>
    <x v="110"/>
    <s v="06"/>
  </r>
  <r>
    <s v="1860-07-01"/>
    <n v="14.202999999999999"/>
    <n v="0.47099999999999997"/>
    <n v="18.565999999999999"/>
    <n v="2.125"/>
    <n v="7.45"/>
    <n v="0.85899999999999999"/>
    <n v="16.736999999999998"/>
    <n v="0.221"/>
    <x v="110"/>
    <s v="07"/>
  </r>
  <r>
    <s v="1860-08-01"/>
    <n v="13.765000000000001"/>
    <n v="0.503"/>
    <n v="18.984000000000002"/>
    <n v="1.5589999999999999"/>
    <n v="7.0689999999999902"/>
    <n v="0.65"/>
    <n v="16.634"/>
    <n v="0.23400000000000001"/>
    <x v="110"/>
    <s v="08"/>
  </r>
  <r>
    <s v="1860-09-01"/>
    <n v="11.891999999999999"/>
    <n v="0.53500000000000003"/>
    <n v="16.891999999999999"/>
    <n v="2.2189999999999999"/>
    <n v="5.5359999999999996"/>
    <n v="1.212"/>
    <n v="16.132999999999999"/>
    <n v="0.24199999999999999"/>
    <x v="110"/>
    <s v="09"/>
  </r>
  <r>
    <s v="1860-10-01"/>
    <n v="8.7119999999999997"/>
    <n v="0.46600000000000003"/>
    <n v="13.677"/>
    <n v="1.8759999999999999"/>
    <n v="2.9060000000000001"/>
    <n v="0.90300000000000002"/>
    <n v="15.075999999999899"/>
    <n v="0.223"/>
    <x v="110"/>
    <s v="10"/>
  </r>
  <r>
    <s v="1860-11-01"/>
    <n v="5.0270000000000001"/>
    <n v="0.55500000000000005"/>
    <n v="11.012"/>
    <n v="1.9710000000000001"/>
    <n v="-0.111"/>
    <n v="1.121"/>
    <n v="13.922000000000001"/>
    <n v="0.23300000000000001"/>
    <x v="110"/>
    <s v="11"/>
  </r>
  <r>
    <s v="1860-12-01"/>
    <n v="1.6339999999999999"/>
    <n v="0.75"/>
    <n v="8.5559999999999992"/>
    <n v="2.4750000000000001"/>
    <n v="-2.5249999999999999"/>
    <n v="1.1879999999999999"/>
    <n v="12.827999999999999"/>
    <n v="0.27700000000000002"/>
    <x v="110"/>
    <s v="12"/>
  </r>
  <r>
    <s v="1861-01-01"/>
    <n v="0.40400000000000003"/>
    <n v="0.84599999999999997"/>
    <n v="7.7429999999999897"/>
    <n v="2.125"/>
    <n v="-3.2559999999999998"/>
    <n v="1.7210000000000001"/>
    <n v="12.475"/>
    <n v="0.29899999999999999"/>
    <x v="111"/>
    <s v="01"/>
  </r>
  <r>
    <s v="1861-02-01"/>
    <n v="2.137"/>
    <n v="0.755"/>
    <n v="8.6009999999999902"/>
    <n v="1.8620000000000001"/>
    <n v="-3.0550000000000002"/>
    <n v="1.4790000000000001"/>
    <n v="12.917"/>
    <n v="0.28000000000000003"/>
    <x v="111"/>
    <s v="02"/>
  </r>
  <r>
    <s v="1861-03-01"/>
    <n v="4.4889999999999999"/>
    <n v="0.75900000000000001"/>
    <n v="9.7859999999999996"/>
    <n v="2.2040000000000002"/>
    <n v="-2.0070000000000001"/>
    <n v="1.4019999999999999"/>
    <n v="13.824"/>
    <n v="0.3"/>
    <x v="111"/>
    <s v="03"/>
  </r>
  <r>
    <s v="1861-04-01"/>
    <n v="7.4869999999999903"/>
    <n v="0.69899999999999995"/>
    <n v="12.772"/>
    <n v="1.4350000000000001"/>
    <n v="1.3720000000000001"/>
    <n v="0.999"/>
    <n v="15.018000000000001"/>
    <n v="0.29099999999999998"/>
    <x v="111"/>
    <s v="04"/>
  </r>
  <r>
    <s v="1861-05-01"/>
    <n v="10.515999999999901"/>
    <n v="0.53799999999999903"/>
    <n v="15.401"/>
    <n v="2.2789999999999999"/>
    <n v="3.8580000000000001"/>
    <n v="0.88700000000000001"/>
    <n v="15.489000000000001"/>
    <n v="0.27700000000000002"/>
    <x v="111"/>
    <s v="05"/>
  </r>
  <r>
    <s v="1861-06-01"/>
    <n v="13.016999999999999"/>
    <n v="0.79799999999999904"/>
    <n v="19.298999999999999"/>
    <n v="1.0780000000000001"/>
    <n v="7.391"/>
    <n v="1.3219999999999901"/>
    <n v="16.358000000000001"/>
    <n v="0.31900000000000001"/>
    <x v="111"/>
    <s v="06"/>
  </r>
  <r>
    <s v="1861-07-01"/>
    <n v="13.967000000000001"/>
    <n v="0.47699999999999998"/>
    <n v="19.37"/>
    <n v="1.53"/>
    <n v="7.8029999999999999"/>
    <n v="1.286"/>
    <n v="16.547000000000001"/>
    <n v="0.26100000000000001"/>
    <x v="111"/>
    <s v="07"/>
  </r>
  <r>
    <s v="1861-08-01"/>
    <n v="13.655999999999899"/>
    <n v="0.57599999999999996"/>
    <n v="18.907"/>
    <n v="1.014"/>
    <n v="7.56299999999999"/>
    <n v="0.86699999999999999"/>
    <n v="16.715999999999902"/>
    <n v="0.26400000000000001"/>
    <x v="111"/>
    <s v="08"/>
  </r>
  <r>
    <s v="1861-09-01"/>
    <n v="11.409000000000001"/>
    <n v="0.501"/>
    <n v="17.768999999999998"/>
    <n v="1.736"/>
    <n v="5.9880000000000004"/>
    <n v="0.93600000000000005"/>
    <n v="15.927"/>
    <n v="0.24299999999999999"/>
    <x v="111"/>
    <s v="09"/>
  </r>
  <r>
    <s v="1861-10-01"/>
    <n v="8.4749999999999996"/>
    <n v="0.49399999999999999"/>
    <n v="15.644"/>
    <n v="1.99"/>
    <n v="3.2769999999999899"/>
    <n v="0.84899999999999998"/>
    <n v="14.904999999999999"/>
    <n v="0.24399999999999999"/>
    <x v="111"/>
    <s v="10"/>
  </r>
  <r>
    <s v="1861-11-01"/>
    <n v="5.7069999999999999"/>
    <n v="0.48199999999999998"/>
    <n v="12.044"/>
    <n v="2.3530000000000002"/>
    <n v="0.41"/>
    <n v="0.995"/>
    <n v="14.095000000000001"/>
    <n v="0.24"/>
    <x v="111"/>
    <s v="11"/>
  </r>
  <r>
    <s v="1861-12-01"/>
    <n v="2.8939999999999899"/>
    <n v="0.91600000000000004"/>
    <n v="8.9450000000000003"/>
    <n v="1.29"/>
    <n v="-2.1909999999999998"/>
    <n v="1.2210000000000001"/>
    <n v="13.337"/>
    <n v="0.32400000000000001"/>
    <x v="111"/>
    <s v="12"/>
  </r>
  <r>
    <s v="1862-01-01"/>
    <n v="0.68500000000000005"/>
    <n v="1.105"/>
    <n v="7.36099999999999"/>
    <n v="2.3940000000000001"/>
    <n v="-4.1100000000000003"/>
    <n v="1.7450000000000001"/>
    <n v="12.657999999999999"/>
    <n v="0.378"/>
    <x v="112"/>
    <s v="01"/>
  </r>
  <r>
    <s v="1862-02-01"/>
    <n v="1.7689999999999999"/>
    <n v="0.71199999999999997"/>
    <n v="7.407"/>
    <n v="2.7959999999999998"/>
    <n v="-4.3460000000000001"/>
    <n v="2.0569999999999999"/>
    <n v="13.192"/>
    <n v="0.29499999999999998"/>
    <x v="112"/>
    <s v="02"/>
  </r>
  <r>
    <s v="1862-03-01"/>
    <n v="4.4850000000000003"/>
    <n v="0.66099999999999903"/>
    <n v="11.112"/>
    <n v="2"/>
    <n v="-1.3140000000000001"/>
    <n v="1.149"/>
    <n v="14.044"/>
    <n v="0.28399999999999997"/>
    <x v="112"/>
    <s v="03"/>
  </r>
  <r>
    <s v="1862-04-01"/>
    <n v="7.3229999999999897"/>
    <n v="0.82699999999999996"/>
    <n v="13.955"/>
    <n v="2.9769999999999999"/>
    <n v="1.9319999999999999"/>
    <n v="1.1100000000000001"/>
    <n v="14.824999999999999"/>
    <n v="0.316"/>
    <x v="112"/>
    <s v="04"/>
  </r>
  <r>
    <s v="1862-05-01"/>
    <n v="10.739000000000001"/>
    <n v="0.57999999999999996"/>
    <n v="17.853999999999999"/>
    <n v="1.3109999999999999"/>
    <n v="5.6749999999999998"/>
    <n v="1.496"/>
    <n v="15.708"/>
    <n v="0.26"/>
    <x v="112"/>
    <s v="05"/>
  </r>
  <r>
    <s v="1862-06-01"/>
    <n v="12.86"/>
    <n v="0.53500000000000003"/>
    <n v="18.539000000000001"/>
    <n v="1.843"/>
    <n v="6.7949999999999999"/>
    <n v="1.1870000000000001"/>
    <n v="16.349"/>
    <n v="0.24399999999999999"/>
    <x v="112"/>
    <s v="06"/>
  </r>
  <r>
    <s v="1862-07-01"/>
    <n v="13.9279999999999"/>
    <n v="0.44500000000000001"/>
    <n v="20.663"/>
    <n v="1.998"/>
    <n v="9.2100000000000009"/>
    <n v="1.8620000000000001"/>
    <n v="16.593"/>
    <n v="0.23200000000000001"/>
    <x v="112"/>
    <s v="07"/>
  </r>
  <r>
    <s v="1862-08-01"/>
    <n v="13.187999999999899"/>
    <n v="0.504"/>
    <n v="19.605"/>
    <n v="1.258"/>
    <n v="8.0859999999999896"/>
    <n v="1.333"/>
    <n v="16.305999999999901"/>
    <n v="0.247"/>
    <x v="112"/>
    <s v="08"/>
  </r>
  <r>
    <s v="1862-09-01"/>
    <n v="11.028"/>
    <n v="0.51900000000000002"/>
    <n v="18.042000000000002"/>
    <n v="0.96099999999999997"/>
    <n v="6.1229999999999896"/>
    <n v="1.1890000000000001"/>
    <n v="15.788"/>
    <n v="0.245"/>
    <x v="112"/>
    <s v="09"/>
  </r>
  <r>
    <s v="1862-10-01"/>
    <n v="8.2829999999999995"/>
    <n v="0.61799999999999999"/>
    <n v="15.138"/>
    <n v="1.9610000000000001"/>
    <n v="3.2450000000000001"/>
    <n v="1.0489999999999999"/>
    <n v="14.901999999999999"/>
    <n v="0.26900000000000002"/>
    <x v="112"/>
    <s v="10"/>
  </r>
  <r>
    <s v="1862-11-01"/>
    <n v="4.7919999999999998"/>
    <n v="0.750999999999999"/>
    <n v="11.888999999999999"/>
    <n v="2.008"/>
    <n v="0.243999999999999"/>
    <n v="1.583"/>
    <n v="13.784000000000001"/>
    <n v="0.31"/>
    <x v="112"/>
    <s v="11"/>
  </r>
  <r>
    <s v="1862-12-01"/>
    <n v="1.623"/>
    <n v="1.01"/>
    <n v="9.4019999999999992"/>
    <n v="2.597"/>
    <n v="-1.7469999999999899"/>
    <n v="1.5719999999999901"/>
    <n v="12.731999999999999"/>
    <n v="0.372"/>
    <x v="112"/>
    <s v="12"/>
  </r>
  <r>
    <s v="1863-01-01"/>
    <n v="3.0339999999999998"/>
    <n v="1.228"/>
    <n v="8.4619999999999997"/>
    <n v="3.1880000000000002"/>
    <n v="-1.766"/>
    <n v="2.5099999999999998"/>
    <n v="13.295999999999999"/>
    <n v="0.41699999999999998"/>
    <x v="113"/>
    <s v="01"/>
  </r>
  <r>
    <s v="1863-02-01"/>
    <n v="3.2530000000000001"/>
    <n v="1.099"/>
    <n v="8.90899999999999"/>
    <n v="1.653"/>
    <n v="-2.11"/>
    <n v="1.393"/>
    <n v="13.634"/>
    <n v="0.38900000000000001"/>
    <x v="113"/>
    <s v="02"/>
  </r>
  <r>
    <s v="1863-03-01"/>
    <n v="4.6819999999999897"/>
    <n v="0.78299999999999903"/>
    <n v="10.352"/>
    <n v="1.234"/>
    <n v="-0.85299999999999998"/>
    <n v="1.3620000000000001"/>
    <n v="14.005999999999901"/>
    <n v="0.312"/>
    <x v="113"/>
    <s v="03"/>
  </r>
  <r>
    <s v="1863-04-01"/>
    <n v="7.9309999999999903"/>
    <n v="0.79200000000000004"/>
    <n v="14.257"/>
    <n v="2.117"/>
    <n v="1.6419999999999999"/>
    <n v="1.2310000000000001"/>
    <n v="15.01"/>
    <n v="0.31900000000000001"/>
    <x v="113"/>
    <s v="04"/>
  </r>
  <r>
    <s v="1863-05-01"/>
    <n v="11.081"/>
    <n v="0.68700000000000006"/>
    <n v="16.998999999999999"/>
    <n v="2.3959999999999999"/>
    <n v="5.9169999999999998"/>
    <n v="1.7769999999999999"/>
    <n v="15.823"/>
    <n v="0.28100000000000003"/>
    <x v="113"/>
    <s v="05"/>
  </r>
  <r>
    <s v="1863-06-01"/>
    <n v="12.794"/>
    <n v="0.54200000000000004"/>
    <n v="18.202000000000002"/>
    <n v="2.0129999999999999"/>
    <n v="7.9249999999999998"/>
    <n v="1.462"/>
    <n v="16.224"/>
    <n v="0.26600000000000001"/>
    <x v="113"/>
    <s v="06"/>
  </r>
  <r>
    <s v="1863-07-01"/>
    <n v="13.765000000000001"/>
    <n v="0.64200000000000002"/>
    <n v="18.094999999999999"/>
    <n v="1.9430000000000001"/>
    <n v="8.3070000000000004"/>
    <n v="0.89"/>
    <n v="16.574999999999999"/>
    <n v="0.30099999999999999"/>
    <x v="113"/>
    <s v="07"/>
  </r>
  <r>
    <s v="1863-08-01"/>
    <n v="13.294"/>
    <n v="0.52300000000000002"/>
    <n v="18.408000000000001"/>
    <n v="1.931"/>
    <n v="7.8329999999999904"/>
    <n v="0.92700000000000005"/>
    <n v="16.437000000000001"/>
    <n v="0.27600000000000002"/>
    <x v="113"/>
    <s v="08"/>
  </r>
  <r>
    <s v="1863-09-01"/>
    <n v="11.23"/>
    <n v="0.55600000000000005"/>
    <n v="15.91"/>
    <n v="1.161"/>
    <n v="5.4390000000000001"/>
    <n v="1.391"/>
    <n v="15.898"/>
    <n v="0.28299999999999997"/>
    <x v="113"/>
    <s v="09"/>
  </r>
  <r>
    <s v="1863-10-01"/>
    <n v="8.2349999999999994"/>
    <n v="0.52100000000000002"/>
    <n v="13.944000000000001"/>
    <n v="1.375"/>
    <n v="3.282"/>
    <n v="0.79099999999999904"/>
    <n v="14.978"/>
    <n v="0.27800000000000002"/>
    <x v="113"/>
    <s v="10"/>
  </r>
  <r>
    <s v="1863-11-01"/>
    <n v="5.3920000000000003"/>
    <n v="0.51500000000000001"/>
    <n v="11.351000000000001"/>
    <n v="1.2549999999999999"/>
    <n v="0.17499999999999899"/>
    <n v="1.319"/>
    <n v="13.992000000000001"/>
    <n v="0.28699999999999998"/>
    <x v="113"/>
    <s v="11"/>
  </r>
  <r>
    <s v="1863-12-01"/>
    <n v="2.6509999999999998"/>
    <n v="1.0880000000000001"/>
    <n v="8.5500000000000007"/>
    <n v="1.8280000000000001"/>
    <n v="-2.5859999999999999"/>
    <n v="1.0900000000000001"/>
    <n v="13.356"/>
    <n v="0.38700000000000001"/>
    <x v="113"/>
    <s v="12"/>
  </r>
  <r>
    <s v="1864-01-01"/>
    <n v="1.5509999999999999"/>
    <n v="0.875999999999999"/>
    <n v="7.0709999999999997"/>
    <n v="1.5029999999999999"/>
    <n v="-3.8479999999999999"/>
    <n v="1.7889999999999999"/>
    <n v="12.879"/>
    <n v="0.33200000000000002"/>
    <x v="114"/>
    <s v="01"/>
  </r>
  <r>
    <s v="1864-02-01"/>
    <n v="2.5059999999999998"/>
    <n v="1.05"/>
    <n v="8.5419999999999998"/>
    <n v="1.51"/>
    <n v="-2.8559999999999999"/>
    <n v="1.5649999999999999"/>
    <n v="13.275"/>
    <n v="0.372"/>
    <x v="114"/>
    <s v="02"/>
  </r>
  <r>
    <s v="1864-03-01"/>
    <n v="4.6509999999999998"/>
    <n v="0.76700000000000002"/>
    <n v="11.747"/>
    <n v="1.833"/>
    <n v="-0.72499999999999998"/>
    <n v="1.6879999999999999"/>
    <n v="13.99"/>
    <n v="0.307"/>
    <x v="114"/>
    <s v="03"/>
  </r>
  <r>
    <s v="1864-04-01"/>
    <n v="7.5149999999999997"/>
    <n v="0.622"/>
    <n v="13.395"/>
    <n v="1.0900000000000001"/>
    <n v="1.665"/>
    <n v="1.3740000000000001"/>
    <n v="14.83"/>
    <n v="0.29099999999999998"/>
    <x v="114"/>
    <s v="04"/>
  </r>
  <r>
    <s v="1864-05-01"/>
    <n v="10.956"/>
    <n v="0.53100000000000003"/>
    <n v="16.908000000000001"/>
    <n v="0.93500000000000005"/>
    <n v="4.8490000000000002"/>
    <n v="0.83899999999999997"/>
    <n v="15.851000000000001"/>
    <n v="0.28199999999999997"/>
    <x v="114"/>
    <s v="05"/>
  </r>
  <r>
    <s v="1864-06-01"/>
    <n v="13.365"/>
    <n v="0.73"/>
    <n v="18.457000000000001"/>
    <n v="1.5409999999999999"/>
    <n v="7.9089999999999998"/>
    <n v="0.76099999999999901"/>
    <n v="16.489999999999998"/>
    <n v="0.28499999999999998"/>
    <x v="114"/>
    <s v="06"/>
  </r>
  <r>
    <s v="1864-07-01"/>
    <n v="14.162000000000001"/>
    <n v="0.56999999999999995"/>
    <n v="18.831"/>
    <n v="1.333"/>
    <n v="7.4129999999999896"/>
    <n v="0.84599999999999997"/>
    <n v="16.715"/>
    <n v="0.25600000000000001"/>
    <x v="114"/>
    <s v="07"/>
  </r>
  <r>
    <s v="1864-08-01"/>
    <n v="13.433999999999999"/>
    <n v="0.56599999999999995"/>
    <n v="18.908999999999999"/>
    <n v="0.874"/>
    <n v="7.5459999999999896"/>
    <n v="0.79799999999999904"/>
    <n v="16.494"/>
    <n v="0.25"/>
    <x v="114"/>
    <s v="08"/>
  </r>
  <r>
    <s v="1864-09-01"/>
    <n v="11.37"/>
    <n v="0.54600000000000004"/>
    <n v="17.062999999999999"/>
    <n v="1.1879999999999999"/>
    <n v="5.7210000000000001"/>
    <n v="0.93899999999999995"/>
    <n v="15.85"/>
    <n v="0.27100000000000002"/>
    <x v="114"/>
    <s v="09"/>
  </r>
  <r>
    <s v="1864-10-01"/>
    <n v="8.7949999999999999"/>
    <n v="0.48399999999999999"/>
    <n v="15.047000000000001"/>
    <n v="1.651"/>
    <n v="3.246"/>
    <n v="1.6060000000000001"/>
    <n v="14.972"/>
    <n v="0.251"/>
    <x v="114"/>
    <s v="10"/>
  </r>
  <r>
    <s v="1864-11-01"/>
    <n v="5.2320000000000002"/>
    <n v="0.69899999999999995"/>
    <n v="12.502000000000001"/>
    <n v="1.611"/>
    <n v="0.66499999999999904"/>
    <n v="2.153"/>
    <n v="14.140999999999901"/>
    <n v="0.28100000000000003"/>
    <x v="114"/>
    <s v="11"/>
  </r>
  <r>
    <s v="1864-12-01"/>
    <n v="2.266"/>
    <n v="0.67599999999999905"/>
    <n v="8.5549999999999997"/>
    <n v="1.04"/>
    <n v="-2.6629999999999998"/>
    <n v="1.5469999999999999"/>
    <n v="13.2709999999999"/>
    <n v="0.27600000000000002"/>
    <x v="114"/>
    <s v="12"/>
  </r>
  <r>
    <s v="1865-01-01"/>
    <n v="2.9750000000000001"/>
    <n v="0.95599999999999996"/>
    <n v="8.8409999999999993"/>
    <n v="1.331"/>
    <n v="-3.21199999999999"/>
    <n v="1.962"/>
    <n v="13.503"/>
    <n v="0.34799999999999998"/>
    <x v="115"/>
    <s v="01"/>
  </r>
  <r>
    <s v="1865-02-01"/>
    <n v="2.1519999999999899"/>
    <n v="0.83199999999999996"/>
    <n v="8.9109999999999996"/>
    <n v="1.17"/>
    <n v="-3.117"/>
    <n v="1.6060000000000001"/>
    <n v="13.505999999999901"/>
    <n v="0.32900000000000001"/>
    <x v="115"/>
    <s v="02"/>
  </r>
  <r>
    <s v="1865-03-01"/>
    <n v="4.0389999999999997"/>
    <n v="0.76800000000000002"/>
    <n v="11.582000000000001"/>
    <n v="2.153"/>
    <n v="-0.59199999999999997"/>
    <n v="1.9179999999999999"/>
    <n v="13.914"/>
    <n v="0.32299999999999901"/>
    <x v="115"/>
    <s v="03"/>
  </r>
  <r>
    <s v="1865-04-01"/>
    <n v="7.3139999999999903"/>
    <n v="0.64300000000000002"/>
    <n v="14.276"/>
    <n v="1.359"/>
    <n v="1.7929999999999999"/>
    <n v="1.22"/>
    <n v="14.861000000000001"/>
    <n v="0.3"/>
    <x v="115"/>
    <s v="04"/>
  </r>
  <r>
    <s v="1865-05-01"/>
    <n v="10.917"/>
    <n v="0.48799999999999999"/>
    <n v="16.968"/>
    <n v="1.3140000000000001"/>
    <n v="4.8739999999999997"/>
    <n v="0.81"/>
    <n v="15.755999999999901"/>
    <n v="0.27"/>
    <x v="115"/>
    <s v="05"/>
  </r>
  <r>
    <s v="1865-06-01"/>
    <n v="13.214"/>
    <n v="0.58599999999999997"/>
    <n v="19.021999999999998"/>
    <n v="1.3009999999999999"/>
    <n v="7.5089999999999897"/>
    <n v="0.61199999999999999"/>
    <n v="16.414000000000001"/>
    <n v="0.27700000000000002"/>
    <x v="115"/>
    <s v="06"/>
  </r>
  <r>
    <s v="1865-07-01"/>
    <n v="14.22"/>
    <n v="0.54200000000000004"/>
    <n v="19.108000000000001"/>
    <n v="1.1339999999999999"/>
    <n v="8.1630000000000003"/>
    <n v="0.98299999999999998"/>
    <n v="16.748999999999999"/>
    <n v="0.29199999999999998"/>
    <x v="115"/>
    <s v="07"/>
  </r>
  <r>
    <s v="1865-08-01"/>
    <n v="13.58"/>
    <n v="0.53500000000000003"/>
    <n v="19.111000000000001"/>
    <n v="1.74"/>
    <n v="7.59499999999999"/>
    <n v="0.69799999999999995"/>
    <n v="16.657"/>
    <n v="0.28699999999999998"/>
    <x v="115"/>
    <s v="08"/>
  </r>
  <r>
    <s v="1865-09-01"/>
    <n v="11.797000000000001"/>
    <n v="0.55399999999999905"/>
    <n v="17.840999999999902"/>
    <n v="1.0389999999999999"/>
    <n v="5.7889999999999997"/>
    <n v="1.3029999999999999"/>
    <n v="16.082000000000001"/>
    <n v="0.28999999999999998"/>
    <x v="115"/>
    <s v="09"/>
  </r>
  <r>
    <s v="1865-10-01"/>
    <n v="9.1359999999999992"/>
    <n v="0.44400000000000001"/>
    <n v="15.280999999999899"/>
    <n v="1.9359999999999999"/>
    <n v="3.3450000000000002"/>
    <n v="0.90800000000000003"/>
    <n v="15.157"/>
    <n v="0.28599999999999998"/>
    <x v="115"/>
    <s v="10"/>
  </r>
  <r>
    <s v="1865-11-01"/>
    <n v="6.1440000000000001"/>
    <n v="0.71"/>
    <n v="12.417999999999999"/>
    <n v="1.1120000000000001"/>
    <n v="0.99199999999999999"/>
    <n v="1.3839999999999999"/>
    <n v="14.1009999999999"/>
    <n v="0.316"/>
    <x v="115"/>
    <s v="11"/>
  </r>
  <r>
    <s v="1865-12-01"/>
    <n v="2.6459999999999999"/>
    <n v="0.88800000000000001"/>
    <n v="8.218"/>
    <n v="1.7030000000000001"/>
    <n v="-2.5169999999999999"/>
    <n v="1.2549999999999999"/>
    <n v="13.26"/>
    <n v="0.33300000000000002"/>
    <x v="115"/>
    <s v="12"/>
  </r>
  <r>
    <s v="1866-01-01"/>
    <n v="2.9319999999999999"/>
    <n v="0.86099999999999999"/>
    <n v="8.18799999999999"/>
    <n v="1.395"/>
    <n v="-2.923"/>
    <n v="1.5169999999999999"/>
    <n v="13.467000000000001"/>
    <n v="0.32500000000000001"/>
    <x v="116"/>
    <s v="01"/>
  </r>
  <r>
    <s v="1866-02-01"/>
    <n v="2.274"/>
    <n v="0.85399999999999998"/>
    <n v="9.6359999999999992"/>
    <n v="1.18"/>
    <n v="-2.0529999999999999"/>
    <n v="1.262"/>
    <n v="13.585999999999901"/>
    <n v="0.32800000000000001"/>
    <x v="116"/>
    <s v="02"/>
  </r>
  <r>
    <s v="1866-03-01"/>
    <n v="4.4210000000000003"/>
    <n v="0.71099999999999997"/>
    <n v="10.824"/>
    <n v="1.3280000000000001"/>
    <n v="-0.88099999999999901"/>
    <n v="1.1479999999999999"/>
    <n v="13.95"/>
    <n v="0.309"/>
    <x v="116"/>
    <s v="03"/>
  </r>
  <r>
    <s v="1866-04-01"/>
    <n v="7.9139999999999997"/>
    <n v="0.53100000000000003"/>
    <n v="14.888999999999999"/>
    <n v="1.224"/>
    <n v="2.0840000000000001"/>
    <n v="1.248"/>
    <n v="14.712999999999999"/>
    <n v="0.26700000000000002"/>
    <x v="116"/>
    <s v="04"/>
  </r>
  <r>
    <s v="1866-05-01"/>
    <n v="10.898"/>
    <n v="0.56599999999999995"/>
    <n v="16.817"/>
    <n v="0.84499999999999997"/>
    <n v="4.5819999999999999"/>
    <n v="0.82299999999999995"/>
    <n v="15.63"/>
    <n v="0.27900000000000003"/>
    <x v="116"/>
    <s v="05"/>
  </r>
  <r>
    <s v="1866-06-01"/>
    <n v="12.853"/>
    <n v="0.432"/>
    <n v="18.753"/>
    <n v="1.1739999999999999"/>
    <n v="7.077"/>
    <n v="1.008"/>
    <n v="16.596"/>
    <n v="0.25800000000000001"/>
    <x v="116"/>
    <s v="06"/>
  </r>
  <r>
    <s v="1866-07-01"/>
    <n v="14.602"/>
    <n v="0.44"/>
    <n v="20.369"/>
    <n v="0.71499999999999997"/>
    <n v="8.1829999999999998"/>
    <n v="0.72099999999999997"/>
    <n v="17.059999999999999"/>
    <n v="0.25900000000000001"/>
    <x v="116"/>
    <s v="07"/>
  </r>
  <r>
    <s v="1866-08-01"/>
    <n v="13.532"/>
    <n v="0.629"/>
    <n v="18.946999999999999"/>
    <n v="1.0309999999999999"/>
    <n v="7.0879999999999903"/>
    <n v="0.88599999999999901"/>
    <n v="16.695"/>
    <n v="0.28799999999999998"/>
    <x v="116"/>
    <s v="08"/>
  </r>
  <r>
    <s v="1866-09-01"/>
    <n v="11.526999999999999"/>
    <n v="0.496"/>
    <n v="17.507999999999999"/>
    <n v="1.401"/>
    <n v="5.8070000000000004"/>
    <n v="0.91600000000000004"/>
    <n v="15.917999999999999"/>
    <n v="0.27200000000000002"/>
    <x v="116"/>
    <s v="09"/>
  </r>
  <r>
    <s v="1866-10-01"/>
    <n v="8.5060000000000002"/>
    <n v="0.51200000000000001"/>
    <n v="14.624000000000001"/>
    <n v="0.84799999999999998"/>
    <n v="2.9940000000000002"/>
    <n v="0.91"/>
    <n v="15.061999999999999"/>
    <n v="0.28000000000000003"/>
    <x v="116"/>
    <s v="10"/>
  </r>
  <r>
    <s v="1866-11-01"/>
    <n v="5.8949999999999996"/>
    <n v="0.52600000000000002"/>
    <n v="10.76"/>
    <n v="1.1830000000000001"/>
    <n v="0.182"/>
    <n v="1.5029999999999999"/>
    <n v="14.275"/>
    <n v="0.26900000000000002"/>
    <x v="116"/>
    <s v="11"/>
  </r>
  <r>
    <s v="1866-12-01"/>
    <n v="4.1520000000000001"/>
    <n v="0.71399999999999997"/>
    <n v="8.6760000000000002"/>
    <n v="1.026"/>
    <n v="-2.9529999999999998"/>
    <n v="1.8540000000000001"/>
    <n v="13.731999999999999"/>
    <n v="0.29899999999999999"/>
    <x v="116"/>
    <s v="12"/>
  </r>
  <r>
    <s v="1867-01-01"/>
    <n v="2.48199999999999"/>
    <n v="0.94099999999999995"/>
    <n v="8.1369999999999898"/>
    <n v="1.3320000000000001"/>
    <n v="-3.3079999999999998"/>
    <n v="1.385"/>
    <n v="13.371"/>
    <n v="0.36399999999999999"/>
    <x v="117"/>
    <s v="01"/>
  </r>
  <r>
    <s v="1867-02-01"/>
    <n v="2.6640000000000001"/>
    <n v="0.93600000000000005"/>
    <n v="9.1829999999999998"/>
    <n v="1.4369999999999901"/>
    <n v="-2.1719999999999899"/>
    <n v="1.39699999999999"/>
    <n v="13.458"/>
    <n v="0.34799999999999998"/>
    <x v="117"/>
    <s v="02"/>
  </r>
  <r>
    <s v="1867-03-01"/>
    <n v="4.4539999999999997"/>
    <n v="0.65"/>
    <n v="10.571999999999999"/>
    <n v="2.0249999999999999"/>
    <n v="-1.1950000000000001"/>
    <n v="2.0830000000000002"/>
    <n v="14.073"/>
    <n v="0.26700000000000002"/>
    <x v="117"/>
    <s v="03"/>
  </r>
  <r>
    <s v="1867-04-01"/>
    <n v="8.2579999999999991"/>
    <n v="0.61099999999999999"/>
    <n v="13.852"/>
    <n v="0.82899999999999996"/>
    <n v="2.3069999999999999"/>
    <n v="1.0289999999999999"/>
    <n v="15.1"/>
    <n v="0.27700000000000002"/>
    <x v="117"/>
    <s v="04"/>
  </r>
  <r>
    <s v="1867-05-01"/>
    <n v="10.494999999999999"/>
    <n v="0.41399999999999998"/>
    <n v="16.21"/>
    <n v="1.1619999999999999"/>
    <n v="4.665"/>
    <n v="0.78200000000000003"/>
    <n v="15.56"/>
    <n v="0.24099999999999999"/>
    <x v="117"/>
    <s v="05"/>
  </r>
  <r>
    <s v="1867-06-01"/>
    <n v="13.303000000000001"/>
    <n v="0.48199999999999998"/>
    <n v="19.753"/>
    <n v="0.82499999999999996"/>
    <n v="8.032"/>
    <n v="0.72199999999999998"/>
    <n v="16.366"/>
    <n v="0.252"/>
    <x v="117"/>
    <s v="06"/>
  </r>
  <r>
    <s v="1867-07-01"/>
    <n v="14.2229999999999"/>
    <n v="0.40100000000000002"/>
    <n v="20.032"/>
    <n v="1.0309999999999999"/>
    <n v="8.3870000000000005"/>
    <n v="0.83199999999999996"/>
    <n v="16.672000000000001"/>
    <n v="0.24399999999999999"/>
    <x v="117"/>
    <s v="07"/>
  </r>
  <r>
    <s v="1867-08-01"/>
    <n v="13.505999999999901"/>
    <n v="0.41699999999999998"/>
    <n v="19.626000000000001"/>
    <n v="1.069"/>
    <n v="7.7059999999999897"/>
    <n v="0.77500000000000002"/>
    <n v="16.454000000000001"/>
    <n v="0.25600000000000001"/>
    <x v="117"/>
    <s v="08"/>
  </r>
  <r>
    <s v="1867-09-01"/>
    <n v="11.763"/>
    <n v="0.45800000000000002"/>
    <n v="17.565999999999999"/>
    <n v="0.92"/>
    <n v="5.9109999999999996"/>
    <n v="0.76"/>
    <n v="16.146999999999998"/>
    <n v="0.254"/>
    <x v="117"/>
    <s v="09"/>
  </r>
  <r>
    <s v="1867-10-01"/>
    <n v="9.2119999999999997"/>
    <n v="0.47899999999999998"/>
    <n v="15.374000000000001"/>
    <n v="1.052"/>
    <n v="3.7050000000000001"/>
    <n v="0.995"/>
    <n v="15.318"/>
    <n v="0.251"/>
    <x v="117"/>
    <s v="10"/>
  </r>
  <r>
    <s v="1867-11-01"/>
    <n v="6.9390000000000001"/>
    <n v="0.78400000000000003"/>
    <n v="11.143000000000001"/>
    <n v="1.1020000000000001"/>
    <n v="-0.79599999999999904"/>
    <n v="1.3879999999999999"/>
    <n v="14.632"/>
    <n v="0.31"/>
    <x v="117"/>
    <s v="11"/>
  </r>
  <r>
    <s v="1867-12-01"/>
    <n v="3.9369999999999998"/>
    <n v="1.0449999999999999"/>
    <n v="8.31299999999999"/>
    <n v="1.0509999999999999"/>
    <n v="-3.6779999999999999"/>
    <n v="1.274"/>
    <n v="13.5529999999999"/>
    <n v="0.36499999999999999"/>
    <x v="117"/>
    <s v="12"/>
  </r>
  <r>
    <s v="1868-01-01"/>
    <n v="1.8340000000000001"/>
    <n v="0.79500000000000004"/>
    <n v="7.6109999999999998"/>
    <n v="1.5920000000000001"/>
    <n v="-3.4780000000000002"/>
    <n v="1.8069999999999999"/>
    <n v="13.012"/>
    <n v="0.30399999999999999"/>
    <x v="118"/>
    <s v="01"/>
  </r>
  <r>
    <s v="1868-02-01"/>
    <n v="2.0390000000000001"/>
    <n v="0.84899999999999998"/>
    <n v="8.8170000000000002"/>
    <n v="1.823"/>
    <n v="-3.4550000000000001"/>
    <n v="1.603"/>
    <n v="13.295"/>
    <n v="0.32299999999999901"/>
    <x v="118"/>
    <s v="02"/>
  </r>
  <r>
    <s v="1868-03-01"/>
    <n v="4.5380000000000003"/>
    <n v="0.57799999999999996"/>
    <n v="11.411"/>
    <n v="1.0249999999999999"/>
    <n v="-0.63"/>
    <n v="0.96"/>
    <n v="14.135"/>
    <n v="0.25600000000000001"/>
    <x v="118"/>
    <s v="03"/>
  </r>
  <r>
    <s v="1868-04-01"/>
    <n v="8.1829999999999998"/>
    <n v="0.49299999999999999"/>
    <n v="13.315999999999899"/>
    <n v="1.135"/>
    <n v="1.1379999999999999"/>
    <n v="0.95"/>
    <n v="15.082000000000001"/>
    <n v="0.24099999999999999"/>
    <x v="118"/>
    <s v="04"/>
  </r>
  <r>
    <s v="1868-05-01"/>
    <n v="11.308"/>
    <n v="0.49399999999999999"/>
    <n v="17.059000000000001"/>
    <n v="1.103"/>
    <n v="4.8609999999999998"/>
    <n v="0.72299999999999998"/>
    <n v="15.992000000000001"/>
    <n v="0.24099999999999999"/>
    <x v="118"/>
    <s v="05"/>
  </r>
  <r>
    <s v="1868-06-01"/>
    <n v="13.162000000000001"/>
    <n v="0.375"/>
    <n v="19.004999999999999"/>
    <n v="0.95899999999999996"/>
    <n v="7.2029999999999896"/>
    <n v="0.60899999999999999"/>
    <n v="16.529"/>
    <n v="0.23100000000000001"/>
    <x v="118"/>
    <s v="06"/>
  </r>
  <r>
    <s v="1868-07-01"/>
    <n v="14.513999999999999"/>
    <n v="0.43099999999999999"/>
    <n v="20.504000000000001"/>
    <n v="1.026"/>
    <n v="8.702"/>
    <n v="0.64900000000000002"/>
    <n v="17.024999999999999"/>
    <n v="0.22600000000000001"/>
    <x v="118"/>
    <s v="07"/>
  </r>
  <r>
    <s v="1868-08-01"/>
    <n v="13.744"/>
    <n v="0.55200000000000005"/>
    <n v="19.818000000000001"/>
    <n v="0.83399999999999996"/>
    <n v="8.1209999999999898"/>
    <n v="0.78799999999999903"/>
    <n v="16.792999999999999"/>
    <n v="0.251"/>
    <x v="118"/>
    <s v="08"/>
  </r>
  <r>
    <s v="1868-09-01"/>
    <n v="11.669"/>
    <n v="0.41799999999999998"/>
    <n v="17.988"/>
    <n v="0.79900000000000004"/>
    <n v="5.726"/>
    <n v="0.69"/>
    <n v="16.106999999999999"/>
    <n v="0.217"/>
    <x v="118"/>
    <s v="09"/>
  </r>
  <r>
    <s v="1868-10-01"/>
    <n v="9.4480000000000004"/>
    <n v="0.42799999999999999"/>
    <n v="14.925000000000001"/>
    <n v="0.95599999999999996"/>
    <n v="3.0859999999999999"/>
    <n v="0.96399999999999997"/>
    <n v="15.375999999999999"/>
    <n v="0.218"/>
    <x v="118"/>
    <s v="10"/>
  </r>
  <r>
    <s v="1868-11-01"/>
    <n v="5.1920000000000002"/>
    <n v="0.504"/>
    <n v="10.180999999999999"/>
    <n v="1.421"/>
    <n v="-0.35"/>
    <n v="1.196"/>
    <n v="14.173999999999999"/>
    <n v="0.224"/>
    <x v="118"/>
    <s v="11"/>
  </r>
  <r>
    <s v="1868-12-01"/>
    <n v="3.3439999999999999"/>
    <n v="0.63900000000000001"/>
    <n v="8.5399999999999991"/>
    <n v="1.5409999999999999"/>
    <n v="-2.488"/>
    <n v="1.5980000000000001"/>
    <n v="13.642999999999899"/>
    <n v="0.26"/>
    <x v="118"/>
    <s v="12"/>
  </r>
  <r>
    <s v="1869-01-01"/>
    <n v="2.1150000000000002"/>
    <n v="1.028"/>
    <n v="8.2059999999999995"/>
    <n v="1.468"/>
    <n v="-3.173"/>
    <n v="1.698"/>
    <n v="13.289"/>
    <n v="0.35"/>
    <x v="119"/>
    <s v="01"/>
  </r>
  <r>
    <s v="1869-02-01"/>
    <n v="3.8639999999999999"/>
    <n v="0.82"/>
    <n v="9.6180000000000003"/>
    <n v="1.571"/>
    <n v="-2.4060000000000001"/>
    <n v="1.288"/>
    <n v="13.950999999999899"/>
    <n v="0.30299999999999999"/>
    <x v="119"/>
    <s v="02"/>
  </r>
  <r>
    <s v="1869-03-01"/>
    <n v="4.3739999999999997"/>
    <n v="0.63100000000000001"/>
    <n v="11.012"/>
    <n v="1.665"/>
    <n v="-1.3119999999999901"/>
    <n v="1.4119999999999999"/>
    <n v="13.946999999999999"/>
    <n v="0.255"/>
    <x v="119"/>
    <s v="03"/>
  </r>
  <r>
    <s v="1869-04-01"/>
    <n v="7.9209999999999896"/>
    <n v="0.75800000000000001"/>
    <n v="13.787000000000001"/>
    <n v="1.0329999999999999"/>
    <n v="1.2969999999999999"/>
    <n v="1.2629999999999999"/>
    <n v="15.015999999999901"/>
    <n v="0.28100000000000003"/>
    <x v="119"/>
    <s v="04"/>
  </r>
  <r>
    <s v="1869-05-01"/>
    <n v="11.295"/>
    <n v="0.64200000000000002"/>
    <n v="17.279"/>
    <n v="1.51"/>
    <n v="4.3819999999999997"/>
    <n v="1.151"/>
    <n v="15.896000000000001"/>
    <n v="0.254"/>
    <x v="119"/>
    <s v="05"/>
  </r>
  <r>
    <s v="1869-06-01"/>
    <n v="13.537000000000001"/>
    <n v="0.53200000000000003"/>
    <n v="18.870999999999999"/>
    <n v="0.86299999999999999"/>
    <n v="7.1959999999999997"/>
    <n v="0.628"/>
    <n v="16.396000000000001"/>
    <n v="0.23400000000000001"/>
    <x v="119"/>
    <s v="06"/>
  </r>
  <r>
    <s v="1869-07-01"/>
    <n v="14.337"/>
    <n v="0.44900000000000001"/>
    <n v="19.824999999999999"/>
    <n v="1.325"/>
    <n v="7.7320000000000002"/>
    <n v="1.2050000000000001"/>
    <n v="16.667000000000002"/>
    <n v="0.218"/>
    <x v="119"/>
    <s v="07"/>
  </r>
  <r>
    <s v="1869-08-01"/>
    <n v="14.01"/>
    <n v="0.437"/>
    <n v="19.663"/>
    <n v="1.0549999999999999"/>
    <n v="7.9479999999999897"/>
    <n v="1.0620000000000001"/>
    <n v="16.710999999999999"/>
    <n v="0.20100000000000001"/>
    <x v="119"/>
    <s v="08"/>
  </r>
  <r>
    <s v="1869-09-01"/>
    <n v="12.247"/>
    <n v="0.38200000000000001"/>
    <n v="17.561"/>
    <n v="1.07"/>
    <n v="5.3769999999999998"/>
    <n v="1.167"/>
    <n v="16.18"/>
    <n v="0.193"/>
    <x v="119"/>
    <s v="09"/>
  </r>
  <r>
    <s v="1869-10-01"/>
    <n v="9.0060000000000002"/>
    <n v="0.45600000000000002"/>
    <n v="14.063000000000001"/>
    <n v="1.0049999999999999"/>
    <n v="1.968"/>
    <n v="0.77700000000000002"/>
    <n v="15.170999999999999"/>
    <n v="0.20599999999999999"/>
    <x v="119"/>
    <s v="10"/>
  </r>
  <r>
    <s v="1869-11-01"/>
    <n v="5.7729999999999997"/>
    <n v="0.499"/>
    <n v="10.417999999999999"/>
    <n v="1.0609999999999999"/>
    <n v="-0.50900000000000001"/>
    <n v="1.75"/>
    <n v="14.255000000000001"/>
    <n v="0.216"/>
    <x v="119"/>
    <s v="11"/>
  </r>
  <r>
    <s v="1869-12-01"/>
    <n v="2.706"/>
    <n v="0.51400000000000001"/>
    <n v="8.5310000000000006"/>
    <n v="1.222"/>
    <n v="-2.5190000000000001"/>
    <n v="1.6220000000000001"/>
    <n v="13.307"/>
    <n v="0.21199999999999999"/>
    <x v="119"/>
    <s v="12"/>
  </r>
  <r>
    <s v="1870-01-01"/>
    <n v="2.0819999999999999"/>
    <n v="0.80799999999999905"/>
    <n v="8.5269999999999992"/>
    <n v="1.3720000000000001"/>
    <n v="-3.3069999999999999"/>
    <n v="1.2250000000000001"/>
    <n v="13.303999999999901"/>
    <n v="0.27700000000000002"/>
    <x v="120"/>
    <s v="01"/>
  </r>
  <r>
    <s v="1870-02-01"/>
    <n v="2.1339999999999999"/>
    <n v="0.70399999999999996"/>
    <n v="8.5440000000000005"/>
    <n v="1.829"/>
    <n v="-3.5269999999999899"/>
    <n v="1.369"/>
    <n v="13.359"/>
    <n v="0.253"/>
    <x v="120"/>
    <s v="02"/>
  </r>
  <r>
    <s v="1870-03-01"/>
    <n v="4.6559999999999997"/>
    <n v="0.56799999999999995"/>
    <n v="9.6920000000000002"/>
    <n v="1.617"/>
    <n v="-1.419"/>
    <n v="1.1639999999999999"/>
    <n v="14.138999999999999"/>
    <n v="0.22"/>
    <x v="120"/>
    <s v="03"/>
  </r>
  <r>
    <s v="1870-04-01"/>
    <n v="7.8789999999999996"/>
    <n v="0.52400000000000002"/>
    <n v="14.287000000000001"/>
    <n v="2.1269999999999998"/>
    <n v="1.5699999999999901"/>
    <n v="1.41"/>
    <n v="15.052"/>
    <n v="0.218"/>
    <x v="120"/>
    <s v="04"/>
  </r>
  <r>
    <s v="1870-05-01"/>
    <n v="11.339"/>
    <n v="0.57899999999999996"/>
    <n v="18.067999999999898"/>
    <n v="1.1180000000000001"/>
    <n v="5.33"/>
    <n v="0.96899999999999997"/>
    <n v="15.825999999999899"/>
    <n v="0.23499999999999999"/>
    <x v="120"/>
    <s v="05"/>
  </r>
  <r>
    <s v="1870-06-01"/>
    <n v="13.653"/>
    <n v="0.48599999999999999"/>
    <n v="19.530999999999999"/>
    <n v="1.581"/>
    <n v="7.7929999999999904"/>
    <n v="0.91800000000000004"/>
    <n v="16.510999999999999"/>
    <n v="0.20799999999999999"/>
    <x v="120"/>
    <s v="06"/>
  </r>
  <r>
    <s v="1870-07-01"/>
    <n v="14.599"/>
    <n v="0.4"/>
    <n v="20.29"/>
    <n v="1.625"/>
    <n v="8.8509999999999902"/>
    <n v="0.99199999999999999"/>
    <n v="16.86"/>
    <n v="0.19"/>
    <x v="120"/>
    <s v="07"/>
  </r>
  <r>
    <s v="1870-08-01"/>
    <n v="13.484"/>
    <n v="0.41099999999999998"/>
    <n v="19.318000000000001"/>
    <n v="1.107"/>
    <n v="7.9739999999999904"/>
    <n v="0.88099999999999901"/>
    <n v="16.617000000000001"/>
    <n v="0.19600000000000001"/>
    <x v="120"/>
    <s v="08"/>
  </r>
  <r>
    <s v="1870-09-01"/>
    <n v="11.952"/>
    <n v="0.41199999999999998"/>
    <n v="17.016999999999999"/>
    <n v="1.3320000000000001"/>
    <n v="5.4560000000000004"/>
    <n v="1.2569999999999999"/>
    <n v="16.073"/>
    <n v="0.19500000000000001"/>
    <x v="120"/>
    <s v="09"/>
  </r>
  <r>
    <s v="1870-10-01"/>
    <n v="8.8099999999999898"/>
    <n v="0.54200000000000004"/>
    <n v="14.188000000000001"/>
    <n v="1.4139999999999999"/>
    <n v="2.8479999999999999"/>
    <n v="1.3540000000000001"/>
    <n v="15.055999999999999"/>
    <n v="0.23400000000000001"/>
    <x v="120"/>
    <s v="10"/>
  </r>
  <r>
    <s v="1870-11-01"/>
    <n v="5.6"/>
    <n v="0.52900000000000003"/>
    <n v="12.574"/>
    <n v="1.401"/>
    <n v="0.629"/>
    <n v="1.2030000000000001"/>
    <n v="14.079000000000001"/>
    <n v="0.22900000000000001"/>
    <x v="120"/>
    <s v="11"/>
  </r>
  <r>
    <s v="1870-12-01"/>
    <n v="2.2280000000000002"/>
    <n v="0.63900000000000001"/>
    <n v="8.4849999999999994"/>
    <n v="1.488"/>
    <n v="-3.1"/>
    <n v="2.0649999999999999"/>
    <n v="13.175999999999901"/>
    <n v="0.24299999999999999"/>
    <x v="120"/>
    <s v="12"/>
  </r>
  <r>
    <s v="1871-01-01"/>
    <n v="1.4469999999999901"/>
    <n v="0.79299999999999904"/>
    <n v="7.9619999999999997"/>
    <n v="1.379"/>
    <n v="-2.9369999999999998"/>
    <n v="1.4319999999999999"/>
    <n v="13.089"/>
    <n v="0.28699999999999998"/>
    <x v="121"/>
    <s v="01"/>
  </r>
  <r>
    <s v="1871-02-01"/>
    <n v="1.736"/>
    <n v="0.94"/>
    <n v="8.782"/>
    <n v="1.589"/>
    <n v="-3.0609999999999999"/>
    <n v="1.2170000000000001"/>
    <n v="13.298999999999999"/>
    <n v="0.32600000000000001"/>
    <x v="121"/>
    <s v="02"/>
  </r>
  <r>
    <s v="1871-03-01"/>
    <n v="4.6849999999999996"/>
    <n v="0.64900000000000002"/>
    <n v="11.047000000000001"/>
    <n v="1.101"/>
    <n v="-1.75"/>
    <n v="1.9550000000000001"/>
    <n v="14.223000000000001"/>
    <n v="0.251"/>
    <x v="121"/>
    <s v="03"/>
  </r>
  <r>
    <s v="1871-04-01"/>
    <n v="8.34"/>
    <n v="0.46100000000000002"/>
    <n v="13.97"/>
    <n v="1.33"/>
    <n v="1.89"/>
    <n v="1.2789999999999999"/>
    <n v="15.233000000000001"/>
    <n v="0.20599999999999999"/>
    <x v="121"/>
    <s v="04"/>
  </r>
  <r>
    <s v="1871-05-01"/>
    <n v="10.787999999999901"/>
    <n v="0.45100000000000001"/>
    <n v="16.626999999999999"/>
    <n v="1.129"/>
    <n v="4.5250000000000004"/>
    <n v="0.84599999999999997"/>
    <n v="15.77"/>
    <n v="0.20499999999999999"/>
    <x v="121"/>
    <s v="05"/>
  </r>
  <r>
    <s v="1871-06-01"/>
    <n v="13.08"/>
    <n v="0.39200000000000002"/>
    <n v="19.126999999999999"/>
    <n v="1.2270000000000001"/>
    <n v="7.47"/>
    <n v="1.175"/>
    <n v="16.457999999999998"/>
    <n v="0.188"/>
    <x v="121"/>
    <s v="06"/>
  </r>
  <r>
    <s v="1871-07-01"/>
    <n v="14.29"/>
    <n v="0.38200000000000001"/>
    <n v="19.837"/>
    <n v="1.0349999999999999"/>
    <n v="7.9269999999999996"/>
    <n v="0.81599999999999995"/>
    <n v="16.858000000000001"/>
    <n v="0.193"/>
    <x v="121"/>
    <s v="07"/>
  </r>
  <r>
    <s v="1871-08-01"/>
    <n v="13.932"/>
    <n v="0.44900000000000001"/>
    <n v="19.812000000000001"/>
    <n v="0.65599999999999903"/>
    <n v="7.8979999999999997"/>
    <n v="0.873"/>
    <n v="16.652999999999999"/>
    <n v="0.193"/>
    <x v="121"/>
    <s v="08"/>
  </r>
  <r>
    <s v="1871-09-01"/>
    <n v="11.711"/>
    <n v="0.51600000000000001"/>
    <n v="17.393999999999998"/>
    <n v="0.875"/>
    <n v="5.0369999999999999"/>
    <n v="0.92300000000000004"/>
    <n v="16.02"/>
    <n v="0.219"/>
    <x v="121"/>
    <s v="09"/>
  </r>
  <r>
    <s v="1871-10-01"/>
    <n v="9.0960000000000001"/>
    <n v="0.41199999999999998"/>
    <n v="14.696999999999999"/>
    <n v="0.80200000000000005"/>
    <n v="2.891"/>
    <n v="0.79700000000000004"/>
    <n v="15.061"/>
    <n v="0.20599999999999999"/>
    <x v="121"/>
    <s v="10"/>
  </r>
  <r>
    <s v="1871-11-01"/>
    <n v="5.1130000000000004"/>
    <n v="0.82499999999999996"/>
    <n v="10.638999999999999"/>
    <n v="1.0169999999999999"/>
    <n v="-0.316999999999999"/>
    <n v="1.024"/>
    <n v="13.972"/>
    <n v="0.28499999999999998"/>
    <x v="121"/>
    <s v="11"/>
  </r>
  <r>
    <s v="1871-12-01"/>
    <n v="3.1629999999999998"/>
    <n v="0.57299999999999995"/>
    <n v="7.9119999999999999"/>
    <n v="1.294"/>
    <n v="-3.677"/>
    <n v="1.0429999999999999"/>
    <n v="13.435"/>
    <n v="0.22500000000000001"/>
    <x v="121"/>
    <s v="12"/>
  </r>
  <r>
    <s v="1872-01-01"/>
    <n v="1.6519999999999999"/>
    <n v="0.996"/>
    <n v="8.2279999999999998"/>
    <n v="1.236"/>
    <n v="-3.2280000000000002"/>
    <n v="1.2250000000000001"/>
    <n v="13.041"/>
    <n v="0.32500000000000001"/>
    <x v="122"/>
    <s v="01"/>
  </r>
  <r>
    <s v="1872-02-01"/>
    <n v="2.35"/>
    <n v="0.85599999999999998"/>
    <n v="8.9529999999999994"/>
    <n v="1.2569999999999999"/>
    <n v="-3.26"/>
    <n v="1.3640000000000001"/>
    <n v="13.375999999999999"/>
    <n v="0.30099999999999999"/>
    <x v="122"/>
    <s v="02"/>
  </r>
  <r>
    <s v="1872-03-01"/>
    <n v="4.9219999999999997"/>
    <n v="0.61099999999999999"/>
    <n v="11.159000000000001"/>
    <n v="0.99399999999999999"/>
    <n v="-2.1560000000000001"/>
    <n v="1.016"/>
    <n v="14.106999999999999"/>
    <n v="0.23899999999999999"/>
    <x v="122"/>
    <s v="03"/>
  </r>
  <r>
    <s v="1872-04-01"/>
    <n v="7.8459999999999903"/>
    <n v="0.53799999999999903"/>
    <n v="14.040999999999899"/>
    <n v="1.085"/>
    <n v="1.464"/>
    <n v="0.89099999999999902"/>
    <n v="14.968999999999999"/>
    <n v="0.217"/>
    <x v="122"/>
    <s v="04"/>
  </r>
  <r>
    <s v="1872-05-01"/>
    <n v="11.198"/>
    <n v="0.503"/>
    <n v="17.369"/>
    <n v="1.0589999999999999"/>
    <n v="5.0460000000000003"/>
    <n v="1.095"/>
    <n v="15.927"/>
    <n v="0.21"/>
    <x v="122"/>
    <s v="05"/>
  </r>
  <r>
    <s v="1872-06-01"/>
    <n v="13.055"/>
    <n v="0.434"/>
    <n v="19.298999999999999"/>
    <n v="0.75700000000000001"/>
    <n v="7.5640000000000001"/>
    <n v="0.746"/>
    <n v="16.361000000000001"/>
    <n v="0.193"/>
    <x v="122"/>
    <s v="06"/>
  </r>
  <r>
    <s v="1872-07-01"/>
    <n v="14.285"/>
    <n v="0.47799999999999998"/>
    <n v="19.704999999999998"/>
    <n v="1.105"/>
    <n v="7.8839999999999897"/>
    <n v="1.0449999999999999"/>
    <n v="16.843"/>
    <n v="0.20499999999999999"/>
    <x v="122"/>
    <s v="07"/>
  </r>
  <r>
    <s v="1872-08-01"/>
    <n v="13.821"/>
    <n v="0.48499999999999999"/>
    <n v="19.414999999999999"/>
    <n v="0.77599999999999902"/>
    <n v="7.4509999999999899"/>
    <n v="1.097"/>
    <n v="16.821999999999999"/>
    <n v="0.2"/>
    <x v="122"/>
    <s v="08"/>
  </r>
  <r>
    <s v="1872-09-01"/>
    <n v="11.957999999999901"/>
    <n v="0.36799999999999999"/>
    <n v="17.718"/>
    <n v="0.7"/>
    <n v="5.9379999999999997"/>
    <n v="0.88700000000000001"/>
    <n v="16.172999999999998"/>
    <n v="0.17799999999999999"/>
    <x v="122"/>
    <s v="09"/>
  </r>
  <r>
    <s v="1872-10-01"/>
    <n v="9.24"/>
    <n v="0.39400000000000002"/>
    <n v="15.715"/>
    <n v="0.88099999999999901"/>
    <n v="3.0249999999999999"/>
    <n v="1.4670000000000001"/>
    <n v="15.180999999999999"/>
    <n v="0.187"/>
    <x v="122"/>
    <s v="10"/>
  </r>
  <r>
    <s v="1872-11-01"/>
    <n v="5.3719999999999999"/>
    <n v="0.49299999999999999"/>
    <n v="11.292999999999999"/>
    <n v="0.99399999999999999"/>
    <n v="-6.0999999999999902E-2"/>
    <n v="1.2330000000000001"/>
    <n v="14.1009999999999"/>
    <n v="0.20899999999999999"/>
    <x v="122"/>
    <s v="11"/>
  </r>
  <r>
    <s v="1872-12-01"/>
    <n v="2.6269999999999998"/>
    <n v="0.91300000000000003"/>
    <n v="8.5259999999999998"/>
    <n v="1.0780000000000001"/>
    <n v="-3.4180000000000001"/>
    <n v="1.325"/>
    <n v="13.331"/>
    <n v="0.30199999999999999"/>
    <x v="122"/>
    <s v="12"/>
  </r>
  <r>
    <s v="1873-01-01"/>
    <n v="2.0129999999999999"/>
    <n v="0.70599999999999996"/>
    <n v="8.2850000000000001"/>
    <n v="1.171"/>
    <n v="-3.44"/>
    <n v="1.7529999999999999"/>
    <n v="13.353"/>
    <n v="0.251"/>
    <x v="123"/>
    <s v="01"/>
  </r>
  <r>
    <s v="1873-02-01"/>
    <n v="3.1949999999999998"/>
    <n v="0.749"/>
    <n v="8.5909999999999993"/>
    <n v="1.1319999999999999"/>
    <n v="-3.7189999999999999"/>
    <n v="1.52"/>
    <n v="13.707000000000001"/>
    <n v="0.26900000000000002"/>
    <x v="123"/>
    <s v="02"/>
  </r>
  <r>
    <s v="1873-03-01"/>
    <n v="4.7039999999999997"/>
    <n v="0.69599999999999995"/>
    <n v="11.105"/>
    <n v="0.82299999999999995"/>
    <n v="-1.7609999999999999"/>
    <n v="1.0469999999999999"/>
    <n v="14.151"/>
    <n v="0.253"/>
    <x v="123"/>
    <s v="03"/>
  </r>
  <r>
    <s v="1873-04-01"/>
    <n v="7.4619999999999997"/>
    <n v="0.61599999999999999"/>
    <n v="13.982999999999899"/>
    <n v="1.262"/>
    <n v="1.069"/>
    <n v="1.145"/>
    <n v="14.879"/>
    <n v="0.23899999999999999"/>
    <x v="123"/>
    <s v="04"/>
  </r>
  <r>
    <s v="1873-05-01"/>
    <n v="11.005999999999901"/>
    <n v="0.42"/>
    <n v="16.765000000000001"/>
    <n v="0.72599999999999998"/>
    <n v="4.202"/>
    <n v="0.753"/>
    <n v="15.821"/>
    <n v="0.20399999999999999"/>
    <x v="123"/>
    <s v="05"/>
  </r>
  <r>
    <s v="1873-06-01"/>
    <n v="13.404999999999999"/>
    <n v="0.495"/>
    <n v="19.006"/>
    <n v="1.0489999999999999"/>
    <n v="6.7829999999999897"/>
    <n v="0.56799999999999995"/>
    <n v="16.428999999999998"/>
    <n v="0.215"/>
    <x v="123"/>
    <s v="06"/>
  </r>
  <r>
    <s v="1873-07-01"/>
    <n v="14.287000000000001"/>
    <n v="0.40699999999999997"/>
    <n v="19.974"/>
    <n v="0.76900000000000002"/>
    <n v="8.0239999999999991"/>
    <n v="0.755"/>
    <n v="16.805"/>
    <n v="0.19400000000000001"/>
    <x v="123"/>
    <s v="07"/>
  </r>
  <r>
    <s v="1873-08-01"/>
    <n v="13.755000000000001"/>
    <n v="0.438"/>
    <n v="19.241"/>
    <n v="0.72799999999999998"/>
    <n v="7.4469999999999903"/>
    <n v="0.72499999999999998"/>
    <n v="16.725999999999999"/>
    <n v="0.191"/>
    <x v="123"/>
    <s v="08"/>
  </r>
  <r>
    <s v="1873-09-01"/>
    <n v="11.486999999999901"/>
    <n v="0.436"/>
    <n v="16.978999999999999"/>
    <n v="0.874"/>
    <n v="5.2979999999999903"/>
    <n v="0.74099999999999999"/>
    <n v="15.965"/>
    <n v="0.189"/>
    <x v="123"/>
    <s v="09"/>
  </r>
  <r>
    <s v="1873-10-01"/>
    <n v="9.234"/>
    <n v="0.432"/>
    <n v="14.430999999999999"/>
    <n v="0.92100000000000004"/>
    <n v="2.3860000000000001"/>
    <n v="0.94099999999999995"/>
    <n v="15.13"/>
    <n v="0.20300000000000001"/>
    <x v="123"/>
    <s v="10"/>
  </r>
  <r>
    <s v="1873-11-01"/>
    <n v="5.819"/>
    <n v="0.54500000000000004"/>
    <n v="10.914"/>
    <n v="0.83799999999999997"/>
    <n v="-0.81199999999999894"/>
    <n v="1.05"/>
    <n v="14.093999999999999"/>
    <n v="0.215"/>
    <x v="123"/>
    <s v="11"/>
  </r>
  <r>
    <s v="1873-12-01"/>
    <n v="3.8460000000000001"/>
    <n v="0.66599999999999904"/>
    <n v="8.8479999999999901"/>
    <n v="1.157"/>
    <n v="-2.6280000000000001"/>
    <n v="1.4450000000000001"/>
    <n v="13.530999999999899"/>
    <n v="0.24199999999999999"/>
    <x v="123"/>
    <s v="12"/>
  </r>
  <r>
    <s v="1874-01-01"/>
    <n v="2.6850000000000001"/>
    <n v="0.82499999999999996"/>
    <n v="7.3829999999999902"/>
    <n v="1.2330000000000001"/>
    <n v="-3.7639999999999998"/>
    <n v="1.139"/>
    <n v="13.391999999999999"/>
    <n v="0.28299999999999997"/>
    <x v="124"/>
    <s v="01"/>
  </r>
  <r>
    <s v="1874-02-01"/>
    <n v="3.069"/>
    <n v="0.72399999999999998"/>
    <n v="7.9619999999999997"/>
    <n v="1.3240000000000001"/>
    <n v="-3.23"/>
    <n v="1.615"/>
    <n v="13.458"/>
    <n v="0.25800000000000001"/>
    <x v="124"/>
    <s v="02"/>
  </r>
  <r>
    <s v="1874-03-01"/>
    <n v="4.2210000000000001"/>
    <n v="0.59199999999999997"/>
    <n v="8.9480000000000004"/>
    <n v="1.244"/>
    <n v="-1.9419999999999999"/>
    <n v="1.1000000000000001"/>
    <n v="13.807"/>
    <n v="0.22500000000000001"/>
    <x v="124"/>
    <s v="03"/>
  </r>
  <r>
    <s v="1874-04-01"/>
    <n v="8.2309999999999999"/>
    <n v="0.39"/>
    <n v="13.237"/>
    <n v="1.1200000000000001"/>
    <n v="1.0049999999999999"/>
    <n v="0.79299999999999904"/>
    <n v="14.91"/>
    <n v="0.186"/>
    <x v="124"/>
    <s v="04"/>
  </r>
  <r>
    <s v="1874-05-01"/>
    <n v="11.305999999999999"/>
    <n v="0.41099999999999998"/>
    <n v="16.969000000000001"/>
    <n v="0.78799999999999903"/>
    <n v="4.6669999999999998"/>
    <n v="1.0109999999999999"/>
    <n v="15.75"/>
    <n v="0.20699999999999999"/>
    <x v="124"/>
    <s v="05"/>
  </r>
  <r>
    <s v="1874-06-01"/>
    <n v="13.305999999999999"/>
    <n v="0.46700000000000003"/>
    <n v="19.062000000000001"/>
    <n v="0.89099999999999902"/>
    <n v="6.8570000000000002"/>
    <n v="0.79599999999999904"/>
    <n v="16.210999999999999"/>
    <n v="0.20499999999999999"/>
    <x v="124"/>
    <s v="06"/>
  </r>
  <r>
    <s v="1874-07-01"/>
    <n v="14.122"/>
    <n v="0.41899999999999998"/>
    <n v="19.82"/>
    <n v="1.046"/>
    <n v="7.4879999999999898"/>
    <n v="0.85899999999999999"/>
    <n v="16.745000000000001"/>
    <n v="0.19700000000000001"/>
    <x v="124"/>
    <s v="07"/>
  </r>
  <r>
    <s v="1874-08-01"/>
    <n v="13.815"/>
    <n v="0.38200000000000001"/>
    <n v="19.617999999999999"/>
    <n v="0.73899999999999999"/>
    <n v="7.2289999999999903"/>
    <n v="0.68899999999999995"/>
    <n v="16.645"/>
    <n v="0.182"/>
    <x v="124"/>
    <s v="08"/>
  </r>
  <r>
    <s v="1874-09-01"/>
    <n v="12.111000000000001"/>
    <n v="0.36599999999999999"/>
    <n v="17.704000000000001"/>
    <n v="0.626"/>
    <n v="5.6319999999999997"/>
    <n v="0.75900000000000001"/>
    <n v="16.122"/>
    <n v="0.17799999999999999"/>
    <x v="124"/>
    <s v="09"/>
  </r>
  <r>
    <s v="1874-10-01"/>
    <n v="9.1199999999999992"/>
    <n v="0.47499999999999998"/>
    <n v="15.840999999999999"/>
    <n v="0.88900000000000001"/>
    <n v="3.0249999999999999"/>
    <n v="1.0469999999999999"/>
    <n v="15.005000000000001"/>
    <n v="0.19500000000000001"/>
    <x v="124"/>
    <s v="10"/>
  </r>
  <r>
    <s v="1874-11-01"/>
    <n v="5.8090000000000002"/>
    <n v="0.626"/>
    <n v="10.563000000000001"/>
    <n v="1.177"/>
    <n v="-0.54900000000000004"/>
    <n v="1.004"/>
    <n v="14.013"/>
    <n v="0.23"/>
    <x v="124"/>
    <s v="11"/>
  </r>
  <r>
    <s v="1874-12-01"/>
    <n v="3.407"/>
    <n v="0.53799999999999903"/>
    <n v="9.4949999999999992"/>
    <n v="1.03"/>
    <n v="-1.6779999999999999"/>
    <n v="1.431"/>
    <n v="13.425999999999901"/>
    <n v="0.214"/>
    <x v="124"/>
    <s v="12"/>
  </r>
  <r>
    <s v="1875-01-01"/>
    <n v="1.5329999999999999"/>
    <n v="0.67200000000000004"/>
    <n v="6.6789999999999896"/>
    <n v="1.0469999999999999"/>
    <n v="-4.7169999999999996"/>
    <n v="1.524"/>
    <n v="13.026999999999999"/>
    <n v="0.246"/>
    <x v="125"/>
    <s v="01"/>
  </r>
  <r>
    <s v="1875-02-01"/>
    <n v="2.2589999999999999"/>
    <n v="0.71799999999999997"/>
    <n v="7.5219999999999896"/>
    <n v="0.81299999999999994"/>
    <n v="-4.3650000000000002"/>
    <n v="1.173"/>
    <n v="13.35"/>
    <n v="0.25700000000000001"/>
    <x v="125"/>
    <s v="02"/>
  </r>
  <r>
    <s v="1875-03-01"/>
    <n v="4.2560000000000002"/>
    <n v="0.46100000000000002"/>
    <n v="10.673"/>
    <n v="0.95099999999999996"/>
    <n v="-2.2069999999999999"/>
    <n v="1.097"/>
    <n v="13.974"/>
    <n v="0.2"/>
    <x v="125"/>
    <s v="03"/>
  </r>
  <r>
    <s v="1875-04-01"/>
    <n v="7.6359999999999904"/>
    <n v="0.38"/>
    <n v="13.759"/>
    <n v="1.157"/>
    <n v="1.1739999999999999"/>
    <n v="0.93700000000000006"/>
    <n v="14.923"/>
    <n v="0.186"/>
    <x v="125"/>
    <s v="04"/>
  </r>
  <r>
    <s v="1875-05-01"/>
    <n v="10.746"/>
    <n v="0.376"/>
    <n v="17.509"/>
    <n v="1.105"/>
    <n v="4.1630000000000003"/>
    <n v="0.66400000000000003"/>
    <n v="15.792"/>
    <n v="0.183"/>
    <x v="125"/>
    <s v="05"/>
  </r>
  <r>
    <s v="1875-06-01"/>
    <n v="13.157"/>
    <n v="0.41799999999999998"/>
    <n v="19.603000000000002"/>
    <n v="0.96499999999999997"/>
    <n v="6.4969999999999999"/>
    <n v="0.58299999999999996"/>
    <n v="16.358000000000001"/>
    <n v="0.185"/>
    <x v="125"/>
    <s v="06"/>
  </r>
  <r>
    <s v="1875-07-01"/>
    <n v="14.144"/>
    <n v="0.39700000000000002"/>
    <n v="20.533999999999999"/>
    <n v="0.72699999999999998"/>
    <n v="7.8729999999999896"/>
    <n v="0.61399999999999999"/>
    <n v="16.683"/>
    <n v="0.17499999999999999"/>
    <x v="125"/>
    <s v="07"/>
  </r>
  <r>
    <s v="1875-08-01"/>
    <n v="13.401"/>
    <n v="0.433"/>
    <n v="20.053000000000001"/>
    <n v="0.76"/>
    <n v="7.3269999999999902"/>
    <n v="0.71799999999999997"/>
    <n v="16.637999999999899"/>
    <n v="0.187"/>
    <x v="125"/>
    <s v="08"/>
  </r>
  <r>
    <s v="1875-09-01"/>
    <n v="11.319000000000001"/>
    <n v="0.39400000000000002"/>
    <n v="17.713000000000001"/>
    <n v="0.72599999999999998"/>
    <n v="5.1729999999999903"/>
    <n v="0.74099999999999999"/>
    <n v="16.059000000000001"/>
    <n v="0.186"/>
    <x v="125"/>
    <s v="09"/>
  </r>
  <r>
    <s v="1875-10-01"/>
    <n v="8.5849999999999902"/>
    <n v="0.39"/>
    <n v="14.754"/>
    <n v="0.73399999999999999"/>
    <n v="2.2050000000000001"/>
    <n v="0.93500000000000005"/>
    <n v="15.125"/>
    <n v="0.185"/>
    <x v="125"/>
    <s v="10"/>
  </r>
  <r>
    <s v="1875-11-01"/>
    <n v="4.6139999999999999"/>
    <n v="0.36599999999999999"/>
    <n v="10.56"/>
    <n v="0.82099999999999995"/>
    <n v="-1.35099999999999"/>
    <n v="1.0309999999999999"/>
    <n v="13.904999999999999"/>
    <n v="0.182"/>
    <x v="125"/>
    <s v="11"/>
  </r>
  <r>
    <s v="1875-12-01"/>
    <n v="2.665"/>
    <n v="0.41299999999999998"/>
    <n v="8.7419999999999902"/>
    <n v="1.1299999999999999"/>
    <n v="-2.4019999999999899"/>
    <n v="1.339"/>
    <n v="13.228999999999999"/>
    <n v="0.193"/>
    <x v="125"/>
    <s v="12"/>
  </r>
  <r>
    <s v="1876-01-01"/>
    <n v="1.8560000000000001"/>
    <n v="0.503"/>
    <n v="7.327"/>
    <n v="1.0269999999999999"/>
    <n v="-3.3250000000000002"/>
    <n v="0.88300000000000001"/>
    <n v="13.1"/>
    <n v="0.20899999999999999"/>
    <x v="126"/>
    <s v="01"/>
  </r>
  <r>
    <s v="1876-02-01"/>
    <n v="2.617"/>
    <n v="0.505"/>
    <n v="8.8949999999999996"/>
    <n v="1.2150000000000001"/>
    <n v="-3.0950000000000002"/>
    <n v="0.89599999999999902"/>
    <n v="13.495999999999899"/>
    <n v="0.20799999999999999"/>
    <x v="126"/>
    <s v="02"/>
  </r>
  <r>
    <s v="1876-03-01"/>
    <n v="4.7480000000000002"/>
    <n v="0.51500000000000001"/>
    <n v="10.247"/>
    <n v="0.82299999999999995"/>
    <n v="-1.7109999999999901"/>
    <n v="0.96899999999999997"/>
    <n v="14.047000000000001"/>
    <n v="0.21"/>
    <x v="126"/>
    <s v="03"/>
  </r>
  <r>
    <s v="1876-04-01"/>
    <n v="8.1989999999999998"/>
    <n v="0.41199999999999998"/>
    <n v="14.187999999999899"/>
    <n v="0.82399999999999995"/>
    <n v="1.8140000000000001"/>
    <n v="0.80500000000000005"/>
    <n v="14.95"/>
    <n v="0.193"/>
    <x v="126"/>
    <s v="04"/>
  </r>
  <r>
    <s v="1876-05-01"/>
    <n v="10.69"/>
    <n v="0.51300000000000001"/>
    <n v="16.783000000000001"/>
    <n v="0.745"/>
    <n v="4.7279999999999998"/>
    <n v="0.68400000000000005"/>
    <n v="15.57"/>
    <n v="0.20399999999999999"/>
    <x v="126"/>
    <s v="05"/>
  </r>
  <r>
    <s v="1876-06-01"/>
    <n v="13.130999999999901"/>
    <n v="0.28000000000000003"/>
    <n v="18.888000000000002"/>
    <n v="0.76900000000000002"/>
    <n v="6.77"/>
    <n v="0.97699999999999998"/>
    <n v="16.29"/>
    <n v="0.154"/>
    <x v="126"/>
    <s v="06"/>
  </r>
  <r>
    <s v="1876-07-01"/>
    <n v="14.319000000000001"/>
    <n v="0.36899999999999999"/>
    <n v="19.855"/>
    <n v="0.71499999999999997"/>
    <n v="7.891"/>
    <n v="0.86099999999999999"/>
    <n v="16.847999999999999"/>
    <n v="0.17299999999999999"/>
    <x v="126"/>
    <s v="07"/>
  </r>
  <r>
    <s v="1876-08-01"/>
    <n v="13.481"/>
    <n v="0.40699999999999997"/>
    <n v="19.664999999999999"/>
    <n v="0.63"/>
    <n v="7.5499999999999901"/>
    <n v="0.70899999999999996"/>
    <n v="16.579000000000001"/>
    <n v="0.186"/>
    <x v="126"/>
    <s v="08"/>
  </r>
  <r>
    <s v="1876-09-01"/>
    <n v="11.686999999999999"/>
    <n v="0.377"/>
    <n v="17.667000000000002"/>
    <n v="0.66200000000000003"/>
    <n v="5.6870000000000003"/>
    <n v="0.84799999999999998"/>
    <n v="15.89"/>
    <n v="0.2"/>
    <x v="126"/>
    <s v="09"/>
  </r>
  <r>
    <s v="1876-10-01"/>
    <n v="8.9459999999999997"/>
    <n v="0.32700000000000001"/>
    <n v="14.4"/>
    <n v="0.67700000000000005"/>
    <n v="2.766"/>
    <n v="1.0369999999999999"/>
    <n v="15.047000000000001"/>
    <n v="0.17499999999999999"/>
    <x v="126"/>
    <s v="10"/>
  </r>
  <r>
    <s v="1876-11-01"/>
    <n v="5.093"/>
    <n v="0.41399999999999998"/>
    <n v="10.497999999999999"/>
    <n v="0.750999999999999"/>
    <n v="-0.65300000000000002"/>
    <n v="0.79599999999999904"/>
    <n v="13.902999999999899"/>
    <n v="0.187"/>
    <x v="126"/>
    <s v="11"/>
  </r>
  <r>
    <s v="1876-12-01"/>
    <n v="2.194"/>
    <n v="0.57999999999999996"/>
    <n v="8.8049999999999997"/>
    <n v="0.82199999999999995"/>
    <n v="-2.806"/>
    <n v="0.98499999999999999"/>
    <n v="13.193"/>
    <n v="0.221"/>
    <x v="126"/>
    <s v="12"/>
  </r>
  <r>
    <s v="1877-01-01"/>
    <n v="2.286"/>
    <n v="0.70799999999999996"/>
    <n v="8.07899999999999"/>
    <n v="1.095"/>
    <n v="-3.1619999999999999"/>
    <n v="1.1319999999999999"/>
    <n v="13.305999999999999"/>
    <n v="0.249"/>
    <x v="127"/>
    <s v="01"/>
  </r>
  <r>
    <s v="1877-02-01"/>
    <n v="2.9279999999999999"/>
    <n v="0.58399999999999996"/>
    <n v="9.7550000000000008"/>
    <n v="1.222"/>
    <n v="-2.35699999999999"/>
    <n v="0.872"/>
    <n v="13.731999999999999"/>
    <n v="0.23200000000000001"/>
    <x v="127"/>
    <s v="02"/>
  </r>
  <r>
    <s v="1877-03-01"/>
    <n v="5.2969999999999997"/>
    <n v="0.48699999999999999"/>
    <n v="10.782"/>
    <n v="0.74399999999999999"/>
    <n v="-1.478"/>
    <n v="0.89300000000000002"/>
    <n v="14.459"/>
    <n v="0.20399999999999999"/>
    <x v="127"/>
    <s v="03"/>
  </r>
  <r>
    <s v="1877-04-01"/>
    <n v="8.0389999999999997"/>
    <n v="0.42899999999999999"/>
    <n v="13.827"/>
    <n v="0.76700000000000002"/>
    <n v="2.032"/>
    <n v="0.84499999999999997"/>
    <n v="15.125999999999999"/>
    <n v="0.19700000000000001"/>
    <x v="127"/>
    <s v="04"/>
  </r>
  <r>
    <s v="1877-05-01"/>
    <n v="11.055999999999999"/>
    <n v="0.4"/>
    <n v="16.802"/>
    <n v="0.59799999999999998"/>
    <n v="5.0220000000000002"/>
    <n v="0.69599999999999995"/>
    <n v="15.853999999999999"/>
    <n v="0.185"/>
    <x v="127"/>
    <s v="05"/>
  </r>
  <r>
    <s v="1877-06-01"/>
    <n v="13.384"/>
    <n v="0.46400000000000002"/>
    <n v="19.257000000000001"/>
    <n v="0.60399999999999998"/>
    <n v="6.875"/>
    <n v="0.90700000000000003"/>
    <n v="16.594000000000001"/>
    <n v="0.2"/>
    <x v="127"/>
    <s v="06"/>
  </r>
  <r>
    <s v="1877-07-01"/>
    <n v="14.641999999999999"/>
    <n v="0.40200000000000002"/>
    <n v="20.733000000000001"/>
    <n v="0.62"/>
    <n v="8.18"/>
    <n v="0.72899999999999998"/>
    <n v="17.004000000000001"/>
    <n v="0.183"/>
    <x v="127"/>
    <s v="07"/>
  </r>
  <r>
    <s v="1877-08-01"/>
    <n v="14.151"/>
    <n v="0.38300000000000001"/>
    <n v="20.643000000000001"/>
    <n v="0.875999999999999"/>
    <n v="7.7859999999999996"/>
    <n v="0.89400000000000002"/>
    <n v="17.076000000000001"/>
    <n v="0.17399999999999999"/>
    <x v="127"/>
    <s v="08"/>
  </r>
  <r>
    <s v="1877-09-01"/>
    <n v="12.074999999999999"/>
    <n v="0.41799999999999998"/>
    <n v="17.930999999999901"/>
    <n v="0.53"/>
    <n v="5.9669999999999996"/>
    <n v="0.69199999999999995"/>
    <n v="16.437000000000001"/>
    <n v="0.187"/>
    <x v="127"/>
    <s v="09"/>
  </r>
  <r>
    <s v="1877-10-01"/>
    <n v="9.2729999999999997"/>
    <n v="0.27300000000000002"/>
    <n v="14.324"/>
    <n v="0.75800000000000001"/>
    <n v="2.7040000000000002"/>
    <n v="0.89"/>
    <n v="15.536"/>
    <n v="0.16500000000000001"/>
    <x v="127"/>
    <s v="10"/>
  </r>
  <r>
    <s v="1877-11-01"/>
    <n v="6.3479999999999999"/>
    <n v="0.47899999999999998"/>
    <n v="11.54"/>
    <n v="1.008"/>
    <n v="0.78899999999999904"/>
    <n v="0.75700000000000001"/>
    <n v="14.564"/>
    <n v="0.19500000000000001"/>
    <x v="127"/>
    <s v="11"/>
  </r>
  <r>
    <s v="1877-12-01"/>
    <n v="2.996"/>
    <n v="0.44400000000000001"/>
    <n v="9.4909999999999997"/>
    <n v="1.212"/>
    <n v="-0.57499999999999996"/>
    <n v="0.84499999999999997"/>
    <n v="13.704000000000001"/>
    <n v="0.19"/>
    <x v="127"/>
    <s v="12"/>
  </r>
  <r>
    <s v="1878-01-01"/>
    <n v="2.0169999999999999"/>
    <n v="0.46100000000000002"/>
    <n v="8.2779999999999898"/>
    <n v="1.004"/>
    <n v="-3.0830000000000002"/>
    <n v="1.0109999999999999"/>
    <n v="13.537999999999901"/>
    <n v="0.191"/>
    <x v="128"/>
    <s v="01"/>
  </r>
  <r>
    <s v="1878-02-01"/>
    <n v="3.7280000000000002"/>
    <n v="0.56299999999999994"/>
    <n v="9.4829999999999899"/>
    <n v="1.226"/>
    <n v="-1.714"/>
    <n v="1.0629999999999999"/>
    <n v="14.177"/>
    <n v="0.214"/>
    <x v="128"/>
    <s v="02"/>
  </r>
  <r>
    <s v="1878-03-01"/>
    <n v="6.6079999999999997"/>
    <n v="0.47699999999999998"/>
    <n v="12.343"/>
    <n v="0.80299999999999905"/>
    <n v="0.36099999999999899"/>
    <n v="0.99099999999999999"/>
    <n v="14.882"/>
    <n v="0.20300000000000001"/>
    <x v="128"/>
    <s v="03"/>
  </r>
  <r>
    <s v="1878-04-01"/>
    <n v="8.8989999999999991"/>
    <n v="0.43099999999999999"/>
    <n v="15.040999999999899"/>
    <n v="0.71699999999999997"/>
    <n v="2.9630000000000001"/>
    <n v="0.94599999999999995"/>
    <n v="15.573"/>
    <n v="0.185"/>
    <x v="128"/>
    <s v="04"/>
  </r>
  <r>
    <s v="1878-05-01"/>
    <n v="11.016999999999999"/>
    <n v="0.41899999999999998"/>
    <n v="16.945999999999898"/>
    <n v="0.80700000000000005"/>
    <n v="5.09"/>
    <n v="0.79700000000000004"/>
    <n v="16.015999999999998"/>
    <n v="0.188"/>
    <x v="128"/>
    <s v="05"/>
  </r>
  <r>
    <s v="1878-06-01"/>
    <n v="13.795999999999999"/>
    <n v="0.38"/>
    <n v="19.356000000000002"/>
    <n v="0.39800000000000002"/>
    <n v="7.4610000000000003"/>
    <n v="0.82899999999999996"/>
    <n v="16.710999999999999"/>
    <n v="0.185"/>
    <x v="128"/>
    <s v="06"/>
  </r>
  <r>
    <s v="1878-07-01"/>
    <n v="14.742000000000001"/>
    <n v="0.378"/>
    <n v="20.298999999999999"/>
    <n v="0.48099999999999998"/>
    <n v="8.5820000000000007"/>
    <n v="0.70599999999999996"/>
    <n v="16.998999999999999"/>
    <n v="0.183"/>
    <x v="128"/>
    <s v="07"/>
  </r>
  <r>
    <s v="1878-08-01"/>
    <n v="14.093999999999999"/>
    <n v="0.46500000000000002"/>
    <n v="20.308"/>
    <n v="0.57299999999999995"/>
    <n v="8.0739999999999998"/>
    <n v="0.51600000000000001"/>
    <n v="16.905000000000001"/>
    <n v="0.184"/>
    <x v="128"/>
    <s v="08"/>
  </r>
  <r>
    <s v="1878-09-01"/>
    <n v="12.093"/>
    <n v="0.375"/>
    <n v="17.827000000000002"/>
    <n v="0.67400000000000004"/>
    <n v="6.1"/>
    <n v="0.83099999999999996"/>
    <n v="16.266999999999999"/>
    <n v="0.17699999999999999"/>
    <x v="128"/>
    <s v="09"/>
  </r>
  <r>
    <s v="1878-10-01"/>
    <n v="9.173"/>
    <n v="0.30599999999999999"/>
    <n v="15.255000000000001"/>
    <n v="0.60499999999999998"/>
    <n v="3.5059999999999998"/>
    <n v="0.89300000000000002"/>
    <n v="15.307"/>
    <n v="0.16500000000000001"/>
    <x v="128"/>
    <s v="10"/>
  </r>
  <r>
    <s v="1878-11-01"/>
    <n v="6.4459999999999997"/>
    <n v="0.42899999999999999"/>
    <n v="12.502000000000001"/>
    <n v="0.82299999999999995"/>
    <n v="0.68599999999999905"/>
    <n v="0.83199999999999996"/>
    <n v="14.388"/>
    <n v="0.184"/>
    <x v="128"/>
    <s v="11"/>
  </r>
  <r>
    <s v="1878-12-01"/>
    <n v="3.3439999999999999"/>
    <n v="0.41499999999999998"/>
    <n v="9.26799999999999"/>
    <n v="0.98799999999999999"/>
    <n v="-2.246"/>
    <n v="1.0860000000000001"/>
    <n v="13.526"/>
    <n v="0.17599999999999999"/>
    <x v="128"/>
    <s v="12"/>
  </r>
  <r>
    <s v="1879-01-01"/>
    <n v="2.3029999999999999"/>
    <n v="0.65799999999999903"/>
    <n v="8.5579999999999998"/>
    <n v="0.88599999999999901"/>
    <n v="-3.3109999999999999"/>
    <n v="0.97799999999999998"/>
    <n v="13.349"/>
    <n v="0.23"/>
    <x v="129"/>
    <s v="01"/>
  </r>
  <r>
    <s v="1879-02-01"/>
    <n v="2.7370000000000001"/>
    <n v="0.67200000000000004"/>
    <n v="8.69"/>
    <n v="0.86199999999999999"/>
    <n v="-3.081"/>
    <n v="0.873"/>
    <n v="13.63"/>
    <n v="0.23300000000000001"/>
    <x v="129"/>
    <s v="02"/>
  </r>
  <r>
    <s v="1879-03-01"/>
    <n v="4.9239999999999897"/>
    <n v="0.46100000000000002"/>
    <n v="10.686"/>
    <n v="0.89099999999999902"/>
    <n v="-1.389"/>
    <n v="0.78900000000000003"/>
    <n v="14.34"/>
    <n v="0.183"/>
    <x v="129"/>
    <s v="03"/>
  </r>
  <r>
    <s v="1879-04-01"/>
    <n v="7.76799999999999"/>
    <n v="0.45800000000000002"/>
    <n v="14.200999999999899"/>
    <n v="0.83499999999999996"/>
    <n v="1.986"/>
    <n v="0.73599999999999999"/>
    <n v="14.987"/>
    <n v="0.182"/>
    <x v="129"/>
    <s v="04"/>
  </r>
  <r>
    <s v="1879-05-01"/>
    <n v="10.803000000000001"/>
    <n v="0.38800000000000001"/>
    <n v="16.751999999999999"/>
    <n v="0.58099999999999996"/>
    <n v="4.5359999999999996"/>
    <n v="0.69499999999999995"/>
    <n v="15.807"/>
    <n v="0.16399999999999901"/>
    <x v="129"/>
    <s v="05"/>
  </r>
  <r>
    <s v="1879-06-01"/>
    <n v="13.23"/>
    <n v="0.45900000000000002"/>
    <n v="19.021999999999998"/>
    <n v="0.70299999999999996"/>
    <n v="7.0179999999999998"/>
    <n v="0.52700000000000002"/>
    <n v="16.500999999999902"/>
    <n v="0.17599999999999999"/>
    <x v="129"/>
    <s v="06"/>
  </r>
  <r>
    <s v="1879-07-01"/>
    <n v="14.238"/>
    <n v="0.379"/>
    <n v="19.637"/>
    <n v="0.60699999999999998"/>
    <n v="7.64"/>
    <n v="0.49099999999999999"/>
    <n v="16.745999999999999"/>
    <n v="0.16399999999999901"/>
    <x v="129"/>
    <s v="07"/>
  </r>
  <r>
    <s v="1879-08-01"/>
    <n v="13.244999999999999"/>
    <n v="0.42599999999999999"/>
    <n v="19.125"/>
    <n v="0.47299999999999998"/>
    <n v="7.2899999999999903"/>
    <n v="0.58699999999999997"/>
    <n v="16.635000000000002"/>
    <n v="0.17100000000000001"/>
    <x v="129"/>
    <s v="08"/>
  </r>
  <r>
    <s v="1879-09-01"/>
    <n v="11.449"/>
    <n v="0.35699999999999998"/>
    <n v="17.652000000000001"/>
    <n v="0.84899999999999998"/>
    <n v="5.5419999999999998"/>
    <n v="0.51"/>
    <n v="16.007000000000001"/>
    <n v="0.16300000000000001"/>
    <x v="129"/>
    <s v="09"/>
  </r>
  <r>
    <s v="1879-10-01"/>
    <n v="9.2289999999999992"/>
    <n v="0.33100000000000002"/>
    <n v="14.744"/>
    <n v="0.746"/>
    <n v="2.7469999999999999"/>
    <n v="0.76099999999999901"/>
    <n v="15.25"/>
    <n v="0.156"/>
    <x v="129"/>
    <s v="10"/>
  </r>
  <r>
    <s v="1879-11-01"/>
    <n v="5.5259999999999998"/>
    <n v="0.376"/>
    <n v="11.548999999999999"/>
    <n v="0.81499999999999995"/>
    <n v="-0.5"/>
    <n v="0.69099999999999995"/>
    <n v="14.202999999999999"/>
    <n v="0.16800000000000001"/>
    <x v="129"/>
    <s v="11"/>
  </r>
  <r>
    <s v="1879-12-01"/>
    <n v="2.5379999999999998"/>
    <n v="0.59599999999999997"/>
    <n v="8.173"/>
    <n v="0.86599999999999999"/>
    <n v="-3.5310000000000001"/>
    <n v="1.151"/>
    <n v="13.318"/>
    <n v="0.21099999999999999"/>
    <x v="129"/>
    <s v="12"/>
  </r>
  <r>
    <s v="1880-01-01"/>
    <n v="1.7549999999999999"/>
    <n v="0.57199999999999995"/>
    <n v="7.8829999999999902"/>
    <n v="0.75700000000000001"/>
    <n v="-3.37"/>
    <n v="0.86399999999999999"/>
    <n v="13.129"/>
    <n v="0.20399999999999999"/>
    <x v="130"/>
    <s v="01"/>
  </r>
  <r>
    <s v="1880-02-01"/>
    <n v="2.052"/>
    <n v="0.49099999999999999"/>
    <n v="7.9569999999999999"/>
    <n v="0.90900000000000003"/>
    <n v="-3.7669999999999999"/>
    <n v="0.79599999999999904"/>
    <n v="13.407"/>
    <n v="0.187"/>
    <x v="130"/>
    <s v="02"/>
  </r>
  <r>
    <s v="1880-03-01"/>
    <n v="4.63"/>
    <n v="0.46800000000000003"/>
    <n v="10.654999999999999"/>
    <n v="0.91200000000000003"/>
    <n v="-1.8140000000000001"/>
    <n v="0.79599999999999904"/>
    <n v="14.273"/>
    <n v="0.186"/>
    <x v="130"/>
    <s v="03"/>
  </r>
  <r>
    <s v="1880-04-01"/>
    <n v="7.5589999999999904"/>
    <n v="0.45600000000000002"/>
    <n v="14.082000000000001"/>
    <n v="0.71099999999999997"/>
    <n v="1.2979999999999901"/>
    <n v="0.623"/>
    <n v="15.007999999999999"/>
    <n v="0.19400000000000001"/>
    <x v="130"/>
    <s v="04"/>
  </r>
  <r>
    <s v="1880-05-01"/>
    <n v="11.095999999999901"/>
    <n v="0.38900000000000001"/>
    <n v="16.917000000000002"/>
    <n v="0.749"/>
    <n v="4.8769999999999998"/>
    <n v="0.77200000000000002"/>
    <n v="15.85"/>
    <n v="0.17199999999999999"/>
    <x v="130"/>
    <s v="05"/>
  </r>
  <r>
    <s v="1880-06-01"/>
    <n v="13.327"/>
    <n v="0.436"/>
    <n v="19.29"/>
    <n v="0.55799999999999905"/>
    <n v="6.5970000000000004"/>
    <n v="0.63100000000000001"/>
    <n v="16.399999999999999"/>
    <n v="0.17499999999999999"/>
    <x v="130"/>
    <s v="06"/>
  </r>
  <r>
    <s v="1880-07-01"/>
    <n v="14.140999999999901"/>
    <n v="0.39600000000000002"/>
    <n v="20.036999999999999"/>
    <n v="0.55399999999999905"/>
    <n v="7.8520000000000003"/>
    <n v="0.69099999999999995"/>
    <n v="16.687000000000001"/>
    <n v="0.16699999999999901"/>
    <x v="130"/>
    <s v="07"/>
  </r>
  <r>
    <s v="1880-08-01"/>
    <n v="13.807"/>
    <n v="0.38400000000000001"/>
    <n v="19.501999999999999"/>
    <n v="0.79299999999999904"/>
    <n v="7.5549999999999997"/>
    <n v="0.69799999999999995"/>
    <n v="16.695"/>
    <n v="0.16300000000000001"/>
    <x v="130"/>
    <s v="08"/>
  </r>
  <r>
    <s v="1880-09-01"/>
    <n v="11.385999999999999"/>
    <n v="0.28899999999999998"/>
    <n v="17.558"/>
    <n v="0.59"/>
    <n v="5.84"/>
    <n v="0.63600000000000001"/>
    <n v="15.917999999999999"/>
    <n v="0.14799999999999999"/>
    <x v="130"/>
    <s v="09"/>
  </r>
  <r>
    <s v="1880-10-01"/>
    <n v="8.673"/>
    <n v="0.29599999999999999"/>
    <n v="14.567"/>
    <n v="0.49199999999999999"/>
    <n v="2.8959999999999999"/>
    <n v="0.73"/>
    <n v="15.023999999999999"/>
    <n v="0.14899999999999999"/>
    <x v="130"/>
    <s v="10"/>
  </r>
  <r>
    <s v="1880-11-01"/>
    <n v="5.8929999999999998"/>
    <n v="0.38600000000000001"/>
    <n v="10.825999999999899"/>
    <n v="0.59599999999999997"/>
    <n v="-0.65400000000000003"/>
    <n v="0.79700000000000004"/>
    <n v="14.232999999999899"/>
    <n v="0.16200000000000001"/>
    <x v="130"/>
    <s v="11"/>
  </r>
  <r>
    <s v="1880-12-01"/>
    <n v="3.1059999999999999"/>
    <n v="0.41599999999999998"/>
    <n v="7.6869999999999896"/>
    <n v="0.73299999999999998"/>
    <n v="-2.657"/>
    <n v="0.82"/>
    <n v="13.48"/>
    <n v="0.16800000000000001"/>
    <x v="130"/>
    <s v="12"/>
  </r>
  <r>
    <s v="1881-01-01"/>
    <n v="2.4609999999999999"/>
    <n v="0.63400000000000001"/>
    <n v="7.3439999999999896"/>
    <n v="0.72399999999999998"/>
    <n v="-3.6869999999999998"/>
    <n v="0.98099999999999998"/>
    <n v="13.396000000000001"/>
    <n v="0.221"/>
    <x v="131"/>
    <s v="01"/>
  </r>
  <r>
    <s v="1881-02-01"/>
    <n v="2.6259999999999999"/>
    <n v="0.59499999999999997"/>
    <n v="8.5939999999999994"/>
    <n v="0.69199999999999995"/>
    <n v="-2.8130000000000002"/>
    <n v="0.77"/>
    <n v="13.625"/>
    <n v="0.21"/>
    <x v="131"/>
    <s v="02"/>
  </r>
  <r>
    <s v="1881-03-01"/>
    <n v="5.01"/>
    <n v="0.52"/>
    <n v="10.925999999999901"/>
    <n v="0.61299999999999999"/>
    <n v="-1.131"/>
    <n v="0.49299999999999999"/>
    <n v="14.355"/>
    <n v="0.193"/>
    <x v="131"/>
    <s v="03"/>
  </r>
  <r>
    <s v="1881-04-01"/>
    <n v="8.3229999999999897"/>
    <n v="0.36199999999999999"/>
    <n v="14.297000000000001"/>
    <n v="0.78700000000000003"/>
    <n v="2.2909999999999999"/>
    <n v="0.879"/>
    <n v="15.266999999999999"/>
    <n v="0.157"/>
    <x v="131"/>
    <s v="04"/>
  </r>
  <r>
    <s v="1881-05-01"/>
    <n v="11.164999999999999"/>
    <n v="0.40600000000000003"/>
    <n v="17.283000000000001"/>
    <n v="0.84199999999999997"/>
    <n v="5.2629999999999999"/>
    <n v="0.64400000000000002"/>
    <n v="15.999000000000001"/>
    <n v="0.17199999999999999"/>
    <x v="131"/>
    <s v="05"/>
  </r>
  <r>
    <s v="1881-06-01"/>
    <n v="12.744999999999999"/>
    <n v="0.35699999999999998"/>
    <n v="18.946000000000002"/>
    <n v="0.71699999999999997"/>
    <n v="6.8010000000000002"/>
    <n v="0.53400000000000003"/>
    <n v="16.329000000000001"/>
    <n v="0.16399999999999901"/>
    <x v="131"/>
    <s v="06"/>
  </r>
  <r>
    <s v="1881-07-01"/>
    <n v="14.202999999999999"/>
    <n v="0.34399999999999997"/>
    <n v="20.295000000000002"/>
    <n v="0.67599999999999905"/>
    <n v="8.3339999999999996"/>
    <n v="0.504"/>
    <n v="16.783000000000001"/>
    <n v="0.155"/>
    <x v="131"/>
    <s v="07"/>
  </r>
  <r>
    <s v="1881-08-01"/>
    <n v="13.71"/>
    <n v="0.376"/>
    <n v="19.879000000000001"/>
    <n v="0.55899999999999905"/>
    <n v="8.0469999999999899"/>
    <n v="0.78799999999999903"/>
    <n v="16.664999999999999"/>
    <n v="0.154"/>
    <x v="131"/>
    <s v="08"/>
  </r>
  <r>
    <s v="1881-09-01"/>
    <n v="11.689"/>
    <n v="0.28699999999999998"/>
    <n v="17.43"/>
    <n v="0.66599999999999904"/>
    <n v="5.8760000000000003"/>
    <n v="0.53500000000000003"/>
    <n v="15.981999999999999"/>
    <n v="0.14099999999999999"/>
    <x v="131"/>
    <s v="09"/>
  </r>
  <r>
    <s v="1881-10-01"/>
    <n v="8.8509999999999902"/>
    <n v="0.315"/>
    <n v="14.231999999999999"/>
    <n v="0.51800000000000002"/>
    <n v="2.9359999999999999"/>
    <n v="0.44900000000000001"/>
    <n v="15.115"/>
    <n v="0.14799999999999999"/>
    <x v="131"/>
    <s v="10"/>
  </r>
  <r>
    <s v="1881-11-01"/>
    <n v="5.2720000000000002"/>
    <n v="0.39700000000000002"/>
    <n v="10.781000000000001"/>
    <n v="0.67400000000000004"/>
    <n v="-0.20300000000000001"/>
    <n v="0.55200000000000005"/>
    <n v="14.019"/>
    <n v="0.157"/>
    <x v="131"/>
    <s v="11"/>
  </r>
  <r>
    <s v="1881-12-01"/>
    <n v="3.1960000000000002"/>
    <n v="0.439"/>
    <n v="8.5979999999999901"/>
    <n v="1.0629999999999999"/>
    <n v="-2.597"/>
    <n v="0.53700000000000003"/>
    <n v="13.510999999999999"/>
    <n v="0.16899999999999901"/>
    <x v="131"/>
    <s v="12"/>
  </r>
  <r>
    <s v="1882-01-01"/>
    <n v="2.99"/>
    <n v="0.48599999999999999"/>
    <n v="8.3919999999999995"/>
    <n v="0.69"/>
    <n v="-3.0219999999999998"/>
    <n v="0.91400000000000003"/>
    <n v="13.632"/>
    <n v="0.18"/>
    <x v="132"/>
    <s v="01"/>
  </r>
  <r>
    <s v="1882-02-01"/>
    <n v="3.2309999999999999"/>
    <n v="0.42699999999999999"/>
    <n v="8.7539999999999996"/>
    <n v="0.82599999999999996"/>
    <n v="-3.06699999999999"/>
    <n v="1.06"/>
    <n v="13.843"/>
    <n v="0.17199999999999999"/>
    <x v="132"/>
    <s v="02"/>
  </r>
  <r>
    <s v="1882-03-01"/>
    <n v="5.04"/>
    <n v="0.498"/>
    <n v="10.794"/>
    <n v="0.63400000000000001"/>
    <n v="-1.411"/>
    <n v="0.71799999999999997"/>
    <n v="14.339"/>
    <n v="0.185"/>
    <x v="132"/>
    <s v="03"/>
  </r>
  <r>
    <s v="1882-04-01"/>
    <n v="7.6909999999999901"/>
    <n v="0.36899999999999999"/>
    <n v="13.712999999999999"/>
    <n v="0.51600000000000001"/>
    <n v="1.75199999999999"/>
    <n v="0.66400000000000003"/>
    <n v="15.031000000000001"/>
    <n v="0.156"/>
    <x v="132"/>
    <s v="04"/>
  </r>
  <r>
    <s v="1882-05-01"/>
    <n v="10.888"/>
    <n v="0.33700000000000002"/>
    <n v="16.829999999999998"/>
    <n v="0.57699999999999996"/>
    <n v="4.8869999999999996"/>
    <n v="0.54600000000000004"/>
    <n v="15.815999999999899"/>
    <n v="0.151"/>
    <x v="132"/>
    <s v="05"/>
  </r>
  <r>
    <s v="1882-06-01"/>
    <n v="12.805"/>
    <n v="0.29799999999999999"/>
    <n v="18.940999999999999"/>
    <n v="0.61299999999999999"/>
    <n v="7.032"/>
    <n v="0.53400000000000003"/>
    <n v="16.355999999999899"/>
    <n v="0.14199999999999999"/>
    <x v="132"/>
    <s v="06"/>
  </r>
  <r>
    <s v="1882-07-01"/>
    <n v="13.747"/>
    <n v="0.33400000000000002"/>
    <n v="19.773"/>
    <n v="0.63900000000000001"/>
    <n v="7.9649999999999999"/>
    <n v="0.48799999999999999"/>
    <n v="16.634"/>
    <n v="0.14799999999999999"/>
    <x v="132"/>
    <s v="07"/>
  </r>
  <r>
    <s v="1882-08-01"/>
    <n v="13.702999999999999"/>
    <n v="0.433"/>
    <n v="19.832000000000001"/>
    <n v="0.748"/>
    <n v="7.8359999999999896"/>
    <n v="0.443"/>
    <n v="16.678000000000001"/>
    <n v="0.17100000000000001"/>
    <x v="132"/>
    <s v="08"/>
  </r>
  <r>
    <s v="1882-09-01"/>
    <n v="11.736000000000001"/>
    <n v="0.28699999999999998"/>
    <n v="17.768999999999998"/>
    <n v="0.49299999999999999"/>
    <n v="5.891"/>
    <n v="0.45800000000000002"/>
    <n v="16.108000000000001"/>
    <n v="0.14099999999999999"/>
    <x v="132"/>
    <s v="09"/>
  </r>
  <r>
    <s v="1882-10-01"/>
    <n v="8.4450000000000003"/>
    <n v="0.32700000000000001"/>
    <n v="14.595999999999901"/>
    <n v="0.65900000000000003"/>
    <n v="2.7839999999999998"/>
    <n v="0.46100000000000002"/>
    <n v="15.022"/>
    <n v="0.151"/>
    <x v="132"/>
    <s v="10"/>
  </r>
  <r>
    <s v="1882-11-01"/>
    <n v="5.0659999999999998"/>
    <n v="0.35899999999999999"/>
    <n v="11.404"/>
    <n v="0.89200000000000002"/>
    <n v="-0.58099999999999996"/>
    <n v="0.84099999999999997"/>
    <n v="14.032999999999999"/>
    <n v="0.157"/>
    <x v="132"/>
    <s v="11"/>
  </r>
  <r>
    <s v="1882-12-01"/>
    <n v="2.2050000000000001"/>
    <n v="0.40400000000000003"/>
    <n v="8.5730000000000004"/>
    <n v="0.74399999999999999"/>
    <n v="-2.7949999999999999"/>
    <n v="0.58099999999999996"/>
    <n v="13.186999999999999"/>
    <n v="0.16699999999999901"/>
    <x v="132"/>
    <s v="12"/>
  </r>
  <r>
    <s v="1883-01-01"/>
    <n v="1.46"/>
    <n v="0.53"/>
    <n v="7.0639999999999903"/>
    <n v="0.622"/>
    <n v="-4.5190000000000001"/>
    <n v="0.60499999999999998"/>
    <n v="13.106"/>
    <n v="0.19"/>
    <x v="133"/>
    <s v="01"/>
  </r>
  <r>
    <s v="1883-02-01"/>
    <n v="1.8560000000000001"/>
    <n v="0.498"/>
    <n v="7.54"/>
    <n v="0.93400000000000005"/>
    <n v="-4.3029999999999999"/>
    <n v="0.65"/>
    <n v="13.357999999999899"/>
    <n v="0.18"/>
    <x v="133"/>
    <s v="02"/>
  </r>
  <r>
    <s v="1883-03-01"/>
    <n v="4.9289999999999896"/>
    <n v="0.42099999999999999"/>
    <n v="10.122999999999999"/>
    <n v="0.625"/>
    <n v="-2.0939999999999999"/>
    <n v="0.72599999999999998"/>
    <n v="14.236000000000001"/>
    <n v="0.16200000000000001"/>
    <x v="133"/>
    <s v="03"/>
  </r>
  <r>
    <s v="1883-04-01"/>
    <n v="7.6909999999999901"/>
    <n v="0.42399999999999999"/>
    <n v="13.967000000000001"/>
    <n v="0.52800000000000002"/>
    <n v="1.468"/>
    <n v="0.7"/>
    <n v="14.916"/>
    <n v="0.16600000000000001"/>
    <x v="133"/>
    <s v="04"/>
  </r>
  <r>
    <s v="1883-05-01"/>
    <n v="10.832000000000001"/>
    <n v="0.35399999999999998"/>
    <n v="16.898"/>
    <n v="0.51200000000000001"/>
    <n v="4.7930000000000001"/>
    <n v="0.45900000000000002"/>
    <n v="15.824999999999999"/>
    <n v="0.153"/>
    <x v="133"/>
    <s v="05"/>
  </r>
  <r>
    <s v="1883-06-01"/>
    <n v="13.302"/>
    <n v="0.29399999999999998"/>
    <n v="20.048999999999999"/>
    <n v="0.70299999999999996"/>
    <n v="7.3029999999999999"/>
    <n v="0.39800000000000002"/>
    <n v="16.512"/>
    <n v="0.13900000000000001"/>
    <x v="133"/>
    <s v="06"/>
  </r>
  <r>
    <s v="1883-07-01"/>
    <n v="14.010999999999999"/>
    <n v="0.35499999999999998"/>
    <n v="20.457000000000001"/>
    <n v="0.625"/>
    <n v="7.7189999999999896"/>
    <n v="0.45300000000000001"/>
    <n v="16.664000000000001"/>
    <n v="0.14599999999999999"/>
    <x v="133"/>
    <s v="07"/>
  </r>
  <r>
    <s v="1883-08-01"/>
    <n v="13.224"/>
    <n v="0.34"/>
    <n v="19.591000000000001"/>
    <n v="0.65"/>
    <n v="7.4639999999999898"/>
    <n v="0.36499999999999999"/>
    <n v="16.538"/>
    <n v="0.13600000000000001"/>
    <x v="133"/>
    <s v="08"/>
  </r>
  <r>
    <s v="1883-09-01"/>
    <n v="11.343"/>
    <n v="0.32700000000000001"/>
    <n v="17.663"/>
    <n v="0.58299999999999996"/>
    <n v="5.2990000000000004"/>
    <n v="0.34899999999999998"/>
    <n v="15.956"/>
    <n v="0.13699999999999901"/>
    <x v="133"/>
    <s v="09"/>
  </r>
  <r>
    <s v="1883-10-01"/>
    <n v="8.90899999999999"/>
    <n v="0.249"/>
    <n v="14.620999999999899"/>
    <n v="0.56899999999999995"/>
    <n v="2.6709999999999998"/>
    <n v="0.60099999999999998"/>
    <n v="15.054"/>
    <n v="0.123"/>
    <x v="133"/>
    <s v="10"/>
  </r>
  <r>
    <s v="1883-11-01"/>
    <n v="4.9050000000000002"/>
    <n v="0.29299999999999998"/>
    <n v="10.987"/>
    <n v="0.55899999999999905"/>
    <n v="-0.436"/>
    <n v="0.64700000000000002"/>
    <n v="13.943"/>
    <n v="0.13500000000000001"/>
    <x v="133"/>
    <s v="11"/>
  </r>
  <r>
    <s v="1883-12-01"/>
    <n v="3.2610000000000001"/>
    <n v="0.36299999999999999"/>
    <n v="8.5869999999999997"/>
    <n v="0.629"/>
    <n v="-2.8029999999999999"/>
    <n v="0.76"/>
    <n v="13.450999999999899"/>
    <n v="0.14699999999999999"/>
    <x v="133"/>
    <s v="12"/>
  </r>
  <r>
    <s v="1884-01-01"/>
    <n v="2.12"/>
    <n v="0.47199999999999998"/>
    <n v="7.5669999999999904"/>
    <n v="0.59799999999999998"/>
    <n v="-4.1180000000000003"/>
    <n v="0.94699999999999995"/>
    <n v="13.279"/>
    <n v="0.17"/>
    <x v="134"/>
    <s v="01"/>
  </r>
  <r>
    <s v="1884-02-01"/>
    <n v="2.4740000000000002"/>
    <n v="0.48599999999999999"/>
    <n v="8.2919999999999998"/>
    <n v="0.67599999999999905"/>
    <n v="-3.8410000000000002"/>
    <n v="0.497"/>
    <n v="13.6"/>
    <n v="0.17599999999999999"/>
    <x v="134"/>
    <s v="02"/>
  </r>
  <r>
    <s v="1884-03-01"/>
    <n v="3.8919999999999999"/>
    <n v="0.47599999999999998"/>
    <n v="10.552"/>
    <n v="0.59499999999999997"/>
    <n v="-2.444"/>
    <n v="0.75"/>
    <n v="13.914"/>
    <n v="0.17399999999999999"/>
    <x v="134"/>
    <s v="03"/>
  </r>
  <r>
    <s v="1884-04-01"/>
    <n v="7.1859999999999902"/>
    <n v="0.311"/>
    <n v="13.58"/>
    <n v="0.55799999999999905"/>
    <n v="0.69899999999999995"/>
    <n v="0.64599999999999902"/>
    <n v="14.744"/>
    <n v="0.13600000000000001"/>
    <x v="134"/>
    <s v="04"/>
  </r>
  <r>
    <s v="1884-05-01"/>
    <n v="10.198"/>
    <n v="0.35299999999999998"/>
    <n v="16.465999999999902"/>
    <n v="0.56000000000000005"/>
    <n v="3.9889999999999999"/>
    <n v="0.45300000000000001"/>
    <n v="15.558"/>
    <n v="0.14000000000000001"/>
    <x v="134"/>
    <s v="05"/>
  </r>
  <r>
    <s v="1884-06-01"/>
    <n v="12.526999999999999"/>
    <n v="0.38200000000000001"/>
    <n v="18.786999999999999"/>
    <n v="0.64300000000000002"/>
    <n v="6.3620000000000001"/>
    <n v="0.51700000000000002"/>
    <n v="16.184999999999999"/>
    <n v="0.14399999999999999"/>
    <x v="134"/>
    <s v="06"/>
  </r>
  <r>
    <s v="1884-07-01"/>
    <n v="13.622"/>
    <n v="0.375"/>
    <n v="19.568999999999999"/>
    <n v="0.54400000000000004"/>
    <n v="7.468"/>
    <n v="0.49399999999999999"/>
    <n v="16.434000000000001"/>
    <n v="0.14299999999999999"/>
    <x v="134"/>
    <s v="07"/>
  </r>
  <r>
    <s v="1884-08-01"/>
    <n v="13.257"/>
    <n v="0.41"/>
    <n v="19.318000000000001"/>
    <n v="0.55399999999999905"/>
    <n v="7.2509999999999897"/>
    <n v="0.45700000000000002"/>
    <n v="16.408000000000001"/>
    <n v="0.151"/>
    <x v="134"/>
    <s v="08"/>
  </r>
  <r>
    <s v="1884-09-01"/>
    <n v="11.234999999999999"/>
    <n v="0.39200000000000002"/>
    <n v="17.364999999999998"/>
    <n v="0.84899999999999998"/>
    <n v="5.3650000000000002"/>
    <n v="0.34499999999999997"/>
    <n v="15.825999999999899"/>
    <n v="0.14799999999999999"/>
    <x v="134"/>
    <s v="09"/>
  </r>
  <r>
    <s v="1884-10-01"/>
    <n v="8.5809999999999995"/>
    <n v="0.307"/>
    <n v="14.304"/>
    <n v="0.46300000000000002"/>
    <n v="2.5870000000000002"/>
    <n v="0.57699999999999996"/>
    <n v="14.954000000000001"/>
    <n v="0.13"/>
    <x v="134"/>
    <s v="10"/>
  </r>
  <r>
    <s v="1884-11-01"/>
    <n v="5.1639999999999997"/>
    <n v="0.38300000000000001"/>
    <n v="10.464"/>
    <n v="0.56299999999999994"/>
    <n v="-0.99099999999999999"/>
    <n v="0.48599999999999999"/>
    <n v="13.827"/>
    <n v="0.14399999999999999"/>
    <x v="134"/>
    <s v="11"/>
  </r>
  <r>
    <s v="1884-12-01"/>
    <n v="3.028"/>
    <n v="0.40799999999999997"/>
    <n v="8.0410000000000004"/>
    <n v="0.67099999999999904"/>
    <n v="-2.5539999999999998"/>
    <n v="0.66099999999999903"/>
    <n v="13.27"/>
    <n v="0.152"/>
    <x v="134"/>
    <s v="12"/>
  </r>
  <r>
    <s v="1885-01-01"/>
    <n v="1.0029999999999999"/>
    <n v="0.66400000000000003"/>
    <n v="6.4209999999999896"/>
    <n v="0.66400000000000003"/>
    <n v="-4.6210000000000004"/>
    <n v="0.69799999999999995"/>
    <n v="12.888999999999999"/>
    <n v="0.215"/>
    <x v="135"/>
    <s v="01"/>
  </r>
  <r>
    <s v="1885-02-01"/>
    <n v="2.2429999999999999"/>
    <n v="0.57799999999999996"/>
    <n v="8.2469999999999999"/>
    <n v="0.69499999999999995"/>
    <n v="-3.4380000000000002"/>
    <n v="0.72799999999999998"/>
    <n v="13.327"/>
    <n v="0.192"/>
    <x v="135"/>
    <s v="02"/>
  </r>
  <r>
    <s v="1885-03-01"/>
    <n v="4.6219999999999999"/>
    <n v="0.38100000000000001"/>
    <n v="10.56"/>
    <n v="0.6"/>
    <n v="-2.0230000000000001"/>
    <n v="0.60299999999999998"/>
    <n v="14.021000000000001"/>
    <n v="0.14599999999999999"/>
    <x v="135"/>
    <s v="03"/>
  </r>
  <r>
    <s v="1885-04-01"/>
    <n v="7.3359999999999896"/>
    <n v="0.39800000000000002"/>
    <n v="13.482999999999899"/>
    <n v="0.745"/>
    <n v="1.3520000000000001"/>
    <n v="0.42799999999999999"/>
    <n v="14.747"/>
    <n v="0.14799999999999999"/>
    <x v="135"/>
    <s v="04"/>
  </r>
  <r>
    <s v="1885-05-01"/>
    <n v="10.567"/>
    <n v="0.39100000000000001"/>
    <n v="16.704000000000001"/>
    <n v="0.65700000000000003"/>
    <n v="4.202"/>
    <n v="0.73899999999999999"/>
    <n v="15.565"/>
    <n v="0.14499999999999999"/>
    <x v="135"/>
    <s v="05"/>
  </r>
  <r>
    <s v="1885-06-01"/>
    <n v="12.715999999999999"/>
    <n v="0.30399999999999999"/>
    <n v="18.762"/>
    <n v="0.51300000000000001"/>
    <n v="6.492"/>
    <n v="0.34300000000000003"/>
    <n v="16.105"/>
    <n v="0.129"/>
    <x v="135"/>
    <s v="06"/>
  </r>
  <r>
    <s v="1885-07-01"/>
    <n v="13.972"/>
    <n v="0.36899999999999999"/>
    <n v="20.204999999999998"/>
    <n v="0.496"/>
    <n v="7.6279999999999903"/>
    <n v="0.55399999999999905"/>
    <n v="16.600999999999999"/>
    <n v="0.14199999999999999"/>
    <x v="135"/>
    <s v="07"/>
  </r>
  <r>
    <s v="1885-08-01"/>
    <n v="13.351000000000001"/>
    <n v="0.44500000000000001"/>
    <n v="19.888999999999999"/>
    <n v="0.66799999999999904"/>
    <n v="7.0869999999999997"/>
    <n v="0.60699999999999998"/>
    <n v="16.437999999999999"/>
    <n v="0.157"/>
    <x v="135"/>
    <s v="08"/>
  </r>
  <r>
    <s v="1885-09-01"/>
    <n v="11.435"/>
    <n v="0.36499999999999999"/>
    <n v="17.317"/>
    <n v="0.53400000000000003"/>
    <n v="5.28"/>
    <n v="0.45100000000000001"/>
    <n v="15.907"/>
    <n v="0.14000000000000001"/>
    <x v="135"/>
    <s v="09"/>
  </r>
  <r>
    <s v="1885-10-01"/>
    <n v="8.7219999999999995"/>
    <n v="0.34699999999999998"/>
    <n v="14.707000000000001"/>
    <n v="0.49399999999999999"/>
    <n v="2.5470000000000002"/>
    <n v="0.42599999999999999"/>
    <n v="15.054"/>
    <n v="0.13699999999999901"/>
    <x v="135"/>
    <s v="10"/>
  </r>
  <r>
    <s v="1885-11-01"/>
    <n v="5.4249999999999998"/>
    <n v="0.377"/>
    <n v="11.488"/>
    <n v="0.436"/>
    <n v="-0.47599999999999998"/>
    <n v="0.72599999999999998"/>
    <n v="14.057"/>
    <n v="0.14299999999999999"/>
    <x v="135"/>
    <s v="11"/>
  </r>
  <r>
    <s v="1885-12-01"/>
    <n v="3.6439999999999899"/>
    <n v="0.48099999999999998"/>
    <n v="9.1560000000000006"/>
    <n v="0.55399999999999905"/>
    <n v="-1.5389999999999999"/>
    <n v="0.71899999999999997"/>
    <n v="13.542"/>
    <n v="0.16500000000000001"/>
    <x v="135"/>
    <s v="12"/>
  </r>
  <r>
    <s v="1886-01-01"/>
    <n v="1.4359999999999999"/>
    <n v="0.54500000000000004"/>
    <n v="7.0229999999999997"/>
    <n v="0.58699999999999997"/>
    <n v="-3.7549999999999999"/>
    <n v="0.55200000000000005"/>
    <n v="13.000999999999999"/>
    <n v="0.18099999999999999"/>
    <x v="136"/>
    <s v="01"/>
  </r>
  <r>
    <s v="1886-02-01"/>
    <n v="1.7929999999999999"/>
    <n v="0.45300000000000001"/>
    <n v="8.0150000000000006"/>
    <n v="0.79"/>
    <n v="-3.8839999999999999"/>
    <n v="0.78200000000000003"/>
    <n v="13.175999999999901"/>
    <n v="0.16"/>
    <x v="136"/>
    <s v="02"/>
  </r>
  <r>
    <s v="1886-03-01"/>
    <n v="4.2619999999999996"/>
    <n v="0.34599999999999997"/>
    <n v="10.568"/>
    <n v="0.53900000000000003"/>
    <n v="-2.1880000000000002"/>
    <n v="0.66599999999999904"/>
    <n v="13.888"/>
    <n v="0.13500000000000001"/>
    <x v="136"/>
    <s v="03"/>
  </r>
  <r>
    <s v="1886-04-01"/>
    <n v="7.9089999999999998"/>
    <n v="0.29899999999999999"/>
    <n v="14.085000000000001"/>
    <n v="0.59199999999999997"/>
    <n v="1.367"/>
    <n v="0.46100000000000002"/>
    <n v="14.840999999999999"/>
    <n v="0.129"/>
    <x v="136"/>
    <s v="04"/>
  </r>
  <r>
    <s v="1886-05-01"/>
    <n v="10.784000000000001"/>
    <n v="0.46800000000000003"/>
    <n v="17.195999999999898"/>
    <n v="0.8"/>
    <n v="4.4219999999999997"/>
    <n v="0.496"/>
    <n v="15.837"/>
    <n v="0.16500000000000001"/>
    <x v="136"/>
    <s v="05"/>
  </r>
  <r>
    <s v="1886-06-01"/>
    <n v="12.789"/>
    <n v="0.318"/>
    <n v="19.145"/>
    <n v="0.66500000000000004"/>
    <n v="6.56"/>
    <n v="0.627"/>
    <n v="16.196999999999999"/>
    <n v="0.127"/>
    <x v="136"/>
    <s v="06"/>
  </r>
  <r>
    <s v="1886-07-01"/>
    <n v="14.2259999999999"/>
    <n v="0.35399999999999998"/>
    <n v="20.004000000000001"/>
    <n v="0.72"/>
    <n v="8.0549999999999997"/>
    <n v="0.54299999999999904"/>
    <n v="16.622"/>
    <n v="0.13800000000000001"/>
    <x v="136"/>
    <s v="07"/>
  </r>
  <r>
    <s v="1886-08-01"/>
    <n v="13.323"/>
    <n v="0.36899999999999999"/>
    <n v="19.344000000000001"/>
    <n v="0.71"/>
    <n v="7.4489999999999998"/>
    <n v="0.59499999999999997"/>
    <n v="16.457999999999998"/>
    <n v="0.13699999999999901"/>
    <x v="136"/>
    <s v="08"/>
  </r>
  <r>
    <s v="1886-09-01"/>
    <n v="11.6"/>
    <n v="0.32299999999999901"/>
    <n v="17.419"/>
    <n v="0.60399999999999998"/>
    <n v="5.62"/>
    <n v="0.313"/>
    <n v="15.831"/>
    <n v="0.13100000000000001"/>
    <x v="136"/>
    <s v="09"/>
  </r>
  <r>
    <s v="1886-10-01"/>
    <n v="8.6039999999999992"/>
    <n v="0.35499999999999998"/>
    <n v="14.734999999999999"/>
    <n v="0.60799999999999998"/>
    <n v="2.58"/>
    <n v="0.45700000000000002"/>
    <n v="14.978999999999999"/>
    <n v="0.13900000000000001"/>
    <x v="136"/>
    <s v="10"/>
  </r>
  <r>
    <s v="1886-11-01"/>
    <n v="5.226"/>
    <n v="0.35299999999999998"/>
    <n v="11.208"/>
    <n v="0.48299999999999998"/>
    <n v="-0.71"/>
    <n v="0.54299999999999904"/>
    <n v="13.877000000000001"/>
    <n v="0.14099999999999999"/>
    <x v="136"/>
    <s v="11"/>
  </r>
  <r>
    <s v="1886-12-01"/>
    <n v="3.5019999999999998"/>
    <n v="0.44900000000000001"/>
    <n v="8.6159999999999997"/>
    <n v="0.71699999999999997"/>
    <n v="-1.8619999999999901"/>
    <n v="0.84199999999999997"/>
    <n v="13.315999999999899"/>
    <n v="0.161"/>
    <x v="136"/>
    <s v="12"/>
  </r>
  <r>
    <s v="1887-01-01"/>
    <n v="0.82399999999999995"/>
    <n v="0.56799999999999995"/>
    <n v="6.8639999999999901"/>
    <n v="0.54500000000000004"/>
    <n v="-4.6779999999999999"/>
    <n v="1.038"/>
    <n v="12.62"/>
    <n v="0.187"/>
    <x v="137"/>
    <s v="01"/>
  </r>
  <r>
    <s v="1887-02-01"/>
    <n v="2.0539999999999998"/>
    <n v="0.46400000000000002"/>
    <n v="8.14299999999999"/>
    <n v="0.55399999999999905"/>
    <n v="-4.0469999999999997"/>
    <n v="0.53600000000000003"/>
    <n v="13.095999999999901"/>
    <n v="0.16600000000000001"/>
    <x v="137"/>
    <s v="02"/>
  </r>
  <r>
    <s v="1887-03-01"/>
    <n v="4.5519999999999996"/>
    <n v="0.433"/>
    <n v="10.827999999999999"/>
    <n v="0.51400000000000001"/>
    <n v="-1.901"/>
    <n v="0.45"/>
    <n v="13.946"/>
    <n v="0.16"/>
    <x v="137"/>
    <s v="03"/>
  </r>
  <r>
    <s v="1887-04-01"/>
    <n v="7.7889999999999997"/>
    <n v="0.33300000000000002"/>
    <n v="13.936"/>
    <n v="0.40600000000000003"/>
    <n v="1.524"/>
    <n v="0.47099999999999997"/>
    <n v="14.941000000000001"/>
    <n v="0.14099999999999999"/>
    <x v="137"/>
    <s v="04"/>
  </r>
  <r>
    <s v="1887-05-01"/>
    <n v="10.84"/>
    <n v="0.39600000000000002"/>
    <n v="17.337"/>
    <n v="0.501"/>
    <n v="4.569"/>
    <n v="0.44900000000000001"/>
    <n v="15.651"/>
    <n v="0.153"/>
    <x v="137"/>
    <s v="05"/>
  </r>
  <r>
    <s v="1887-06-01"/>
    <n v="12.89"/>
    <n v="0.32700000000000001"/>
    <n v="18.431000000000001"/>
    <n v="0.629"/>
    <n v="6.5139999999999896"/>
    <n v="0.57999999999999996"/>
    <n v="16.213999999999999"/>
    <n v="0.13600000000000001"/>
    <x v="137"/>
    <s v="06"/>
  </r>
  <r>
    <s v="1887-07-01"/>
    <n v="14.0209999999999"/>
    <n v="0.34300000000000003"/>
    <n v="19.899000000000001"/>
    <n v="0.66599999999999904"/>
    <n v="8.1989999999999998"/>
    <n v="0.436"/>
    <n v="16.63"/>
    <n v="0.13699999999999901"/>
    <x v="137"/>
    <s v="07"/>
  </r>
  <r>
    <s v="1887-08-01"/>
    <n v="13.097"/>
    <n v="0.35799999999999998"/>
    <n v="19.177"/>
    <n v="0.59299999999999997"/>
    <n v="7.3909999999999902"/>
    <n v="0.69599999999999995"/>
    <n v="16.372"/>
    <n v="0.13800000000000001"/>
    <x v="137"/>
    <s v="08"/>
  </r>
  <r>
    <s v="1887-09-01"/>
    <n v="11.707000000000001"/>
    <n v="0.378"/>
    <n v="17.391999999999999"/>
    <n v="0.49199999999999999"/>
    <n v="5.7009999999999996"/>
    <n v="0.496"/>
    <n v="15.915999999999899"/>
    <n v="0.14699999999999999"/>
    <x v="137"/>
    <s v="09"/>
  </r>
  <r>
    <s v="1887-10-01"/>
    <n v="8.7379999999999995"/>
    <n v="0.26300000000000001"/>
    <n v="14.715999999999999"/>
    <n v="0.69"/>
    <n v="2.5310000000000001"/>
    <n v="0.41299999999999998"/>
    <n v="14.982999999999899"/>
    <n v="0.126"/>
    <x v="137"/>
    <s v="10"/>
  </r>
  <r>
    <s v="1887-11-01"/>
    <n v="5.5919999999999996"/>
    <n v="0.38200000000000001"/>
    <n v="11.66"/>
    <n v="0.57499999999999996"/>
    <n v="-0.26400000000000001"/>
    <n v="0.44600000000000001"/>
    <n v="14.037000000000001"/>
    <n v="0.14499999999999999"/>
    <x v="137"/>
    <s v="11"/>
  </r>
  <r>
    <s v="1887-12-01"/>
    <n v="2.875"/>
    <n v="0.46"/>
    <n v="8.298"/>
    <n v="0.90100000000000002"/>
    <n v="-2.6560000000000001"/>
    <n v="0.65599999999999903"/>
    <n v="13.385999999999999"/>
    <n v="0.16600000000000001"/>
    <x v="137"/>
    <s v="12"/>
  </r>
  <r>
    <s v="1888-01-01"/>
    <n v="1.708"/>
    <n v="0.375"/>
    <n v="6.6859999999999902"/>
    <n v="0.57899999999999996"/>
    <n v="-4.2989999999999897"/>
    <n v="0.53100000000000003"/>
    <n v="13.132"/>
    <n v="0.14799999999999999"/>
    <x v="138"/>
    <s v="01"/>
  </r>
  <r>
    <s v="1888-02-01"/>
    <n v="2.0390000000000001"/>
    <n v="0.45600000000000002"/>
    <n v="7.8979999999999997"/>
    <n v="0.70099999999999996"/>
    <n v="-3.5550000000000002"/>
    <n v="0.94199999999999995"/>
    <n v="13.32"/>
    <n v="0.16500000000000001"/>
    <x v="138"/>
    <s v="02"/>
  </r>
  <r>
    <s v="1888-03-01"/>
    <n v="4.3"/>
    <n v="0.40100000000000002"/>
    <n v="10.491"/>
    <n v="0.504"/>
    <n v="-2.0390000000000001"/>
    <n v="0.56899999999999995"/>
    <n v="13.972"/>
    <n v="0.152"/>
    <x v="138"/>
    <s v="03"/>
  </r>
  <r>
    <s v="1888-04-01"/>
    <n v="7.8449999999999998"/>
    <n v="0.42899999999999999"/>
    <n v="13.884"/>
    <n v="0.83699999999999997"/>
    <n v="1.66"/>
    <n v="0.73799999999999999"/>
    <n v="14.938000000000001"/>
    <n v="0.157"/>
    <x v="138"/>
    <s v="04"/>
  </r>
  <r>
    <s v="1888-05-01"/>
    <n v="10.62"/>
    <n v="0.38900000000000001"/>
    <n v="16.329000000000001"/>
    <n v="0.54299999999999904"/>
    <n v="4.1870000000000003"/>
    <n v="0.59799999999999998"/>
    <n v="15.73"/>
    <n v="0.152"/>
    <x v="138"/>
    <s v="05"/>
  </r>
  <r>
    <s v="1888-06-01"/>
    <n v="12.920999999999999"/>
    <n v="0.39500000000000002"/>
    <n v="18.896999999999998"/>
    <n v="0.73799999999999999"/>
    <n v="6.476"/>
    <n v="0.48199999999999998"/>
    <n v="16.36"/>
    <n v="0.153"/>
    <x v="138"/>
    <s v="06"/>
  </r>
  <r>
    <s v="1888-07-01"/>
    <n v="14.242000000000001"/>
    <n v="0.32100000000000001"/>
    <n v="20.062999999999999"/>
    <n v="0.746"/>
    <n v="7.77"/>
    <n v="0.40300000000000002"/>
    <n v="16.686"/>
    <n v="0.13500000000000001"/>
    <x v="138"/>
    <s v="07"/>
  </r>
  <r>
    <s v="1888-08-01"/>
    <n v="13.510999999999999"/>
    <n v="0.436"/>
    <n v="19.36"/>
    <n v="0.71599999999999997"/>
    <n v="7.2879999999999896"/>
    <n v="0.47599999999999998"/>
    <n v="16.611000000000001"/>
    <n v="0.158"/>
    <x v="138"/>
    <s v="08"/>
  </r>
  <r>
    <s v="1888-09-01"/>
    <n v="11.685"/>
    <n v="0.34399999999999997"/>
    <n v="17.808"/>
    <n v="0.375"/>
    <n v="5.4689999999999896"/>
    <n v="0.56100000000000005"/>
    <n v="15.994999999999999"/>
    <n v="0.14199999999999999"/>
    <x v="138"/>
    <s v="09"/>
  </r>
  <r>
    <s v="1888-10-01"/>
    <n v="9.2010000000000005"/>
    <n v="0.28599999999999998"/>
    <n v="14.782999999999999"/>
    <n v="0.39100000000000001"/>
    <n v="2.9510000000000001"/>
    <n v="0.49299999999999999"/>
    <n v="15.318"/>
    <n v="0.13100000000000001"/>
    <x v="138"/>
    <s v="10"/>
  </r>
  <r>
    <s v="1888-11-01"/>
    <n v="5.7919999999999998"/>
    <n v="0.36099999999999999"/>
    <n v="11.384"/>
    <n v="0.377"/>
    <n v="5.1999999999999998E-2"/>
    <n v="0.42"/>
    <n v="14.259"/>
    <n v="0.14399999999999999"/>
    <x v="138"/>
    <s v="11"/>
  </r>
  <r>
    <s v="1888-12-01"/>
    <n v="3.222"/>
    <n v="0.39600000000000002"/>
    <n v="9.327"/>
    <n v="0.55700000000000005"/>
    <n v="-2.5110000000000001"/>
    <n v="0.51200000000000001"/>
    <n v="13.607999999999899"/>
    <n v="0.154"/>
    <x v="138"/>
    <s v="12"/>
  </r>
  <r>
    <s v="1889-01-01"/>
    <n v="1.76199999999999"/>
    <n v="0.45800000000000002"/>
    <n v="7.3769999999999998"/>
    <n v="0.72899999999999998"/>
    <n v="-4.0529999999999999"/>
    <n v="0.98399999999999999"/>
    <n v="13.417"/>
    <n v="0.16800000000000001"/>
    <x v="139"/>
    <s v="01"/>
  </r>
  <r>
    <s v="1889-02-01"/>
    <n v="3.4089999999999998"/>
    <n v="0.39900000000000002"/>
    <n v="8.8140000000000001"/>
    <n v="0.61199999999999999"/>
    <n v="-2.8989999999999898"/>
    <n v="0.52600000000000002"/>
    <n v="13.954000000000001"/>
    <n v="0.156"/>
    <x v="139"/>
    <s v="02"/>
  </r>
  <r>
    <s v="1889-03-01"/>
    <n v="5.2989999999999897"/>
    <n v="0.41899999999999998"/>
    <n v="11.628"/>
    <n v="0.61099999999999999"/>
    <n v="-0.80799999999999905"/>
    <n v="0.45200000000000001"/>
    <n v="14.446"/>
    <n v="0.16500000000000001"/>
    <x v="139"/>
    <s v="03"/>
  </r>
  <r>
    <s v="1889-04-01"/>
    <n v="8.5889999999999898"/>
    <n v="0.33200000000000002"/>
    <n v="14.391999999999999"/>
    <n v="0.51900000000000002"/>
    <n v="2.5019999999999998"/>
    <n v="0.51"/>
    <n v="15.305"/>
    <n v="0.14599999999999999"/>
    <x v="139"/>
    <s v="04"/>
  </r>
  <r>
    <s v="1889-05-01"/>
    <n v="11.242000000000001"/>
    <n v="0.372"/>
    <n v="17.190000000000001"/>
    <n v="0.505"/>
    <n v="5.032"/>
    <n v="0.52400000000000002"/>
    <n v="15.914999999999999"/>
    <n v="0.153"/>
    <x v="139"/>
    <s v="05"/>
  </r>
  <r>
    <s v="1889-06-01"/>
    <n v="13.288"/>
    <n v="0.27500000000000002"/>
    <n v="19.314"/>
    <n v="0.58599999999999997"/>
    <n v="7.1959999999999997"/>
    <n v="0.39900000000000002"/>
    <n v="16.498000000000001"/>
    <n v="0.13200000000000001"/>
    <x v="139"/>
    <s v="06"/>
  </r>
  <r>
    <s v="1889-07-01"/>
    <n v="14.225"/>
    <n v="0.32700000000000001"/>
    <n v="20.315000000000001"/>
    <n v="0.49399999999999999"/>
    <n v="8.3109999999999999"/>
    <n v="0.34699999999999998"/>
    <n v="16.795999999999999"/>
    <n v="0.14399999999999999"/>
    <x v="139"/>
    <s v="07"/>
  </r>
  <r>
    <s v="1889-08-01"/>
    <n v="13.504"/>
    <n v="0.38300000000000001"/>
    <n v="19.731999999999999"/>
    <n v="0.53500000000000003"/>
    <n v="7.6149999999999904"/>
    <n v="0.45200000000000001"/>
    <n v="16.603999999999999"/>
    <n v="0.153"/>
    <x v="139"/>
    <s v="08"/>
  </r>
  <r>
    <s v="1889-09-01"/>
    <n v="11.547000000000001"/>
    <n v="0.33900000000000002"/>
    <n v="17.454999999999998"/>
    <n v="0.41599999999999998"/>
    <n v="5.6349999999999998"/>
    <n v="0.55899999999999905"/>
    <n v="15.913"/>
    <n v="0.14599999999999999"/>
    <x v="139"/>
    <s v="09"/>
  </r>
  <r>
    <s v="1889-10-01"/>
    <n v="8.8650000000000002"/>
    <n v="0.28199999999999997"/>
    <n v="14.901999999999999"/>
    <n v="0.59399999999999997"/>
    <n v="2.6080000000000001"/>
    <n v="0.84"/>
    <n v="15.116"/>
    <n v="0.13900000000000001"/>
    <x v="139"/>
    <s v="10"/>
  </r>
  <r>
    <s v="1889-11-01"/>
    <n v="4.9989999999999997"/>
    <n v="0.44"/>
    <n v="11.146000000000001"/>
    <n v="0.52200000000000002"/>
    <n v="-0.56699999999999995"/>
    <n v="0.42"/>
    <n v="13.995999999999899"/>
    <n v="0.16899999999999901"/>
    <x v="139"/>
    <s v="11"/>
  </r>
  <r>
    <s v="1889-12-01"/>
    <n v="3.0990000000000002"/>
    <n v="0.41199999999999998"/>
    <n v="9.2639999999999993"/>
    <n v="0.438"/>
    <n v="-2.395"/>
    <n v="0.59599999999999997"/>
    <n v="13.401"/>
    <n v="0.158"/>
    <x v="139"/>
    <s v="12"/>
  </r>
  <r>
    <s v="1890-01-01"/>
    <n v="1.8359999999999901"/>
    <n v="0.40100000000000002"/>
    <n v="7.6469999999999896"/>
    <n v="0.45800000000000002"/>
    <n v="-4.24"/>
    <n v="0.56000000000000005"/>
    <n v="13.068"/>
    <n v="0.157"/>
    <x v="140"/>
    <s v="01"/>
  </r>
  <r>
    <s v="1890-02-01"/>
    <n v="2.516"/>
    <n v="0.373"/>
    <n v="8.6679999999999993"/>
    <n v="0.56399999999999995"/>
    <n v="-3.7639999999999998"/>
    <n v="0.46100000000000002"/>
    <n v="13.394"/>
    <n v="0.157"/>
    <x v="140"/>
    <s v="02"/>
  </r>
  <r>
    <s v="1890-03-01"/>
    <n v="4.21"/>
    <n v="0.377"/>
    <n v="10.474"/>
    <n v="0.40400000000000003"/>
    <n v="-2.1709999999999998"/>
    <n v="0.57299999999999995"/>
    <n v="13.890999999999901"/>
    <n v="0.158"/>
    <x v="140"/>
    <s v="03"/>
  </r>
  <r>
    <s v="1890-04-01"/>
    <n v="7.7389999999999901"/>
    <n v="0.35699999999999998"/>
    <n v="13.672000000000001"/>
    <n v="0.64"/>
    <n v="1.641"/>
    <n v="0.40799999999999997"/>
    <n v="14.875"/>
    <n v="0.153"/>
    <x v="140"/>
    <s v="04"/>
  </r>
  <r>
    <s v="1890-05-01"/>
    <n v="10.464"/>
    <n v="0.373"/>
    <n v="16.864999999999998"/>
    <n v="0.59499999999999997"/>
    <n v="3.9430000000000001"/>
    <n v="0.40300000000000002"/>
    <n v="15.624000000000001"/>
    <n v="0.156"/>
    <x v="140"/>
    <s v="05"/>
  </r>
  <r>
    <s v="1890-06-01"/>
    <n v="12.872"/>
    <n v="0.35199999999999998"/>
    <n v="18.702999999999999"/>
    <n v="0.627"/>
    <n v="6.7069999999999999"/>
    <n v="0.57199999999999995"/>
    <n v="16.25"/>
    <n v="0.14699999999999999"/>
    <x v="140"/>
    <s v="06"/>
  </r>
  <r>
    <s v="1890-07-01"/>
    <n v="14.034000000000001"/>
    <n v="0.35399999999999998"/>
    <n v="19.718"/>
    <n v="0.90800000000000003"/>
    <n v="7.8570000000000002"/>
    <n v="0.68700000000000006"/>
    <n v="16.527999999999999"/>
    <n v="0.153"/>
    <x v="140"/>
    <s v="07"/>
  </r>
  <r>
    <s v="1890-08-01"/>
    <n v="13.265999999999901"/>
    <n v="0.35199999999999998"/>
    <n v="19.324999999999999"/>
    <n v="0.67"/>
    <n v="7.1469999999999896"/>
    <n v="0.40699999999999997"/>
    <n v="16.427"/>
    <n v="0.14799999999999999"/>
    <x v="140"/>
    <s v="08"/>
  </r>
  <r>
    <s v="1890-09-01"/>
    <n v="11.545999999999999"/>
    <n v="0.32400000000000001"/>
    <n v="17.265999999999998"/>
    <n v="0.52200000000000002"/>
    <n v="5.4939999999999998"/>
    <n v="0.39800000000000002"/>
    <n v="15.842000000000001"/>
    <n v="0.14499999999999999"/>
    <x v="140"/>
    <s v="09"/>
  </r>
  <r>
    <s v="1890-10-01"/>
    <n v="9.1780000000000008"/>
    <n v="0.23799999999999999"/>
    <n v="14.747"/>
    <n v="0.41499999999999998"/>
    <n v="3.367"/>
    <n v="0.54200000000000004"/>
    <n v="15.02"/>
    <n v="0.13500000000000001"/>
    <x v="140"/>
    <s v="10"/>
  </r>
  <r>
    <s v="1890-11-01"/>
    <n v="5.03"/>
    <n v="0.27300000000000002"/>
    <n v="11.450999999999899"/>
    <n v="0.66599999999999904"/>
    <n v="-1.0429999999999999"/>
    <n v="0.56200000000000006"/>
    <n v="13.8029999999999"/>
    <n v="0.13800000000000001"/>
    <x v="140"/>
    <s v="11"/>
  </r>
  <r>
    <s v="1890-12-01"/>
    <n v="2.9689999999999999"/>
    <n v="0.34200000000000003"/>
    <n v="8.6110000000000007"/>
    <n v="0.51200000000000001"/>
    <n v="-2.7289999999999899"/>
    <n v="0.52600000000000002"/>
    <n v="13.367000000000001"/>
    <n v="0.14899999999999999"/>
    <x v="140"/>
    <s v="12"/>
  </r>
  <r>
    <s v="1891-01-01"/>
    <n v="1.6779999999999999"/>
    <n v="0.35099999999999998"/>
    <n v="7.5889999999999898"/>
    <n v="0.622"/>
    <n v="-4.0110000000000001"/>
    <n v="0.49199999999999999"/>
    <n v="13.037000000000001"/>
    <n v="0.155"/>
    <x v="141"/>
    <s v="01"/>
  </r>
  <r>
    <s v="1891-02-01"/>
    <n v="1.88"/>
    <n v="0.39800000000000002"/>
    <n v="8.1219999999999999"/>
    <n v="0.56899999999999995"/>
    <n v="-4.4649999999999999"/>
    <n v="0.50700000000000001"/>
    <n v="13.298"/>
    <n v="0.16500000000000001"/>
    <x v="141"/>
    <s v="02"/>
  </r>
  <r>
    <s v="1891-03-01"/>
    <n v="4.7549999999999999"/>
    <n v="0.33100000000000002"/>
    <n v="10.629"/>
    <n v="0.44"/>
    <n v="-1.4490000000000001"/>
    <n v="0.59299999999999997"/>
    <n v="14.191000000000001"/>
    <n v="0.153"/>
    <x v="141"/>
    <s v="03"/>
  </r>
  <r>
    <s v="1891-04-01"/>
    <n v="7.6179999999999897"/>
    <n v="0.28399999999999997"/>
    <n v="13.978999999999999"/>
    <n v="0.38200000000000001"/>
    <n v="1.1819999999999999"/>
    <n v="0.42399999999999999"/>
    <n v="14.917999999999999"/>
    <n v="0.14699999999999999"/>
    <x v="141"/>
    <s v="04"/>
  </r>
  <r>
    <s v="1891-05-01"/>
    <n v="10.785"/>
    <n v="0.38800000000000001"/>
    <n v="16.645"/>
    <n v="0.45300000000000001"/>
    <n v="4.3170000000000002"/>
    <n v="0.38500000000000001"/>
    <n v="15.843999999999999"/>
    <n v="0.16200000000000001"/>
    <x v="141"/>
    <s v="05"/>
  </r>
  <r>
    <s v="1891-06-01"/>
    <n v="12.888"/>
    <n v="0.253"/>
    <n v="18.588000000000001"/>
    <n v="0.48"/>
    <n v="6.6349999999999998"/>
    <n v="0.41299999999999998"/>
    <n v="16.297000000000001"/>
    <n v="0.13699999999999901"/>
    <x v="141"/>
    <s v="06"/>
  </r>
  <r>
    <s v="1891-07-01"/>
    <n v="13.93"/>
    <n v="0.33800000000000002"/>
    <n v="19.849"/>
    <n v="0.39300000000000002"/>
    <n v="7.8179999999999996"/>
    <n v="0.44500000000000001"/>
    <n v="16.62"/>
    <n v="0.155"/>
    <x v="141"/>
    <s v="07"/>
  </r>
  <r>
    <s v="1891-08-01"/>
    <n v="13.495999999999899"/>
    <n v="0.36499999999999999"/>
    <n v="19.472000000000001"/>
    <n v="0.58399999999999996"/>
    <n v="7.2899999999999903"/>
    <n v="0.45400000000000001"/>
    <n v="16.548999999999999"/>
    <n v="0.16200000000000001"/>
    <x v="141"/>
    <s v="08"/>
  </r>
  <r>
    <s v="1891-09-01"/>
    <n v="11.763"/>
    <n v="0.26400000000000001"/>
    <n v="17.649000000000001"/>
    <n v="0.61399999999999999"/>
    <n v="5.7039999999999997"/>
    <n v="0.34200000000000003"/>
    <n v="16.07"/>
    <n v="0.14000000000000001"/>
    <x v="141"/>
    <s v="09"/>
  </r>
  <r>
    <s v="1891-10-01"/>
    <n v="8.7219999999999995"/>
    <n v="0.28100000000000003"/>
    <n v="15.042"/>
    <n v="0.32400000000000001"/>
    <n v="2.7639999999999998"/>
    <n v="0.38300000000000001"/>
    <n v="15.023"/>
    <n v="0.14699999999999999"/>
    <x v="141"/>
    <s v="10"/>
  </r>
  <r>
    <s v="1891-11-01"/>
    <n v="5.1150000000000002"/>
    <n v="0.35299999999999998"/>
    <n v="11.032999999999999"/>
    <n v="0.34899999999999998"/>
    <n v="-0.78099999999999903"/>
    <n v="0.32400000000000001"/>
    <n v="13.92"/>
    <n v="0.151"/>
    <x v="141"/>
    <s v="11"/>
  </r>
  <r>
    <s v="1891-12-01"/>
    <n v="3.6019999999999999"/>
    <n v="0.41799999999999998"/>
    <n v="9.8030000000000008"/>
    <n v="0.42899999999999999"/>
    <n v="-2.1379999999999999"/>
    <n v="0.53100000000000003"/>
    <n v="13.558999999999999"/>
    <n v="0.16899999999999901"/>
    <x v="141"/>
    <s v="12"/>
  </r>
  <r>
    <s v="1892-01-01"/>
    <n v="2.0179999999999998"/>
    <n v="0.39900000000000002"/>
    <n v="7.6829999999999998"/>
    <n v="0.46200000000000002"/>
    <n v="-3.93"/>
    <n v="0.46500000000000002"/>
    <n v="13.263999999999999"/>
    <n v="0.16200000000000001"/>
    <x v="142"/>
    <s v="01"/>
  </r>
  <r>
    <s v="1892-02-01"/>
    <n v="2.8050000000000002"/>
    <n v="0.32600000000000001"/>
    <n v="9.0779999999999994"/>
    <n v="0.66700000000000004"/>
    <n v="-3.2530000000000001"/>
    <n v="0.46400000000000002"/>
    <n v="13.667"/>
    <n v="0.14599999999999999"/>
    <x v="142"/>
    <s v="02"/>
  </r>
  <r>
    <s v="1892-03-01"/>
    <n v="4.3620000000000001"/>
    <n v="0.39"/>
    <n v="10.752000000000001"/>
    <n v="0.59899999999999998"/>
    <n v="-1.931"/>
    <n v="0.432"/>
    <n v="13.978999999999999"/>
    <n v="0.158"/>
    <x v="142"/>
    <s v="03"/>
  </r>
  <r>
    <s v="1892-04-01"/>
    <n v="7.5619999999999896"/>
    <n v="0.30099999999999999"/>
    <n v="13.802"/>
    <n v="0.41499999999999998"/>
    <n v="1.2049999999999901"/>
    <n v="0.42699999999999999"/>
    <n v="14.803999999999901"/>
    <n v="0.14899999999999999"/>
    <x v="142"/>
    <s v="04"/>
  </r>
  <r>
    <s v="1892-05-01"/>
    <n v="10.622"/>
    <n v="0.36"/>
    <n v="16.577999999999999"/>
    <n v="0.41299999999999998"/>
    <n v="4.4260000000000002"/>
    <n v="0.41299999999999998"/>
    <n v="15.654999999999999"/>
    <n v="0.158"/>
    <x v="142"/>
    <s v="05"/>
  </r>
  <r>
    <s v="1892-06-01"/>
    <n v="13.263"/>
    <n v="0.27900000000000003"/>
    <n v="19.003"/>
    <n v="0.46300000000000002"/>
    <n v="6.86"/>
    <n v="0.32200000000000001"/>
    <n v="16.303000000000001"/>
    <n v="0.14899999999999999"/>
    <x v="142"/>
    <s v="06"/>
  </r>
  <r>
    <s v="1892-07-01"/>
    <n v="13.89"/>
    <n v="0.32800000000000001"/>
    <n v="19.82"/>
    <n v="0.52900000000000003"/>
    <n v="7.9169999999999998"/>
    <n v="0.36399999999999999"/>
    <n v="16.475999999999999"/>
    <n v="0.157"/>
    <x v="142"/>
    <s v="07"/>
  </r>
  <r>
    <s v="1892-08-01"/>
    <n v="13.42"/>
    <n v="0.35299999999999998"/>
    <n v="19.263999999999999"/>
    <n v="0.47699999999999998"/>
    <n v="7.4479999999999897"/>
    <n v="0.38900000000000001"/>
    <n v="16.39"/>
    <n v="0.155"/>
    <x v="142"/>
    <s v="08"/>
  </r>
  <r>
    <s v="1892-09-01"/>
    <n v="11.763999999999999"/>
    <n v="0.26"/>
    <n v="17.858000000000001"/>
    <n v="0.39700000000000002"/>
    <n v="5.5519999999999996"/>
    <n v="0.32600000000000001"/>
    <n v="15.997999999999999"/>
    <n v="0.14499999999999999"/>
    <x v="142"/>
    <s v="09"/>
  </r>
  <r>
    <s v="1892-10-01"/>
    <n v="9.2899999999999991"/>
    <n v="0.26800000000000002"/>
    <n v="15.08"/>
    <n v="0.38800000000000001"/>
    <n v="3.347"/>
    <n v="0.38800000000000001"/>
    <n v="15.125999999999999"/>
    <n v="0.14699999999999999"/>
    <x v="142"/>
    <s v="10"/>
  </r>
  <r>
    <s v="1892-11-01"/>
    <n v="4.859"/>
    <n v="0.33100000000000002"/>
    <n v="10.432"/>
    <n v="0.72799999999999998"/>
    <n v="-1.014"/>
    <n v="0.46899999999999997"/>
    <n v="13.731999999999999"/>
    <n v="0.156"/>
    <x v="142"/>
    <s v="11"/>
  </r>
  <r>
    <s v="1892-12-01"/>
    <n v="2.9350000000000001"/>
    <n v="0.47099999999999997"/>
    <n v="8.2970000000000006"/>
    <n v="0.59"/>
    <n v="-2.847"/>
    <n v="0.45200000000000001"/>
    <n v="13.196"/>
    <n v="0.19"/>
    <x v="142"/>
    <s v="12"/>
  </r>
  <r>
    <s v="1893-01-01"/>
    <n v="0.5"/>
    <n v="0.48799999999999999"/>
    <n v="5.9"/>
    <n v="0.79900000000000004"/>
    <n v="-5.3449999999999998"/>
    <n v="0.48"/>
    <n v="12.702"/>
    <n v="0.186"/>
    <x v="143"/>
    <s v="01"/>
  </r>
  <r>
    <s v="1893-02-01"/>
    <n v="1.6539999999999999"/>
    <n v="0.36499999999999999"/>
    <n v="7.6159999999999997"/>
    <n v="0.54299999999999904"/>
    <n v="-4.5579999999999998"/>
    <n v="0.497"/>
    <n v="13.23"/>
    <n v="0.161"/>
    <x v="143"/>
    <s v="02"/>
  </r>
  <r>
    <s v="1893-03-01"/>
    <n v="4.9790000000000001"/>
    <n v="0.4"/>
    <n v="11.066000000000001"/>
    <n v="0.62"/>
    <n v="-1.252"/>
    <n v="0.36799999999999999"/>
    <n v="14.111000000000001"/>
    <n v="0.16300000000000001"/>
    <x v="143"/>
    <s v="03"/>
  </r>
  <r>
    <s v="1893-04-01"/>
    <n v="7.9939999999999998"/>
    <n v="0.29399999999999998"/>
    <n v="13.696999999999999"/>
    <n v="0.64599999999999902"/>
    <n v="1.5820000000000001"/>
    <n v="0.379"/>
    <n v="14.871"/>
    <n v="0.14699999999999999"/>
    <x v="143"/>
    <s v="04"/>
  </r>
  <r>
    <s v="1893-05-01"/>
    <n v="10.747"/>
    <n v="0.36499999999999999"/>
    <n v="16.812000000000001"/>
    <n v="0.47799999999999998"/>
    <n v="4.4889999999999999"/>
    <n v="0.377"/>
    <n v="15.662000000000001"/>
    <n v="0.155"/>
    <x v="143"/>
    <s v="05"/>
  </r>
  <r>
    <s v="1893-06-01"/>
    <n v="13.050999999999901"/>
    <n v="0.28699999999999998"/>
    <n v="18.981000000000002"/>
    <n v="0.34300000000000003"/>
    <n v="6.7809999999999997"/>
    <n v="0.36399999999999999"/>
    <n v="16.382000000000001"/>
    <n v="0.14399999999999999"/>
    <x v="143"/>
    <s v="06"/>
  </r>
  <r>
    <s v="1893-07-01"/>
    <n v="14.318"/>
    <n v="0.33900000000000002"/>
    <n v="20.004999999999999"/>
    <n v="0.42599999999999999"/>
    <n v="8.1020000000000003"/>
    <n v="0.38700000000000001"/>
    <n v="16.788"/>
    <n v="0.155"/>
    <x v="143"/>
    <s v="07"/>
  </r>
  <r>
    <s v="1893-08-01"/>
    <n v="13.454000000000001"/>
    <n v="0.36699999999999999"/>
    <n v="19.448"/>
    <n v="0.34799999999999998"/>
    <n v="7.3219999999999903"/>
    <n v="0.33600000000000002"/>
    <n v="16.649999999999999"/>
    <n v="0.153"/>
    <x v="143"/>
    <s v="08"/>
  </r>
  <r>
    <s v="1893-09-01"/>
    <n v="11.766999999999999"/>
    <n v="0.29499999999999998"/>
    <n v="17.798999999999999"/>
    <n v="0.308"/>
    <n v="5.5990000000000002"/>
    <n v="0.26"/>
    <n v="15.932"/>
    <n v="0.13900000000000001"/>
    <x v="143"/>
    <s v="09"/>
  </r>
  <r>
    <s v="1893-10-01"/>
    <n v="9.16"/>
    <n v="0.26300000000000001"/>
    <n v="15.185"/>
    <n v="0.32500000000000001"/>
    <n v="3.09899999999999"/>
    <n v="0.372"/>
    <n v="15.151999999999999"/>
    <n v="0.13900000000000001"/>
    <x v="143"/>
    <s v="10"/>
  </r>
  <r>
    <s v="1893-11-01"/>
    <n v="5.9020000000000001"/>
    <n v="0.28100000000000003"/>
    <n v="11.700999999999899"/>
    <n v="0.32600000000000001"/>
    <n v="-0.14299999999999999"/>
    <n v="0.27200000000000002"/>
    <n v="14.079000000000001"/>
    <n v="0.14399999999999999"/>
    <x v="143"/>
    <s v="11"/>
  </r>
  <r>
    <s v="1893-12-01"/>
    <n v="3.1549999999999998"/>
    <n v="0.39900000000000002"/>
    <n v="9.0299999999999994"/>
    <n v="0.42899999999999999"/>
    <n v="-2.79"/>
    <n v="0.32100000000000001"/>
    <n v="13.388"/>
    <n v="0.16500000000000001"/>
    <x v="143"/>
    <s v="12"/>
  </r>
  <r>
    <s v="1894-01-01"/>
    <n v="1.6909999999999901"/>
    <n v="0.372"/>
    <n v="7.4099999999999904"/>
    <n v="0.56699999999999995"/>
    <n v="-4.0389999999999997"/>
    <n v="0.42199999999999999"/>
    <n v="13.039"/>
    <n v="0.159"/>
    <x v="144"/>
    <s v="01"/>
  </r>
  <r>
    <s v="1894-02-01"/>
    <n v="2.923"/>
    <n v="0.35399999999999998"/>
    <n v="8.8979999999999997"/>
    <n v="0.53400000000000003"/>
    <n v="-3.028"/>
    <n v="0.48599999999999999"/>
    <n v="13.455"/>
    <n v="0.155"/>
    <x v="144"/>
    <s v="02"/>
  </r>
  <r>
    <s v="1894-03-01"/>
    <n v="5.1180000000000003"/>
    <n v="0.39800000000000002"/>
    <n v="11.086"/>
    <n v="0.439"/>
    <n v="-1.093"/>
    <n v="0.64300000000000002"/>
    <n v="14.08"/>
    <n v="0.16699999999999901"/>
    <x v="144"/>
    <s v="03"/>
  </r>
  <r>
    <s v="1894-04-01"/>
    <n v="7.6629999999999896"/>
    <n v="0.35499999999999998"/>
    <n v="13.792999999999999"/>
    <n v="0.498"/>
    <n v="1.472"/>
    <n v="0.371"/>
    <n v="14.794"/>
    <n v="0.156"/>
    <x v="144"/>
    <s v="04"/>
  </r>
  <r>
    <s v="1894-05-01"/>
    <n v="10.944000000000001"/>
    <n v="0.29299999999999998"/>
    <n v="16.928999999999998"/>
    <n v="0.441"/>
    <n v="4.6109999999999998"/>
    <n v="0.39"/>
    <n v="15.655999999999899"/>
    <n v="0.14799999999999999"/>
    <x v="144"/>
    <s v="05"/>
  </r>
  <r>
    <s v="1894-06-01"/>
    <n v="12.858000000000001"/>
    <n v="0.27600000000000002"/>
    <n v="18.782"/>
    <n v="0.36199999999999999"/>
    <n v="6.6029999999999998"/>
    <n v="0.34100000000000003"/>
    <n v="16.225999999999999"/>
    <n v="0.14199999999999999"/>
    <x v="144"/>
    <s v="06"/>
  </r>
  <r>
    <s v="1894-07-01"/>
    <n v="14.004"/>
    <n v="0.311"/>
    <n v="19.850999999999999"/>
    <n v="0.48299999999999998"/>
    <n v="7.7879999999999896"/>
    <n v="0.33500000000000002"/>
    <n v="16.687000000000001"/>
    <n v="0.156"/>
    <x v="144"/>
    <s v="07"/>
  </r>
  <r>
    <s v="1894-08-01"/>
    <n v="13.488"/>
    <n v="0.36399999999999999"/>
    <n v="19.326000000000001"/>
    <n v="0.373"/>
    <n v="7.3639999999999901"/>
    <n v="0.35"/>
    <n v="16.565000000000001"/>
    <n v="0.151"/>
    <x v="144"/>
    <s v="08"/>
  </r>
  <r>
    <s v="1894-09-01"/>
    <n v="11.579999999999901"/>
    <n v="0.27900000000000003"/>
    <n v="17.425000000000001"/>
    <n v="0.25700000000000001"/>
    <n v="5.5029999999999903"/>
    <n v="0.317"/>
    <n v="15.927"/>
    <n v="0.14099999999999999"/>
    <x v="144"/>
    <s v="09"/>
  </r>
  <r>
    <s v="1894-10-01"/>
    <n v="9.125"/>
    <n v="0.223"/>
    <n v="15.042"/>
    <n v="0.41899999999999998"/>
    <n v="2.9969999999999999"/>
    <n v="0.35599999999999998"/>
    <n v="15.164999999999999"/>
    <n v="0.13400000000000001"/>
    <x v="144"/>
    <s v="10"/>
  </r>
  <r>
    <s v="1894-11-01"/>
    <n v="5.4050000000000002"/>
    <n v="0.28199999999999997"/>
    <n v="11.186999999999999"/>
    <n v="0.33800000000000002"/>
    <n v="-0.49099999999999899"/>
    <n v="0.46"/>
    <n v="14.036"/>
    <n v="0.14599999999999999"/>
    <x v="144"/>
    <s v="11"/>
  </r>
  <r>
    <s v="1894-12-01"/>
    <n v="3.133"/>
    <n v="0.3"/>
    <n v="8.7569999999999997"/>
    <n v="0.39200000000000002"/>
    <n v="-2.202"/>
    <n v="0.53500000000000003"/>
    <n v="13.347"/>
    <n v="0.14899999999999999"/>
    <x v="144"/>
    <s v="12"/>
  </r>
  <r>
    <s v="1895-01-01"/>
    <n v="1.2949999999999999"/>
    <n v="0.28000000000000003"/>
    <n v="6.9609999999999896"/>
    <n v="0.66099999999999903"/>
    <n v="-4.319"/>
    <n v="0.65700000000000003"/>
    <n v="13.084"/>
    <n v="0.14000000000000001"/>
    <x v="145"/>
    <s v="01"/>
  </r>
  <r>
    <s v="1895-02-01"/>
    <n v="2"/>
    <n v="0.32900000000000001"/>
    <n v="8.18"/>
    <n v="0.68599999999999905"/>
    <n v="-4.0259999999999998"/>
    <n v="0.53400000000000003"/>
    <n v="13.3029999999999"/>
    <n v="0.153"/>
    <x v="145"/>
    <s v="02"/>
  </r>
  <r>
    <s v="1895-03-01"/>
    <n v="4.6890000000000001"/>
    <n v="0.318"/>
    <n v="10.837999999999999"/>
    <n v="0.33300000000000002"/>
    <n v="-1.5940000000000001"/>
    <n v="0.38900000000000001"/>
    <n v="13.989000000000001"/>
    <n v="0.157"/>
    <x v="145"/>
    <s v="03"/>
  </r>
  <r>
    <s v="1895-04-01"/>
    <n v="8.2469999999999999"/>
    <n v="0.28499999999999998"/>
    <n v="14.509"/>
    <n v="0.45700000000000002"/>
    <n v="1.915"/>
    <n v="0.497"/>
    <n v="15.005000000000001"/>
    <n v="0.154"/>
    <x v="145"/>
    <s v="04"/>
  </r>
  <r>
    <s v="1895-05-01"/>
    <n v="10.867000000000001"/>
    <n v="0.32100000000000001"/>
    <n v="16.891999999999999"/>
    <n v="0.48699999999999999"/>
    <n v="4.6389999999999896"/>
    <n v="0.373"/>
    <n v="15.702999999999999"/>
    <n v="0.158"/>
    <x v="145"/>
    <s v="05"/>
  </r>
  <r>
    <s v="1895-06-01"/>
    <n v="13.058"/>
    <n v="0.26600000000000001"/>
    <n v="19.059000000000001"/>
    <n v="0.48499999999999999"/>
    <n v="6.9050000000000002"/>
    <n v="0.312"/>
    <n v="16.352"/>
    <n v="0.14099999999999999"/>
    <x v="145"/>
    <s v="06"/>
  </r>
  <r>
    <s v="1895-07-01"/>
    <n v="14.0529999999999"/>
    <n v="0.312"/>
    <n v="19.614000000000001"/>
    <n v="0.56299999999999994"/>
    <n v="7.875"/>
    <n v="0.38200000000000001"/>
    <n v="16.715999999999902"/>
    <n v="0.153"/>
    <x v="145"/>
    <s v="07"/>
  </r>
  <r>
    <s v="1895-08-01"/>
    <n v="13.489000000000001"/>
    <n v="0.36"/>
    <n v="19.471"/>
    <n v="0.41399999999999998"/>
    <n v="7.1669999999999998"/>
    <n v="0.33800000000000002"/>
    <n v="16.611999999999998"/>
    <n v="0.151"/>
    <x v="145"/>
    <s v="08"/>
  </r>
  <r>
    <s v="1895-09-01"/>
    <n v="11.743"/>
    <n v="0.29399999999999998"/>
    <n v="17.597000000000001"/>
    <n v="0.42599999999999999"/>
    <n v="5.6870000000000003"/>
    <n v="0.30299999999999999"/>
    <n v="15.981"/>
    <n v="0.14099999999999999"/>
    <x v="145"/>
    <s v="09"/>
  </r>
  <r>
    <s v="1895-10-01"/>
    <n v="9.1170000000000009"/>
    <n v="0.224"/>
    <n v="15.159000000000001"/>
    <n v="0.23499999999999999"/>
    <n v="2.8780000000000001"/>
    <n v="0.35899999999999999"/>
    <n v="15.151"/>
    <n v="0.125"/>
    <x v="145"/>
    <s v="10"/>
  </r>
  <r>
    <s v="1895-11-01"/>
    <n v="5.7439999999999998"/>
    <n v="0.26800000000000002"/>
    <n v="11.42"/>
    <n v="0.49"/>
    <n v="-1.0999999999999999E-2"/>
    <n v="0.42"/>
    <n v="14.218999999999999"/>
    <n v="0.13800000000000001"/>
    <x v="145"/>
    <s v="11"/>
  </r>
  <r>
    <s v="1895-12-01"/>
    <n v="3.4620000000000002"/>
    <n v="0.33400000000000002"/>
    <n v="9.2319999999999993"/>
    <n v="0.32"/>
    <n v="-2.206"/>
    <n v="0.40300000000000002"/>
    <n v="13.513"/>
    <n v="0.151"/>
    <x v="145"/>
    <s v="12"/>
  </r>
  <r>
    <s v="1896-01-01"/>
    <n v="2.2909999999999999"/>
    <n v="0.39200000000000002"/>
    <n v="7.9239999999999897"/>
    <n v="0.63700000000000001"/>
    <n v="-3.4079999999999999"/>
    <n v="0.44600000000000001"/>
    <n v="13.366"/>
    <n v="0.16200000000000001"/>
    <x v="146"/>
    <s v="01"/>
  </r>
  <r>
    <s v="1896-02-01"/>
    <n v="2.7069999999999999"/>
    <n v="0.28799999999999998"/>
    <n v="8.4469999999999992"/>
    <n v="0.504"/>
    <n v="-3.367"/>
    <n v="0.60599999999999998"/>
    <n v="13.575999999999899"/>
    <n v="0.14599999999999999"/>
    <x v="146"/>
    <s v="02"/>
  </r>
  <r>
    <s v="1896-03-01"/>
    <n v="4.2789999999999999"/>
    <n v="0.30199999999999999"/>
    <n v="10.468999999999999"/>
    <n v="0.35"/>
    <n v="-1.8680000000000001"/>
    <n v="0.42699999999999999"/>
    <n v="14.047000000000001"/>
    <n v="0.14499999999999999"/>
    <x v="146"/>
    <s v="03"/>
  </r>
  <r>
    <s v="1896-04-01"/>
    <n v="7.3299999999999903"/>
    <n v="0.34699999999999998"/>
    <n v="13.585999999999901"/>
    <n v="0.53100000000000003"/>
    <n v="1.2250000000000001"/>
    <n v="0.372"/>
    <n v="14.895"/>
    <n v="0.16"/>
    <x v="146"/>
    <s v="04"/>
  </r>
  <r>
    <s v="1896-05-01"/>
    <n v="10.893000000000001"/>
    <n v="0.33900000000000002"/>
    <n v="17.010000000000002"/>
    <n v="0.496"/>
    <n v="4.6260000000000003"/>
    <n v="0.48399999999999999"/>
    <n v="15.817"/>
    <n v="0.16"/>
    <x v="146"/>
    <s v="05"/>
  </r>
  <r>
    <s v="1896-06-01"/>
    <n v="13.303999999999901"/>
    <n v="0.26700000000000002"/>
    <n v="19.34"/>
    <n v="0.70299999999999996"/>
    <n v="6.8629999999999898"/>
    <n v="0.34799999999999998"/>
    <n v="16.515000000000001"/>
    <n v="0.14000000000000001"/>
    <x v="146"/>
    <s v="06"/>
  </r>
  <r>
    <s v="1896-07-01"/>
    <n v="14.232999999999899"/>
    <n v="0.32800000000000001"/>
    <n v="19.885999999999999"/>
    <n v="0.41299999999999998"/>
    <n v="8.0869999999999997"/>
    <n v="0.32100000000000001"/>
    <n v="16.866"/>
    <n v="0.151"/>
    <x v="146"/>
    <s v="07"/>
  </r>
  <r>
    <s v="1896-08-01"/>
    <n v="13.624000000000001"/>
    <n v="0.36899999999999999"/>
    <n v="19.571999999999999"/>
    <n v="0.38400000000000001"/>
    <n v="7.2749999999999897"/>
    <n v="0.36699999999999999"/>
    <n v="16.762"/>
    <n v="0.157"/>
    <x v="146"/>
    <s v="08"/>
  </r>
  <r>
    <s v="1896-09-01"/>
    <n v="11.824"/>
    <n v="0.27700000000000002"/>
    <n v="17.727"/>
    <n v="0.40899999999999997"/>
    <n v="5.5609999999999999"/>
    <n v="0.35299999999999998"/>
    <n v="16.143000000000001"/>
    <n v="0.14199999999999999"/>
    <x v="146"/>
    <s v="09"/>
  </r>
  <r>
    <s v="1896-10-01"/>
    <n v="9.4160000000000004"/>
    <n v="0.22900000000000001"/>
    <n v="15.35"/>
    <n v="0.32600000000000001"/>
    <n v="3.2120000000000002"/>
    <n v="0.36099999999999999"/>
    <n v="15.27"/>
    <n v="0.13"/>
    <x v="146"/>
    <s v="10"/>
  </r>
  <r>
    <s v="1896-11-01"/>
    <n v="5.3659999999999997"/>
    <n v="0.29599999999999999"/>
    <n v="11.173"/>
    <n v="0.50600000000000001"/>
    <n v="-0.46899999999999997"/>
    <n v="0.4"/>
    <n v="14.186999999999999"/>
    <n v="0.14099999999999999"/>
    <x v="146"/>
    <s v="11"/>
  </r>
  <r>
    <s v="1896-12-01"/>
    <n v="3.3119999999999998"/>
    <n v="0.27200000000000002"/>
    <n v="8.8109999999999999"/>
    <n v="0.439"/>
    <n v="-2.36"/>
    <n v="0.309"/>
    <n v="13.642999999999899"/>
    <n v="0.14199999999999999"/>
    <x v="146"/>
    <s v="12"/>
  </r>
  <r>
    <s v="1897-01-01"/>
    <n v="1.893"/>
    <n v="0.36"/>
    <n v="7.4119999999999902"/>
    <n v="0.35399999999999998"/>
    <n v="-3.573"/>
    <n v="0.47399999999999998"/>
    <n v="13.311999999999999"/>
    <n v="0.161"/>
    <x v="147"/>
    <s v="01"/>
  </r>
  <r>
    <s v="1897-02-01"/>
    <n v="2.4289999999999998"/>
    <n v="0.28100000000000003"/>
    <n v="8.1479999999999997"/>
    <n v="0.49"/>
    <n v="-3.5189999999999899"/>
    <n v="0.47499999999999998"/>
    <n v="13.555"/>
    <n v="0.14499999999999999"/>
    <x v="147"/>
    <s v="02"/>
  </r>
  <r>
    <s v="1897-03-01"/>
    <n v="4.3449999999999998"/>
    <n v="0.28999999999999998"/>
    <n v="10.442"/>
    <n v="0.52400000000000002"/>
    <n v="-2.1230000000000002"/>
    <n v="0.45700000000000002"/>
    <n v="14.151999999999999"/>
    <n v="0.155"/>
    <x v="147"/>
    <s v="03"/>
  </r>
  <r>
    <s v="1897-04-01"/>
    <n v="8.2779999999999898"/>
    <n v="0.27700000000000002"/>
    <n v="14.292999999999999"/>
    <n v="0.45400000000000001"/>
    <n v="1.74"/>
    <n v="0.29299999999999998"/>
    <n v="15.217000000000001"/>
    <n v="0.14299999999999999"/>
    <x v="147"/>
    <s v="04"/>
  </r>
  <r>
    <s v="1897-05-01"/>
    <n v="11.377000000000001"/>
    <n v="0.30599999999999999"/>
    <n v="17.250999999999902"/>
    <n v="0.41099999999999998"/>
    <n v="5.0679999999999996"/>
    <n v="0.45700000000000002"/>
    <n v="16.02"/>
    <n v="0.14499999999999999"/>
    <x v="147"/>
    <s v="05"/>
  </r>
  <r>
    <s v="1897-06-01"/>
    <n v="13.319000000000001"/>
    <n v="0.35499999999999998"/>
    <n v="19.445"/>
    <n v="0.71699999999999997"/>
    <n v="7.226"/>
    <n v="0.35699999999999998"/>
    <n v="16.504999999999999"/>
    <n v="0.155"/>
    <x v="147"/>
    <s v="06"/>
  </r>
  <r>
    <s v="1897-07-01"/>
    <n v="14.31"/>
    <n v="0.37"/>
    <n v="20.297000000000001"/>
    <n v="0.40699999999999997"/>
    <n v="8.3119999999999994"/>
    <n v="0.33200000000000002"/>
    <n v="16.783000000000001"/>
    <n v="0.161"/>
    <x v="147"/>
    <s v="07"/>
  </r>
  <r>
    <s v="1897-08-01"/>
    <n v="13.667999999999999"/>
    <n v="0.39200000000000002"/>
    <n v="19.753"/>
    <n v="0.42199999999999999"/>
    <n v="7.5919999999999996"/>
    <n v="0.32900000000000001"/>
    <n v="16.675999999999998"/>
    <n v="0.161"/>
    <x v="147"/>
    <s v="08"/>
  </r>
  <r>
    <s v="1897-09-01"/>
    <n v="11.925000000000001"/>
    <n v="0.254"/>
    <n v="17.917999999999999"/>
    <n v="0.26900000000000002"/>
    <n v="5.9009999999999998"/>
    <n v="0.28100000000000003"/>
    <n v="16.067999999999898"/>
    <n v="0.13300000000000001"/>
    <x v="147"/>
    <s v="09"/>
  </r>
  <r>
    <s v="1897-10-01"/>
    <n v="9.1969999999999992"/>
    <n v="0.251"/>
    <n v="15.165999999999899"/>
    <n v="0.41199999999999998"/>
    <n v="3.2789999999999999"/>
    <n v="0.25800000000000001"/>
    <n v="15.167999999999999"/>
    <n v="0.13500000000000001"/>
    <x v="147"/>
    <s v="10"/>
  </r>
  <r>
    <s v="1897-11-01"/>
    <n v="5.6079999999999997"/>
    <n v="0.34899999999999998"/>
    <n v="11.616"/>
    <n v="0.52400000000000002"/>
    <n v="-0.19700000000000001"/>
    <n v="0.40699999999999997"/>
    <n v="14.047000000000001"/>
    <n v="0.153"/>
    <x v="147"/>
    <s v="11"/>
  </r>
  <r>
    <s v="1897-12-01"/>
    <n v="3.1709999999999998"/>
    <n v="0.28100000000000003"/>
    <n v="8.5"/>
    <n v="0.91200000000000003"/>
    <n v="-2.177"/>
    <n v="0.437"/>
    <n v="13.401"/>
    <n v="0.14499999999999999"/>
    <x v="147"/>
    <s v="12"/>
  </r>
  <r>
    <s v="1898-01-01"/>
    <n v="2.7370000000000001"/>
    <n v="0.31"/>
    <n v="8.35"/>
    <n v="0.61599999999999999"/>
    <n v="-2.8849999999999998"/>
    <n v="0.37"/>
    <n v="13.396000000000001"/>
    <n v="0.14899999999999999"/>
    <x v="148"/>
    <s v="01"/>
  </r>
  <r>
    <s v="1898-02-01"/>
    <n v="2.3540000000000001"/>
    <n v="0.314"/>
    <n v="8.2389999999999901"/>
    <n v="0.377"/>
    <n v="-3.6509999999999998"/>
    <n v="0.46"/>
    <n v="13.364000000000001"/>
    <n v="0.14899999999999999"/>
    <x v="148"/>
    <s v="02"/>
  </r>
  <r>
    <s v="1898-03-01"/>
    <n v="3.7509999999999999"/>
    <n v="0.27100000000000002"/>
    <n v="10.173999999999999"/>
    <n v="0.377"/>
    <n v="-2.657"/>
    <n v="0.51200000000000001"/>
    <n v="13.749000000000001"/>
    <n v="0.14299999999999999"/>
    <x v="148"/>
    <s v="03"/>
  </r>
  <r>
    <s v="1898-04-01"/>
    <n v="7.9069999999999903"/>
    <n v="0.33700000000000002"/>
    <n v="14.459"/>
    <n v="0.28899999999999998"/>
    <n v="1.49"/>
    <n v="0.33700000000000002"/>
    <n v="14.868"/>
    <n v="0.155"/>
    <x v="148"/>
    <s v="04"/>
  </r>
  <r>
    <s v="1898-05-01"/>
    <n v="10.835000000000001"/>
    <n v="0.30599999999999999"/>
    <n v="17.055999999999901"/>
    <n v="0.57999999999999996"/>
    <n v="4.4980000000000002"/>
    <n v="0.497"/>
    <n v="15.620999999999899"/>
    <n v="0.14399999999999999"/>
    <x v="148"/>
    <s v="05"/>
  </r>
  <r>
    <s v="1898-06-01"/>
    <n v="13.395"/>
    <n v="0.42099999999999999"/>
    <n v="19.452000000000002"/>
    <n v="0.56100000000000005"/>
    <n v="7.0670000000000002"/>
    <n v="0.4"/>
    <n v="16.393000000000001"/>
    <n v="0.16399999999999901"/>
    <x v="148"/>
    <s v="06"/>
  </r>
  <r>
    <s v="1898-07-01"/>
    <n v="14.138"/>
    <n v="0.36699999999999999"/>
    <n v="20.145"/>
    <n v="0.495"/>
    <n v="8.0389999999999997"/>
    <n v="0.30599999999999999"/>
    <n v="16.626999999999999"/>
    <n v="0.154"/>
    <x v="148"/>
    <s v="07"/>
  </r>
  <r>
    <s v="1898-08-01"/>
    <n v="13.579000000000001"/>
    <n v="0.41399999999999998"/>
    <n v="19.628"/>
    <n v="0.59199999999999997"/>
    <n v="7.6569999999999903"/>
    <n v="0.33800000000000002"/>
    <n v="16.512"/>
    <n v="0.161"/>
    <x v="148"/>
    <s v="08"/>
  </r>
  <r>
    <s v="1898-09-01"/>
    <n v="11.752999999999901"/>
    <n v="0.32200000000000001"/>
    <n v="17.702000000000002"/>
    <n v="0.32500000000000001"/>
    <n v="5.9020000000000001"/>
    <n v="0.33200000000000002"/>
    <n v="15.914"/>
    <n v="0.14899999999999999"/>
    <x v="148"/>
    <s v="09"/>
  </r>
  <r>
    <s v="1898-10-01"/>
    <n v="8.8279999999999994"/>
    <n v="0.247"/>
    <n v="14.69"/>
    <n v="0.36399999999999999"/>
    <n v="2.831"/>
    <n v="0.33600000000000002"/>
    <n v="14.914999999999999"/>
    <n v="0.13100000000000001"/>
    <x v="148"/>
    <s v="10"/>
  </r>
  <r>
    <s v="1898-11-01"/>
    <n v="5.452"/>
    <n v="0.27400000000000002"/>
    <n v="11.444000000000001"/>
    <n v="0.35799999999999998"/>
    <n v="-0.35899999999999999"/>
    <n v="0.35"/>
    <n v="13.933"/>
    <n v="0.13900000000000001"/>
    <x v="148"/>
    <s v="11"/>
  </r>
  <r>
    <s v="1898-12-01"/>
    <n v="3.407"/>
    <n v="0.32500000000000001"/>
    <n v="9.4429999999999996"/>
    <n v="0.56499999999999995"/>
    <n v="-2.0960000000000001"/>
    <n v="0.42"/>
    <n v="13.3509999999999"/>
    <n v="0.14399999999999999"/>
    <x v="148"/>
    <s v="12"/>
  </r>
  <r>
    <s v="1899-01-01"/>
    <n v="2.5150000000000001"/>
    <n v="0.32600000000000001"/>
    <n v="8.4429999999999996"/>
    <n v="0.28599999999999998"/>
    <n v="-3.262"/>
    <n v="0.51700000000000002"/>
    <n v="13.305999999999999"/>
    <n v="0.14699999999999999"/>
    <x v="149"/>
    <s v="01"/>
  </r>
  <r>
    <s v="1899-02-01"/>
    <n v="2.38"/>
    <n v="0.42"/>
    <n v="8.17"/>
    <n v="0.437"/>
    <n v="-3.44199999999999"/>
    <n v="0.36099999999999999"/>
    <n v="13.398999999999999"/>
    <n v="0.16699999999999901"/>
    <x v="149"/>
    <s v="02"/>
  </r>
  <r>
    <s v="1899-03-01"/>
    <n v="4.6180000000000003"/>
    <n v="0.29299999999999998"/>
    <n v="10.635"/>
    <n v="0.371"/>
    <n v="-1.5669999999999999"/>
    <n v="0.30599999999999999"/>
    <n v="14.003"/>
    <n v="0.14299999999999999"/>
    <x v="149"/>
    <s v="03"/>
  </r>
  <r>
    <s v="1899-04-01"/>
    <n v="8.2809999999999899"/>
    <n v="0.34499999999999997"/>
    <n v="14.437999999999899"/>
    <n v="0.54700000000000004"/>
    <n v="2.0739999999999998"/>
    <n v="0.38600000000000001"/>
    <n v="15.026"/>
    <n v="0.153"/>
    <x v="149"/>
    <s v="04"/>
  </r>
  <r>
    <s v="1899-05-01"/>
    <n v="11.023"/>
    <n v="0.31"/>
    <n v="17.132000000000001"/>
    <n v="0.38400000000000001"/>
    <n v="4.9669999999999996"/>
    <n v="0.46200000000000002"/>
    <n v="15.835999999999901"/>
    <n v="0.14299999999999999"/>
    <x v="149"/>
    <s v="05"/>
  </r>
  <r>
    <s v="1899-06-01"/>
    <n v="12.856"/>
    <n v="0.28999999999999998"/>
    <n v="18.798999999999999"/>
    <n v="0.32800000000000001"/>
    <n v="6.8719999999999999"/>
    <n v="0.27600000000000002"/>
    <n v="16.242999999999999"/>
    <n v="0.14099999999999999"/>
    <x v="149"/>
    <s v="06"/>
  </r>
  <r>
    <s v="1899-07-01"/>
    <n v="14.159000000000001"/>
    <n v="0.33300000000000002"/>
    <n v="20.167999999999999"/>
    <n v="0.52100000000000002"/>
    <n v="7.9529999999999896"/>
    <n v="0.34100000000000003"/>
    <n v="16.689"/>
    <n v="0.15"/>
    <x v="149"/>
    <s v="07"/>
  </r>
  <r>
    <s v="1899-08-01"/>
    <n v="13.776999999999999"/>
    <n v="0.39400000000000002"/>
    <n v="19.597999999999999"/>
    <n v="0.55299999999999905"/>
    <n v="7.6459999999999901"/>
    <n v="0.34200000000000003"/>
    <n v="16.745999999999999"/>
    <n v="0.157"/>
    <x v="149"/>
    <s v="08"/>
  </r>
  <r>
    <s v="1899-09-01"/>
    <n v="12.127999999999901"/>
    <n v="0.28199999999999997"/>
    <n v="18.222999999999999"/>
    <n v="0.439"/>
    <n v="5.9740000000000002"/>
    <n v="0.29299999999999998"/>
    <n v="16.178000000000001"/>
    <n v="0.13800000000000001"/>
    <x v="149"/>
    <s v="09"/>
  </r>
  <r>
    <s v="1899-10-01"/>
    <n v="9.4090000000000007"/>
    <n v="0.252"/>
    <n v="15.317"/>
    <n v="0.32299999999999901"/>
    <n v="3.5510000000000002"/>
    <n v="0.42199999999999999"/>
    <n v="15.287000000000001"/>
    <n v="0.13400000000000001"/>
    <x v="149"/>
    <s v="10"/>
  </r>
  <r>
    <s v="1899-11-01"/>
    <n v="6.6050000000000004"/>
    <n v="0.31"/>
    <n v="12.417"/>
    <n v="0.249"/>
    <n v="1.0629999999999999"/>
    <n v="0.43099999999999999"/>
    <n v="14.455"/>
    <n v="0.14399999999999999"/>
    <x v="149"/>
    <s v="11"/>
  </r>
  <r>
    <s v="1899-12-01"/>
    <n v="3.0049999999999999"/>
    <n v="0.34200000000000003"/>
    <n v="8.6389999999999993"/>
    <n v="0.67"/>
    <n v="-2.6680000000000001"/>
    <n v="0.433"/>
    <n v="13.412000000000001"/>
    <n v="0.153"/>
    <x v="149"/>
    <s v="12"/>
  </r>
  <r>
    <d v="1899-12-31T00:00:00"/>
    <n v="1.4609999999999901"/>
    <n v="0.27600000000000002"/>
    <n v="7.1929999999999996"/>
    <n v="0.46500000000000002"/>
    <n v="-4.1020000000000003"/>
    <n v="0.39500000000000002"/>
    <n v="13.141999999999999"/>
    <n v="0.14199999999999999"/>
    <x v="150"/>
    <n v="1"/>
  </r>
  <r>
    <d v="1900-01-31T00:00:00"/>
    <n v="3.0979999999999999"/>
    <n v="0.41599999999999998"/>
    <n v="9.1809999999999992"/>
    <n v="0.60399999999999998"/>
    <n v="-2.8139999999999898"/>
    <n v="0.626"/>
    <n v="13.776999999999999"/>
    <n v="0.17299999999999999"/>
    <x v="150"/>
    <n v="2"/>
  </r>
  <r>
    <d v="1900-03-01T00:00:00"/>
    <n v="5.492"/>
    <n v="0.26100000000000001"/>
    <n v="11.377000000000001"/>
    <n v="0.32700000000000001"/>
    <n v="-0.68"/>
    <n v="0.61"/>
    <n v="14.4"/>
    <n v="0.14099999999999999"/>
    <x v="150"/>
    <n v="3"/>
  </r>
  <r>
    <d v="1900-04-01T00:00:00"/>
    <n v="8.2229999999999901"/>
    <n v="0.29199999999999998"/>
    <n v="13.972"/>
    <n v="0.34200000000000003"/>
    <n v="2.1309999999999998"/>
    <n v="0.39400000000000002"/>
    <n v="15.17"/>
    <n v="0.151"/>
    <x v="150"/>
    <n v="4"/>
  </r>
  <r>
    <d v="1900-05-01T00:00:00"/>
    <n v="11.385"/>
    <n v="0.35699999999999998"/>
    <n v="17.414999999999999"/>
    <n v="0.32900000000000001"/>
    <n v="5.1789999999999896"/>
    <n v="0.379"/>
    <n v="15.955"/>
    <n v="0.159"/>
    <x v="150"/>
    <n v="5"/>
  </r>
  <r>
    <d v="1900-06-01T00:00:00"/>
    <n v="13.292999999999999"/>
    <n v="0.28199999999999997"/>
    <n v="19.434000000000001"/>
    <n v="0.443"/>
    <n v="7.1120000000000001"/>
    <n v="0.28799999999999998"/>
    <n v="16.515000000000001"/>
    <n v="0.14699999999999999"/>
    <x v="150"/>
    <n v="6"/>
  </r>
  <r>
    <d v="1900-07-01T00:00:00"/>
    <n v="14.170999999999999"/>
    <n v="0.34499999999999997"/>
    <n v="19.896999999999998"/>
    <n v="0.372"/>
    <n v="8.0950000000000006"/>
    <n v="0.311"/>
    <n v="16.785"/>
    <n v="0.154"/>
    <x v="150"/>
    <n v="7"/>
  </r>
  <r>
    <d v="1900-08-01T00:00:00"/>
    <n v="13.815999999999899"/>
    <n v="0.38300000000000001"/>
    <n v="19.850000000000001"/>
    <n v="0.34300000000000003"/>
    <n v="7.8919999999999897"/>
    <n v="0.377"/>
    <n v="16.699000000000002"/>
    <n v="0.159"/>
    <x v="150"/>
    <n v="8"/>
  </r>
  <r>
    <d v="1900-09-01T00:00:00"/>
    <n v="11.955"/>
    <n v="0.29299999999999998"/>
    <n v="17.817999999999898"/>
    <n v="0.38200000000000001"/>
    <n v="5.9669999999999996"/>
    <n v="0.33700000000000002"/>
    <n v="16.123999999999999"/>
    <n v="0.14699999999999999"/>
    <x v="150"/>
    <n v="9"/>
  </r>
  <r>
    <d v="1900-10-01T00:00:00"/>
    <n v="9.6660000000000004"/>
    <n v="0.255"/>
    <n v="15.544"/>
    <n v="0.27500000000000002"/>
    <n v="3.8330000000000002"/>
    <n v="0.318"/>
    <n v="15.372999999999999"/>
    <n v="0.14000000000000001"/>
    <x v="150"/>
    <n v="10"/>
  </r>
  <r>
    <d v="1900-11-01T00:00:00"/>
    <n v="5.8039999999999896"/>
    <n v="0.27600000000000002"/>
    <n v="11.526999999999999"/>
    <n v="0.45400000000000001"/>
    <n v="0.121"/>
    <n v="0.40899999999999997"/>
    <n v="14.189"/>
    <n v="0.13699999999999901"/>
    <x v="150"/>
    <n v="11"/>
  </r>
  <r>
    <d v="1900-12-01T00:00:00"/>
    <n v="3.6549999999999998"/>
    <n v="0.34100000000000003"/>
    <n v="9.4659999999999993"/>
    <n v="0.315"/>
    <n v="-1.8259999999999901"/>
    <n v="0.43099999999999999"/>
    <n v="13.5979999999999"/>
    <n v="0.153"/>
    <x v="150"/>
    <n v="12"/>
  </r>
  <r>
    <d v="1901-01-01T00:00:00"/>
    <n v="2.1909999999999998"/>
    <n v="0.29099999999999998"/>
    <n v="7.9959999999999898"/>
    <n v="0.60399999999999998"/>
    <n v="-3.4910000000000001"/>
    <n v="0.49"/>
    <n v="13.29"/>
    <n v="0.14099999999999999"/>
    <x v="151"/>
    <n v="1"/>
  </r>
  <r>
    <d v="1901-02-01T00:00:00"/>
    <n v="3.0920000000000001"/>
    <n v="0.41799999999999998"/>
    <n v="9.0380000000000003"/>
    <n v="0.371"/>
    <n v="-2.6779999999999999"/>
    <n v="0.53900000000000003"/>
    <n v="13.66"/>
    <n v="0.16300000000000001"/>
    <x v="151"/>
    <n v="2"/>
  </r>
  <r>
    <d v="1901-03-01T00:00:00"/>
    <n v="5.6710000000000003"/>
    <n v="0.251"/>
    <n v="11.476000000000001"/>
    <n v="0.37"/>
    <n v="-0.64400000000000002"/>
    <n v="0.39500000000000002"/>
    <n v="14.382999999999999"/>
    <n v="0.13800000000000001"/>
    <x v="151"/>
    <n v="3"/>
  </r>
  <r>
    <d v="1901-04-01T00:00:00"/>
    <n v="8.5220000000000002"/>
    <n v="0.32600000000000001"/>
    <n v="14.732999999999899"/>
    <n v="0.36799999999999999"/>
    <n v="2.2639999999999998"/>
    <n v="0.376"/>
    <n v="15.22"/>
    <n v="0.151"/>
    <x v="151"/>
    <n v="4"/>
  </r>
  <r>
    <d v="1901-05-01T00:00:00"/>
    <n v="11.178000000000001"/>
    <n v="0.33900000000000002"/>
    <n v="17.315000000000001"/>
    <n v="0.39700000000000002"/>
    <n v="4.8550000000000004"/>
    <n v="0.39"/>
    <n v="15.936"/>
    <n v="0.154"/>
    <x v="151"/>
    <n v="5"/>
  </r>
  <r>
    <d v="1901-06-01T00:00:00"/>
    <n v="13.423"/>
    <n v="0.28299999999999997"/>
    <n v="19.315000000000001"/>
    <n v="0.38600000000000001"/>
    <n v="7.1509999999999998"/>
    <n v="0.36699999999999999"/>
    <n v="16.440999999999999"/>
    <n v="0.14499999999999999"/>
    <x v="151"/>
    <n v="6"/>
  </r>
  <r>
    <d v="1901-07-01T00:00:00"/>
    <n v="14.339"/>
    <n v="0.35"/>
    <n v="20.34"/>
    <n v="0.43"/>
    <n v="8.1609999999999996"/>
    <n v="0.374"/>
    <n v="16.718"/>
    <n v="0.158"/>
    <x v="151"/>
    <n v="7"/>
  </r>
  <r>
    <d v="1901-08-01T00:00:00"/>
    <n v="13.789"/>
    <n v="0.34300000000000003"/>
    <n v="19.898"/>
    <n v="0.39800000000000002"/>
    <n v="7.6599999999999904"/>
    <n v="0.41099999999999998"/>
    <n v="16.663"/>
    <n v="0.14799999999999999"/>
    <x v="151"/>
    <n v="8"/>
  </r>
  <r>
    <d v="1901-09-01T00:00:00"/>
    <n v="11.984"/>
    <n v="0.30499999999999999"/>
    <n v="17.928999999999998"/>
    <n v="0.46400000000000002"/>
    <n v="5.819"/>
    <n v="0.32200000000000001"/>
    <n v="16.000999999999902"/>
    <n v="0.14000000000000001"/>
    <x v="151"/>
    <n v="9"/>
  </r>
  <r>
    <d v="1901-10-01T00:00:00"/>
    <n v="9.0030000000000001"/>
    <n v="0.23899999999999999"/>
    <n v="15.002000000000001"/>
    <n v="0.36799999999999999"/>
    <n v="2.9980000000000002"/>
    <n v="0.33800000000000002"/>
    <n v="15.087"/>
    <n v="0.13800000000000001"/>
    <x v="151"/>
    <n v="10"/>
  </r>
  <r>
    <d v="1901-11-01T00:00:00"/>
    <n v="5.976"/>
    <n v="0.26300000000000001"/>
    <n v="12.042999999999999"/>
    <n v="0.55000000000000004"/>
    <n v="7.0999999999999897E-2"/>
    <n v="0.39800000000000002"/>
    <n v="14.1009999999999"/>
    <n v="0.13699999999999901"/>
    <x v="151"/>
    <n v="11"/>
  </r>
  <r>
    <d v="1901-12-01T00:00:00"/>
    <n v="3.335"/>
    <n v="0.26700000000000002"/>
    <n v="9.0609999999999999"/>
    <n v="0.67200000000000004"/>
    <n v="-2.2799999999999998"/>
    <n v="0.37"/>
    <n v="13.38"/>
    <n v="0.13600000000000001"/>
    <x v="151"/>
    <n v="12"/>
  </r>
  <r>
    <d v="1902-01-01T00:00:00"/>
    <n v="2.6839999999999899"/>
    <n v="0.25600000000000001"/>
    <n v="8.7969999999999899"/>
    <n v="0.56899999999999995"/>
    <n v="-3.0310000000000001"/>
    <n v="0.36899999999999999"/>
    <n v="13.302"/>
    <n v="0.13"/>
    <x v="152"/>
    <n v="1"/>
  </r>
  <r>
    <d v="1902-02-01T00:00:00"/>
    <n v="3.6059999999999999"/>
    <n v="0.35399999999999998"/>
    <n v="9.8140000000000001"/>
    <n v="0.34100000000000003"/>
    <n v="-2.504"/>
    <n v="0.45200000000000001"/>
    <n v="13.690999999999899"/>
    <n v="0.14799999999999999"/>
    <x v="152"/>
    <n v="2"/>
  </r>
  <r>
    <d v="1902-03-01T00:00:00"/>
    <n v="4.883"/>
    <n v="0.22800000000000001"/>
    <n v="11.166"/>
    <n v="0.439"/>
    <n v="-1.339"/>
    <n v="0.29399999999999998"/>
    <n v="14.1"/>
    <n v="0.127"/>
    <x v="152"/>
    <n v="3"/>
  </r>
  <r>
    <d v="1902-04-01T00:00:00"/>
    <n v="7.9559999999999897"/>
    <n v="0.32100000000000001"/>
    <n v="13.884"/>
    <n v="0.35699999999999998"/>
    <n v="1.5619999999999901"/>
    <n v="0.35799999999999998"/>
    <n v="14.958"/>
    <n v="0.14099999999999999"/>
    <x v="152"/>
    <n v="4"/>
  </r>
  <r>
    <d v="1902-05-01T00:00:00"/>
    <n v="10.893000000000001"/>
    <n v="0.34100000000000003"/>
    <n v="16.986000000000001"/>
    <n v="0.53600000000000003"/>
    <n v="4.5869999999999997"/>
    <n v="0.36899999999999999"/>
    <n v="15.718999999999999"/>
    <n v="0.14499999999999999"/>
    <x v="152"/>
    <n v="5"/>
  </r>
  <r>
    <d v="1902-06-01T00:00:00"/>
    <n v="13.214"/>
    <n v="0.26400000000000001"/>
    <n v="19.338000000000001"/>
    <n v="0.47499999999999998"/>
    <n v="6.8940000000000001"/>
    <n v="0.32"/>
    <n v="16.283999999999999"/>
    <n v="0.129"/>
    <x v="152"/>
    <n v="6"/>
  </r>
  <r>
    <d v="1902-07-01T00:00:00"/>
    <n v="14.231"/>
    <n v="0.35599999999999998"/>
    <n v="20.2"/>
    <n v="0.53600000000000003"/>
    <n v="7.9649999999999999"/>
    <n v="0.33900000000000002"/>
    <n v="16.690000000000001"/>
    <n v="0.14499999999999999"/>
    <x v="152"/>
    <n v="7"/>
  </r>
  <r>
    <d v="1902-08-01T00:00:00"/>
    <n v="13.599"/>
    <n v="0.35699999999999998"/>
    <n v="19.884"/>
    <n v="0.29699999999999999"/>
    <n v="7.4489999999999998"/>
    <n v="0.35399999999999998"/>
    <n v="16.590999999999902"/>
    <n v="0.14399999999999999"/>
    <x v="152"/>
    <n v="8"/>
  </r>
  <r>
    <d v="1902-09-01T00:00:00"/>
    <n v="11.798999999999999"/>
    <n v="0.28899999999999998"/>
    <n v="17.896999999999998"/>
    <n v="0.29899999999999999"/>
    <n v="5.5549999999999997"/>
    <n v="0.372"/>
    <n v="16.032"/>
    <n v="0.13400000000000001"/>
    <x v="152"/>
    <n v="9"/>
  </r>
  <r>
    <d v="1902-10-01T00:00:00"/>
    <n v="8.8010000000000002"/>
    <n v="0.21"/>
    <n v="14.811"/>
    <n v="0.27100000000000002"/>
    <n v="2.7589999999999999"/>
    <n v="0.34699999999999998"/>
    <n v="14.991"/>
    <n v="0.121"/>
    <x v="152"/>
    <n v="10"/>
  </r>
  <r>
    <d v="1902-11-01T00:00:00"/>
    <n v="5.274"/>
    <n v="0.26700000000000002"/>
    <n v="11.159000000000001"/>
    <n v="0.33500000000000002"/>
    <n v="-0.46"/>
    <n v="0.32700000000000001"/>
    <n v="13.901999999999999"/>
    <n v="0.128"/>
    <x v="152"/>
    <n v="11"/>
  </r>
  <r>
    <d v="1902-12-01T00:00:00"/>
    <n v="2.7130000000000001"/>
    <n v="0.27"/>
    <n v="8.4350000000000005"/>
    <n v="0.27700000000000002"/>
    <n v="-2.992"/>
    <n v="0.373"/>
    <n v="13.24"/>
    <n v="0.13400000000000001"/>
    <x v="152"/>
    <n v="12"/>
  </r>
  <r>
    <d v="1903-01-01T00:00:00"/>
    <n v="2.5139999999999998"/>
    <n v="0.224"/>
    <n v="8.4149999999999991"/>
    <n v="0.442"/>
    <n v="-3.1869999999999998"/>
    <n v="0.40300000000000002"/>
    <n v="13.275"/>
    <n v="0.128"/>
    <x v="153"/>
    <n v="1"/>
  </r>
  <r>
    <d v="1903-02-01T00:00:00"/>
    <n v="3.5550000000000002"/>
    <n v="0.247"/>
    <n v="9.2970000000000006"/>
    <n v="0.42899999999999999"/>
    <n v="-2.4900000000000002"/>
    <n v="0.49399999999999999"/>
    <n v="13.667999999999999"/>
    <n v="0.13200000000000001"/>
    <x v="153"/>
    <n v="2"/>
  </r>
  <r>
    <d v="1903-03-01T00:00:00"/>
    <n v="4.93"/>
    <n v="0.21199999999999999"/>
    <n v="10.962999999999999"/>
    <n v="0.29399999999999998"/>
    <n v="-1.1579999999999999"/>
    <n v="0.41199999999999998"/>
    <n v="14.05"/>
    <n v="0.124"/>
    <x v="153"/>
    <n v="3"/>
  </r>
  <r>
    <d v="1903-04-01T00:00:00"/>
    <n v="7.8319999999999901"/>
    <n v="0.29199999999999998"/>
    <n v="13.958"/>
    <n v="0.32"/>
    <n v="1.698"/>
    <n v="0.39200000000000002"/>
    <n v="14.800999999999901"/>
    <n v="0.13600000000000001"/>
    <x v="153"/>
    <n v="4"/>
  </r>
  <r>
    <d v="1903-05-01T00:00:00"/>
    <n v="10.794"/>
    <n v="0.30499999999999999"/>
    <n v="16.672000000000001"/>
    <n v="0.39800000000000002"/>
    <n v="4.5869999999999997"/>
    <n v="0.435"/>
    <n v="15.645"/>
    <n v="0.13900000000000001"/>
    <x v="153"/>
    <n v="5"/>
  </r>
  <r>
    <d v="1903-06-01T00:00:00"/>
    <n v="12.885999999999999"/>
    <n v="0.26800000000000002"/>
    <n v="18.896999999999998"/>
    <n v="0.38100000000000001"/>
    <n v="6.7229999999999999"/>
    <n v="0.29599999999999999"/>
    <n v="16.160999999999898"/>
    <n v="0.127"/>
    <x v="153"/>
    <n v="6"/>
  </r>
  <r>
    <d v="1903-07-01T00:00:00"/>
    <n v="13.992000000000001"/>
    <n v="0.36599999999999999"/>
    <n v="19.786999999999999"/>
    <n v="0.45200000000000001"/>
    <n v="7.87"/>
    <n v="0.36399999999999999"/>
    <n v="16.495999999999999"/>
    <n v="0.14599999999999999"/>
    <x v="153"/>
    <n v="7"/>
  </r>
  <r>
    <d v="1903-08-01T00:00:00"/>
    <n v="13.412000000000001"/>
    <n v="0.377"/>
    <n v="19.297999999999998"/>
    <n v="0.36499999999999999"/>
    <n v="7.5579999999999901"/>
    <n v="0.36599999999999999"/>
    <n v="16.303999999999998"/>
    <n v="0.14599999999999999"/>
    <x v="153"/>
    <n v="8"/>
  </r>
  <r>
    <d v="1903-09-01T00:00:00"/>
    <n v="11.500999999999999"/>
    <n v="0.36"/>
    <n v="17.355999999999899"/>
    <n v="0.46100000000000002"/>
    <n v="5.6420000000000003"/>
    <n v="0.28499999999999998"/>
    <n v="15.7709999999999"/>
    <n v="0.14499999999999999"/>
    <x v="153"/>
    <n v="9"/>
  </r>
  <r>
    <d v="1903-10-01T00:00:00"/>
    <n v="8.8119999999999994"/>
    <n v="0.20200000000000001"/>
    <n v="14.634"/>
    <n v="0.41699999999999998"/>
    <n v="2.895"/>
    <n v="0.371"/>
    <n v="14.835000000000001"/>
    <n v="0.11799999999999999"/>
    <x v="153"/>
    <n v="10"/>
  </r>
  <r>
    <d v="1903-11-01T00:00:00"/>
    <n v="5.516"/>
    <n v="0.26800000000000002"/>
    <n v="11.218999999999999"/>
    <n v="0.39100000000000001"/>
    <n v="-5.09999999999999E-2"/>
    <n v="0.34"/>
    <n v="13.827999999999999"/>
    <n v="0.13200000000000001"/>
    <x v="153"/>
    <n v="11"/>
  </r>
  <r>
    <d v="1903-12-01T00:00:00"/>
    <n v="2.8980000000000001"/>
    <n v="0.35899999999999999"/>
    <n v="8.5329999999999995"/>
    <n v="0.32700000000000001"/>
    <n v="-2.6869999999999998"/>
    <n v="0.38100000000000001"/>
    <n v="13.205"/>
    <n v="0.14499999999999999"/>
    <x v="153"/>
    <n v="12"/>
  </r>
  <r>
    <d v="1904-01-01T00:00:00"/>
    <n v="1.63699999999999"/>
    <n v="0.38700000000000001"/>
    <n v="7.0819999999999901"/>
    <n v="0.51600000000000001"/>
    <n v="-3.86"/>
    <n v="0.39800000000000002"/>
    <n v="12.957000000000001"/>
    <n v="0.152"/>
    <x v="154"/>
    <n v="1"/>
  </r>
  <r>
    <d v="1904-02-01T00:00:00"/>
    <n v="2.2969999999999899"/>
    <n v="0.34799999999999998"/>
    <n v="8.5069999999999997"/>
    <n v="0.40500000000000003"/>
    <n v="-3.5830000000000002"/>
    <n v="0.432"/>
    <n v="13.154"/>
    <n v="0.14699999999999999"/>
    <x v="154"/>
    <n v="2"/>
  </r>
  <r>
    <d v="1904-03-01T00:00:00"/>
    <n v="4.5060000000000002"/>
    <n v="0.26800000000000002"/>
    <n v="10.558999999999999"/>
    <n v="0.55500000000000005"/>
    <n v="-1.575"/>
    <n v="0.30199999999999999"/>
    <n v="13.859"/>
    <n v="0.13300000000000001"/>
    <x v="154"/>
    <n v="3"/>
  </r>
  <r>
    <d v="1904-04-01T00:00:00"/>
    <n v="7.6839999999999904"/>
    <n v="0.28399999999999997"/>
    <n v="13.823"/>
    <n v="0.625"/>
    <n v="1.4279999999999999"/>
    <n v="0.29899999999999999"/>
    <n v="14.755000000000001"/>
    <n v="0.13699999999999901"/>
    <x v="154"/>
    <n v="4"/>
  </r>
  <r>
    <d v="1904-05-01T00:00:00"/>
    <n v="10.84"/>
    <n v="0.28699999999999998"/>
    <n v="16.922000000000001"/>
    <n v="0.51600000000000001"/>
    <n v="4.641"/>
    <n v="0.313"/>
    <n v="15.573"/>
    <n v="0.13300000000000001"/>
    <x v="154"/>
    <n v="5"/>
  </r>
  <r>
    <d v="1904-06-01T00:00:00"/>
    <n v="13.013999999999999"/>
    <n v="0.248"/>
    <n v="19.091999999999999"/>
    <n v="0.53200000000000003"/>
    <n v="6.7779999999999996"/>
    <n v="0.29799999999999999"/>
    <n v="16.207000000000001"/>
    <n v="0.128"/>
    <x v="154"/>
    <n v="6"/>
  </r>
  <r>
    <d v="1904-07-01T00:00:00"/>
    <n v="13.835999999999901"/>
    <n v="0.29599999999999999"/>
    <n v="19.678000000000001"/>
    <n v="0.64700000000000002"/>
    <n v="7.7770000000000001"/>
    <n v="0.34"/>
    <n v="16.524999999999999"/>
    <n v="0.13400000000000001"/>
    <x v="154"/>
    <n v="7"/>
  </r>
  <r>
    <d v="1904-08-01T00:00:00"/>
    <n v="13.459"/>
    <n v="0.32700000000000001"/>
    <n v="19.524999999999999"/>
    <n v="0.45100000000000001"/>
    <n v="7.4619999999999997"/>
    <n v="0.32100000000000001"/>
    <n v="16.402999999999999"/>
    <n v="0.13699999999999901"/>
    <x v="154"/>
    <n v="8"/>
  </r>
  <r>
    <d v="1904-09-01T00:00:00"/>
    <n v="11.380999999999901"/>
    <n v="0.26500000000000001"/>
    <n v="17.465"/>
    <n v="0.39200000000000002"/>
    <n v="5.3609999999999998"/>
    <n v="0.253"/>
    <n v="15.767999999999899"/>
    <n v="0.129"/>
    <x v="154"/>
    <n v="9"/>
  </r>
  <r>
    <d v="1904-10-01T00:00:00"/>
    <n v="8.8330000000000002"/>
    <n v="0.21199999999999999"/>
    <n v="14.901999999999999"/>
    <n v="0.60099999999999998"/>
    <n v="3.133"/>
    <n v="0.314"/>
    <n v="14.946999999999999"/>
    <n v="0.11799999999999999"/>
    <x v="154"/>
    <n v="10"/>
  </r>
  <r>
    <d v="1904-11-01T00:00:00"/>
    <n v="6.23"/>
    <n v="0.224"/>
    <n v="11.997"/>
    <n v="0.3"/>
    <n v="0.55799999999999905"/>
    <n v="0.33700000000000002"/>
    <n v="14.144"/>
    <n v="0.11899999999999999"/>
    <x v="154"/>
    <n v="11"/>
  </r>
  <r>
    <d v="1904-12-01T00:00:00"/>
    <n v="3.3740000000000001"/>
    <n v="0.29099999999999998"/>
    <n v="9.2119999999999997"/>
    <n v="0.46"/>
    <n v="-2.06699999999999"/>
    <n v="0.44600000000000001"/>
    <n v="13.433"/>
    <n v="0.13"/>
    <x v="154"/>
    <n v="12"/>
  </r>
  <r>
    <d v="1905-01-01T00:00:00"/>
    <n v="2.254"/>
    <n v="0.34499999999999997"/>
    <n v="8.0169999999999995"/>
    <n v="0.47799999999999998"/>
    <n v="-3.3239999999999998"/>
    <n v="0.373"/>
    <n v="13.205"/>
    <n v="0.14000000000000001"/>
    <x v="155"/>
    <n v="1"/>
  </r>
  <r>
    <d v="1905-02-01T00:00:00"/>
    <n v="1.927"/>
    <n v="0.30299999999999999"/>
    <n v="7.7349999999999897"/>
    <n v="0.28000000000000003"/>
    <n v="-3.9510000000000001"/>
    <n v="0.41099999999999998"/>
    <n v="13.206"/>
    <n v="0.13699999999999901"/>
    <x v="155"/>
    <n v="2"/>
  </r>
  <r>
    <d v="1905-03-01T00:00:00"/>
    <n v="4.6349999999999998"/>
    <n v="0.23499999999999999"/>
    <n v="10.465999999999999"/>
    <n v="0.51500000000000001"/>
    <n v="-1.3080000000000001"/>
    <n v="0.38"/>
    <n v="14.035"/>
    <n v="0.125"/>
    <x v="155"/>
    <n v="3"/>
  </r>
  <r>
    <d v="1905-04-01T00:00:00"/>
    <n v="7.7549999999999901"/>
    <n v="0.255"/>
    <n v="13.622"/>
    <n v="0.34100000000000003"/>
    <n v="1.4930000000000001"/>
    <n v="0.41699999999999998"/>
    <n v="14.856999999999999"/>
    <n v="0.128"/>
    <x v="155"/>
    <n v="4"/>
  </r>
  <r>
    <d v="1905-05-01T00:00:00"/>
    <n v="10.981999999999999"/>
    <n v="0.28000000000000003"/>
    <n v="16.945999999999898"/>
    <n v="0.38"/>
    <n v="4.819"/>
    <n v="0.45100000000000001"/>
    <n v="15.788"/>
    <n v="0.13100000000000001"/>
    <x v="155"/>
    <n v="5"/>
  </r>
  <r>
    <d v="1905-06-01T00:00:00"/>
    <n v="13.112"/>
    <n v="0.26400000000000001"/>
    <n v="19.11"/>
    <n v="0.379"/>
    <n v="6.944"/>
    <n v="0.34100000000000003"/>
    <n v="16.379000000000001"/>
    <n v="0.125"/>
    <x v="155"/>
    <n v="6"/>
  </r>
  <r>
    <d v="1905-07-01T00:00:00"/>
    <n v="14.077"/>
    <n v="0.307"/>
    <n v="19.876999999999999"/>
    <n v="0.441"/>
    <n v="8.0380000000000003"/>
    <n v="0.34200000000000003"/>
    <n v="16.651"/>
    <n v="0.13300000000000001"/>
    <x v="155"/>
    <n v="7"/>
  </r>
  <r>
    <d v="1905-08-01T00:00:00"/>
    <n v="13.577999999999999"/>
    <n v="0.32700000000000001"/>
    <n v="19.619"/>
    <n v="0.36799999999999999"/>
    <n v="7.71999999999999"/>
    <n v="0.34499999999999997"/>
    <n v="16.558"/>
    <n v="0.13400000000000001"/>
    <x v="155"/>
    <n v="8"/>
  </r>
  <r>
    <d v="1905-09-01T00:00:00"/>
    <n v="11.803999999999901"/>
    <n v="0.252"/>
    <n v="17.684000000000001"/>
    <n v="0.36299999999999999"/>
    <n v="5.9279999999999999"/>
    <n v="0.311"/>
    <n v="16.004000000000001"/>
    <n v="0.123"/>
    <x v="155"/>
    <n v="9"/>
  </r>
  <r>
    <d v="1905-10-01T00:00:00"/>
    <n v="9.0410000000000004"/>
    <n v="0.23899999999999999"/>
    <n v="14.866"/>
    <n v="0.27500000000000002"/>
    <n v="3.117"/>
    <n v="0.38500000000000001"/>
    <n v="15.090999999999999"/>
    <n v="0.122"/>
    <x v="155"/>
    <n v="10"/>
  </r>
  <r>
    <d v="1905-11-01T00:00:00"/>
    <n v="6.1829999999999998"/>
    <n v="0.28199999999999997"/>
    <n v="11.984"/>
    <n v="0.28000000000000003"/>
    <n v="0.57399999999999995"/>
    <n v="0.40300000000000002"/>
    <n v="14.231999999999999"/>
    <n v="0.127"/>
    <x v="155"/>
    <n v="11"/>
  </r>
  <r>
    <d v="1905-12-01T00:00:00"/>
    <n v="3.3539999999999899"/>
    <n v="0.25600000000000001"/>
    <n v="9.06"/>
    <n v="0.33400000000000002"/>
    <n v="-1.931"/>
    <n v="0.372"/>
    <n v="13.45"/>
    <n v="0.123"/>
    <x v="155"/>
    <n v="12"/>
  </r>
  <r>
    <d v="1906-01-01T00:00:00"/>
    <n v="2.0680000000000001"/>
    <n v="0.313"/>
    <n v="8.0860000000000003"/>
    <n v="0.42"/>
    <n v="-3.637"/>
    <n v="0.29399999999999998"/>
    <n v="13.25"/>
    <n v="0.13699999999999901"/>
    <x v="156"/>
    <n v="1"/>
  </r>
  <r>
    <d v="1906-02-01T00:00:00"/>
    <n v="2.3010000000000002"/>
    <n v="0.32299999999999901"/>
    <n v="8.125"/>
    <n v="0.39300000000000002"/>
    <n v="-3.343"/>
    <n v="0.34399999999999997"/>
    <n v="13.502000000000001"/>
    <n v="0.13500000000000001"/>
    <x v="156"/>
    <n v="2"/>
  </r>
  <r>
    <d v="1906-03-01T00:00:00"/>
    <n v="4.8659999999999997"/>
    <n v="0.2"/>
    <n v="11.007999999999999"/>
    <n v="0.26400000000000001"/>
    <n v="-1.2290000000000001"/>
    <n v="0.35299999999999998"/>
    <n v="14.244999999999999"/>
    <n v="0.11700000000000001"/>
    <x v="156"/>
    <n v="3"/>
  </r>
  <r>
    <d v="1906-04-01T00:00:00"/>
    <n v="8.6259999999999994"/>
    <n v="0.24199999999999999"/>
    <n v="14.786"/>
    <n v="0.58099999999999996"/>
    <n v="2.4219999999999899"/>
    <n v="0.38300000000000001"/>
    <n v="15.23"/>
    <n v="0.122"/>
    <x v="156"/>
    <n v="4"/>
  </r>
  <r>
    <d v="1906-05-01T00:00:00"/>
    <n v="11.239999999999901"/>
    <n v="0.28999999999999998"/>
    <n v="17.146000000000001"/>
    <n v="0.437"/>
    <n v="4.9219999999999997"/>
    <n v="0.42599999999999999"/>
    <n v="15.769"/>
    <n v="0.13200000000000001"/>
    <x v="156"/>
    <n v="5"/>
  </r>
  <r>
    <d v="1906-06-01T00:00:00"/>
    <n v="13.334"/>
    <n v="0.28899999999999998"/>
    <n v="19.286999999999999"/>
    <n v="0.32299999999999901"/>
    <n v="7.2750000000000004"/>
    <n v="0.32100000000000001"/>
    <n v="16.436"/>
    <n v="0.127"/>
    <x v="156"/>
    <n v="6"/>
  </r>
  <r>
    <d v="1906-07-01T00:00:00"/>
    <n v="14.122"/>
    <n v="0.32299999999999901"/>
    <n v="20.058"/>
    <n v="0.39100000000000001"/>
    <n v="8.1859999999999999"/>
    <n v="0.34499999999999997"/>
    <n v="16.661999999999999"/>
    <n v="0.13699999999999901"/>
    <x v="156"/>
    <n v="7"/>
  </r>
  <r>
    <d v="1906-08-01T00:00:00"/>
    <n v="13.690999999999899"/>
    <n v="0.34"/>
    <n v="19.539000000000001"/>
    <n v="0.46200000000000002"/>
    <n v="7.8429999999999902"/>
    <n v="0.35799999999999998"/>
    <n v="16.593"/>
    <n v="0.13400000000000001"/>
    <x v="156"/>
    <n v="8"/>
  </r>
  <r>
    <d v="1906-09-01T00:00:00"/>
    <n v="11.771999999999901"/>
    <n v="0.23699999999999999"/>
    <n v="17.521999999999998"/>
    <n v="0.29799999999999999"/>
    <n v="5.8839999999999897"/>
    <n v="0.33800000000000002"/>
    <n v="15.95"/>
    <n v="0.122"/>
    <x v="156"/>
    <n v="9"/>
  </r>
  <r>
    <d v="1906-10-01T00:00:00"/>
    <n v="9.2669999999999995"/>
    <n v="0.182"/>
    <n v="14.943"/>
    <n v="0.254"/>
    <n v="3.4789999999999899"/>
    <n v="0.29899999999999999"/>
    <n v="15.151999999999999"/>
    <n v="0.11600000000000001"/>
    <x v="156"/>
    <n v="10"/>
  </r>
  <r>
    <d v="1906-11-01T00:00:00"/>
    <n v="5.5010000000000003"/>
    <n v="0.192"/>
    <n v="11.17"/>
    <n v="0.32700000000000001"/>
    <n v="-0.30099999999999899"/>
    <n v="0.32200000000000001"/>
    <n v="14.054"/>
    <n v="0.11600000000000001"/>
    <x v="156"/>
    <n v="11"/>
  </r>
  <r>
    <d v="1906-12-01T00:00:00"/>
    <n v="3.7610000000000001"/>
    <n v="0.36799999999999999"/>
    <n v="9.2579999999999991"/>
    <n v="0.45800000000000002"/>
    <n v="-1.6639999999999999"/>
    <n v="0.32299999999999901"/>
    <n v="13.54"/>
    <n v="0.14799999999999999"/>
    <x v="156"/>
    <n v="12"/>
  </r>
  <r>
    <d v="1907-01-01T00:00:00"/>
    <n v="1.798"/>
    <n v="0.27400000000000002"/>
    <n v="7.9029999999999996"/>
    <n v="0.38"/>
    <n v="-3.867"/>
    <n v="0.32400000000000001"/>
    <n v="13.108000000000001"/>
    <n v="0.128"/>
    <x v="157"/>
    <n v="1"/>
  </r>
  <r>
    <d v="1907-02-01T00:00:00"/>
    <n v="2.117"/>
    <n v="0.26800000000000002"/>
    <n v="7.9929999999999897"/>
    <n v="0.38300000000000001"/>
    <n v="-3.6030000000000002"/>
    <n v="0.28499999999999998"/>
    <n v="13.257"/>
    <n v="0.129"/>
    <x v="157"/>
    <n v="2"/>
  </r>
  <r>
    <d v="1907-03-01T00:00:00"/>
    <n v="4.5750000000000002"/>
    <n v="0.20899999999999999"/>
    <n v="10.61"/>
    <n v="0.35199999999999998"/>
    <n v="-1.6"/>
    <n v="0.249"/>
    <n v="14.15"/>
    <n v="0.123"/>
    <x v="157"/>
    <n v="3"/>
  </r>
  <r>
    <d v="1907-04-01T00:00:00"/>
    <n v="7.5789999999999997"/>
    <n v="0.26300000000000001"/>
    <n v="13.401"/>
    <n v="0.37"/>
    <n v="1.5209999999999999"/>
    <n v="0.28100000000000003"/>
    <n v="14.917999999999999"/>
    <n v="0.13300000000000001"/>
    <x v="157"/>
    <n v="4"/>
  </r>
  <r>
    <d v="1907-05-01T00:00:00"/>
    <n v="10.375"/>
    <n v="0.28000000000000003"/>
    <n v="16.335000000000001"/>
    <n v="0.46500000000000002"/>
    <n v="4.0839999999999996"/>
    <n v="0.35"/>
    <n v="15.602"/>
    <n v="0.13200000000000001"/>
    <x v="157"/>
    <n v="5"/>
  </r>
  <r>
    <d v="1907-06-01T00:00:00"/>
    <n v="12.728999999999999"/>
    <n v="0.26700000000000002"/>
    <n v="18.576000000000001"/>
    <n v="0.40300000000000002"/>
    <n v="6.5089999999999897"/>
    <n v="0.316"/>
    <n v="16.253"/>
    <n v="0.13"/>
    <x v="157"/>
    <n v="6"/>
  </r>
  <r>
    <d v="1907-07-01T00:00:00"/>
    <n v="13.769"/>
    <n v="0.307"/>
    <n v="19.625999999999902"/>
    <n v="0.59799999999999998"/>
    <n v="7.7610000000000001"/>
    <n v="0.34799999999999998"/>
    <n v="16.596"/>
    <n v="0.13300000000000001"/>
    <x v="157"/>
    <n v="7"/>
  </r>
  <r>
    <d v="1907-08-01T00:00:00"/>
    <n v="13.362"/>
    <n v="0.32600000000000001"/>
    <n v="19.187000000000001"/>
    <n v="0.318"/>
    <n v="7.4649999999999901"/>
    <n v="0.35"/>
    <n v="16.456"/>
    <n v="0.13200000000000001"/>
    <x v="157"/>
    <n v="8"/>
  </r>
  <r>
    <d v="1907-09-01T00:00:00"/>
    <n v="11.664999999999999"/>
    <n v="0.24299999999999999"/>
    <n v="17.442999999999898"/>
    <n v="0.253"/>
    <n v="5.59"/>
    <n v="0.29899999999999999"/>
    <n v="15.901999999999999"/>
    <n v="0.11899999999999999"/>
    <x v="157"/>
    <n v="9"/>
  </r>
  <r>
    <d v="1907-10-01T00:00:00"/>
    <n v="9.234"/>
    <n v="0.191"/>
    <n v="15.079000000000001"/>
    <n v="0.28299999999999997"/>
    <n v="3.32"/>
    <n v="0.36099999999999999"/>
    <n v="15.159000000000001"/>
    <n v="0.115"/>
    <x v="157"/>
    <n v="10"/>
  </r>
  <r>
    <d v="1907-11-01T00:00:00"/>
    <n v="5.2069999999999999"/>
    <n v="0.20699999999999999"/>
    <n v="10.71"/>
    <n v="0.31"/>
    <n v="-0.55700000000000005"/>
    <n v="0.32500000000000001"/>
    <n v="13.872"/>
    <n v="0.115"/>
    <x v="157"/>
    <n v="11"/>
  </r>
  <r>
    <d v="1907-12-01T00:00:00"/>
    <n v="2.956"/>
    <n v="0.251"/>
    <n v="8.8309999999999995"/>
    <n v="0.27"/>
    <n v="-2.585"/>
    <n v="0.28799999999999998"/>
    <n v="13.225"/>
    <n v="0.121"/>
    <x v="157"/>
    <n v="12"/>
  </r>
  <r>
    <d v="1908-01-01T00:00:00"/>
    <n v="2.3039999999999998"/>
    <n v="0.252"/>
    <n v="8.1179999999999897"/>
    <n v="0.3"/>
    <n v="-3.548"/>
    <n v="0.28699999999999998"/>
    <n v="13.16"/>
    <n v="0.123"/>
    <x v="158"/>
    <n v="1"/>
  </r>
  <r>
    <d v="1908-02-01T00:00:00"/>
    <n v="2.7689999999999899"/>
    <n v="0.26900000000000002"/>
    <n v="8.5269999999999992"/>
    <n v="0.41099999999999998"/>
    <n v="-3.177"/>
    <n v="0.34799999999999998"/>
    <n v="13.440999999999899"/>
    <n v="0.124"/>
    <x v="158"/>
    <n v="2"/>
  </r>
  <r>
    <d v="1908-03-01T00:00:00"/>
    <n v="4.1360000000000001"/>
    <n v="0.317"/>
    <n v="10.384"/>
    <n v="0.38"/>
    <n v="-2.101"/>
    <n v="0.45300000000000001"/>
    <n v="13.782999999999999"/>
    <n v="0.13699999999999901"/>
    <x v="158"/>
    <n v="3"/>
  </r>
  <r>
    <d v="1908-04-01T00:00:00"/>
    <n v="7.8319999999999901"/>
    <n v="0.29499999999999998"/>
    <n v="13.853"/>
    <n v="0.33200000000000002"/>
    <n v="1.7350000000000001"/>
    <n v="0.54299999999999904"/>
    <n v="14.800999999999901"/>
    <n v="0.129"/>
    <x v="158"/>
    <n v="4"/>
  </r>
  <r>
    <d v="1908-05-01T00:00:00"/>
    <n v="11.140999999999901"/>
    <n v="0.28499999999999998"/>
    <n v="16.957999999999998"/>
    <n v="0.38800000000000001"/>
    <n v="4.8600000000000003"/>
    <n v="0.38800000000000001"/>
    <n v="15.757"/>
    <n v="0.13"/>
    <x v="158"/>
    <n v="5"/>
  </r>
  <r>
    <d v="1908-06-01T00:00:00"/>
    <n v="13.292999999999999"/>
    <n v="0.248"/>
    <n v="19.062999999999999"/>
    <n v="0.38800000000000001"/>
    <n v="6.9020000000000001"/>
    <n v="0.28999999999999998"/>
    <n v="16.289000000000001"/>
    <n v="0.11899999999999999"/>
    <x v="158"/>
    <n v="6"/>
  </r>
  <r>
    <d v="1908-07-01T00:00:00"/>
    <n v="14.196999999999999"/>
    <n v="0.30299999999999999"/>
    <n v="19.748000000000001"/>
    <n v="0.41899999999999998"/>
    <n v="8.1129999999999995"/>
    <n v="0.37"/>
    <n v="16.617999999999999"/>
    <n v="0.129"/>
    <x v="158"/>
    <n v="7"/>
  </r>
  <r>
    <d v="1908-08-01T00:00:00"/>
    <n v="13.375999999999999"/>
    <n v="0.33600000000000002"/>
    <n v="19.359000000000002"/>
    <n v="0.36299999999999999"/>
    <n v="7.4989999999999997"/>
    <n v="0.34599999999999997"/>
    <n v="16.364999999999998"/>
    <n v="0.13400000000000001"/>
    <x v="158"/>
    <n v="8"/>
  </r>
  <r>
    <d v="1908-09-01T00:00:00"/>
    <n v="11.977"/>
    <n v="0.252"/>
    <n v="17.780999999999999"/>
    <n v="0.32500000000000001"/>
    <n v="5.9770000000000003"/>
    <n v="0.26100000000000001"/>
    <n v="15.93"/>
    <n v="0.11899999999999999"/>
    <x v="158"/>
    <n v="9"/>
  </r>
  <r>
    <d v="1908-10-01T00:00:00"/>
    <n v="8.8650000000000002"/>
    <n v="0.20899999999999999"/>
    <n v="14.675000000000001"/>
    <n v="0.28999999999999998"/>
    <n v="2.948"/>
    <n v="0.32900000000000001"/>
    <n v="14.882999999999999"/>
    <n v="0.112"/>
    <x v="158"/>
    <n v="10"/>
  </r>
  <r>
    <d v="1908-11-01T00:00:00"/>
    <n v="5.2720000000000002"/>
    <n v="0.221"/>
    <n v="11.098000000000001"/>
    <n v="0.29599999999999999"/>
    <n v="-0.57599999999999996"/>
    <n v="0.45100000000000001"/>
    <n v="13.842000000000001"/>
    <n v="0.11600000000000001"/>
    <x v="158"/>
    <n v="11"/>
  </r>
  <r>
    <d v="1908-12-01T00:00:00"/>
    <n v="3.0710000000000002"/>
    <n v="0.31"/>
    <n v="8.9009999999999998"/>
    <n v="0.33200000000000002"/>
    <n v="-2.5350000000000001"/>
    <n v="0.36799999999999999"/>
    <n v="13.189"/>
    <n v="0.129"/>
    <x v="158"/>
    <n v="12"/>
  </r>
  <r>
    <d v="1909-01-01T00:00:00"/>
    <n v="1.395"/>
    <n v="0.314"/>
    <n v="7.1210000000000004"/>
    <n v="0.377"/>
    <n v="-4.298"/>
    <n v="0.44900000000000001"/>
    <n v="12.839"/>
    <n v="0.13200000000000001"/>
    <x v="159"/>
    <n v="1"/>
  </r>
  <r>
    <d v="1909-02-01T00:00:00"/>
    <n v="2.706"/>
    <n v="0.27300000000000002"/>
    <n v="8.5709999999999997"/>
    <n v="0.46500000000000002"/>
    <n v="-3.4470000000000001"/>
    <n v="0.35699999999999998"/>
    <n v="13.35"/>
    <n v="0.125"/>
    <x v="159"/>
    <n v="2"/>
  </r>
  <r>
    <d v="1909-03-01T00:00:00"/>
    <n v="4.5889999999999898"/>
    <n v="0.249"/>
    <n v="10.659000000000001"/>
    <n v="0.47199999999999998"/>
    <n v="-1.6769999999999901"/>
    <n v="0.47799999999999998"/>
    <n v="13.852"/>
    <n v="0.122"/>
    <x v="159"/>
    <n v="3"/>
  </r>
  <r>
    <d v="1909-04-01T00:00:00"/>
    <n v="7.5339999999999998"/>
    <n v="0.26900000000000002"/>
    <n v="13.425999999999901"/>
    <n v="0.41399999999999998"/>
    <n v="1.395"/>
    <n v="0.42"/>
    <n v="14.718999999999999"/>
    <n v="0.122"/>
    <x v="159"/>
    <n v="4"/>
  </r>
  <r>
    <d v="1909-05-01T00:00:00"/>
    <n v="10.611000000000001"/>
    <n v="0.3"/>
    <n v="16.667999999999999"/>
    <n v="0.42799999999999999"/>
    <n v="4.38"/>
    <n v="0.39400000000000002"/>
    <n v="15.6"/>
    <n v="0.127"/>
    <x v="159"/>
    <n v="5"/>
  </r>
  <r>
    <d v="1909-06-01T00:00:00"/>
    <n v="12.962"/>
    <n v="0.23200000000000001"/>
    <n v="18.71"/>
    <n v="0.28100000000000003"/>
    <n v="6.766"/>
    <n v="0.32700000000000001"/>
    <n v="16.190999999999999"/>
    <n v="0.114"/>
    <x v="159"/>
    <n v="6"/>
  </r>
  <r>
    <d v="1909-07-01T00:00:00"/>
    <n v="14.06"/>
    <n v="0.29899999999999999"/>
    <n v="19.786999999999999"/>
    <n v="0.36599999999999999"/>
    <n v="8.0500000000000007"/>
    <n v="0.34300000000000003"/>
    <n v="16.437000000000001"/>
    <n v="0.123"/>
    <x v="159"/>
    <n v="7"/>
  </r>
  <r>
    <d v="1909-08-01T00:00:00"/>
    <n v="13.752000000000001"/>
    <n v="0.31900000000000001"/>
    <n v="19.625"/>
    <n v="0.35299999999999998"/>
    <n v="7.7529999999999903"/>
    <n v="0.371"/>
    <n v="16.495999999999999"/>
    <n v="0.126"/>
    <x v="159"/>
    <n v="8"/>
  </r>
  <r>
    <d v="1909-09-01T00:00:00"/>
    <n v="11.879"/>
    <n v="0.23699999999999999"/>
    <n v="17.890999999999998"/>
    <n v="0.28699999999999998"/>
    <n v="5.7779999999999996"/>
    <n v="0.35399999999999998"/>
    <n v="15.849"/>
    <n v="0.112"/>
    <x v="159"/>
    <n v="9"/>
  </r>
  <r>
    <d v="1909-10-01T00:00:00"/>
    <n v="9.1920000000000002"/>
    <n v="0.17799999999999999"/>
    <n v="15.138999999999999"/>
    <n v="0.32700000000000001"/>
    <n v="3.2210000000000001"/>
    <n v="0.34"/>
    <n v="14.940999999999899"/>
    <n v="0.10199999999999999"/>
    <x v="159"/>
    <n v="10"/>
  </r>
  <r>
    <d v="1909-11-01T00:00:00"/>
    <n v="6.2359999999999998"/>
    <n v="0.20499999999999999"/>
    <n v="11.959"/>
    <n v="0.216"/>
    <n v="0.32299999999999901"/>
    <n v="0.38100000000000001"/>
    <n v="13.993"/>
    <n v="0.108"/>
    <x v="159"/>
    <n v="11"/>
  </r>
  <r>
    <d v="1909-12-01T00:00:00"/>
    <n v="3.2229999999999999"/>
    <n v="0.27800000000000002"/>
    <n v="8.7629999999999999"/>
    <n v="0.42299999999999999"/>
    <n v="-2.3530000000000002"/>
    <n v="0.32600000000000001"/>
    <n v="13.217000000000001"/>
    <n v="0.121"/>
    <x v="159"/>
    <n v="12"/>
  </r>
  <r>
    <d v="1910-01-01T00:00:00"/>
    <n v="2.3330000000000002"/>
    <n v="0.24"/>
    <n v="8.09499999999999"/>
    <n v="0.56499999999999995"/>
    <n v="-3.27"/>
    <n v="0.38100000000000001"/>
    <n v="13.138999999999999"/>
    <n v="0.114"/>
    <x v="160"/>
    <n v="1"/>
  </r>
  <r>
    <d v="1910-02-01T00:00:00"/>
    <n v="2.7789999999999999"/>
    <n v="0.27300000000000002"/>
    <n v="8.3879999999999999"/>
    <n v="0.34399999999999997"/>
    <n v="-3.226"/>
    <n v="0.48899999999999999"/>
    <n v="13.317"/>
    <n v="0.122"/>
    <x v="160"/>
    <n v="2"/>
  </r>
  <r>
    <d v="1910-03-01T00:00:00"/>
    <n v="4.6059999999999999"/>
    <n v="0.21299999999999999"/>
    <n v="10.781000000000001"/>
    <n v="0.33400000000000002"/>
    <n v="-1.675"/>
    <n v="0.42099999999999999"/>
    <n v="13.872"/>
    <n v="0.112"/>
    <x v="160"/>
    <n v="3"/>
  </r>
  <r>
    <d v="1910-04-01T00:00:00"/>
    <n v="8.1049999999999898"/>
    <n v="0.252"/>
    <n v="14.37"/>
    <n v="0.30499999999999999"/>
    <n v="1.704"/>
    <n v="0.42199999999999999"/>
    <n v="14.845000000000001"/>
    <n v="0.12"/>
    <x v="160"/>
    <n v="4"/>
  </r>
  <r>
    <d v="1910-05-01T00:00:00"/>
    <n v="11.005000000000001"/>
    <n v="0.31"/>
    <n v="17.03"/>
    <n v="0.32700000000000001"/>
    <n v="4.6749999999999998"/>
    <n v="0.51400000000000001"/>
    <n v="15.712"/>
    <n v="0.128"/>
    <x v="160"/>
    <n v="5"/>
  </r>
  <r>
    <d v="1910-06-01T00:00:00"/>
    <n v="13.151"/>
    <n v="0.23200000000000001"/>
    <n v="19.027000000000001"/>
    <n v="0.246"/>
    <n v="6.8710000000000004"/>
    <n v="0.42199999999999999"/>
    <n v="16.263999999999999"/>
    <n v="0.11"/>
    <x v="160"/>
    <n v="6"/>
  </r>
  <r>
    <d v="1910-07-01T00:00:00"/>
    <n v="14.279"/>
    <n v="0.32200000000000001"/>
    <n v="19.952000000000002"/>
    <n v="0.318"/>
    <n v="8.2050000000000001"/>
    <n v="0.38500000000000001"/>
    <n v="16.542999999999999"/>
    <n v="0.13"/>
    <x v="160"/>
    <n v="7"/>
  </r>
  <r>
    <d v="1910-08-01T00:00:00"/>
    <n v="13.677"/>
    <n v="0.32100000000000001"/>
    <n v="19.425000000000001"/>
    <n v="0.30199999999999999"/>
    <n v="7.6059999999999901"/>
    <n v="0.39500000000000002"/>
    <n v="16.477"/>
    <n v="0.126"/>
    <x v="160"/>
    <n v="8"/>
  </r>
  <r>
    <d v="1910-09-01T00:00:00"/>
    <n v="11.733000000000001"/>
    <n v="0.24299999999999999"/>
    <n v="17.623000000000001"/>
    <n v="0.28599999999999998"/>
    <n v="5.6689999999999996"/>
    <n v="0.39800000000000002"/>
    <n v="15.875"/>
    <n v="0.112"/>
    <x v="160"/>
    <n v="9"/>
  </r>
  <r>
    <d v="1910-10-01T00:00:00"/>
    <n v="9.0060000000000002"/>
    <n v="0.20300000000000001"/>
    <n v="14.904999999999999"/>
    <n v="0.24299999999999999"/>
    <n v="2.9860000000000002"/>
    <n v="0.377"/>
    <n v="15.019"/>
    <n v="0.105"/>
    <x v="160"/>
    <n v="10"/>
  </r>
  <r>
    <d v="1910-11-01T00:00:00"/>
    <n v="5.3179999999999996"/>
    <n v="0.223"/>
    <n v="11.071999999999999"/>
    <n v="0.42"/>
    <n v="-0.65400000000000003"/>
    <n v="0.434"/>
    <n v="13.75"/>
    <n v="0.109"/>
    <x v="160"/>
    <n v="11"/>
  </r>
  <r>
    <d v="1910-12-01T00:00:00"/>
    <n v="2.6839999999999899"/>
    <n v="0.28899999999999998"/>
    <n v="8.5"/>
    <n v="0.27300000000000002"/>
    <n v="-2.9989999999999899"/>
    <n v="0.45900000000000002"/>
    <n v="13.015999999999901"/>
    <n v="0.123"/>
    <x v="160"/>
    <n v="12"/>
  </r>
  <r>
    <d v="1911-01-01T00:00:00"/>
    <n v="1.66"/>
    <n v="0.33"/>
    <n v="7.1329999999999902"/>
    <n v="0.437"/>
    <n v="-3.9689999999999999"/>
    <n v="0.28499999999999998"/>
    <n v="12.907999999999999"/>
    <n v="0.128"/>
    <x v="161"/>
    <n v="1"/>
  </r>
  <r>
    <d v="1911-02-01T00:00:00"/>
    <n v="2.4529999999999998"/>
    <n v="0.214"/>
    <n v="8.15"/>
    <n v="0.57499999999999996"/>
    <n v="-3.6639999999999899"/>
    <n v="0.318"/>
    <n v="13.164"/>
    <n v="0.107"/>
    <x v="161"/>
    <n v="2"/>
  </r>
  <r>
    <d v="1911-03-01T00:00:00"/>
    <n v="4.3469999999999898"/>
    <n v="0.19900000000000001"/>
    <n v="10.362"/>
    <n v="0.28000000000000003"/>
    <n v="-1.7430000000000001"/>
    <n v="0.315"/>
    <n v="13.752000000000001"/>
    <n v="0.108"/>
    <x v="161"/>
    <n v="3"/>
  </r>
  <r>
    <d v="1911-04-01T00:00:00"/>
    <n v="7.9899999999999904"/>
    <n v="0.248"/>
    <n v="14.081"/>
    <n v="0.38200000000000001"/>
    <n v="1.8560000000000001"/>
    <n v="0.39900000000000002"/>
    <n v="14.715999999999999"/>
    <n v="0.115"/>
    <x v="161"/>
    <n v="4"/>
  </r>
  <r>
    <d v="1911-05-01T00:00:00"/>
    <n v="10.829000000000001"/>
    <n v="0.27900000000000003"/>
    <n v="16.71"/>
    <n v="0.36899999999999999"/>
    <n v="4.6319999999999997"/>
    <n v="0.307"/>
    <n v="15.497"/>
    <n v="0.11899999999999999"/>
    <x v="161"/>
    <n v="5"/>
  </r>
  <r>
    <d v="1911-06-01T00:00:00"/>
    <n v="13.009"/>
    <n v="0.23100000000000001"/>
    <n v="19.091000000000001"/>
    <n v="0.23100000000000001"/>
    <n v="6.7779999999999996"/>
    <n v="0.23799999999999999"/>
    <n v="16.108000000000001"/>
    <n v="0.108"/>
    <x v="161"/>
    <n v="6"/>
  </r>
  <r>
    <d v="1911-07-01T00:00:00"/>
    <n v="14.082000000000001"/>
    <n v="0.29199999999999998"/>
    <n v="19.986999999999998"/>
    <n v="0.33500000000000002"/>
    <n v="8.0529999999999902"/>
    <n v="0.32700000000000001"/>
    <n v="16.430999999999901"/>
    <n v="0.122"/>
    <x v="161"/>
    <n v="7"/>
  </r>
  <r>
    <d v="1911-08-01T00:00:00"/>
    <n v="13.499000000000001"/>
    <n v="0.32900000000000001"/>
    <n v="19.396000000000001"/>
    <n v="0.35199999999999998"/>
    <n v="7.6069999999999904"/>
    <n v="0.316"/>
    <n v="16.387"/>
    <n v="0.126"/>
    <x v="161"/>
    <n v="8"/>
  </r>
  <r>
    <d v="1911-09-01T00:00:00"/>
    <n v="11.638"/>
    <n v="0.23300000000000001"/>
    <n v="17.491"/>
    <n v="0.24199999999999999"/>
    <n v="5.7229999999999999"/>
    <n v="0.27"/>
    <n v="15.798999999999999"/>
    <n v="0.11799999999999999"/>
    <x v="161"/>
    <n v="9"/>
  </r>
  <r>
    <d v="1911-10-01T00:00:00"/>
    <n v="9.2629999999999999"/>
    <n v="0.193"/>
    <n v="14.99"/>
    <n v="0.249"/>
    <n v="3.4009999999999998"/>
    <n v="0.27400000000000002"/>
    <n v="15.062999999999899"/>
    <n v="0.108"/>
    <x v="161"/>
    <n v="10"/>
  </r>
  <r>
    <d v="1911-11-01T00:00:00"/>
    <n v="5.9639999999999898"/>
    <n v="0.184"/>
    <n v="11.651999999999999"/>
    <n v="0.30299999999999999"/>
    <n v="0.308999999999999"/>
    <n v="0.33800000000000002"/>
    <n v="14.061999999999999"/>
    <n v="0.108"/>
    <x v="161"/>
    <n v="11"/>
  </r>
  <r>
    <d v="1911-12-01T00:00:00"/>
    <n v="3.39"/>
    <n v="0.24199999999999999"/>
    <n v="8.8109999999999999"/>
    <n v="0.29799999999999999"/>
    <n v="-1.9809999999999901"/>
    <n v="0.33600000000000002"/>
    <n v="13.425000000000001"/>
    <n v="0.115"/>
    <x v="161"/>
    <n v="12"/>
  </r>
  <r>
    <d v="1912-01-01T00:00:00"/>
    <n v="2.4019999999999899"/>
    <n v="0.309"/>
    <n v="7.9109999999999996"/>
    <n v="0.253"/>
    <n v="-3.3050000000000002"/>
    <n v="0.32900000000000001"/>
    <n v="13.249000000000001"/>
    <n v="0.125"/>
    <x v="162"/>
    <n v="1"/>
  </r>
  <r>
    <d v="1912-02-01T00:00:00"/>
    <n v="3.3539999999999899"/>
    <n v="0.251"/>
    <n v="9.3789999999999996"/>
    <n v="0.33500000000000002"/>
    <n v="-2.718"/>
    <n v="0.59399999999999997"/>
    <n v="13.595000000000001"/>
    <n v="0.115"/>
    <x v="162"/>
    <n v="2"/>
  </r>
  <r>
    <d v="1912-03-01T00:00:00"/>
    <n v="4.3559999999999999"/>
    <n v="0.22600000000000001"/>
    <n v="10.725"/>
    <n v="0.29799999999999999"/>
    <n v="-1.9810000000000001"/>
    <n v="0.34599999999999997"/>
    <n v="13.994999999999999"/>
    <n v="0.115"/>
    <x v="162"/>
    <n v="3"/>
  </r>
  <r>
    <d v="1912-04-01T00:00:00"/>
    <n v="8.2289999999999992"/>
    <n v="0.26200000000000001"/>
    <n v="14.069000000000001"/>
    <n v="0.27100000000000002"/>
    <n v="2.09099999999999"/>
    <n v="0.39100000000000001"/>
    <n v="15.065"/>
    <n v="0.11799999999999999"/>
    <x v="162"/>
    <n v="4"/>
  </r>
  <r>
    <d v="1912-05-01T00:00:00"/>
    <n v="11.254"/>
    <n v="0.308"/>
    <n v="17.388999999999999"/>
    <n v="0.38300000000000001"/>
    <n v="4.992"/>
    <n v="0.38300000000000001"/>
    <n v="15.812999999999899"/>
    <n v="0.126"/>
    <x v="162"/>
    <n v="5"/>
  </r>
  <r>
    <d v="1912-06-01T00:00:00"/>
    <n v="13.435"/>
    <n v="0.25"/>
    <n v="19.350999999999999"/>
    <n v="0.27700000000000002"/>
    <n v="7.1660000000000004"/>
    <n v="0.37"/>
    <n v="16.396999999999998"/>
    <n v="0.113"/>
    <x v="162"/>
    <n v="6"/>
  </r>
  <r>
    <d v="1912-07-01T00:00:00"/>
    <n v="13.7229999999999"/>
    <n v="0.29299999999999998"/>
    <n v="19.728999999999999"/>
    <n v="0.36799999999999999"/>
    <n v="7.9159999999999897"/>
    <n v="0.34499999999999997"/>
    <n v="16.509"/>
    <n v="0.12"/>
    <x v="162"/>
    <n v="7"/>
  </r>
  <r>
    <d v="1912-08-01T00:00:00"/>
    <n v="13.0529999999999"/>
    <n v="0.318"/>
    <n v="19.027000000000001"/>
    <n v="0.376"/>
    <n v="7.2769999999999904"/>
    <n v="0.33300000000000002"/>
    <n v="16.309000000000001"/>
    <n v="0.125"/>
    <x v="162"/>
    <n v="8"/>
  </r>
  <r>
    <d v="1912-09-01T00:00:00"/>
    <n v="11.222"/>
    <n v="0.252"/>
    <n v="17.434999999999999"/>
    <n v="0.33100000000000002"/>
    <n v="5.2270000000000003"/>
    <n v="0.26500000000000001"/>
    <n v="15.685"/>
    <n v="0.11700000000000001"/>
    <x v="162"/>
    <n v="9"/>
  </r>
  <r>
    <d v="1912-10-01T00:00:00"/>
    <n v="8.3669999999999902"/>
    <n v="0.20100000000000001"/>
    <n v="14.132999999999999"/>
    <n v="0.39500000000000002"/>
    <n v="2.4969999999999999"/>
    <n v="0.21099999999999999"/>
    <n v="14.750999999999999"/>
    <n v="0.108"/>
    <x v="162"/>
    <n v="10"/>
  </r>
  <r>
    <d v="1912-11-01T00:00:00"/>
    <n v="5.5209999999999999"/>
    <n v="0.188"/>
    <n v="11.185"/>
    <n v="0.34499999999999997"/>
    <n v="-0.29099999999999898"/>
    <n v="0.28699999999999998"/>
    <n v="13.9279999999999"/>
    <n v="0.107"/>
    <x v="162"/>
    <n v="11"/>
  </r>
  <r>
    <d v="1912-12-01T00:00:00"/>
    <n v="3.069"/>
    <n v="0.24299999999999999"/>
    <n v="8.3070000000000004"/>
    <n v="0.33900000000000002"/>
    <n v="-2.4590000000000001"/>
    <n v="0.34300000000000003"/>
    <n v="13.23"/>
    <n v="0.114"/>
    <x v="162"/>
    <n v="12"/>
  </r>
  <r>
    <d v="1913-01-01T00:00:00"/>
    <n v="2.0830000000000002"/>
    <n v="0.29499999999999998"/>
    <n v="7.6549999999999896"/>
    <n v="0.442"/>
    <n v="-3.657"/>
    <n v="0.4"/>
    <n v="13.066000000000001"/>
    <n v="0.122"/>
    <x v="163"/>
    <n v="1"/>
  </r>
  <r>
    <d v="1913-02-01T00:00:00"/>
    <n v="2.3759999999999999"/>
    <n v="0.29499999999999998"/>
    <n v="8.2329999999999899"/>
    <n v="0.32800000000000001"/>
    <n v="-3.4849999999999999"/>
    <n v="0.52300000000000002"/>
    <n v="13.343999999999999"/>
    <n v="0.122"/>
    <x v="163"/>
    <n v="2"/>
  </r>
  <r>
    <d v="1913-03-01T00:00:00"/>
    <n v="4.5169999999999897"/>
    <n v="0.219"/>
    <n v="10.4"/>
    <n v="0.27400000000000002"/>
    <n v="-1.597"/>
    <n v="0.34200000000000003"/>
    <n v="13.952999999999999"/>
    <n v="0.11"/>
    <x v="163"/>
    <n v="3"/>
  </r>
  <r>
    <d v="1913-04-01T00:00:00"/>
    <n v="8.0229999999999997"/>
    <n v="0.246"/>
    <n v="14.218999999999999"/>
    <n v="0.35499999999999998"/>
    <n v="1.91"/>
    <n v="0.33400000000000002"/>
    <n v="14.957000000000001"/>
    <n v="0.11700000000000001"/>
    <x v="163"/>
    <n v="4"/>
  </r>
  <r>
    <d v="1913-05-01T00:00:00"/>
    <n v="10.744999999999999"/>
    <n v="0.28799999999999998"/>
    <n v="16.815000000000001"/>
    <n v="0.35499999999999998"/>
    <n v="4.6520000000000001"/>
    <n v="0.35699999999999998"/>
    <n v="15.679"/>
    <n v="0.123"/>
    <x v="163"/>
    <n v="5"/>
  </r>
  <r>
    <d v="1913-06-01T00:00:00"/>
    <n v="13.005000000000001"/>
    <n v="0.26600000000000001"/>
    <n v="19.074999999999999"/>
    <n v="0.37"/>
    <n v="6.6669999999999998"/>
    <n v="0.36399999999999999"/>
    <n v="16.215999999999902"/>
    <n v="0.11700000000000001"/>
    <x v="163"/>
    <n v="6"/>
  </r>
  <r>
    <d v="1913-07-01T00:00:00"/>
    <n v="14.137"/>
    <n v="0.29799999999999999"/>
    <n v="20.256"/>
    <n v="0.32700000000000001"/>
    <n v="7.9669999999999996"/>
    <n v="0.35499999999999998"/>
    <n v="16.552"/>
    <n v="0.122"/>
    <x v="163"/>
    <n v="7"/>
  </r>
  <r>
    <d v="1913-08-01T00:00:00"/>
    <n v="13.724"/>
    <n v="0.32500000000000001"/>
    <n v="19.805"/>
    <n v="0.35899999999999999"/>
    <n v="7.7349999999999897"/>
    <n v="0.37"/>
    <n v="16.495999999999999"/>
    <n v="0.126"/>
    <x v="163"/>
    <n v="8"/>
  </r>
  <r>
    <d v="1913-09-01T00:00:00"/>
    <n v="11.759"/>
    <n v="0.23699999999999999"/>
    <n v="17.832999999999998"/>
    <n v="0.33200000000000002"/>
    <n v="5.6289999999999996"/>
    <n v="0.28699999999999998"/>
    <n v="15.867000000000001"/>
    <n v="0.111"/>
    <x v="163"/>
    <n v="9"/>
  </r>
  <r>
    <d v="1913-10-01T00:00:00"/>
    <n v="9.077"/>
    <n v="0.19400000000000001"/>
    <n v="14.904"/>
    <n v="0.25600000000000001"/>
    <n v="3.0910000000000002"/>
    <n v="0.32800000000000001"/>
    <n v="15.027999999999899"/>
    <n v="0.104"/>
    <x v="163"/>
    <n v="10"/>
  </r>
  <r>
    <d v="1913-11-01T00:00:00"/>
    <n v="6.024"/>
    <n v="0.21299999999999999"/>
    <n v="11.67"/>
    <n v="0.30499999999999999"/>
    <n v="0.34699999999999998"/>
    <n v="0.27800000000000002"/>
    <n v="14.122999999999999"/>
    <n v="0.111"/>
    <x v="163"/>
    <n v="11"/>
  </r>
  <r>
    <d v="1913-12-01T00:00:00"/>
    <n v="4.1029999999999998"/>
    <n v="0.27100000000000002"/>
    <n v="9.5559999999999992"/>
    <n v="0.443"/>
    <n v="-1.43"/>
    <n v="0.28799999999999998"/>
    <n v="13.624000000000001"/>
    <n v="0.12"/>
    <x v="163"/>
    <n v="12"/>
  </r>
  <r>
    <d v="1914-01-01T00:00:00"/>
    <n v="3.3759999999999999"/>
    <n v="0.307"/>
    <n v="8.8219999999999992"/>
    <n v="0.36899999999999999"/>
    <n v="-2.3340000000000001"/>
    <n v="0.29799999999999999"/>
    <n v="13.545"/>
    <n v="0.128"/>
    <x v="164"/>
    <n v="1"/>
  </r>
  <r>
    <d v="1914-02-01T00:00:00"/>
    <n v="3.2"/>
    <n v="0.22500000000000001"/>
    <n v="8.50199999999999"/>
    <n v="0.46899999999999997"/>
    <n v="-2.5510000000000002"/>
    <n v="0.33800000000000002"/>
    <n v="13.575999999999899"/>
    <n v="0.111"/>
    <x v="164"/>
    <n v="2"/>
  </r>
  <r>
    <d v="1914-03-01T00:00:00"/>
    <n v="4.9420000000000002"/>
    <n v="0.221"/>
    <n v="11.039"/>
    <n v="0.27700000000000002"/>
    <n v="-1.31"/>
    <n v="0.29399999999999998"/>
    <n v="14.103"/>
    <n v="0.11600000000000001"/>
    <x v="164"/>
    <n v="3"/>
  </r>
  <r>
    <d v="1914-04-01T00:00:00"/>
    <n v="8.0979999999999901"/>
    <n v="0.24399999999999999"/>
    <n v="14.050999999999901"/>
    <n v="0.26200000000000001"/>
    <n v="1.8879999999999999"/>
    <n v="0.30299999999999999"/>
    <n v="15.018000000000001"/>
    <n v="0.11899999999999999"/>
    <x v="164"/>
    <n v="4"/>
  </r>
  <r>
    <d v="1914-05-01T00:00:00"/>
    <n v="11.284999999999901"/>
    <n v="0.28399999999999997"/>
    <n v="17.199000000000002"/>
    <n v="0.30099999999999999"/>
    <n v="5.2329999999999997"/>
    <n v="0.33100000000000002"/>
    <n v="15.856999999999999"/>
    <n v="0.127"/>
    <x v="164"/>
    <n v="5"/>
  </r>
  <r>
    <d v="1914-06-01T00:00:00"/>
    <n v="13.496"/>
    <n v="0.23300000000000001"/>
    <n v="19.335000000000001"/>
    <n v="0.255"/>
    <n v="7.2189999999999896"/>
    <n v="0.255"/>
    <n v="16.420999999999999"/>
    <n v="0.114"/>
    <x v="164"/>
    <n v="6"/>
  </r>
  <r>
    <d v="1914-07-01T00:00:00"/>
    <n v="14.298"/>
    <n v="0.307"/>
    <n v="20.065000000000001"/>
    <n v="0.309"/>
    <n v="8.1820000000000004"/>
    <n v="0.33600000000000002"/>
    <n v="16.652999999999999"/>
    <n v="0.13100000000000001"/>
    <x v="164"/>
    <n v="7"/>
  </r>
  <r>
    <d v="1914-08-01T00:00:00"/>
    <n v="13.73"/>
    <n v="0.318"/>
    <n v="19.692"/>
    <n v="0.32100000000000001"/>
    <n v="7.8699999999999903"/>
    <n v="0.32400000000000001"/>
    <n v="16.692"/>
    <n v="0.13200000000000001"/>
    <x v="164"/>
    <n v="8"/>
  </r>
  <r>
    <d v="1914-09-01T00:00:00"/>
    <n v="11.914999999999999"/>
    <n v="0.23"/>
    <n v="17.747"/>
    <n v="0.23"/>
    <n v="5.8659999999999997"/>
    <n v="0.245"/>
    <n v="16.074999999999999"/>
    <n v="0.13699999999999901"/>
    <x v="164"/>
    <n v="9"/>
  </r>
  <r>
    <d v="1914-10-01T00:00:00"/>
    <n v="9.3870000000000005"/>
    <n v="0.183"/>
    <n v="15.271000000000001"/>
    <n v="0.23699999999999999"/>
    <n v="3.5670000000000002"/>
    <n v="0.26"/>
    <n v="15.2229999999999"/>
    <n v="0.124"/>
    <x v="164"/>
    <n v="10"/>
  </r>
  <r>
    <d v="1914-11-01T00:00:00"/>
    <n v="5.7589999999999897"/>
    <n v="0.19500000000000001"/>
    <n v="11.287000000000001"/>
    <n v="0.39900000000000002"/>
    <n v="0.23899999999999899"/>
    <n v="0.32900000000000001"/>
    <n v="14.154999999999999"/>
    <n v="0.125"/>
    <x v="164"/>
    <n v="11"/>
  </r>
  <r>
    <d v="1914-12-01T00:00:00"/>
    <n v="3.6"/>
    <n v="0.27600000000000002"/>
    <n v="8.7639999999999993"/>
    <n v="0.371"/>
    <n v="-1.6240000000000001"/>
    <n v="0.33400000000000002"/>
    <n v="13.597"/>
    <n v="0.13900000000000001"/>
    <x v="164"/>
    <n v="12"/>
  </r>
  <r>
    <d v="1915-01-01T00:00:00"/>
    <n v="2.2989999999999999"/>
    <n v="0.246"/>
    <n v="7.9009999999999998"/>
    <n v="0.37"/>
    <n v="-3.4159999999999999"/>
    <n v="0.33200000000000002"/>
    <n v="13.32"/>
    <n v="0.13400000000000001"/>
    <x v="165"/>
    <n v="1"/>
  </r>
  <r>
    <d v="1915-02-01T00:00:00"/>
    <n v="3.2650000000000001"/>
    <n v="0.26100000000000001"/>
    <n v="8.9309999999999992"/>
    <n v="0.41899999999999998"/>
    <n v="-2.52"/>
    <n v="0.375"/>
    <n v="13.675000000000001"/>
    <n v="0.13699999999999901"/>
    <x v="165"/>
    <n v="2"/>
  </r>
  <r>
    <d v="1915-03-01T00:00:00"/>
    <n v="5.1429999999999998"/>
    <n v="0.20899999999999999"/>
    <n v="11.023999999999999"/>
    <n v="0.27200000000000002"/>
    <n v="-1.115"/>
    <n v="0.35499999999999998"/>
    <n v="14.32"/>
    <n v="0.13100000000000001"/>
    <x v="165"/>
    <n v="3"/>
  </r>
  <r>
    <d v="1915-04-01T00:00:00"/>
    <n v="8.7050000000000001"/>
    <n v="0.251"/>
    <n v="14.606999999999999"/>
    <n v="0.33600000000000002"/>
    <n v="2.7549999999999999"/>
    <n v="0.32400000000000001"/>
    <n v="15.292"/>
    <n v="0.13500000000000001"/>
    <x v="165"/>
    <n v="4"/>
  </r>
  <r>
    <d v="1915-05-01T00:00:00"/>
    <n v="11.493"/>
    <n v="0.28599999999999998"/>
    <n v="17.140999999999998"/>
    <n v="0.32500000000000001"/>
    <n v="5.3710000000000004"/>
    <n v="0.41599999999999998"/>
    <n v="16.067"/>
    <n v="0.13800000000000001"/>
    <x v="165"/>
    <n v="5"/>
  </r>
  <r>
    <d v="1915-06-01T00:00:00"/>
    <n v="13.3"/>
    <n v="0.249"/>
    <n v="19.189"/>
    <n v="0.29399999999999998"/>
    <n v="7.1539999999999999"/>
    <n v="0.29199999999999998"/>
    <n v="16.445"/>
    <n v="0.13300000000000001"/>
    <x v="165"/>
    <n v="6"/>
  </r>
  <r>
    <d v="1915-07-01T00:00:00"/>
    <n v="14.443"/>
    <n v="0.29499999999999998"/>
    <n v="20.553000000000001"/>
    <n v="0.68500000000000005"/>
    <n v="8.4550000000000001"/>
    <n v="0.313"/>
    <n v="16.817"/>
    <n v="0.14499999999999999"/>
    <x v="165"/>
    <n v="7"/>
  </r>
  <r>
    <d v="1915-08-01T00:00:00"/>
    <n v="13.77"/>
    <n v="0.32600000000000001"/>
    <n v="19.997"/>
    <n v="0.58199999999999996"/>
    <n v="7.7579999999999902"/>
    <n v="0.33300000000000002"/>
    <n v="16.802"/>
    <n v="0.14399999999999999"/>
    <x v="165"/>
    <n v="8"/>
  </r>
  <r>
    <d v="1915-09-01T00:00:00"/>
    <n v="11.867000000000001"/>
    <n v="0.25900000000000001"/>
    <n v="17.811"/>
    <n v="0.53900000000000003"/>
    <n v="6.0379999999999896"/>
    <n v="0.33800000000000002"/>
    <n v="16.102"/>
    <n v="0.13500000000000001"/>
    <x v="165"/>
    <n v="9"/>
  </r>
  <r>
    <d v="1915-10-01T00:00:00"/>
    <n v="8.984"/>
    <n v="0.19"/>
    <n v="14.862"/>
    <n v="0.30199999999999999"/>
    <n v="3.0169999999999999"/>
    <n v="0.36"/>
    <n v="15.093"/>
    <n v="0.125"/>
    <x v="165"/>
    <n v="10"/>
  </r>
  <r>
    <d v="1915-11-01T00:00:00"/>
    <n v="6.2160000000000002"/>
    <n v="0.185"/>
    <n v="12.159000000000001"/>
    <n v="0.33700000000000002"/>
    <n v="0.29699999999999999"/>
    <n v="0.33"/>
    <n v="14.254"/>
    <n v="0.127"/>
    <x v="165"/>
    <n v="11"/>
  </r>
  <r>
    <d v="1915-12-01T00:00:00"/>
    <n v="3.633"/>
    <n v="0.19700000000000001"/>
    <n v="9.5150000000000006"/>
    <n v="0.32700000000000001"/>
    <n v="-2.069"/>
    <n v="0.377"/>
    <n v="13.538"/>
    <n v="0.127"/>
    <x v="165"/>
    <n v="12"/>
  </r>
  <r>
    <d v="1916-01-01T00:00:00"/>
    <n v="2.6160000000000001"/>
    <n v="0.24199999999999999"/>
    <n v="8.3089999999999993"/>
    <n v="0.29599999999999999"/>
    <n v="-2.927"/>
    <n v="0.35899999999999999"/>
    <n v="13.294"/>
    <n v="0.13400000000000001"/>
    <x v="166"/>
    <n v="1"/>
  </r>
  <r>
    <d v="1916-02-01T00:00:00"/>
    <n v="2.9569999999999999"/>
    <n v="0.26400000000000001"/>
    <n v="8.8550000000000004"/>
    <n v="0.28899999999999998"/>
    <n v="-3.0239999999999898"/>
    <n v="0.371"/>
    <n v="13.581"/>
    <n v="0.13400000000000001"/>
    <x v="166"/>
    <n v="2"/>
  </r>
  <r>
    <d v="1916-03-01T00:00:00"/>
    <n v="4.8460000000000001"/>
    <n v="0.307"/>
    <n v="10.961"/>
    <n v="0.308"/>
    <n v="-1.5840000000000001"/>
    <n v="0.32"/>
    <n v="14.121"/>
    <n v="0.14199999999999999"/>
    <x v="166"/>
    <n v="3"/>
  </r>
  <r>
    <d v="1916-04-01T00:00:00"/>
    <n v="8.0469999999999899"/>
    <n v="0.25700000000000001"/>
    <n v="14.095999999999901"/>
    <n v="0.27200000000000002"/>
    <n v="1.9179999999999999"/>
    <n v="0.34300000000000003"/>
    <n v="14.975"/>
    <n v="0.13400000000000001"/>
    <x v="166"/>
    <n v="4"/>
  </r>
  <r>
    <d v="1916-05-01T00:00:00"/>
    <n v="10.972"/>
    <n v="0.29399999999999998"/>
    <n v="17.084"/>
    <n v="0.374"/>
    <n v="4.7939999999999996"/>
    <n v="0.45700000000000002"/>
    <n v="15.779"/>
    <n v="0.13900000000000001"/>
    <x v="166"/>
    <n v="5"/>
  </r>
  <r>
    <d v="1916-06-01T00:00:00"/>
    <n v="12.942"/>
    <n v="0.23200000000000001"/>
    <n v="18.91"/>
    <n v="0.35699999999999998"/>
    <n v="6.867"/>
    <n v="0.376"/>
    <n v="16.29"/>
    <n v="0.126"/>
    <x v="166"/>
    <n v="6"/>
  </r>
  <r>
    <d v="1916-07-01T00:00:00"/>
    <n v="14.052"/>
    <n v="0.30099999999999999"/>
    <n v="20.012"/>
    <n v="0.32700000000000001"/>
    <n v="8.1839999999999993"/>
    <n v="0.34699999999999998"/>
    <n v="16.599"/>
    <n v="0.14499999999999999"/>
    <x v="166"/>
    <n v="7"/>
  </r>
  <r>
    <d v="1916-08-01T00:00:00"/>
    <n v="13.58"/>
    <n v="0.32299999999999901"/>
    <n v="19.484000000000002"/>
    <n v="0.35499999999999998"/>
    <n v="7.7539999999999996"/>
    <n v="0.33800000000000002"/>
    <n v="16.510999999999999"/>
    <n v="0.14199999999999999"/>
    <x v="166"/>
    <n v="8"/>
  </r>
  <r>
    <d v="1916-09-01T00:00:00"/>
    <n v="11.726000000000001"/>
    <n v="0.247"/>
    <n v="17.634"/>
    <n v="0.30199999999999999"/>
    <n v="5.7249999999999996"/>
    <n v="0.30599999999999999"/>
    <n v="15.927"/>
    <n v="0.13200000000000001"/>
    <x v="166"/>
    <n v="9"/>
  </r>
  <r>
    <d v="1916-10-01T00:00:00"/>
    <n v="9.0530000000000008"/>
    <n v="0.218"/>
    <n v="14.763"/>
    <n v="0.29599999999999999"/>
    <n v="3.1560000000000001"/>
    <n v="0.19500000000000001"/>
    <n v="14.919"/>
    <n v="0.128"/>
    <x v="166"/>
    <n v="10"/>
  </r>
  <r>
    <d v="1916-11-01T00:00:00"/>
    <n v="5.5960000000000001"/>
    <n v="0.214"/>
    <n v="11.22"/>
    <n v="0.30499999999999999"/>
    <n v="-0.310999999999999"/>
    <n v="0.25700000000000001"/>
    <n v="13.814"/>
    <n v="0.13100000000000001"/>
    <x v="166"/>
    <n v="11"/>
  </r>
  <r>
    <d v="1916-12-01T00:00:00"/>
    <n v="2.3159999999999998"/>
    <n v="0.22600000000000001"/>
    <n v="7.8379999999999903"/>
    <n v="0.40600000000000003"/>
    <n v="-3.4019999999999899"/>
    <n v="0.253"/>
    <n v="13.005999999999901"/>
    <n v="0.13100000000000001"/>
    <x v="166"/>
    <n v="12"/>
  </r>
  <r>
    <d v="1917-01-01T00:00:00"/>
    <n v="2.133"/>
    <n v="0.252"/>
    <n v="7.8479999999999901"/>
    <n v="0.35799999999999998"/>
    <n v="-3.782"/>
    <n v="0.27300000000000002"/>
    <n v="12.84"/>
    <n v="0.13800000000000001"/>
    <x v="167"/>
    <n v="1"/>
  </r>
  <r>
    <d v="1917-02-01T00:00:00"/>
    <n v="2.36"/>
    <n v="0.314"/>
    <n v="8.3339999999999996"/>
    <n v="0.39800000000000002"/>
    <n v="-3.7709999999999999"/>
    <n v="0.307"/>
    <n v="13.099"/>
    <n v="0.151"/>
    <x v="167"/>
    <n v="2"/>
  </r>
  <r>
    <d v="1917-03-01T00:00:00"/>
    <n v="4.4880000000000004"/>
    <n v="0.23100000000000001"/>
    <n v="10.552"/>
    <n v="0.22700000000000001"/>
    <n v="-1.9830000000000001"/>
    <n v="0.27200000000000002"/>
    <n v="13.800999999999901"/>
    <n v="0.13600000000000001"/>
    <x v="167"/>
    <n v="3"/>
  </r>
  <r>
    <d v="1917-04-01T00:00:00"/>
    <n v="7.8549999999999898"/>
    <n v="0.27200000000000002"/>
    <n v="13.932"/>
    <n v="0.23499999999999999"/>
    <n v="1.6890000000000001"/>
    <n v="0.317"/>
    <n v="14.815"/>
    <n v="0.14199999999999999"/>
    <x v="167"/>
    <n v="4"/>
  </r>
  <r>
    <d v="1917-05-01T00:00:00"/>
    <n v="10.443"/>
    <n v="0.29399999999999998"/>
    <n v="16.420999999999999"/>
    <n v="0.34100000000000003"/>
    <n v="4.3049999999999997"/>
    <n v="0.373"/>
    <n v="15.537000000000001"/>
    <n v="0.14299999999999999"/>
    <x v="167"/>
    <n v="5"/>
  </r>
  <r>
    <d v="1917-06-01T00:00:00"/>
    <n v="12.914999999999999"/>
    <n v="0.24299999999999999"/>
    <n v="18.888999999999999"/>
    <n v="0.30299999999999999"/>
    <n v="6.7919999999999998"/>
    <n v="0.32500000000000001"/>
    <n v="16.239000000000001"/>
    <n v="0.13200000000000001"/>
    <x v="167"/>
    <n v="6"/>
  </r>
  <r>
    <d v="1917-07-01T00:00:00"/>
    <n v="14.259"/>
    <n v="0.29599999999999999"/>
    <n v="20.082999999999998"/>
    <n v="0.374"/>
    <n v="8.3770000000000007"/>
    <n v="0.34399999999999997"/>
    <n v="16.706"/>
    <n v="0.14399999999999999"/>
    <x v="167"/>
    <n v="7"/>
  </r>
  <r>
    <d v="1917-08-01T00:00:00"/>
    <n v="13.470999999999901"/>
    <n v="0.31900000000000001"/>
    <n v="19.568000000000001"/>
    <n v="0.50700000000000001"/>
    <n v="7.5449999999999902"/>
    <n v="0.34899999999999998"/>
    <n v="16.579999999999998"/>
    <n v="0.14899999999999999"/>
    <x v="167"/>
    <n v="8"/>
  </r>
  <r>
    <d v="1917-09-01T00:00:00"/>
    <n v="11.744999999999999"/>
    <n v="0.24199999999999999"/>
    <n v="17.669"/>
    <n v="0.28299999999999997"/>
    <n v="5.7960000000000003"/>
    <n v="0.312"/>
    <n v="16.058"/>
    <n v="0.14199999999999999"/>
    <x v="167"/>
    <n v="9"/>
  </r>
  <r>
    <d v="1917-10-01T00:00:00"/>
    <n v="8.5440000000000005"/>
    <n v="0.17299999999999999"/>
    <n v="14.425999999999901"/>
    <n v="0.27900000000000003"/>
    <n v="2.64"/>
    <n v="0.30099999999999999"/>
    <n v="14.942"/>
    <n v="0.126"/>
    <x v="167"/>
    <n v="10"/>
  </r>
  <r>
    <d v="1917-11-01T00:00:00"/>
    <n v="5.82"/>
    <n v="0.22600000000000001"/>
    <n v="11.686"/>
    <n v="0.253"/>
    <n v="5.7000000000000002E-2"/>
    <n v="0.26600000000000001"/>
    <n v="14.002000000000001"/>
    <n v="0.13800000000000001"/>
    <x v="167"/>
    <n v="11"/>
  </r>
  <r>
    <d v="1917-12-01T00:00:00"/>
    <n v="2.2469999999999999"/>
    <n v="0.26600000000000001"/>
    <n v="7.7029999999999896"/>
    <n v="0.27600000000000002"/>
    <n v="-3.43"/>
    <n v="0.32600000000000001"/>
    <n v="13.0979999999999"/>
    <n v="0.14499999999999999"/>
    <x v="167"/>
    <n v="12"/>
  </r>
  <r>
    <d v="1918-01-01T00:00:00"/>
    <n v="1.9339999999999999"/>
    <n v="0.251"/>
    <n v="7.5519999999999996"/>
    <n v="0.26100000000000001"/>
    <n v="-3.802"/>
    <n v="0.371"/>
    <n v="13.129"/>
    <n v="0.14099999999999999"/>
    <x v="168"/>
    <n v="1"/>
  </r>
  <r>
    <d v="1918-02-01T00:00:00"/>
    <n v="2.4550000000000001"/>
    <n v="0.34200000000000003"/>
    <n v="8.2560000000000002"/>
    <n v="0.314"/>
    <n v="-3.5680000000000001"/>
    <n v="0.34399999999999997"/>
    <n v="13.311999999999999"/>
    <n v="0.156"/>
    <x v="168"/>
    <n v="2"/>
  </r>
  <r>
    <d v="1918-03-01T00:00:00"/>
    <n v="4.8109999999999999"/>
    <n v="0.25700000000000001"/>
    <n v="10.704000000000001"/>
    <n v="0.19700000000000001"/>
    <n v="-1.2669999999999999"/>
    <n v="0.31"/>
    <n v="14.034000000000001"/>
    <n v="0.14699999999999999"/>
    <x v="168"/>
    <n v="3"/>
  </r>
  <r>
    <d v="1918-04-01T00:00:00"/>
    <n v="7.6439999999999904"/>
    <n v="0.25800000000000001"/>
    <n v="13.706"/>
    <n v="0.255"/>
    <n v="1.4259999999999999"/>
    <n v="0.38"/>
    <n v="14.794"/>
    <n v="0.14799999999999999"/>
    <x v="168"/>
    <n v="4"/>
  </r>
  <r>
    <d v="1918-05-01T00:00:00"/>
    <n v="10.54"/>
    <n v="0.30399999999999999"/>
    <n v="16.48"/>
    <n v="0.33200000000000002"/>
    <n v="4.3860000000000001"/>
    <n v="0.35899999999999999"/>
    <n v="15.732999999999899"/>
    <n v="0.156"/>
    <x v="168"/>
    <n v="5"/>
  </r>
  <r>
    <d v="1918-06-01T00:00:00"/>
    <n v="12.907999999999999"/>
    <n v="0.24199999999999999"/>
    <n v="18.731000000000002"/>
    <n v="0.33500000000000002"/>
    <n v="6.7720000000000002"/>
    <n v="0.40699999999999997"/>
    <n v="16.305999999999901"/>
    <n v="0.14000000000000001"/>
    <x v="168"/>
    <n v="6"/>
  </r>
  <r>
    <d v="1918-07-01T00:00:00"/>
    <n v="14.002000000000001"/>
    <n v="0.30099999999999999"/>
    <n v="19.916"/>
    <n v="0.36699999999999999"/>
    <n v="7.8959999999999999"/>
    <n v="0.38400000000000001"/>
    <n v="16.596"/>
    <n v="0.14899999999999999"/>
    <x v="168"/>
    <n v="7"/>
  </r>
  <r>
    <d v="1918-08-01T00:00:00"/>
    <n v="13.430999999999999"/>
    <n v="0.32900000000000001"/>
    <n v="19.326000000000001"/>
    <n v="0.33400000000000002"/>
    <n v="7.4919999999999902"/>
    <n v="0.378"/>
    <n v="16.552"/>
    <n v="0.14699999999999999"/>
    <x v="168"/>
    <n v="8"/>
  </r>
  <r>
    <d v="1918-09-01T00:00:00"/>
    <n v="11.880999999999901"/>
    <n v="0.25600000000000001"/>
    <n v="17.998999999999999"/>
    <n v="0.24299999999999999"/>
    <n v="5.8"/>
    <n v="0.28999999999999998"/>
    <n v="16.074000000000002"/>
    <n v="0.14699999999999999"/>
    <x v="168"/>
    <n v="9"/>
  </r>
  <r>
    <d v="1918-10-01T00:00:00"/>
    <n v="9.4329999999999998"/>
    <n v="0.20899999999999999"/>
    <n v="15.332000000000001"/>
    <n v="0.24299999999999999"/>
    <n v="3.5779999999999998"/>
    <n v="0.499"/>
    <n v="15.252000000000001"/>
    <n v="0.14399999999999999"/>
    <x v="168"/>
    <n v="10"/>
  </r>
  <r>
    <d v="1918-11-01T00:00:00"/>
    <n v="5.6829999999999998"/>
    <n v="0.22500000000000001"/>
    <n v="11.265000000000001"/>
    <n v="0.2"/>
    <n v="0.14199999999999999"/>
    <n v="0.35299999999999998"/>
    <n v="14.297000000000001"/>
    <n v="0.14799999999999999"/>
    <x v="168"/>
    <n v="11"/>
  </r>
  <r>
    <d v="1918-12-01T00:00:00"/>
    <n v="2.8479999999999999"/>
    <n v="0.245"/>
    <n v="8.266"/>
    <n v="0.35599999999999998"/>
    <n v="-2.6269999999999998"/>
    <n v="0.377"/>
    <n v="13.439"/>
    <n v="0.155"/>
    <x v="168"/>
    <n v="12"/>
  </r>
  <r>
    <d v="1919-01-01T00:00:00"/>
    <n v="2.1840000000000002"/>
    <n v="0.252"/>
    <n v="7.6489999999999903"/>
    <n v="0.38100000000000001"/>
    <n v="-3.3959999999999999"/>
    <n v="0.45300000000000001"/>
    <n v="13.308999999999999"/>
    <n v="0.152"/>
    <x v="169"/>
    <n v="1"/>
  </r>
  <r>
    <d v="1919-02-01T00:00:00"/>
    <n v="2.8519999999999999"/>
    <n v="0.28499999999999998"/>
    <n v="8.62699999999999"/>
    <n v="0.43"/>
    <n v="-2.996"/>
    <n v="0.45200000000000001"/>
    <n v="13.6779999999999"/>
    <n v="0.151"/>
    <x v="169"/>
    <n v="2"/>
  </r>
  <r>
    <d v="1919-03-01T00:00:00"/>
    <n v="4.7430000000000003"/>
    <n v="0.27"/>
    <n v="10.714"/>
    <n v="0.28499999999999998"/>
    <n v="-1.5469999999999999"/>
    <n v="0.35199999999999998"/>
    <n v="14.22"/>
    <n v="0.14799999999999999"/>
    <x v="169"/>
    <n v="3"/>
  </r>
  <r>
    <d v="1919-04-01T00:00:00"/>
    <n v="8.4870000000000001"/>
    <n v="0.29199999999999998"/>
    <n v="14.412000000000001"/>
    <n v="0.34899999999999998"/>
    <n v="2.4409999999999998"/>
    <n v="0.38500000000000001"/>
    <n v="15.253"/>
    <n v="0.15"/>
    <x v="169"/>
    <n v="4"/>
  </r>
  <r>
    <d v="1919-05-01T00:00:00"/>
    <n v="10.968999999999999"/>
    <n v="0.28599999999999998"/>
    <n v="16.701000000000001"/>
    <n v="0.376"/>
    <n v="4.8810000000000002"/>
    <n v="0.375"/>
    <n v="15.847"/>
    <n v="0.14000000000000001"/>
    <x v="169"/>
    <n v="5"/>
  </r>
  <r>
    <d v="1919-06-01T00:00:00"/>
    <n v="13.228"/>
    <n v="0.24099999999999999"/>
    <n v="19.016999999999999"/>
    <n v="0.42899999999999999"/>
    <n v="7.1020000000000003"/>
    <n v="0.34"/>
    <n v="16.375"/>
    <n v="0.13200000000000001"/>
    <x v="169"/>
    <n v="6"/>
  </r>
  <r>
    <d v="1919-07-01T00:00:00"/>
    <n v="14.273999999999999"/>
    <n v="0.29899999999999999"/>
    <n v="20.146000000000001"/>
    <n v="0.44"/>
    <n v="8.2639999999999993"/>
    <n v="0.41399999999999998"/>
    <n v="16.582000000000001"/>
    <n v="0.14399999999999999"/>
    <x v="169"/>
    <n v="7"/>
  </r>
  <r>
    <d v="1919-08-01T00:00:00"/>
    <n v="13.786"/>
    <n v="0.33500000000000002"/>
    <n v="19.803999999999998"/>
    <n v="0.36699999999999999"/>
    <n v="7.8419999999999996"/>
    <n v="0.33300000000000002"/>
    <n v="16.498000000000001"/>
    <n v="0.153"/>
    <x v="169"/>
    <n v="8"/>
  </r>
  <r>
    <d v="1919-09-01T00:00:00"/>
    <n v="11.989999999999901"/>
    <n v="0.25"/>
    <n v="17.887"/>
    <n v="0.34599999999999997"/>
    <n v="6.1260000000000003"/>
    <n v="0.26"/>
    <n v="16.024999999999999"/>
    <n v="0.14099999999999999"/>
    <x v="169"/>
    <n v="9"/>
  </r>
  <r>
    <d v="1919-10-01T00:00:00"/>
    <n v="9.3610000000000007"/>
    <n v="0.216"/>
    <n v="15.005000000000001"/>
    <n v="0.20499999999999999"/>
    <n v="3.5219999999999998"/>
    <n v="0.23699999999999999"/>
    <n v="15.117000000000001"/>
    <n v="0.129"/>
    <x v="169"/>
    <n v="10"/>
  </r>
  <r>
    <d v="1919-11-01T00:00:00"/>
    <n v="5.4889999999999999"/>
    <n v="0.23"/>
    <n v="11.157999999999999"/>
    <n v="0.184"/>
    <n v="-0.43099999999999999"/>
    <n v="0.20499999999999999"/>
    <n v="13.914"/>
    <n v="0.13600000000000001"/>
    <x v="169"/>
    <n v="11"/>
  </r>
  <r>
    <d v="1919-12-01T00:00:00"/>
    <n v="3.2240000000000002"/>
    <n v="0.245"/>
    <n v="8.7560000000000002"/>
    <n v="0.30299999999999999"/>
    <n v="-2.395"/>
    <n v="0.26600000000000001"/>
    <n v="13.263"/>
    <n v="0.13800000000000001"/>
    <x v="169"/>
    <n v="12"/>
  </r>
  <r>
    <d v="1920-01-01T00:00:00"/>
    <n v="2.8410000000000002"/>
    <n v="0.25"/>
    <n v="8.4439999999999902"/>
    <n v="0.435"/>
    <n v="-2.94199999999999"/>
    <n v="0.32800000000000001"/>
    <n v="13.257"/>
    <n v="0.13699999999999901"/>
    <x v="170"/>
    <n v="1"/>
  </r>
  <r>
    <d v="1920-02-01T00:00:00"/>
    <n v="2.7549999999999999"/>
    <n v="0.26800000000000002"/>
    <n v="8.266"/>
    <n v="0.503"/>
    <n v="-3.109"/>
    <n v="0.28899999999999998"/>
    <n v="13.347"/>
    <n v="0.13600000000000001"/>
    <x v="170"/>
    <n v="2"/>
  </r>
  <r>
    <d v="1920-03-01T00:00:00"/>
    <n v="5.2270000000000003"/>
    <n v="0.23100000000000001"/>
    <n v="11.034000000000001"/>
    <n v="0.3"/>
    <n v="-0.78200000000000003"/>
    <n v="0.29199999999999998"/>
    <n v="14.25"/>
    <n v="0.13800000000000001"/>
    <x v="170"/>
    <n v="3"/>
  </r>
  <r>
    <d v="1920-04-01T00:00:00"/>
    <n v="8.2929999999999993"/>
    <n v="0.27200000000000002"/>
    <n v="14.140999999999901"/>
    <n v="0.29799999999999999"/>
    <n v="2.1640000000000001"/>
    <n v="0.41899999999999998"/>
    <n v="15.079000000000001"/>
    <n v="0.14499999999999999"/>
    <x v="170"/>
    <n v="4"/>
  </r>
  <r>
    <d v="1920-05-01T00:00:00"/>
    <n v="11.130999999999901"/>
    <n v="0.31"/>
    <n v="17.145"/>
    <n v="0.47399999999999998"/>
    <n v="5.1260000000000003"/>
    <n v="0.35199999999999998"/>
    <n v="15.855"/>
    <n v="0.14099999999999999"/>
    <x v="170"/>
    <n v="5"/>
  </r>
  <r>
    <d v="1920-06-01T00:00:00"/>
    <n v="13.105"/>
    <n v="0.245"/>
    <n v="18.899999999999999"/>
    <n v="0.33500000000000002"/>
    <n v="7.0570000000000004"/>
    <n v="0.29699999999999999"/>
    <n v="16.414999999999999"/>
    <n v="0.13100000000000001"/>
    <x v="170"/>
    <n v="6"/>
  </r>
  <r>
    <d v="1920-07-01T00:00:00"/>
    <n v="14.244999999999999"/>
    <n v="0.30499999999999999"/>
    <n v="20.120999999999999"/>
    <n v="0.47699999999999998"/>
    <n v="8.2989999999999995"/>
    <n v="0.35799999999999998"/>
    <n v="16.692999999999898"/>
    <n v="0.14299999999999999"/>
    <x v="170"/>
    <n v="7"/>
  </r>
  <r>
    <d v="1920-08-01T00:00:00"/>
    <n v="13.698"/>
    <n v="0.34300000000000003"/>
    <n v="19.646999999999998"/>
    <n v="0.30499999999999999"/>
    <n v="7.7719999999999896"/>
    <n v="0.34499999999999997"/>
    <n v="16.625999999999902"/>
    <n v="0.14299999999999999"/>
    <x v="170"/>
    <n v="8"/>
  </r>
  <r>
    <d v="1920-09-01T00:00:00"/>
    <n v="11.794"/>
    <n v="0.25800000000000001"/>
    <n v="17.809999999999999"/>
    <n v="0.25700000000000001"/>
    <n v="5.85"/>
    <n v="0.29699999999999999"/>
    <n v="16.117000000000001"/>
    <n v="0.13300000000000001"/>
    <x v="170"/>
    <n v="9"/>
  </r>
  <r>
    <d v="1920-10-01T00:00:00"/>
    <n v="9.0210000000000008"/>
    <n v="0.21199999999999999"/>
    <n v="14.852"/>
    <n v="0.30199999999999999"/>
    <n v="3.1"/>
    <n v="0.26700000000000002"/>
    <n v="15.206"/>
    <n v="0.125"/>
    <x v="170"/>
    <n v="10"/>
  </r>
  <r>
    <d v="1920-11-01T00:00:00"/>
    <n v="5.5659999999999998"/>
    <n v="0.22900000000000001"/>
    <n v="11.127000000000001"/>
    <n v="0.24299999999999999"/>
    <n v="-0.123"/>
    <n v="0.27800000000000002"/>
    <n v="14.159000000000001"/>
    <n v="0.128"/>
    <x v="170"/>
    <n v="11"/>
  </r>
  <r>
    <d v="1920-12-01T00:00:00"/>
    <n v="2.6289999999999898"/>
    <n v="0.22900000000000001"/>
    <n v="8.2249999999999996"/>
    <n v="0.31"/>
    <n v="-3.0630000000000002"/>
    <n v="0.40200000000000002"/>
    <n v="13.311"/>
    <n v="0.127"/>
    <x v="170"/>
    <n v="12"/>
  </r>
  <r>
    <d v="1921-01-01T00:00:00"/>
    <n v="2.98"/>
    <n v="0.32"/>
    <n v="8.7370000000000001"/>
    <n v="0.317"/>
    <n v="-2.7089999999999899"/>
    <n v="0.34499999999999997"/>
    <n v="13.439"/>
    <n v="0.14599999999999999"/>
    <x v="171"/>
    <n v="1"/>
  </r>
  <r>
    <d v="1921-02-01T00:00:00"/>
    <n v="3.125"/>
    <n v="0.23599999999999999"/>
    <n v="9.17"/>
    <n v="0.40899999999999997"/>
    <n v="-2.8159999999999998"/>
    <n v="0.27800000000000002"/>
    <n v="13.622"/>
    <n v="0.129"/>
    <x v="171"/>
    <n v="2"/>
  </r>
  <r>
    <d v="1921-03-01T00:00:00"/>
    <n v="5.0810000000000004"/>
    <n v="0.27600000000000002"/>
    <n v="10.928000000000001"/>
    <n v="0.36"/>
    <n v="-0.93099999999999905"/>
    <n v="0.32200000000000001"/>
    <n v="14.128"/>
    <n v="0.13699999999999901"/>
    <x v="171"/>
    <n v="3"/>
  </r>
  <r>
    <d v="1921-04-01T00:00:00"/>
    <n v="8.3239999999999998"/>
    <n v="0.26200000000000001"/>
    <n v="14.327"/>
    <n v="0.247"/>
    <n v="2.2519999999999998"/>
    <n v="0.34"/>
    <n v="15.005000000000001"/>
    <n v="0.129"/>
    <x v="171"/>
    <n v="4"/>
  </r>
  <r>
    <d v="1921-05-01T00:00:00"/>
    <n v="11.244999999999999"/>
    <n v="0.28199999999999997"/>
    <n v="17.254999999999999"/>
    <n v="0.30599999999999999"/>
    <n v="5.1520000000000001"/>
    <n v="0.38900000000000001"/>
    <n v="15.825999999999899"/>
    <n v="0.129"/>
    <x v="171"/>
    <n v="5"/>
  </r>
  <r>
    <d v="1921-06-01T00:00:00"/>
    <n v="13.44"/>
    <n v="0.23899999999999999"/>
    <n v="19.36"/>
    <n v="0.29899999999999999"/>
    <n v="7.3839999999999897"/>
    <n v="0.36599999999999999"/>
    <n v="16.489999999999998"/>
    <n v="0.122"/>
    <x v="171"/>
    <n v="6"/>
  </r>
  <r>
    <d v="1921-07-01T00:00:00"/>
    <n v="14.436"/>
    <n v="0.30199999999999999"/>
    <n v="20.420000000000002"/>
    <n v="0.29599999999999999"/>
    <n v="8.4239999999999995"/>
    <n v="0.38800000000000001"/>
    <n v="16.783000000000001"/>
    <n v="0.13600000000000001"/>
    <x v="171"/>
    <n v="7"/>
  </r>
  <r>
    <d v="1921-08-01T00:00:00"/>
    <n v="13.561"/>
    <n v="0.32600000000000001"/>
    <n v="19.468"/>
    <n v="0.311"/>
    <n v="7.6009999999999902"/>
    <n v="0.36799999999999999"/>
    <n v="16.617999999999999"/>
    <n v="0.13699999999999901"/>
    <x v="171"/>
    <n v="8"/>
  </r>
  <r>
    <d v="1921-09-01T00:00:00"/>
    <n v="11.869"/>
    <n v="0.24"/>
    <n v="17.785"/>
    <n v="0.221"/>
    <n v="5.9960000000000004"/>
    <n v="0.23499999999999999"/>
    <n v="16.166"/>
    <n v="0.125"/>
    <x v="171"/>
    <n v="9"/>
  </r>
  <r>
    <d v="1921-10-01T00:00:00"/>
    <n v="9.2639999999999993"/>
    <n v="0.188"/>
    <n v="15.124000000000001"/>
    <n v="0.248"/>
    <n v="3.4460000000000002"/>
    <n v="0.24399999999999999"/>
    <n v="15.285"/>
    <n v="0.11700000000000001"/>
    <x v="171"/>
    <n v="10"/>
  </r>
  <r>
    <d v="1921-11-01T00:00:00"/>
    <n v="5.8639999999999999"/>
    <n v="0.19800000000000001"/>
    <n v="11.362"/>
    <n v="0.22"/>
    <n v="0.2"/>
    <n v="0.23599999999999999"/>
    <n v="14.235999999999899"/>
    <n v="0.12"/>
    <x v="171"/>
    <n v="11"/>
  </r>
  <r>
    <d v="1921-12-01T00:00:00"/>
    <n v="3.6629999999999998"/>
    <n v="0.21299999999999999"/>
    <n v="9.157"/>
    <n v="0.24299999999999999"/>
    <n v="-1.8740000000000001"/>
    <n v="0.27300000000000002"/>
    <n v="13.627000000000001"/>
    <n v="0.123"/>
    <x v="171"/>
    <n v="12"/>
  </r>
  <r>
    <d v="1922-01-01T00:00:00"/>
    <n v="2.15"/>
    <n v="0.214"/>
    <n v="7.6029999999999998"/>
    <n v="0.52400000000000002"/>
    <n v="-3.4279999999999999"/>
    <n v="0.38900000000000001"/>
    <n v="13.177"/>
    <n v="0.121"/>
    <x v="172"/>
    <n v="1"/>
  </r>
  <r>
    <d v="1922-02-01T00:00:00"/>
    <n v="2.3759999999999999"/>
    <n v="0.27100000000000002"/>
    <n v="8.234"/>
    <n v="0.52900000000000003"/>
    <n v="-3.6839999999999899"/>
    <n v="0.434"/>
    <n v="13.452999999999999"/>
    <n v="0.128"/>
    <x v="172"/>
    <n v="2"/>
  </r>
  <r>
    <d v="1922-03-01T00:00:00"/>
    <n v="5.1559999999999997"/>
    <n v="0.223"/>
    <n v="11.247999999999999"/>
    <n v="0.28199999999999997"/>
    <n v="-1.1879999999999999"/>
    <n v="0.26100000000000001"/>
    <n v="14.244999999999999"/>
    <n v="0.121"/>
    <x v="172"/>
    <n v="3"/>
  </r>
  <r>
    <d v="1922-04-01T00:00:00"/>
    <n v="8.3799999999999901"/>
    <n v="0.27600000000000002"/>
    <n v="14.5209999999999"/>
    <n v="0.23"/>
    <n v="2.1560000000000001"/>
    <n v="0.32400000000000001"/>
    <n v="15.167999999999999"/>
    <n v="0.127"/>
    <x v="172"/>
    <n v="4"/>
  </r>
  <r>
    <d v="1922-05-01T00:00:00"/>
    <n v="11.097"/>
    <n v="0.28499999999999998"/>
    <n v="16.911999999999999"/>
    <n v="0.36899999999999999"/>
    <n v="4.9829999999999997"/>
    <n v="0.35699999999999998"/>
    <n v="15.777999999999899"/>
    <n v="0.13"/>
    <x v="172"/>
    <n v="5"/>
  </r>
  <r>
    <d v="1922-06-01T00:00:00"/>
    <n v="13.331"/>
    <n v="0.24099999999999999"/>
    <n v="19.152999999999999"/>
    <n v="0.29899999999999999"/>
    <n v="7.266"/>
    <n v="0.23599999999999999"/>
    <n v="16.405999999999999"/>
    <n v="0.11700000000000001"/>
    <x v="172"/>
    <n v="6"/>
  </r>
  <r>
    <d v="1922-07-01T00:00:00"/>
    <n v="14.277999999999899"/>
    <n v="0.30599999999999999"/>
    <n v="20.097999999999999"/>
    <n v="0.30499999999999999"/>
    <n v="8.2409999999999997"/>
    <n v="0.35199999999999998"/>
    <n v="16.745000000000001"/>
    <n v="0.13"/>
    <x v="172"/>
    <n v="7"/>
  </r>
  <r>
    <d v="1922-08-01T00:00:00"/>
    <n v="13.584"/>
    <n v="0.33300000000000002"/>
    <n v="19.475000000000001"/>
    <n v="0.315"/>
    <n v="7.5989999999999904"/>
    <n v="0.30299999999999999"/>
    <n v="16.532"/>
    <n v="0.13400000000000001"/>
    <x v="172"/>
    <n v="8"/>
  </r>
  <r>
    <d v="1922-09-01T00:00:00"/>
    <n v="11.775"/>
    <n v="0.255"/>
    <n v="17.660999999999898"/>
    <n v="0.23200000000000001"/>
    <n v="5.7539999999999996"/>
    <n v="0.26500000000000001"/>
    <n v="15.981"/>
    <n v="0.121"/>
    <x v="172"/>
    <n v="9"/>
  </r>
  <r>
    <d v="1922-10-01T00:00:00"/>
    <n v="9.0559999999999992"/>
    <n v="0.219"/>
    <n v="14.975"/>
    <n v="0.20200000000000001"/>
    <n v="3.1339999999999999"/>
    <n v="0.27"/>
    <n v="15.042999999999999"/>
    <n v="0.12"/>
    <x v="172"/>
    <n v="10"/>
  </r>
  <r>
    <d v="1922-11-01T00:00:00"/>
    <n v="6.0460000000000003"/>
    <n v="0.246"/>
    <n v="11.615"/>
    <n v="0.26"/>
    <n v="0.23200000000000001"/>
    <n v="0.27800000000000002"/>
    <n v="14.117000000000001"/>
    <n v="0.121"/>
    <x v="172"/>
    <n v="11"/>
  </r>
  <r>
    <d v="1922-12-01T00:00:00"/>
    <n v="3.6669999999999998"/>
    <n v="0.23400000000000001"/>
    <n v="8.968"/>
    <n v="0.24099999999999999"/>
    <n v="-1.865"/>
    <n v="0.28999999999999998"/>
    <n v="13.503"/>
    <n v="0.11899999999999999"/>
    <x v="172"/>
    <n v="12"/>
  </r>
  <r>
    <d v="1923-01-01T00:00:00"/>
    <n v="2.4870000000000001"/>
    <n v="0.27600000000000002"/>
    <n v="8.2099999999999902"/>
    <n v="0.25900000000000001"/>
    <n v="-3.1949999999999998"/>
    <n v="0.34899999999999998"/>
    <n v="13.24"/>
    <n v="0.127"/>
    <x v="173"/>
    <n v="1"/>
  </r>
  <r>
    <d v="1923-02-01T00:00:00"/>
    <n v="2.5630000000000002"/>
    <n v="0.26200000000000001"/>
    <n v="8.298"/>
    <n v="0.318"/>
    <n v="-3.1719999999999899"/>
    <n v="0.26300000000000001"/>
    <n v="13.357999999999899"/>
    <n v="0.124"/>
    <x v="173"/>
    <n v="2"/>
  </r>
  <r>
    <d v="1923-03-01T00:00:00"/>
    <n v="4.8659999999999997"/>
    <n v="0.22600000000000001"/>
    <n v="10.786"/>
    <n v="0.19400000000000001"/>
    <n v="-1.256"/>
    <n v="0.252"/>
    <n v="14.048999999999999"/>
    <n v="0.122"/>
    <x v="173"/>
    <n v="3"/>
  </r>
  <r>
    <d v="1923-04-01T00:00:00"/>
    <n v="7.7489999999999997"/>
    <n v="0.24"/>
    <n v="13.64"/>
    <n v="0.28299999999999997"/>
    <n v="1.6020000000000001"/>
    <n v="0.311"/>
    <n v="14.959"/>
    <n v="0.122"/>
    <x v="173"/>
    <n v="4"/>
  </r>
  <r>
    <d v="1923-05-01T00:00:00"/>
    <n v="10.848999999999901"/>
    <n v="0.29199999999999998"/>
    <n v="16.824999999999999"/>
    <n v="0.34599999999999997"/>
    <n v="4.79"/>
    <n v="0.38500000000000001"/>
    <n v="15.724"/>
    <n v="0.128"/>
    <x v="173"/>
    <n v="5"/>
  </r>
  <r>
    <d v="1923-06-01T00:00:00"/>
    <n v="13.295999999999999"/>
    <n v="0.25900000000000001"/>
    <n v="19.056000000000001"/>
    <n v="0.23100000000000001"/>
    <n v="7.1389999999999896"/>
    <n v="0.27700000000000002"/>
    <n v="16.452000000000002"/>
    <n v="0.12"/>
    <x v="173"/>
    <n v="6"/>
  </r>
  <r>
    <d v="1923-07-01T00:00:00"/>
    <n v="13.984"/>
    <n v="0.3"/>
    <n v="19.809999999999999"/>
    <n v="0.32299999999999901"/>
    <n v="8.0120000000000005"/>
    <n v="0.34300000000000003"/>
    <n v="16.628"/>
    <n v="0.129"/>
    <x v="173"/>
    <n v="7"/>
  </r>
  <r>
    <d v="1923-08-01T00:00:00"/>
    <n v="13.610999999999899"/>
    <n v="0.34"/>
    <n v="19.445"/>
    <n v="0.33300000000000002"/>
    <n v="7.6449999999999996"/>
    <n v="0.3"/>
    <n v="16.54"/>
    <n v="0.13699999999999901"/>
    <x v="173"/>
    <n v="8"/>
  </r>
  <r>
    <d v="1923-09-01T00:00:00"/>
    <n v="11.882999999999999"/>
    <n v="0.25600000000000001"/>
    <n v="17.783000000000001"/>
    <n v="0.29099999999999998"/>
    <n v="5.8159999999999998"/>
    <n v="0.23100000000000001"/>
    <n v="15.992000000000001"/>
    <n v="0.12"/>
    <x v="173"/>
    <n v="9"/>
  </r>
  <r>
    <d v="1923-10-01T00:00:00"/>
    <n v="9.52"/>
    <n v="0.191"/>
    <n v="15.187999999999899"/>
    <n v="0.34100000000000003"/>
    <n v="3.5230000000000001"/>
    <n v="0.22500000000000001"/>
    <n v="15.249000000000001"/>
    <n v="0.112"/>
    <x v="173"/>
    <n v="10"/>
  </r>
  <r>
    <d v="1923-11-01T00:00:00"/>
    <n v="6.3779999999999903"/>
    <n v="0.17899999999999999"/>
    <n v="11.870999999999899"/>
    <n v="0.22"/>
    <n v="0.47399999999999998"/>
    <n v="0.23200000000000001"/>
    <n v="14.404"/>
    <n v="0.112"/>
    <x v="173"/>
    <n v="11"/>
  </r>
  <r>
    <d v="1923-12-01T00:00:00"/>
    <n v="3.88"/>
    <n v="0.216"/>
    <n v="9.2690000000000001"/>
    <n v="0.27800000000000002"/>
    <n v="-1.903"/>
    <n v="0.31"/>
    <n v="13.739000000000001"/>
    <n v="0.11899999999999999"/>
    <x v="173"/>
    <n v="12"/>
  </r>
  <r>
    <d v="1924-01-01T00:00:00"/>
    <n v="2.339"/>
    <n v="0.28999999999999998"/>
    <n v="7.9119999999999902"/>
    <n v="0.29799999999999999"/>
    <n v="-3.5019999999999998"/>
    <n v="0.377"/>
    <n v="13.303000000000001"/>
    <n v="0.13400000000000001"/>
    <x v="174"/>
    <n v="1"/>
  </r>
  <r>
    <d v="1924-02-01T00:00:00"/>
    <n v="2.8879999999999999"/>
    <n v="0.28799999999999998"/>
    <n v="8.609"/>
    <n v="0.46899999999999997"/>
    <n v="-3.0249999999999999"/>
    <n v="0.38300000000000001"/>
    <n v="13.585000000000001"/>
    <n v="0.127"/>
    <x v="174"/>
    <n v="2"/>
  </r>
  <r>
    <d v="1924-03-01T00:00:00"/>
    <n v="5.3520000000000003"/>
    <n v="0.20799999999999999"/>
    <n v="11.239999999999901"/>
    <n v="0.183"/>
    <n v="-0.80599999999999905"/>
    <n v="0.26200000000000001"/>
    <n v="14.324999999999999"/>
    <n v="0.11899999999999999"/>
    <x v="174"/>
    <n v="3"/>
  </r>
  <r>
    <d v="1924-04-01T00:00:00"/>
    <n v="7.97"/>
    <n v="0.26700000000000002"/>
    <n v="13.856999999999999"/>
    <n v="0.27400000000000002"/>
    <n v="1.722"/>
    <n v="0.29899999999999999"/>
    <n v="15.081"/>
    <n v="0.127"/>
    <x v="174"/>
    <n v="4"/>
  </r>
  <r>
    <d v="1924-05-01T00:00:00"/>
    <n v="11.188000000000001"/>
    <n v="0.29799999999999999"/>
    <n v="17.184999999999999"/>
    <n v="0.31"/>
    <n v="4.9050000000000002"/>
    <n v="0.32500000000000001"/>
    <n v="15.917999999999999"/>
    <n v="0.127"/>
    <x v="174"/>
    <n v="5"/>
  </r>
  <r>
    <d v="1924-06-01T00:00:00"/>
    <n v="13.342000000000001"/>
    <n v="0.24099999999999999"/>
    <n v="19.195"/>
    <n v="0.28399999999999997"/>
    <n v="7.085"/>
    <n v="0.24399999999999999"/>
    <n v="16.460999999999999"/>
    <n v="0.11600000000000001"/>
    <x v="174"/>
    <n v="6"/>
  </r>
  <r>
    <d v="1924-07-01T00:00:00"/>
    <n v="14.304"/>
    <n v="0.307"/>
    <n v="20.056999999999999"/>
    <n v="0.32200000000000001"/>
    <n v="8.1609999999999996"/>
    <n v="0.32600000000000001"/>
    <n v="16.724"/>
    <n v="0.13100000000000001"/>
    <x v="174"/>
    <n v="7"/>
  </r>
  <r>
    <d v="1924-08-01T00:00:00"/>
    <n v="13.654"/>
    <n v="0.32600000000000001"/>
    <n v="19.518999999999998"/>
    <n v="0.312"/>
    <n v="7.5849999999999902"/>
    <n v="0.33800000000000002"/>
    <n v="16.555999999999901"/>
    <n v="0.13400000000000001"/>
    <x v="174"/>
    <n v="8"/>
  </r>
  <r>
    <d v="1924-09-01T00:00:00"/>
    <n v="11.957000000000001"/>
    <n v="0.23200000000000001"/>
    <n v="17.783000000000001"/>
    <n v="0.219"/>
    <n v="6.024"/>
    <n v="0.252"/>
    <n v="16.003"/>
    <n v="0.122"/>
    <x v="174"/>
    <n v="9"/>
  </r>
  <r>
    <d v="1924-10-01T00:00:00"/>
    <n v="9.2029999999999994"/>
    <n v="0.182"/>
    <n v="14.896000000000001"/>
    <n v="0.24299999999999999"/>
    <n v="3.29"/>
    <n v="0.223"/>
    <n v="15.042"/>
    <n v="0.11700000000000001"/>
    <x v="174"/>
    <n v="10"/>
  </r>
  <r>
    <d v="1924-11-01T00:00:00"/>
    <n v="6.4"/>
    <n v="0.2"/>
    <n v="11.794"/>
    <n v="0.191"/>
    <n v="0.65599999999999903"/>
    <n v="0.193"/>
    <n v="14.132"/>
    <n v="0.11600000000000001"/>
    <x v="174"/>
    <n v="11"/>
  </r>
  <r>
    <d v="1924-12-01T00:00:00"/>
    <n v="3.4849999999999999"/>
    <n v="0.24299999999999999"/>
    <n v="8.6389999999999993"/>
    <n v="0.246"/>
    <n v="-2.0209999999999999"/>
    <n v="0.309"/>
    <n v="13.342000000000001"/>
    <n v="0.124"/>
    <x v="174"/>
    <n v="12"/>
  </r>
  <r>
    <d v="1925-01-01T00:00:00"/>
    <n v="2.2679999999999998"/>
    <n v="0.22800000000000001"/>
    <n v="7.4839999999999902"/>
    <n v="0.28899999999999998"/>
    <n v="-3.1789999999999998"/>
    <n v="0.28299999999999997"/>
    <n v="13.157"/>
    <n v="0.125"/>
    <x v="175"/>
    <n v="1"/>
  </r>
  <r>
    <d v="1925-02-01T00:00:00"/>
    <n v="2.7010000000000001"/>
    <n v="0.23599999999999999"/>
    <n v="8.51"/>
    <n v="0.254"/>
    <n v="-3.3139999999999898"/>
    <n v="0.33500000000000002"/>
    <n v="13.360999999999899"/>
    <n v="0.121"/>
    <x v="175"/>
    <n v="2"/>
  </r>
  <r>
    <d v="1925-03-01T00:00:00"/>
    <n v="5.1260000000000003"/>
    <n v="0.224"/>
    <n v="11.132999999999999"/>
    <n v="0.20599999999999999"/>
    <n v="-1.1399999999999999"/>
    <n v="0.247"/>
    <n v="14.154999999999999"/>
    <n v="0.124"/>
    <x v="175"/>
    <n v="3"/>
  </r>
  <r>
    <d v="1925-04-01T00:00:00"/>
    <n v="8.4420000000000002"/>
    <n v="0.24399999999999999"/>
    <n v="14.538"/>
    <n v="0.27200000000000002"/>
    <n v="2.1779999999999999"/>
    <n v="0.315"/>
    <n v="15.010999999999999"/>
    <n v="0.124"/>
    <x v="175"/>
    <n v="4"/>
  </r>
  <r>
    <d v="1925-05-01T00:00:00"/>
    <n v="11.039"/>
    <n v="0.28599999999999998"/>
    <n v="17.032"/>
    <n v="0.32400000000000001"/>
    <n v="4.8280000000000003"/>
    <n v="0.31"/>
    <n v="15.855"/>
    <n v="0.13"/>
    <x v="175"/>
    <n v="5"/>
  </r>
  <r>
    <d v="1925-06-01T00:00:00"/>
    <n v="13.089"/>
    <n v="0.22"/>
    <n v="19.041"/>
    <n v="0.28299999999999997"/>
    <n v="6.8829999999999902"/>
    <n v="0.27600000000000002"/>
    <n v="16.413"/>
    <n v="0.11600000000000001"/>
    <x v="175"/>
    <n v="6"/>
  </r>
  <r>
    <d v="1925-07-01T00:00:00"/>
    <n v="14.065999999999899"/>
    <n v="0.3"/>
    <n v="19.971"/>
    <n v="0.27900000000000003"/>
    <n v="8.0470000000000006"/>
    <n v="0.30599999999999999"/>
    <n v="16.739999999999998"/>
    <n v="0.129"/>
    <x v="175"/>
    <n v="7"/>
  </r>
  <r>
    <d v="1925-08-01T00:00:00"/>
    <n v="13.769"/>
    <n v="0.32"/>
    <n v="19.736999999999998"/>
    <n v="0.28899999999999998"/>
    <n v="7.7239999999999904"/>
    <n v="0.36699999999999999"/>
    <n v="16.715999999999902"/>
    <n v="0.13500000000000001"/>
    <x v="175"/>
    <n v="8"/>
  </r>
  <r>
    <d v="1925-09-01T00:00:00"/>
    <n v="11.978999999999999"/>
    <n v="0.23499999999999999"/>
    <n v="17.873999999999999"/>
    <n v="0.24399999999999999"/>
    <n v="6.0079999999999902"/>
    <n v="0.222"/>
    <n v="16.14"/>
    <n v="0.126"/>
    <x v="175"/>
    <n v="9"/>
  </r>
  <r>
    <d v="1925-10-01T00:00:00"/>
    <n v="9.1959999999999997"/>
    <n v="0.193"/>
    <n v="14.888999999999999"/>
    <n v="0.188"/>
    <n v="3.2869999999999999"/>
    <n v="0.253"/>
    <n v="15.220999999999901"/>
    <n v="0.11700000000000001"/>
    <x v="175"/>
    <n v="10"/>
  </r>
  <r>
    <d v="1925-11-01T00:00:00"/>
    <n v="6.34"/>
    <n v="0.19600000000000001"/>
    <n v="11.912000000000001"/>
    <n v="0.193"/>
    <n v="0.64599999999999902"/>
    <n v="0.26800000000000002"/>
    <n v="14.417999999999999"/>
    <n v="0.11799999999999999"/>
    <x v="175"/>
    <n v="11"/>
  </r>
  <r>
    <d v="1925-12-01T00:00:00"/>
    <n v="4.3979999999999997"/>
    <n v="0.20699999999999999"/>
    <n v="10.010999999999999"/>
    <n v="0.24399999999999999"/>
    <n v="-1.47"/>
    <n v="0.30499999999999999"/>
    <n v="13.897"/>
    <n v="0.122"/>
    <x v="175"/>
    <n v="12"/>
  </r>
  <r>
    <d v="1926-01-01T00:00:00"/>
    <n v="3.4529999999999998"/>
    <n v="0.25800000000000001"/>
    <n v="8.7850000000000001"/>
    <n v="0.27700000000000002"/>
    <n v="-2.222"/>
    <n v="0.23300000000000001"/>
    <n v="13.739000000000001"/>
    <n v="0.128"/>
    <x v="176"/>
    <n v="1"/>
  </r>
  <r>
    <d v="1926-02-01T00:00:00"/>
    <n v="3.7170000000000001"/>
    <n v="0.21099999999999999"/>
    <n v="9.5030000000000001"/>
    <n v="0.249"/>
    <n v="-2.3069999999999999"/>
    <n v="0.31"/>
    <n v="13.842000000000001"/>
    <n v="0.115"/>
    <x v="176"/>
    <n v="2"/>
  </r>
  <r>
    <d v="1926-03-01T00:00:00"/>
    <n v="5.8310000000000004"/>
    <n v="0.17799999999999999"/>
    <n v="11.593"/>
    <n v="0.19800000000000001"/>
    <n v="-0.23400000000000001"/>
    <n v="0.25800000000000001"/>
    <n v="14.536"/>
    <n v="0.11600000000000001"/>
    <x v="176"/>
    <n v="3"/>
  </r>
  <r>
    <d v="1926-04-01T00:00:00"/>
    <n v="8.1929999999999996"/>
    <n v="0.25900000000000001"/>
    <n v="14.095000000000001"/>
    <n v="0.29799999999999999"/>
    <n v="2.0059999999999998"/>
    <n v="0.29899999999999999"/>
    <n v="15.214"/>
    <n v="0.127"/>
    <x v="176"/>
    <n v="4"/>
  </r>
  <r>
    <d v="1926-05-01T00:00:00"/>
    <n v="10.930999999999999"/>
    <n v="0.29499999999999998"/>
    <n v="16.687999999999999"/>
    <n v="0.30099999999999999"/>
    <n v="4.806"/>
    <n v="0.33500000000000002"/>
    <n v="15.932"/>
    <n v="0.129"/>
    <x v="176"/>
    <n v="5"/>
  </r>
  <r>
    <d v="1926-06-01T00:00:00"/>
    <n v="13.285"/>
    <n v="0.23100000000000001"/>
    <n v="19.213999999999999"/>
    <n v="0.22900000000000001"/>
    <n v="7.0789999999999997"/>
    <n v="0.26100000000000001"/>
    <n v="16.581"/>
    <n v="0.11700000000000001"/>
    <x v="176"/>
    <n v="6"/>
  </r>
  <r>
    <d v="1926-07-01T00:00:00"/>
    <n v="14.167999999999999"/>
    <n v="0.28699999999999998"/>
    <n v="19.998000000000001"/>
    <n v="0.29699999999999999"/>
    <n v="8.0579999999999998"/>
    <n v="0.33200000000000002"/>
    <n v="16.765999999999998"/>
    <n v="0.13"/>
    <x v="176"/>
    <n v="7"/>
  </r>
  <r>
    <d v="1926-08-01T00:00:00"/>
    <n v="13.877000000000001"/>
    <n v="0.32100000000000001"/>
    <n v="19.695"/>
    <n v="0.30399999999999999"/>
    <n v="7.9159999999999897"/>
    <n v="0.34499999999999997"/>
    <n v="16.8"/>
    <n v="0.13500000000000001"/>
    <x v="176"/>
    <n v="8"/>
  </r>
  <r>
    <d v="1926-09-01T00:00:00"/>
    <n v="12.074999999999999"/>
    <n v="0.24199999999999999"/>
    <n v="17.815999999999999"/>
    <n v="0.23100000000000001"/>
    <n v="6.15"/>
    <n v="0.255"/>
    <n v="16.222000000000001"/>
    <n v="0.12"/>
    <x v="176"/>
    <n v="9"/>
  </r>
  <r>
    <d v="1926-10-01T00:00:00"/>
    <n v="9.5500000000000007"/>
    <n v="0.2"/>
    <n v="15.474"/>
    <n v="0.193"/>
    <n v="3.601"/>
    <n v="0.24099999999999999"/>
    <n v="15.372"/>
    <n v="0.115"/>
    <x v="176"/>
    <n v="10"/>
  </r>
  <r>
    <d v="1926-11-01T00:00:00"/>
    <n v="6.3"/>
    <n v="0.20799999999999999"/>
    <n v="11.936"/>
    <n v="0.245"/>
    <n v="0.61799999999999999"/>
    <n v="0.248"/>
    <n v="14.3509999999999"/>
    <n v="0.11600000000000001"/>
    <x v="176"/>
    <n v="11"/>
  </r>
  <r>
    <d v="1926-12-01T00:00:00"/>
    <n v="3.3660000000000001"/>
    <n v="0.222"/>
    <n v="8.6299999999999901"/>
    <n v="0.25"/>
    <n v="-2.2480000000000002"/>
    <n v="0.26400000000000001"/>
    <n v="13.538"/>
    <n v="0.121"/>
    <x v="176"/>
    <n v="12"/>
  </r>
  <r>
    <d v="1927-01-01T00:00:00"/>
    <n v="2.3719999999999999"/>
    <n v="0.26800000000000002"/>
    <n v="7.9349999999999996"/>
    <n v="0.22900000000000001"/>
    <n v="-3.512"/>
    <n v="0.251"/>
    <n v="13.323"/>
    <n v="0.13"/>
    <x v="177"/>
    <n v="1"/>
  </r>
  <r>
    <d v="1927-02-01T00:00:00"/>
    <n v="3.0389999999999899"/>
    <n v="0.24399999999999999"/>
    <n v="8.67"/>
    <n v="0.25"/>
    <n v="-2.8660000000000001"/>
    <n v="0.315"/>
    <n v="13.65"/>
    <n v="0.12"/>
    <x v="177"/>
    <n v="2"/>
  </r>
  <r>
    <d v="1927-03-01T00:00:00"/>
    <n v="4.6680000000000001"/>
    <n v="0.223"/>
    <n v="10.565"/>
    <n v="0.23200000000000001"/>
    <n v="-1.4950000000000001"/>
    <n v="0.31"/>
    <n v="14.084"/>
    <n v="0.121"/>
    <x v="177"/>
    <n v="3"/>
  </r>
  <r>
    <d v="1927-04-01T00:00:00"/>
    <n v="8.0350000000000001"/>
    <n v="0.23899999999999999"/>
    <n v="14.007"/>
    <n v="0.25600000000000001"/>
    <n v="1.8520000000000001"/>
    <n v="0.36799999999999999"/>
    <n v="15.045"/>
    <n v="0.11799999999999999"/>
    <x v="177"/>
    <n v="4"/>
  </r>
  <r>
    <d v="1927-05-01T00:00:00"/>
    <n v="11.103999999999999"/>
    <n v="0.29699999999999999"/>
    <n v="16.998000000000001"/>
    <n v="0.28000000000000003"/>
    <n v="4.8730000000000002"/>
    <n v="0.32"/>
    <n v="15.872999999999999"/>
    <n v="0.127"/>
    <x v="177"/>
    <n v="5"/>
  </r>
  <r>
    <d v="1927-06-01T00:00:00"/>
    <n v="13.271999999999901"/>
    <n v="0.23"/>
    <n v="19.135999999999999"/>
    <n v="0.245"/>
    <n v="7.1059999999999999"/>
    <n v="0.26500000000000001"/>
    <n v="16.443999999999999"/>
    <n v="0.114"/>
    <x v="177"/>
    <n v="6"/>
  </r>
  <r>
    <d v="1927-07-01T00:00:00"/>
    <n v="14.323"/>
    <n v="0.30199999999999999"/>
    <n v="20.236999999999998"/>
    <n v="0.26200000000000001"/>
    <n v="8.28399999999999"/>
    <n v="0.33"/>
    <n v="16.812000000000001"/>
    <n v="0.13"/>
    <x v="177"/>
    <n v="7"/>
  </r>
  <r>
    <d v="1927-08-01T00:00:00"/>
    <n v="13.698"/>
    <n v="0.34"/>
    <n v="19.529"/>
    <n v="0.3"/>
    <n v="7.6969999999999903"/>
    <n v="0.314"/>
    <n v="16.742000000000001"/>
    <n v="0.13600000000000001"/>
    <x v="177"/>
    <n v="8"/>
  </r>
  <r>
    <d v="1927-09-01T00:00:00"/>
    <n v="12.254"/>
    <n v="0.24"/>
    <n v="18.109000000000002"/>
    <n v="0.20599999999999999"/>
    <n v="6.26"/>
    <n v="0.251"/>
    <n v="16.224"/>
    <n v="0.11899999999999999"/>
    <x v="177"/>
    <n v="9"/>
  </r>
  <r>
    <d v="1927-10-01T00:00:00"/>
    <n v="9.8870000000000005"/>
    <n v="0.2"/>
    <n v="15.627000000000001"/>
    <n v="0.20499999999999999"/>
    <n v="4.0199999999999996"/>
    <n v="0.26800000000000002"/>
    <n v="15.435"/>
    <n v="0.112"/>
    <x v="177"/>
    <n v="10"/>
  </r>
  <r>
    <d v="1927-11-01T00:00:00"/>
    <n v="6.3460000000000001"/>
    <n v="0.192"/>
    <n v="12.071999999999999"/>
    <n v="0.219"/>
    <n v="0.59599999999999997"/>
    <n v="0.26800000000000002"/>
    <n v="14.342000000000001"/>
    <n v="0.113"/>
    <x v="177"/>
    <n v="11"/>
  </r>
  <r>
    <d v="1927-12-01T00:00:00"/>
    <n v="3.2669999999999999"/>
    <n v="0.21199999999999999"/>
    <n v="8.6890000000000001"/>
    <n v="0.30099999999999999"/>
    <n v="-2.3919999999999999"/>
    <n v="0.28299999999999997"/>
    <n v="13.493"/>
    <n v="0.12"/>
    <x v="177"/>
    <n v="12"/>
  </r>
  <r>
    <d v="1928-01-01T00:00:00"/>
    <n v="3.0459999999999998"/>
    <n v="0.21099999999999999"/>
    <n v="8.2909999999999897"/>
    <n v="0.22800000000000001"/>
    <n v="-2.6309999999999998"/>
    <n v="0.29099999999999998"/>
    <n v="13.637"/>
    <n v="0.121"/>
    <x v="178"/>
    <n v="1"/>
  </r>
  <r>
    <d v="1928-02-01T00:00:00"/>
    <n v="3.3330000000000002"/>
    <n v="0.24099999999999999"/>
    <n v="9.0399999999999991"/>
    <n v="0.317"/>
    <n v="-2.609"/>
    <n v="0.29599999999999999"/>
    <n v="13.722"/>
    <n v="0.123"/>
    <x v="178"/>
    <n v="2"/>
  </r>
  <r>
    <d v="1928-03-01T00:00:00"/>
    <n v="4.9589999999999996"/>
    <n v="0.191"/>
    <n v="10.891999999999999"/>
    <n v="0.23"/>
    <n v="-1.2470000000000001"/>
    <n v="0.29599999999999999"/>
    <n v="14.228999999999999"/>
    <n v="0.11899999999999999"/>
    <x v="178"/>
    <n v="3"/>
  </r>
  <r>
    <d v="1928-04-01T00:00:00"/>
    <n v="8.2439999999999998"/>
    <n v="0.27600000000000002"/>
    <n v="14.193"/>
    <n v="0.219"/>
    <n v="2.0459999999999998"/>
    <n v="0.30399999999999999"/>
    <n v="15.125999999999999"/>
    <n v="0.127"/>
    <x v="178"/>
    <n v="4"/>
  </r>
  <r>
    <d v="1928-05-01T00:00:00"/>
    <n v="11.169"/>
    <n v="0.32100000000000001"/>
    <n v="17.059999999999999"/>
    <n v="0.27400000000000002"/>
    <n v="4.9809999999999999"/>
    <n v="0.33500000000000002"/>
    <n v="15.88"/>
    <n v="0.13400000000000001"/>
    <x v="178"/>
    <n v="5"/>
  </r>
  <r>
    <d v="1928-06-01T00:00:00"/>
    <n v="13.113"/>
    <n v="0.23799999999999999"/>
    <n v="18.856000000000002"/>
    <n v="0.254"/>
    <n v="7.0449999999999999"/>
    <n v="0.26500000000000001"/>
    <n v="16.355"/>
    <n v="0.11899999999999999"/>
    <x v="178"/>
    <n v="6"/>
  </r>
  <r>
    <d v="1928-07-01T00:00:00"/>
    <n v="14.31"/>
    <n v="0.29699999999999999"/>
    <n v="20.004999999999999"/>
    <n v="0.29699999999999999"/>
    <n v="8.1890000000000001"/>
    <n v="0.29799999999999999"/>
    <n v="16.795999999999999"/>
    <n v="0.128"/>
    <x v="178"/>
    <n v="7"/>
  </r>
  <r>
    <d v="1928-08-01T00:00:00"/>
    <n v="13.686999999999999"/>
    <n v="0.32700000000000001"/>
    <n v="19.521999999999998"/>
    <n v="0.30499999999999999"/>
    <n v="7.7979999999999903"/>
    <n v="0.31900000000000001"/>
    <n v="16.7"/>
    <n v="0.13300000000000001"/>
    <x v="178"/>
    <n v="8"/>
  </r>
  <r>
    <d v="1928-09-01T00:00:00"/>
    <n v="12.03"/>
    <n v="0.23499999999999999"/>
    <n v="17.980999999999899"/>
    <n v="0.223"/>
    <n v="6.02"/>
    <n v="0.23699999999999999"/>
    <n v="16.065999999999999"/>
    <n v="0.12"/>
    <x v="178"/>
    <n v="9"/>
  </r>
  <r>
    <d v="1928-10-01T00:00:00"/>
    <n v="9.4860000000000007"/>
    <n v="0.193"/>
    <n v="15.387"/>
    <n v="0.19"/>
    <n v="3.5489999999999999"/>
    <n v="0.214"/>
    <n v="15.231999999999999"/>
    <n v="0.112"/>
    <x v="178"/>
    <n v="10"/>
  </r>
  <r>
    <d v="1928-11-01T00:00:00"/>
    <n v="6.3360000000000003"/>
    <n v="0.23100000000000001"/>
    <n v="11.933"/>
    <n v="0.17699999999999999"/>
    <n v="0.629"/>
    <n v="0.24099999999999999"/>
    <n v="14.276"/>
    <n v="0.122"/>
    <x v="178"/>
    <n v="11"/>
  </r>
  <r>
    <d v="1928-12-01T00:00:00"/>
    <n v="3.8730000000000002"/>
    <n v="0.222"/>
    <n v="9.1859999999999999"/>
    <n v="0.26"/>
    <n v="-1.7509999999999999"/>
    <n v="0.25700000000000001"/>
    <n v="13.568"/>
    <n v="0.122"/>
    <x v="178"/>
    <n v="12"/>
  </r>
  <r>
    <d v="1929-01-01T00:00:00"/>
    <n v="2.0539999999999998"/>
    <n v="0.28899999999999998"/>
    <n v="7.4799999999999898"/>
    <n v="0.29799999999999999"/>
    <n v="-3.66"/>
    <n v="0.27200000000000002"/>
    <n v="13.137"/>
    <n v="0.13400000000000001"/>
    <x v="179"/>
    <n v="1"/>
  </r>
  <r>
    <d v="1929-02-01T00:00:00"/>
    <n v="2.1720000000000002"/>
    <n v="0.22900000000000001"/>
    <n v="7.8379999999999903"/>
    <n v="0.219"/>
    <n v="-3.883"/>
    <n v="0.27400000000000002"/>
    <n v="13.241"/>
    <n v="0.12"/>
    <x v="179"/>
    <n v="2"/>
  </r>
  <r>
    <d v="1929-03-01T00:00:00"/>
    <n v="5.0990000000000002"/>
    <n v="0.191"/>
    <n v="10.981999999999999"/>
    <n v="0.22900000000000001"/>
    <n v="-1.131"/>
    <n v="0.28899999999999998"/>
    <n v="14.079000000000001"/>
    <n v="0.121"/>
    <x v="179"/>
    <n v="3"/>
  </r>
  <r>
    <d v="1929-04-01T00:00:00"/>
    <n v="8.0939999999999994"/>
    <n v="0.26500000000000001"/>
    <n v="14.08"/>
    <n v="0.29199999999999998"/>
    <n v="1.8419999999999901"/>
    <n v="0.28100000000000003"/>
    <n v="14.987"/>
    <n v="0.126"/>
    <x v="179"/>
    <n v="4"/>
  </r>
  <r>
    <d v="1929-05-01T00:00:00"/>
    <n v="10.914999999999999"/>
    <n v="0.29399999999999998"/>
    <n v="16.905999999999999"/>
    <n v="0.25800000000000001"/>
    <n v="4.7839999999999998"/>
    <n v="0.33400000000000002"/>
    <n v="15.715999999999999"/>
    <n v="0.128"/>
    <x v="179"/>
    <n v="5"/>
  </r>
  <r>
    <d v="1929-06-01T00:00:00"/>
    <n v="12.928000000000001"/>
    <n v="0.23200000000000001"/>
    <n v="18.649999999999999"/>
    <n v="0.26"/>
    <n v="6.9079999999999897"/>
    <n v="0.29099999999999998"/>
    <n v="16.327999999999999"/>
    <n v="0.11700000000000001"/>
    <x v="179"/>
    <n v="6"/>
  </r>
  <r>
    <d v="1929-07-01T00:00:00"/>
    <n v="13.957000000000001"/>
    <n v="0.314"/>
    <n v="19.652000000000001"/>
    <n v="0.314"/>
    <n v="8.0120000000000005"/>
    <n v="0.318"/>
    <n v="16.59"/>
    <n v="0.13400000000000001"/>
    <x v="179"/>
    <n v="7"/>
  </r>
  <r>
    <d v="1929-08-01T00:00:00"/>
    <n v="13.68"/>
    <n v="0.33"/>
    <n v="19.547999999999998"/>
    <n v="0.30099999999999999"/>
    <n v="7.6969999999999903"/>
    <n v="0.32800000000000001"/>
    <n v="16.670999999999999"/>
    <n v="0.13800000000000001"/>
    <x v="179"/>
    <n v="8"/>
  </r>
  <r>
    <d v="1929-09-01T00:00:00"/>
    <n v="11.807"/>
    <n v="0.255"/>
    <n v="17.597999999999999"/>
    <n v="0.19900000000000001"/>
    <n v="5.9260000000000002"/>
    <n v="0.23799999999999999"/>
    <n v="16.091999999999999"/>
    <n v="0.126"/>
    <x v="179"/>
    <n v="9"/>
  </r>
  <r>
    <d v="1929-10-01T00:00:00"/>
    <n v="9.4600000000000009"/>
    <n v="0.19500000000000001"/>
    <n v="15.217000000000001"/>
    <n v="0.182"/>
    <n v="3.6859999999999999"/>
    <n v="0.22600000000000001"/>
    <n v="15.247999999999999"/>
    <n v="0.113"/>
    <x v="179"/>
    <n v="10"/>
  </r>
  <r>
    <d v="1929-11-01T00:00:00"/>
    <n v="6.1719999999999997"/>
    <n v="0.20699999999999999"/>
    <n v="11.757"/>
    <n v="0.17499999999999999"/>
    <n v="0.377"/>
    <n v="0.21299999999999999"/>
    <n v="14.312999999999899"/>
    <n v="0.11799999999999999"/>
    <x v="179"/>
    <n v="11"/>
  </r>
  <r>
    <d v="1929-12-01T00:00:00"/>
    <n v="2.5710000000000002"/>
    <n v="0.22"/>
    <n v="7.7690000000000001"/>
    <n v="0.222"/>
    <n v="-2.9449999999999998"/>
    <n v="0.24199999999999999"/>
    <n v="13.207000000000001"/>
    <n v="0.121"/>
    <x v="179"/>
    <n v="12"/>
  </r>
  <r>
    <d v="1930-01-01T00:00:00"/>
    <n v="2.4009999999999998"/>
    <n v="0.22600000000000001"/>
    <n v="7.6699999999999902"/>
    <n v="0.216"/>
    <n v="-3.1689999999999898"/>
    <n v="0.34300000000000003"/>
    <n v="13.26"/>
    <n v="0.13"/>
    <x v="180"/>
    <n v="1"/>
  </r>
  <r>
    <d v="1930-02-01T00:00:00"/>
    <n v="3.1519999999999899"/>
    <n v="0.23599999999999999"/>
    <n v="8.9"/>
    <n v="0.252"/>
    <n v="-2.8519999999999999"/>
    <n v="0.252"/>
    <n v="13.54"/>
    <n v="0.126"/>
    <x v="180"/>
    <n v="2"/>
  </r>
  <r>
    <d v="1930-03-01T00:00:00"/>
    <n v="5.4829999999999997"/>
    <n v="0.191"/>
    <n v="11.539"/>
    <n v="0.27300000000000002"/>
    <n v="-0.57099999999999995"/>
    <n v="0.20899999999999999"/>
    <n v="14.326000000000001"/>
    <n v="0.127"/>
    <x v="180"/>
    <n v="3"/>
  </r>
  <r>
    <d v="1930-04-01T00:00:00"/>
    <n v="8.1819999999999897"/>
    <n v="0.24199999999999999"/>
    <n v="14.016999999999999"/>
    <n v="0.254"/>
    <n v="2.0720000000000001"/>
    <n v="0.27100000000000002"/>
    <n v="15.081"/>
    <n v="0.124"/>
    <x v="180"/>
    <n v="4"/>
  </r>
  <r>
    <d v="1930-05-01T00:00:00"/>
    <n v="11.105"/>
    <n v="0.29199999999999998"/>
    <n v="16.87"/>
    <n v="0.27200000000000002"/>
    <n v="5.016"/>
    <n v="0.314"/>
    <n v="15.911"/>
    <n v="0.13100000000000001"/>
    <x v="180"/>
    <n v="5"/>
  </r>
  <r>
    <d v="1930-06-01T00:00:00"/>
    <n v="13.347"/>
    <n v="0.23100000000000001"/>
    <n v="19.071000000000002"/>
    <n v="0.26400000000000001"/>
    <n v="7.2949999999999999"/>
    <n v="0.309"/>
    <n v="16.472999999999999"/>
    <n v="0.122"/>
    <x v="180"/>
    <n v="6"/>
  </r>
  <r>
    <d v="1930-07-01T00:00:00"/>
    <n v="14.465"/>
    <n v="0.30099999999999999"/>
    <n v="20.251999999999999"/>
    <n v="0.26700000000000002"/>
    <n v="8.4149999999999991"/>
    <n v="0.28699999999999998"/>
    <n v="16.853999999999999"/>
    <n v="0.13699999999999901"/>
    <x v="180"/>
    <n v="7"/>
  </r>
  <r>
    <d v="1930-08-01T00:00:00"/>
    <n v="13.928000000000001"/>
    <n v="0.32700000000000001"/>
    <n v="19.803000000000001"/>
    <n v="0.29099999999999998"/>
    <n v="7.9959999999999898"/>
    <n v="0.30399999999999999"/>
    <n v="16.791"/>
    <n v="0.14599999999999999"/>
    <x v="180"/>
    <n v="8"/>
  </r>
  <r>
    <d v="1930-09-01T00:00:00"/>
    <n v="11.874000000000001"/>
    <n v="0.247"/>
    <n v="17.754000000000001"/>
    <n v="0.20399999999999999"/>
    <n v="5.9349999999999996"/>
    <n v="0.23699999999999999"/>
    <n v="16.25"/>
    <n v="0.13100000000000001"/>
    <x v="180"/>
    <n v="9"/>
  </r>
  <r>
    <d v="1930-10-01T00:00:00"/>
    <n v="9.2609999999999992"/>
    <n v="0.187"/>
    <n v="14.941000000000001"/>
    <n v="0.20499999999999999"/>
    <n v="3.5870000000000002"/>
    <n v="0.25"/>
    <n v="15.355"/>
    <n v="0.121"/>
    <x v="180"/>
    <n v="10"/>
  </r>
  <r>
    <d v="1930-11-01T00:00:00"/>
    <n v="6.5739999999999998"/>
    <n v="0.20200000000000001"/>
    <n v="12.032"/>
    <n v="0.186"/>
    <n v="0.89199999999999902"/>
    <n v="0.21299999999999999"/>
    <n v="14.505000000000001"/>
    <n v="0.128"/>
    <x v="180"/>
    <n v="11"/>
  </r>
  <r>
    <d v="1930-12-01T00:00:00"/>
    <n v="3.831"/>
    <n v="0.19400000000000001"/>
    <n v="9.0660000000000007"/>
    <n v="0.23899999999999999"/>
    <n v="-1.736"/>
    <n v="0.24299999999999999"/>
    <n v="13.724"/>
    <n v="0.124"/>
    <x v="180"/>
    <n v="12"/>
  </r>
  <r>
    <d v="1931-01-01T00:00:00"/>
    <n v="2.7610000000000001"/>
    <n v="0.22500000000000001"/>
    <n v="8.0589999999999993"/>
    <n v="0.33900000000000002"/>
    <n v="-2.8969999999999998"/>
    <n v="0.252"/>
    <n v="13.529"/>
    <n v="0.13"/>
    <x v="181"/>
    <n v="1"/>
  </r>
  <r>
    <d v="1931-02-01T00:00:00"/>
    <n v="2.7080000000000002"/>
    <n v="0.224"/>
    <n v="8.218"/>
    <n v="0.23300000000000001"/>
    <n v="-3.1230000000000002"/>
    <n v="0.245"/>
    <n v="13.620999999999899"/>
    <n v="0.125"/>
    <x v="181"/>
    <n v="2"/>
  </r>
  <r>
    <d v="1931-03-01T00:00:00"/>
    <n v="5.22"/>
    <n v="0.186"/>
    <n v="11.194000000000001"/>
    <n v="0.14799999999999999"/>
    <n v="-1.006"/>
    <n v="0.24399999999999999"/>
    <n v="14.347"/>
    <n v="0.126"/>
    <x v="181"/>
    <n v="3"/>
  </r>
  <r>
    <d v="1931-04-01T00:00:00"/>
    <n v="8.1630000000000003"/>
    <n v="0.23400000000000001"/>
    <n v="14.079000000000001"/>
    <n v="0.22800000000000001"/>
    <n v="2.0249999999999999"/>
    <n v="0.28999999999999998"/>
    <n v="15.116"/>
    <n v="0.126"/>
    <x v="181"/>
    <n v="4"/>
  </r>
  <r>
    <d v="1931-05-01T00:00:00"/>
    <n v="11.02"/>
    <n v="0.28100000000000003"/>
    <n v="16.805"/>
    <n v="0.26600000000000001"/>
    <n v="4.9509999999999996"/>
    <n v="0.32700000000000001"/>
    <n v="15.872"/>
    <n v="0.129"/>
    <x v="181"/>
    <n v="5"/>
  </r>
  <r>
    <d v="1931-06-01T00:00:00"/>
    <n v="13.573"/>
    <n v="0.24"/>
    <n v="19.419"/>
    <n v="0.222"/>
    <n v="7.4889999999999999"/>
    <n v="0.25600000000000001"/>
    <n v="16.63"/>
    <n v="0.126"/>
    <x v="181"/>
    <n v="6"/>
  </r>
  <r>
    <d v="1931-07-01T00:00:00"/>
    <n v="14.575999999999899"/>
    <n v="0.30199999999999999"/>
    <n v="20.399000000000001"/>
    <n v="0.27500000000000002"/>
    <n v="8.6649999999999991"/>
    <n v="0.32800000000000001"/>
    <n v="16.966999999999999"/>
    <n v="0.13800000000000001"/>
    <x v="181"/>
    <n v="7"/>
  </r>
  <r>
    <d v="1931-08-01T00:00:00"/>
    <n v="14.12"/>
    <n v="0.33"/>
    <n v="19.960999999999999"/>
    <n v="0.28899999999999998"/>
    <n v="8.1890000000000001"/>
    <n v="0.33100000000000002"/>
    <n v="16.887"/>
    <n v="0.14499999999999999"/>
    <x v="181"/>
    <n v="8"/>
  </r>
  <r>
    <d v="1931-09-01T00:00:00"/>
    <n v="12.282999999999999"/>
    <n v="0.25"/>
    <n v="18.077999999999999"/>
    <n v="0.20300000000000001"/>
    <n v="6.4850000000000003"/>
    <n v="0.24099999999999999"/>
    <n v="16.294"/>
    <n v="0.129"/>
    <x v="181"/>
    <n v="9"/>
  </r>
  <r>
    <d v="1931-10-01T00:00:00"/>
    <n v="9.9369999999999994"/>
    <n v="0.19700000000000001"/>
    <n v="15.718"/>
    <n v="0.16699999999999901"/>
    <n v="4.0730000000000004"/>
    <n v="0.245"/>
    <n v="15.448"/>
    <n v="0.125"/>
    <x v="181"/>
    <n v="10"/>
  </r>
  <r>
    <d v="1931-11-01T00:00:00"/>
    <n v="6.2429999999999897"/>
    <n v="0.19800000000000001"/>
    <n v="11.63"/>
    <n v="0.189"/>
    <n v="0.54499999999999904"/>
    <n v="0.26700000000000002"/>
    <n v="14.317"/>
    <n v="0.125"/>
    <x v="181"/>
    <n v="11"/>
  </r>
  <r>
    <d v="1931-12-01T00:00:00"/>
    <n v="4.0270000000000001"/>
    <n v="0.186"/>
    <n v="9.4770000000000003"/>
    <n v="0.183"/>
    <n v="-1.573"/>
    <n v="0.26"/>
    <n v="13.710999999999901"/>
    <n v="0.125"/>
    <x v="181"/>
    <n v="12"/>
  </r>
  <r>
    <d v="1932-01-01T00:00:00"/>
    <n v="3.6039999999999899"/>
    <n v="0.223"/>
    <n v="9.1590000000000007"/>
    <n v="0.254"/>
    <n v="-2.0539999999999998"/>
    <n v="0.28399999999999997"/>
    <n v="13.686999999999999"/>
    <n v="0.13100000000000001"/>
    <x v="182"/>
    <n v="1"/>
  </r>
  <r>
    <d v="1932-02-01T00:00:00"/>
    <n v="2.9889999999999999"/>
    <n v="0.221"/>
    <n v="8.7970000000000006"/>
    <n v="0.216"/>
    <n v="-3.23"/>
    <n v="0.20599999999999999"/>
    <n v="13.657999999999999"/>
    <n v="0.124"/>
    <x v="182"/>
    <n v="2"/>
  </r>
  <r>
    <d v="1932-03-01T00:00:00"/>
    <n v="4.9400000000000004"/>
    <n v="0.20399999999999999"/>
    <n v="10.933999999999999"/>
    <n v="0.16899999999999901"/>
    <n v="-1.1639999999999999"/>
    <n v="0.23699999999999999"/>
    <n v="14.252000000000001"/>
    <n v="0.129"/>
    <x v="182"/>
    <n v="3"/>
  </r>
  <r>
    <d v="1932-04-01T00:00:00"/>
    <n v="8.7690000000000001"/>
    <n v="0.26300000000000001"/>
    <n v="14.644"/>
    <n v="0.223"/>
    <n v="2.5990000000000002"/>
    <n v="0.27100000000000002"/>
    <n v="15.335000000000001"/>
    <n v="0.129"/>
    <x v="182"/>
    <n v="4"/>
  </r>
  <r>
    <d v="1932-05-01T00:00:00"/>
    <n v="11.239000000000001"/>
    <n v="0.3"/>
    <n v="16.864999999999998"/>
    <n v="0.253"/>
    <n v="5.2249999999999996"/>
    <n v="0.33800000000000002"/>
    <n v="16.018000000000001"/>
    <n v="0.13200000000000001"/>
    <x v="182"/>
    <n v="5"/>
  </r>
  <r>
    <d v="1932-06-01T00:00:00"/>
    <n v="13.382999999999999"/>
    <n v="0.25700000000000001"/>
    <n v="19.114000000000001"/>
    <n v="0.219"/>
    <n v="7.2579999999999902"/>
    <n v="0.251"/>
    <n v="16.504000000000001"/>
    <n v="0.126"/>
    <x v="182"/>
    <n v="6"/>
  </r>
  <r>
    <d v="1932-07-01T00:00:00"/>
    <n v="14.372"/>
    <n v="0.30599999999999999"/>
    <n v="20.093"/>
    <n v="0.28599999999999998"/>
    <n v="8.4160000000000004"/>
    <n v="0.33900000000000002"/>
    <n v="16.846"/>
    <n v="0.13800000000000001"/>
    <x v="182"/>
    <n v="7"/>
  </r>
  <r>
    <d v="1932-08-01T00:00:00"/>
    <n v="13.74"/>
    <n v="0.33100000000000002"/>
    <n v="19.5"/>
    <n v="0.27700000000000002"/>
    <n v="7.91699999999999"/>
    <n v="0.33100000000000002"/>
    <n v="16.68"/>
    <n v="0.14299999999999999"/>
    <x v="182"/>
    <n v="8"/>
  </r>
  <r>
    <d v="1932-09-01T00:00:00"/>
    <n v="12.31"/>
    <n v="0.26800000000000002"/>
    <n v="18.215999999999902"/>
    <n v="0.21299999999999999"/>
    <n v="6.34"/>
    <n v="0.22600000000000001"/>
    <n v="16.262999999999899"/>
    <n v="0.13300000000000001"/>
    <x v="182"/>
    <n v="9"/>
  </r>
  <r>
    <d v="1932-10-01T00:00:00"/>
    <n v="9.6820000000000004"/>
    <n v="0.23200000000000001"/>
    <n v="15.423999999999999"/>
    <n v="0.16"/>
    <n v="3.9"/>
    <n v="0.24299999999999999"/>
    <n v="15.28"/>
    <n v="0.123"/>
    <x v="182"/>
    <n v="10"/>
  </r>
  <r>
    <d v="1932-11-01T00:00:00"/>
    <n v="5.9079999999999897"/>
    <n v="0.186"/>
    <n v="11.550999999999901"/>
    <n v="0.20399999999999999"/>
    <n v="1.4E-2"/>
    <n v="0.27800000000000002"/>
    <n v="14.175000000000001"/>
    <n v="0.122"/>
    <x v="182"/>
    <n v="11"/>
  </r>
  <r>
    <d v="1932-12-01T00:00:00"/>
    <n v="3.5270000000000001"/>
    <n v="0.19600000000000001"/>
    <n v="8.8879999999999999"/>
    <n v="0.215"/>
    <n v="-2.07099999999999"/>
    <n v="0.27100000000000002"/>
    <n v="13.558"/>
    <n v="0.123"/>
    <x v="182"/>
    <n v="12"/>
  </r>
  <r>
    <d v="1933-01-01T00:00:00"/>
    <n v="2.169"/>
    <n v="0.22600000000000001"/>
    <n v="7.3789999999999996"/>
    <n v="0.20699999999999999"/>
    <n v="-3.4529999999999998"/>
    <n v="0.27700000000000002"/>
    <n v="13.26"/>
    <n v="0.129"/>
    <x v="183"/>
    <n v="1"/>
  </r>
  <r>
    <d v="1933-02-01T00:00:00"/>
    <n v="2.657"/>
    <n v="0.21"/>
    <n v="8.3509999999999902"/>
    <n v="0.30499999999999999"/>
    <n v="-3.3180000000000001"/>
    <n v="0.29899999999999999"/>
    <n v="13.505999999999901"/>
    <n v="0.12"/>
    <x v="183"/>
    <n v="2"/>
  </r>
  <r>
    <d v="1933-03-01T00:00:00"/>
    <n v="4.8689999999999998"/>
    <n v="0.185"/>
    <n v="10.773999999999999"/>
    <n v="0.192"/>
    <n v="-1.27"/>
    <n v="0.307"/>
    <n v="14.130999999999901"/>
    <n v="0.12"/>
    <x v="183"/>
    <n v="3"/>
  </r>
  <r>
    <d v="1933-04-01T00:00:00"/>
    <n v="8.125"/>
    <n v="0.27200000000000002"/>
    <n v="14.045999999999999"/>
    <n v="0.26300000000000001"/>
    <n v="2.0030000000000001"/>
    <n v="0.28599999999999998"/>
    <n v="15.042999999999999"/>
    <n v="0.13"/>
    <x v="183"/>
    <n v="4"/>
  </r>
  <r>
    <d v="1933-05-01T00:00:00"/>
    <n v="11.047000000000001"/>
    <n v="0.28799999999999998"/>
    <n v="16.844999999999999"/>
    <n v="0.26700000000000002"/>
    <n v="4.9880000000000004"/>
    <n v="0.29699999999999999"/>
    <n v="15.823"/>
    <n v="0.13400000000000001"/>
    <x v="183"/>
    <n v="5"/>
  </r>
  <r>
    <d v="1933-06-01T00:00:00"/>
    <n v="13.11"/>
    <n v="0.24099999999999999"/>
    <n v="19.036000000000001"/>
    <n v="0.25"/>
    <n v="7.0010000000000003"/>
    <n v="0.313"/>
    <n v="16.337"/>
    <n v="0.126"/>
    <x v="183"/>
    <n v="6"/>
  </r>
  <r>
    <d v="1933-07-01T00:00:00"/>
    <n v="14.235999999999899"/>
    <n v="0.3"/>
    <n v="20.036999999999999"/>
    <n v="0.28199999999999997"/>
    <n v="8.2949999999999999"/>
    <n v="0.29099999999999998"/>
    <n v="16.704000000000001"/>
    <n v="0.13600000000000001"/>
    <x v="183"/>
    <n v="7"/>
  </r>
  <r>
    <d v="1933-08-01T00:00:00"/>
    <n v="13.76"/>
    <n v="0.32100000000000001"/>
    <n v="19.635000000000002"/>
    <n v="0.29599999999999999"/>
    <n v="7.8579999999999997"/>
    <n v="0.32100000000000001"/>
    <n v="16.701000000000001"/>
    <n v="0.13800000000000001"/>
    <x v="183"/>
    <n v="8"/>
  </r>
  <r>
    <d v="1933-09-01T00:00:00"/>
    <n v="11.853999999999999"/>
    <n v="0.24399999999999999"/>
    <n v="17.631"/>
    <n v="0.20200000000000001"/>
    <n v="6.0549999999999997"/>
    <n v="0.25900000000000001"/>
    <n v="16.024000000000001"/>
    <n v="0.129"/>
    <x v="183"/>
    <n v="9"/>
  </r>
  <r>
    <d v="1933-10-01T00:00:00"/>
    <n v="9.2379999999999995"/>
    <n v="0.23200000000000001"/>
    <n v="15.172000000000001"/>
    <n v="0.17"/>
    <n v="3.3739999999999899"/>
    <n v="0.247"/>
    <n v="15.142999999999899"/>
    <n v="0.125"/>
    <x v="183"/>
    <n v="10"/>
  </r>
  <r>
    <d v="1933-11-01T00:00:00"/>
    <n v="5.89"/>
    <n v="0.20100000000000001"/>
    <n v="11.577999999999999"/>
    <n v="0.22700000000000001"/>
    <n v="9.2999999999999902E-2"/>
    <n v="0.248"/>
    <n v="14.130999999999901"/>
    <n v="0.11799999999999999"/>
    <x v="183"/>
    <n v="11"/>
  </r>
  <r>
    <d v="1933-12-01T00:00:00"/>
    <n v="3.1039999999999899"/>
    <n v="0.192"/>
    <n v="8.4559999999999995"/>
    <n v="0.23"/>
    <n v="-2.5329999999999999"/>
    <n v="0.23"/>
    <n v="13.352"/>
    <n v="0.12"/>
    <x v="183"/>
    <n v="12"/>
  </r>
  <r>
    <d v="1934-01-01T00:00:00"/>
    <n v="2.476"/>
    <n v="0.23100000000000001"/>
    <n v="7.9949999999999903"/>
    <n v="0.219"/>
    <n v="-3.1309999999999998"/>
    <n v="0.27200000000000002"/>
    <n v="13.276"/>
    <n v="0.124"/>
    <x v="184"/>
    <n v="1"/>
  </r>
  <r>
    <d v="1934-02-01T00:00:00"/>
    <n v="3.6989999999999998"/>
    <n v="0.251"/>
    <n v="9.5039999999999996"/>
    <n v="0.23699999999999999"/>
    <n v="-2.1909999999999998"/>
    <n v="0.35599999999999998"/>
    <n v="13.700999999999899"/>
    <n v="0.125"/>
    <x v="184"/>
    <n v="2"/>
  </r>
  <r>
    <d v="1934-03-01T00:00:00"/>
    <n v="4.8179999999999996"/>
    <n v="0.20100000000000001"/>
    <n v="10.835000000000001"/>
    <n v="0.193"/>
    <n v="-1.3819999999999999"/>
    <n v="0.223"/>
    <n v="14.071999999999999"/>
    <n v="0.122"/>
    <x v="184"/>
    <n v="3"/>
  </r>
  <r>
    <d v="1934-04-01T00:00:00"/>
    <n v="8.016"/>
    <n v="0.25900000000000001"/>
    <n v="13.995999999999899"/>
    <n v="0.24"/>
    <n v="1.853"/>
    <n v="0.29399999999999998"/>
    <n v="15.02"/>
    <n v="0.128"/>
    <x v="184"/>
    <n v="4"/>
  </r>
  <r>
    <d v="1934-05-01T00:00:00"/>
    <n v="11.478"/>
    <n v="0.27600000000000002"/>
    <n v="17.533000000000001"/>
    <n v="0.27300000000000002"/>
    <n v="5.26"/>
    <n v="0.307"/>
    <n v="15.950999999999899"/>
    <n v="0.127"/>
    <x v="184"/>
    <n v="5"/>
  </r>
  <r>
    <d v="1934-06-01T00:00:00"/>
    <n v="13.401999999999999"/>
    <n v="0.24"/>
    <n v="19.183"/>
    <n v="0.25"/>
    <n v="7.4219999999999997"/>
    <n v="0.27400000000000002"/>
    <n v="16.577999999999999"/>
    <n v="0.121"/>
    <x v="184"/>
    <n v="6"/>
  </r>
  <r>
    <d v="1934-07-01T00:00:00"/>
    <n v="14.343"/>
    <n v="0.29599999999999999"/>
    <n v="20.14"/>
    <n v="0.28799999999999998"/>
    <n v="8.4719999999999995"/>
    <n v="0.317"/>
    <n v="16.850999999999999"/>
    <n v="0.13400000000000001"/>
    <x v="184"/>
    <n v="7"/>
  </r>
  <r>
    <d v="1934-08-01T00:00:00"/>
    <n v="13.777999999999899"/>
    <n v="0.32200000000000001"/>
    <n v="19.533999999999999"/>
    <n v="0.28899999999999998"/>
    <n v="8.01"/>
    <n v="0.33700000000000002"/>
    <n v="16.739999999999998"/>
    <n v="0.14099999999999999"/>
    <x v="184"/>
    <n v="8"/>
  </r>
  <r>
    <d v="1934-09-01T00:00:00"/>
    <n v="11.727"/>
    <n v="0.23799999999999999"/>
    <n v="17.504999999999999"/>
    <n v="0.221"/>
    <n v="5.899"/>
    <n v="0.26100000000000001"/>
    <n v="16.128"/>
    <n v="0.122"/>
    <x v="184"/>
    <n v="9"/>
  </r>
  <r>
    <d v="1934-10-01T00:00:00"/>
    <n v="9.4209999999999994"/>
    <n v="0.192"/>
    <n v="15.370999999999899"/>
    <n v="0.18099999999999999"/>
    <n v="3.6289999999999898"/>
    <n v="0.21299999999999999"/>
    <n v="15.332000000000001"/>
    <n v="0.11799999999999999"/>
    <x v="184"/>
    <n v="10"/>
  </r>
  <r>
    <d v="1934-11-01T00:00:00"/>
    <n v="6.3970000000000002"/>
    <n v="0.182"/>
    <n v="11.736000000000001"/>
    <n v="0.17899999999999999"/>
    <n v="0.97799999999999998"/>
    <n v="0.23499999999999999"/>
    <n v="14.412000000000001"/>
    <n v="0.113"/>
    <x v="184"/>
    <n v="11"/>
  </r>
  <r>
    <d v="1934-12-01T00:00:00"/>
    <n v="3.9849999999999999"/>
    <n v="0.193"/>
    <n v="9.2789999999999999"/>
    <n v="0.23899999999999999"/>
    <n v="-1.62"/>
    <n v="0.221"/>
    <n v="13.673"/>
    <n v="0.11799999999999999"/>
    <x v="184"/>
    <n v="12"/>
  </r>
  <r>
    <d v="1935-01-01T00:00:00"/>
    <n v="2.1749999999999998"/>
    <n v="0.20399999999999999"/>
    <n v="7.7369999999999903"/>
    <n v="0.22"/>
    <n v="-3.6179999999999999"/>
    <n v="0.25"/>
    <n v="13.298999999999999"/>
    <n v="0.121"/>
    <x v="185"/>
    <n v="1"/>
  </r>
  <r>
    <d v="1935-02-01T00:00:00"/>
    <n v="4.125"/>
    <n v="0.217"/>
    <n v="9.9440000000000008"/>
    <n v="0.21299999999999999"/>
    <n v="-1.7169999999999901"/>
    <n v="0.245"/>
    <n v="13.856999999999999"/>
    <n v="0.11899999999999999"/>
    <x v="185"/>
    <n v="2"/>
  </r>
  <r>
    <d v="1935-03-01T00:00:00"/>
    <n v="5.399"/>
    <n v="0.187"/>
    <n v="11.343"/>
    <n v="0.20300000000000001"/>
    <n v="-0.80200000000000005"/>
    <n v="0.19700000000000001"/>
    <n v="14.269"/>
    <n v="0.115"/>
    <x v="185"/>
    <n v="3"/>
  </r>
  <r>
    <d v="1935-04-01T00:00:00"/>
    <n v="7.7709999999999901"/>
    <n v="0.25600000000000001"/>
    <n v="13.81"/>
    <n v="0.249"/>
    <n v="1.5509999999999999"/>
    <n v="0.27100000000000002"/>
    <n v="15.013"/>
    <n v="0.126"/>
    <x v="185"/>
    <n v="4"/>
  </r>
  <r>
    <d v="1935-05-01T00:00:00"/>
    <n v="10.906000000000001"/>
    <n v="0.27700000000000002"/>
    <n v="16.88"/>
    <n v="0.25800000000000001"/>
    <n v="4.7549999999999999"/>
    <n v="0.31"/>
    <n v="15.848000000000001"/>
    <n v="0.128"/>
    <x v="185"/>
    <n v="5"/>
  </r>
  <r>
    <d v="1935-06-01T00:00:00"/>
    <n v="13.326000000000001"/>
    <n v="0.23"/>
    <n v="19.100000000000001"/>
    <n v="0.22700000000000001"/>
    <n v="7.1929999999999996"/>
    <n v="0.247"/>
    <n v="16.504000000000001"/>
    <n v="0.122"/>
    <x v="185"/>
    <n v="6"/>
  </r>
  <r>
    <d v="1935-07-01T00:00:00"/>
    <n v="14.331"/>
    <n v="0.29199999999999998"/>
    <n v="20.172999999999998"/>
    <n v="0.307"/>
    <n v="8.43799999999999"/>
    <n v="0.30199999999999999"/>
    <n v="16.847999999999999"/>
    <n v="0.13100000000000001"/>
    <x v="185"/>
    <n v="7"/>
  </r>
  <r>
    <d v="1935-08-01T00:00:00"/>
    <n v="13.775"/>
    <n v="0.33200000000000002"/>
    <n v="19.657"/>
    <n v="0.30299999999999999"/>
    <n v="7.8309999999999897"/>
    <n v="0.32700000000000001"/>
    <n v="16.715"/>
    <n v="0.13900000000000001"/>
    <x v="185"/>
    <n v="8"/>
  </r>
  <r>
    <d v="1935-09-01T00:00:00"/>
    <n v="11.999000000000001"/>
    <n v="0.23899999999999999"/>
    <n v="17.896000000000001"/>
    <n v="0.20699999999999999"/>
    <n v="6.0419999999999998"/>
    <n v="0.25"/>
    <n v="16.143000000000001"/>
    <n v="0.12"/>
    <x v="185"/>
    <n v="9"/>
  </r>
  <r>
    <d v="1935-10-01T00:00:00"/>
    <n v="9.516"/>
    <n v="0.19800000000000001"/>
    <n v="15.379"/>
    <n v="0.17399999999999999"/>
    <n v="3.7"/>
    <n v="0.23499999999999999"/>
    <n v="15.311"/>
    <n v="0.114"/>
    <x v="185"/>
    <n v="10"/>
  </r>
  <r>
    <d v="1935-11-01T00:00:00"/>
    <n v="5.4429999999999996"/>
    <n v="0.191"/>
    <n v="10.849"/>
    <n v="0.20100000000000001"/>
    <n v="-0.23"/>
    <n v="0.246"/>
    <n v="14.069000000000001"/>
    <n v="0.115"/>
    <x v="185"/>
    <n v="11"/>
  </r>
  <r>
    <d v="1935-12-01T00:00:00"/>
    <n v="3.423"/>
    <n v="0.20799999999999999"/>
    <n v="8.6750000000000007"/>
    <n v="0.23499999999999999"/>
    <n v="-2.09"/>
    <n v="0.28199999999999997"/>
    <n v="13.55"/>
    <n v="0.11799999999999999"/>
    <x v="185"/>
    <n v="12"/>
  </r>
  <r>
    <d v="1936-01-01T00:00:00"/>
    <n v="2.2490000000000001"/>
    <n v="0.221"/>
    <n v="7.8059999999999903"/>
    <n v="0.20300000000000001"/>
    <n v="-3.53"/>
    <n v="0.23699999999999999"/>
    <n v="13.26"/>
    <n v="0.115"/>
    <x v="186"/>
    <n v="1"/>
  </r>
  <r>
    <d v="1936-02-01T00:00:00"/>
    <n v="2.5059999999999998"/>
    <n v="0.23599999999999999"/>
    <n v="8.2530000000000001"/>
    <n v="0.29099999999999998"/>
    <n v="-3.4580000000000002"/>
    <n v="0.251"/>
    <n v="13.532999999999999"/>
    <n v="0.11799999999999999"/>
    <x v="186"/>
    <n v="2"/>
  </r>
  <r>
    <d v="1936-03-01T00:00:00"/>
    <n v="5.0309999999999997"/>
    <n v="0.19400000000000001"/>
    <n v="11.032"/>
    <n v="0.19700000000000001"/>
    <n v="-1.1539999999999999"/>
    <n v="0.218"/>
    <n v="14.206"/>
    <n v="0.11600000000000001"/>
    <x v="186"/>
    <n v="3"/>
  </r>
  <r>
    <d v="1936-04-01T00:00:00"/>
    <n v="8.12699999999999"/>
    <n v="0.25800000000000001"/>
    <n v="14.082000000000001"/>
    <n v="0.25"/>
    <n v="1.976"/>
    <n v="0.246"/>
    <n v="15.089"/>
    <n v="0.122"/>
    <x v="186"/>
    <n v="4"/>
  </r>
  <r>
    <d v="1936-05-01T00:00:00"/>
    <n v="11.250999999999999"/>
    <n v="0.27900000000000003"/>
    <n v="17.076000000000001"/>
    <n v="0.28000000000000003"/>
    <n v="5.23"/>
    <n v="0.30499999999999999"/>
    <n v="15.935"/>
    <n v="0.125"/>
    <x v="186"/>
    <n v="5"/>
  </r>
  <r>
    <d v="1936-06-01T00:00:00"/>
    <n v="13.363"/>
    <n v="0.24299999999999999"/>
    <n v="19.170999999999999"/>
    <n v="0.23799999999999999"/>
    <n v="7.2879999999999896"/>
    <n v="0.28100000000000003"/>
    <n v="16.524000000000001"/>
    <n v="0.11600000000000001"/>
    <x v="186"/>
    <n v="6"/>
  </r>
  <r>
    <d v="1936-07-01T00:00:00"/>
    <n v="14.629"/>
    <n v="0.29899999999999999"/>
    <n v="20.442999999999898"/>
    <n v="0.28100000000000003"/>
    <n v="8.7040000000000006"/>
    <n v="0.29299999999999998"/>
    <n v="16.928000000000001"/>
    <n v="0.13"/>
    <x v="186"/>
    <n v="7"/>
  </r>
  <r>
    <d v="1936-08-01T00:00:00"/>
    <n v="13.86"/>
    <n v="0.32500000000000001"/>
    <n v="19.690999999999999"/>
    <n v="0.28699999999999998"/>
    <n v="7.9289999999999896"/>
    <n v="0.317"/>
    <n v="16.811"/>
    <n v="0.13400000000000001"/>
    <x v="186"/>
    <n v="8"/>
  </r>
  <r>
    <d v="1936-09-01T00:00:00"/>
    <n v="12.021000000000001"/>
    <n v="0.246"/>
    <n v="17.91"/>
    <n v="0.21299999999999999"/>
    <n v="6.0640000000000001"/>
    <n v="0.224"/>
    <n v="16.190999999999999"/>
    <n v="0.121"/>
    <x v="186"/>
    <n v="9"/>
  </r>
  <r>
    <d v="1936-10-01T00:00:00"/>
    <n v="9.4570000000000007"/>
    <n v="0.22"/>
    <n v="15.316000000000001"/>
    <n v="0.21"/>
    <n v="3.6579999999999999"/>
    <n v="0.23300000000000001"/>
    <n v="15.412000000000001"/>
    <n v="0.11600000000000001"/>
    <x v="186"/>
    <n v="10"/>
  </r>
  <r>
    <d v="1936-11-01T00:00:00"/>
    <n v="6.2329999999999997"/>
    <n v="0.188"/>
    <n v="11.814"/>
    <n v="0.20300000000000001"/>
    <n v="0.40699999999999997"/>
    <n v="0.215"/>
    <n v="14.337999999999999"/>
    <n v="0.113"/>
    <x v="186"/>
    <n v="11"/>
  </r>
  <r>
    <d v="1936-12-01T00:00:00"/>
    <n v="3.9209999999999998"/>
    <n v="0.20799999999999999"/>
    <n v="9.1809999999999992"/>
    <n v="0.216"/>
    <n v="-1.4409999999999901"/>
    <n v="0.251"/>
    <n v="13.766999999999999"/>
    <n v="0.11799999999999999"/>
    <x v="186"/>
    <n v="12"/>
  </r>
  <r>
    <d v="1937-01-01T00:00:00"/>
    <n v="2.4529999999999998"/>
    <n v="0.19600000000000001"/>
    <n v="7.8789999999999996"/>
    <n v="0.23699999999999999"/>
    <n v="-3.2160000000000002"/>
    <n v="0.25900000000000001"/>
    <n v="13.417"/>
    <n v="0.11600000000000001"/>
    <x v="187"/>
    <n v="1"/>
  </r>
  <r>
    <d v="1937-02-01T00:00:00"/>
    <n v="3.5529999999999999"/>
    <n v="0.22"/>
    <n v="9.2370000000000001"/>
    <n v="0.26100000000000001"/>
    <n v="-2.387"/>
    <n v="0.216"/>
    <n v="13.904"/>
    <n v="0.11600000000000001"/>
    <x v="187"/>
    <n v="2"/>
  </r>
  <r>
    <d v="1937-03-01T00:00:00"/>
    <n v="4.851"/>
    <n v="0.219"/>
    <n v="10.731"/>
    <n v="0.19900000000000001"/>
    <n v="-1.413"/>
    <n v="0.23699999999999999"/>
    <n v="14.276"/>
    <n v="0.11899999999999999"/>
    <x v="187"/>
    <n v="3"/>
  </r>
  <r>
    <d v="1937-04-01T00:00:00"/>
    <n v="8.1399999999999899"/>
    <n v="0.24199999999999999"/>
    <n v="14.025"/>
    <n v="0.253"/>
    <n v="2.0009999999999999"/>
    <n v="0.28000000000000003"/>
    <n v="15.228"/>
    <n v="0.11700000000000001"/>
    <x v="187"/>
    <n v="4"/>
  </r>
  <r>
    <d v="1937-05-01T00:00:00"/>
    <n v="11.422000000000001"/>
    <n v="0.28799999999999998"/>
    <n v="17.358000000000001"/>
    <n v="0.26700000000000002"/>
    <n v="5.1689999999999996"/>
    <n v="0.29599999999999999"/>
    <n v="16.050999999999998"/>
    <n v="0.125"/>
    <x v="187"/>
    <n v="5"/>
  </r>
  <r>
    <d v="1937-06-01T00:00:00"/>
    <n v="13.603"/>
    <n v="0.23599999999999999"/>
    <n v="19.558"/>
    <n v="0.22900000000000001"/>
    <n v="7.4539999999999997"/>
    <n v="0.248"/>
    <n v="16.678999999999998"/>
    <n v="0.11600000000000001"/>
    <x v="187"/>
    <n v="6"/>
  </r>
  <r>
    <d v="1937-07-01T00:00:00"/>
    <n v="14.375"/>
    <n v="0.29799999999999999"/>
    <n v="20.154"/>
    <n v="0.27100000000000002"/>
    <n v="8.41"/>
    <n v="0.28299999999999997"/>
    <n v="17.053999999999998"/>
    <n v="0.128"/>
    <x v="187"/>
    <n v="7"/>
  </r>
  <r>
    <d v="1937-08-01T00:00:00"/>
    <n v="14.007"/>
    <n v="0.32500000000000001"/>
    <n v="19.850000000000001"/>
    <n v="0.32200000000000001"/>
    <n v="8.1449999999999996"/>
    <n v="0.29299999999999998"/>
    <n v="16.940999999999999"/>
    <n v="0.13500000000000001"/>
    <x v="187"/>
    <n v="8"/>
  </r>
  <r>
    <d v="1937-09-01T00:00:00"/>
    <n v="12.412999999999901"/>
    <n v="0.247"/>
    <n v="18.376999999999999"/>
    <n v="0.24"/>
    <n v="6.4189999999999996"/>
    <n v="0.22"/>
    <n v="16.402000000000001"/>
    <n v="0.124"/>
    <x v="187"/>
    <n v="9"/>
  </r>
  <r>
    <d v="1937-10-01T00:00:00"/>
    <n v="9.7289999999999992"/>
    <n v="0.2"/>
    <n v="15.635"/>
    <n v="0.21199999999999999"/>
    <n v="4.0019999999999998"/>
    <n v="0.24099999999999999"/>
    <n v="15.523"/>
    <n v="0.113"/>
    <x v="187"/>
    <n v="10"/>
  </r>
  <r>
    <d v="1937-11-01T00:00:00"/>
    <n v="6.3559999999999999"/>
    <n v="0.19900000000000001"/>
    <n v="11.913"/>
    <n v="0.219"/>
    <n v="0.61199999999999999"/>
    <n v="0.221"/>
    <n v="14.446999999999999"/>
    <n v="0.113"/>
    <x v="187"/>
    <n v="11"/>
  </r>
  <r>
    <d v="1937-12-01T00:00:00"/>
    <n v="3.4780000000000002"/>
    <n v="0.21099999999999999"/>
    <n v="8.9990000000000006"/>
    <n v="0.23699999999999999"/>
    <n v="-2.19599999999999"/>
    <n v="0.28399999999999997"/>
    <n v="13.683999999999999"/>
    <n v="0.11799999999999999"/>
    <x v="187"/>
    <n v="12"/>
  </r>
  <r>
    <d v="1938-01-01T00:00:00"/>
    <n v="2.91"/>
    <n v="0.19400000000000001"/>
    <n v="8.4159999999999897"/>
    <n v="0.217"/>
    <n v="-2.597"/>
    <n v="0.27200000000000002"/>
    <n v="13.595999999999901"/>
    <n v="0.111"/>
    <x v="188"/>
    <n v="1"/>
  </r>
  <r>
    <d v="1938-02-01T00:00:00"/>
    <n v="3.4169999999999998"/>
    <n v="0.22500000000000001"/>
    <n v="9.1379999999999999"/>
    <n v="0.25800000000000001"/>
    <n v="-2.5179999999999998"/>
    <n v="0.246"/>
    <n v="13.827"/>
    <n v="0.112"/>
    <x v="188"/>
    <n v="2"/>
  </r>
  <r>
    <d v="1938-03-01T00:00:00"/>
    <n v="5.6509999999999998"/>
    <n v="0.192"/>
    <n v="11.616"/>
    <n v="0.17299999999999999"/>
    <n v="-0.43099999999999999"/>
    <n v="0.20799999999999999"/>
    <n v="14.491"/>
    <n v="0.111"/>
    <x v="188"/>
    <n v="3"/>
  </r>
  <r>
    <d v="1938-04-01T00:00:00"/>
    <n v="8.9130000000000003"/>
    <n v="0.249"/>
    <n v="14.984"/>
    <n v="0.23899999999999999"/>
    <n v="2.968"/>
    <n v="0.247"/>
    <n v="15.363"/>
    <n v="0.11899999999999999"/>
    <x v="188"/>
    <n v="4"/>
  </r>
  <r>
    <d v="1938-05-01T00:00:00"/>
    <n v="11.456"/>
    <n v="0.29699999999999999"/>
    <n v="17.428999999999998"/>
    <n v="0.28299999999999997"/>
    <n v="5.4269999999999996"/>
    <n v="0.312"/>
    <n v="16.000999999999902"/>
    <n v="0.129"/>
    <x v="188"/>
    <n v="5"/>
  </r>
  <r>
    <d v="1938-06-01T00:00:00"/>
    <n v="13.321"/>
    <n v="0.23799999999999999"/>
    <n v="18.989000000000001"/>
    <n v="0.219"/>
    <n v="7.4179999999999904"/>
    <n v="0.25800000000000001"/>
    <n v="16.606999999999999"/>
    <n v="0.11700000000000001"/>
    <x v="188"/>
    <n v="6"/>
  </r>
  <r>
    <d v="1938-07-01T00:00:00"/>
    <n v="14.481999999999999"/>
    <n v="0.29499999999999998"/>
    <n v="20.248999999999999"/>
    <n v="0.29099999999999998"/>
    <n v="8.6120000000000001"/>
    <n v="0.312"/>
    <n v="16.870999999999999"/>
    <n v="0.127"/>
    <x v="188"/>
    <n v="7"/>
  </r>
  <r>
    <d v="1938-08-01T00:00:00"/>
    <n v="13.962999999999999"/>
    <n v="0.32500000000000001"/>
    <n v="19.850000000000001"/>
    <n v="0.30599999999999999"/>
    <n v="8.0969999999999995"/>
    <n v="0.33"/>
    <n v="16.904"/>
    <n v="0.13200000000000001"/>
    <x v="188"/>
    <n v="8"/>
  </r>
  <r>
    <d v="1938-09-01T00:00:00"/>
    <n v="12.427"/>
    <n v="0.249"/>
    <n v="18.311"/>
    <n v="0.20799999999999999"/>
    <n v="6.468"/>
    <n v="0.24399999999999999"/>
    <n v="16.367000000000001"/>
    <n v="0.122"/>
    <x v="188"/>
    <n v="9"/>
  </r>
  <r>
    <d v="1938-10-01T00:00:00"/>
    <n v="9.7840000000000007"/>
    <n v="0.19400000000000001"/>
    <n v="15.734"/>
    <n v="0.16500000000000001"/>
    <n v="3.984"/>
    <n v="0.247"/>
    <n v="15.526"/>
    <n v="0.113"/>
    <x v="188"/>
    <n v="10"/>
  </r>
  <r>
    <d v="1938-11-01T00:00:00"/>
    <n v="6.53"/>
    <n v="0.215"/>
    <n v="12.161"/>
    <n v="0.20399999999999999"/>
    <n v="0.96899999999999997"/>
    <n v="0.26"/>
    <n v="14.407999999999999"/>
    <n v="0.114"/>
    <x v="188"/>
    <n v="11"/>
  </r>
  <r>
    <d v="1938-12-01T00:00:00"/>
    <n v="3.51"/>
    <n v="0.21299999999999999"/>
    <n v="8.9220000000000006"/>
    <n v="0.248"/>
    <n v="-2.0009999999999999"/>
    <n v="0.28899999999999998"/>
    <n v="13.555999999999999"/>
    <n v="0.11600000000000001"/>
    <x v="188"/>
    <n v="12"/>
  </r>
  <r>
    <d v="1939-01-01T00:00:00"/>
    <n v="2.9319999999999999"/>
    <n v="0.19800000000000001"/>
    <n v="8.5299999999999994"/>
    <n v="0.26600000000000001"/>
    <n v="-2.7709999999999999"/>
    <n v="0.23599999999999999"/>
    <n v="13.537999999999901"/>
    <n v="0.114"/>
    <x v="189"/>
    <n v="1"/>
  </r>
  <r>
    <d v="1939-02-01T00:00:00"/>
    <n v="3.2320000000000002"/>
    <n v="0.20100000000000001"/>
    <n v="9.048"/>
    <n v="0.22500000000000001"/>
    <n v="-2.5350000000000001"/>
    <n v="0.224"/>
    <n v="13.757"/>
    <n v="0.112"/>
    <x v="189"/>
    <n v="2"/>
  </r>
  <r>
    <d v="1939-03-01T00:00:00"/>
    <n v="4.9260000000000002"/>
    <n v="0.19600000000000001"/>
    <n v="10.836"/>
    <n v="0.187"/>
    <n v="-1.1000000000000001"/>
    <n v="0.216"/>
    <n v="14.273"/>
    <n v="0.113"/>
    <x v="189"/>
    <n v="3"/>
  </r>
  <r>
    <d v="1939-04-01T00:00:00"/>
    <n v="8.3279999999999994"/>
    <n v="0.252"/>
    <n v="14.44"/>
    <n v="0.23400000000000001"/>
    <n v="2.2709999999999999"/>
    <n v="0.252"/>
    <n v="15.295999999999999"/>
    <n v="0.11899999999999999"/>
    <x v="189"/>
    <n v="4"/>
  </r>
  <r>
    <d v="1939-05-01T00:00:00"/>
    <n v="11.523999999999999"/>
    <n v="0.29799999999999999"/>
    <n v="17.489000000000001"/>
    <n v="0.27700000000000002"/>
    <n v="5.3620000000000001"/>
    <n v="0.29099999999999998"/>
    <n v="16.173999999999999"/>
    <n v="0.128"/>
    <x v="189"/>
    <n v="5"/>
  </r>
  <r>
    <d v="1939-06-01T00:00:00"/>
    <n v="13.531000000000001"/>
    <n v="0.25600000000000001"/>
    <n v="19.47"/>
    <n v="0.23799999999999999"/>
    <n v="7.51"/>
    <n v="0.26600000000000001"/>
    <n v="16.712"/>
    <n v="0.11899999999999999"/>
    <x v="189"/>
    <n v="6"/>
  </r>
  <r>
    <d v="1939-07-01T00:00:00"/>
    <n v="14.395"/>
    <n v="0.29099999999999998"/>
    <n v="20.260000000000002"/>
    <n v="0.29599999999999999"/>
    <n v="8.6169999999999902"/>
    <n v="0.33900000000000002"/>
    <n v="16.988"/>
    <n v="0.127"/>
    <x v="189"/>
    <n v="7"/>
  </r>
  <r>
    <d v="1939-08-01T00:00:00"/>
    <n v="13.932"/>
    <n v="0.32400000000000001"/>
    <n v="19.806999999999999"/>
    <n v="0.30399999999999999"/>
    <n v="8.0109999999999992"/>
    <n v="0.32299999999999901"/>
    <n v="16.891999999999999"/>
    <n v="0.13900000000000001"/>
    <x v="189"/>
    <n v="8"/>
  </r>
  <r>
    <d v="1939-09-01T00:00:00"/>
    <n v="11.957999999999901"/>
    <n v="0.247"/>
    <n v="17.922000000000001"/>
    <n v="0.20300000000000001"/>
    <n v="5.907"/>
    <n v="0.26100000000000001"/>
    <n v="16.3"/>
    <n v="0.126"/>
    <x v="189"/>
    <n v="9"/>
  </r>
  <r>
    <d v="1939-10-01T00:00:00"/>
    <n v="9.218"/>
    <n v="0.185"/>
    <n v="14.962999999999999"/>
    <n v="0.17899999999999999"/>
    <n v="3.4789999999999899"/>
    <n v="0.21199999999999999"/>
    <n v="15.231999999999999"/>
    <n v="0.122"/>
    <x v="189"/>
    <n v="10"/>
  </r>
  <r>
    <d v="1939-11-01T00:00:00"/>
    <n v="6.1890000000000001"/>
    <n v="0.19400000000000001"/>
    <n v="11.742000000000001"/>
    <n v="0.20899999999999999"/>
    <n v="0.55499999999999905"/>
    <n v="0.24299999999999999"/>
    <n v="14.379"/>
    <n v="0.11600000000000001"/>
    <x v="189"/>
    <n v="11"/>
  </r>
  <r>
    <d v="1939-12-01T00:00:00"/>
    <n v="4.9589999999999996"/>
    <n v="0.20599999999999999"/>
    <n v="10.629"/>
    <n v="0.254"/>
    <n v="-0.73799999999999999"/>
    <n v="0.26300000000000001"/>
    <n v="14.087"/>
    <n v="0.112"/>
    <x v="189"/>
    <n v="12"/>
  </r>
  <r>
    <d v="1940-01-01T00:00:00"/>
    <n v="2.335"/>
    <n v="0.2"/>
    <n v="7.9419999999999904"/>
    <n v="0.219"/>
    <n v="-3.35"/>
    <n v="0.25600000000000001"/>
    <n v="13.576000000000001"/>
    <n v="0.12"/>
    <x v="190"/>
    <n v="1"/>
  </r>
  <r>
    <d v="1940-02-01T00:00:00"/>
    <n v="3.423"/>
    <n v="0.20399999999999999"/>
    <n v="9.25"/>
    <n v="0.24199999999999999"/>
    <n v="-2.488"/>
    <n v="0.24299999999999999"/>
    <n v="13.932"/>
    <n v="0.11600000000000001"/>
    <x v="190"/>
    <n v="2"/>
  </r>
  <r>
    <d v="1940-03-01T00:00:00"/>
    <n v="5.4239999999999897"/>
    <n v="0.18"/>
    <n v="11.401999999999999"/>
    <n v="0.17399999999999999"/>
    <n v="-0.622"/>
    <n v="0.19800000000000001"/>
    <n v="14.48"/>
    <n v="0.115"/>
    <x v="190"/>
    <n v="3"/>
  </r>
  <r>
    <d v="1940-04-01T00:00:00"/>
    <n v="8.7560000000000002"/>
    <n v="0.247"/>
    <n v="14.792999999999999"/>
    <n v="0.252"/>
    <n v="2.722"/>
    <n v="0.25800000000000001"/>
    <n v="15.452"/>
    <n v="0.125"/>
    <x v="190"/>
    <n v="4"/>
  </r>
  <r>
    <d v="1940-05-01T00:00:00"/>
    <n v="11.337999999999999"/>
    <n v="0.29599999999999999"/>
    <n v="17.273"/>
    <n v="0.26900000000000002"/>
    <n v="5.202"/>
    <n v="0.32800000000000001"/>
    <n v="16.079999999999998"/>
    <n v="0.13200000000000001"/>
    <x v="190"/>
    <n v="5"/>
  </r>
  <r>
    <d v="1940-06-01T00:00:00"/>
    <n v="13.583"/>
    <n v="0.23100000000000001"/>
    <n v="19.501000000000001"/>
    <n v="0.21199999999999999"/>
    <n v="7.532"/>
    <n v="0.247"/>
    <n v="16.725000000000001"/>
    <n v="0.11899999999999999"/>
    <x v="190"/>
    <n v="6"/>
  </r>
  <r>
    <d v="1940-07-01T00:00:00"/>
    <n v="14.571"/>
    <n v="0.29499999999999998"/>
    <n v="20.408000000000001"/>
    <n v="0.27"/>
    <n v="8.51"/>
    <n v="0.30199999999999999"/>
    <n v="17.123000000000001"/>
    <n v="0.13200000000000001"/>
    <x v="190"/>
    <n v="7"/>
  </r>
  <r>
    <d v="1940-08-01T00:00:00"/>
    <n v="13.811"/>
    <n v="0.32299999999999901"/>
    <n v="19.661999999999999"/>
    <n v="0.28999999999999998"/>
    <n v="7.9369999999999896"/>
    <n v="0.313"/>
    <n v="16.945999999999898"/>
    <n v="0.13400000000000001"/>
    <x v="190"/>
    <n v="8"/>
  </r>
  <r>
    <d v="1940-09-01T00:00:00"/>
    <n v="12.268000000000001"/>
    <n v="0.23400000000000001"/>
    <n v="18.186"/>
    <n v="0.21199999999999999"/>
    <n v="6.3769999999999998"/>
    <n v="0.23"/>
    <n v="16.43"/>
    <n v="0.126"/>
    <x v="190"/>
    <n v="9"/>
  </r>
  <r>
    <d v="1940-10-01T00:00:00"/>
    <n v="9.4570000000000007"/>
    <n v="0.187"/>
    <n v="15.273"/>
    <n v="0.222"/>
    <n v="3.762"/>
    <n v="0.23499999999999999"/>
    <n v="15.384"/>
    <n v="0.11799999999999999"/>
    <x v="190"/>
    <n v="10"/>
  </r>
  <r>
    <d v="1940-11-01T00:00:00"/>
    <n v="6.0759999999999996"/>
    <n v="0.186"/>
    <n v="11.667"/>
    <n v="0.23100000000000001"/>
    <n v="0.52"/>
    <n v="0.222"/>
    <n v="14.377000000000001"/>
    <n v="0.12"/>
    <x v="190"/>
    <n v="11"/>
  </r>
  <r>
    <d v="1940-12-01T00:00:00"/>
    <n v="4.1339999999999897"/>
    <n v="0.19"/>
    <n v="9.5920000000000005"/>
    <n v="0.22600000000000001"/>
    <n v="-1.4179999999999999"/>
    <n v="0.218"/>
    <n v="13.96"/>
    <n v="0.11700000000000001"/>
    <x v="190"/>
    <n v="12"/>
  </r>
  <r>
    <d v="1941-01-01T00:00:00"/>
    <n v="2.7349999999999999"/>
    <n v="0.19900000000000001"/>
    <n v="8.3479999999999901"/>
    <n v="0.20699999999999999"/>
    <n v="-3.01"/>
    <n v="0.214"/>
    <n v="13.622"/>
    <n v="0.111"/>
    <x v="191"/>
    <n v="1"/>
  </r>
  <r>
    <d v="1941-02-01T00:00:00"/>
    <n v="3.67"/>
    <n v="0.20200000000000001"/>
    <n v="9.4390000000000001"/>
    <n v="0.247"/>
    <n v="-2.234"/>
    <n v="0.22600000000000001"/>
    <n v="13.946"/>
    <n v="0.109"/>
    <x v="191"/>
    <n v="2"/>
  </r>
  <r>
    <d v="1941-03-01T00:00:00"/>
    <n v="5.2129999999999903"/>
    <n v="0.186"/>
    <n v="11.151999999999999"/>
    <n v="0.20100000000000001"/>
    <n v="-0.90099999999999902"/>
    <n v="0.20899999999999999"/>
    <n v="14.425000000000001"/>
    <n v="0.104"/>
    <x v="191"/>
    <n v="3"/>
  </r>
  <r>
    <d v="1941-04-01T00:00:00"/>
    <n v="8.5749999999999993"/>
    <n v="0.24"/>
    <n v="14.429"/>
    <n v="0.24"/>
    <n v="2.6160000000000001"/>
    <n v="0.25700000000000001"/>
    <n v="15.407"/>
    <n v="0.114"/>
    <x v="191"/>
    <n v="4"/>
  </r>
  <r>
    <d v="1941-05-01T00:00:00"/>
    <n v="11.493"/>
    <n v="0.28199999999999997"/>
    <n v="17.259"/>
    <n v="0.26100000000000001"/>
    <n v="5.5819999999999999"/>
    <n v="0.29799999999999999"/>
    <n v="16.152000000000001"/>
    <n v="0.122"/>
    <x v="191"/>
    <n v="5"/>
  </r>
  <r>
    <d v="1941-06-01T00:00:00"/>
    <n v="13.63"/>
    <n v="0.23200000000000001"/>
    <n v="19.446999999999999"/>
    <n v="0.218"/>
    <n v="7.6959999999999997"/>
    <n v="0.255"/>
    <n v="16.753"/>
    <n v="0.112"/>
    <x v="191"/>
    <n v="6"/>
  </r>
  <r>
    <d v="1941-07-01T00:00:00"/>
    <n v="14.694000000000001"/>
    <n v="0.29099999999999998"/>
    <n v="20.577999999999999"/>
    <n v="0.26200000000000001"/>
    <n v="8.7389999999999901"/>
    <n v="0.29099999999999998"/>
    <n v="17.131"/>
    <n v="0.122"/>
    <x v="191"/>
    <n v="7"/>
  </r>
  <r>
    <d v="1941-08-01T00:00:00"/>
    <n v="14.027999999999899"/>
    <n v="0.32200000000000001"/>
    <n v="19.853000000000002"/>
    <n v="0.29399999999999998"/>
    <n v="8.1339999999999897"/>
    <n v="0.33"/>
    <n v="16.914999999999999"/>
    <n v="0.126"/>
    <x v="191"/>
    <n v="8"/>
  </r>
  <r>
    <d v="1941-09-01T00:00:00"/>
    <n v="11.816000000000001"/>
    <n v="0.23200000000000001"/>
    <n v="17.812999999999999"/>
    <n v="0.214"/>
    <n v="5.9729999999999999"/>
    <n v="0.315"/>
    <n v="16.190000000000001"/>
    <n v="0.112"/>
    <x v="191"/>
    <n v="9"/>
  </r>
  <r>
    <d v="1941-10-01T00:00:00"/>
    <n v="9.7100000000000009"/>
    <n v="0.17499999999999999"/>
    <n v="15.504"/>
    <n v="0.18"/>
    <n v="3.988"/>
    <n v="0.252"/>
    <n v="15.629"/>
    <n v="0.107"/>
    <x v="191"/>
    <n v="10"/>
  </r>
  <r>
    <d v="1941-11-01T00:00:00"/>
    <n v="5.9529999999999896"/>
    <n v="0.18099999999999999"/>
    <n v="11.536"/>
    <n v="0.20699999999999999"/>
    <n v="0.26500000000000001"/>
    <n v="0.23499999999999999"/>
    <n v="14.475"/>
    <n v="0.11"/>
    <x v="191"/>
    <n v="11"/>
  </r>
  <r>
    <d v="1941-12-01T00:00:00"/>
    <n v="3.7069999999999999"/>
    <n v="0.192"/>
    <n v="9.0760000000000005"/>
    <n v="0.23"/>
    <n v="-1.87"/>
    <n v="0.28499999999999998"/>
    <n v="13.970999999999901"/>
    <n v="0.14199999999999999"/>
    <x v="191"/>
    <n v="12"/>
  </r>
  <r>
    <d v="1942-01-01T00:00:00"/>
    <n v="3.1030000000000002"/>
    <n v="0.221"/>
    <n v="8.7149999999999999"/>
    <n v="0.21199999999999999"/>
    <n v="-2.609"/>
    <n v="0.28199999999999997"/>
    <n v="13.821"/>
    <n v="0.13"/>
    <x v="192"/>
    <n v="1"/>
  </r>
  <r>
    <d v="1942-02-01T00:00:00"/>
    <n v="2.85699999999999"/>
    <n v="0.20399999999999999"/>
    <n v="8.5440000000000005"/>
    <n v="0.249"/>
    <n v="-2.883"/>
    <n v="0.27"/>
    <n v="13.773"/>
    <n v="0.123"/>
    <x v="192"/>
    <n v="2"/>
  </r>
  <r>
    <d v="1942-03-01T00:00:00"/>
    <n v="5.3079999999999998"/>
    <n v="0.186"/>
    <n v="11.263999999999999"/>
    <n v="0.188"/>
    <n v="-0.77099999999999902"/>
    <n v="0.22"/>
    <n v="14.538"/>
    <n v="0.124"/>
    <x v="192"/>
    <n v="3"/>
  </r>
  <r>
    <d v="1942-04-01T00:00:00"/>
    <n v="8.4159999999999897"/>
    <n v="0.23799999999999999"/>
    <n v="14.452999999999999"/>
    <n v="0.24299999999999999"/>
    <n v="2.4009999999999998"/>
    <n v="0.312"/>
    <n v="15.307"/>
    <n v="0.13100000000000001"/>
    <x v="192"/>
    <n v="4"/>
  </r>
  <r>
    <d v="1942-05-01T00:00:00"/>
    <n v="11.337999999999999"/>
    <n v="0.28100000000000003"/>
    <n v="17.195999999999898"/>
    <n v="0.27700000000000002"/>
    <n v="5.3979999999999997"/>
    <n v="0.32100000000000001"/>
    <n v="16.146999999999998"/>
    <n v="0.14199999999999999"/>
    <x v="192"/>
    <n v="5"/>
  </r>
  <r>
    <d v="1942-06-01T00:00:00"/>
    <n v="13.577999999999999"/>
    <n v="0.22"/>
    <n v="19.417000000000002"/>
    <n v="0.22900000000000001"/>
    <n v="7.7210000000000001"/>
    <n v="0.29599999999999999"/>
    <n v="16.728999999999999"/>
    <n v="0.127"/>
    <x v="192"/>
    <n v="6"/>
  </r>
  <r>
    <d v="1942-07-01T00:00:00"/>
    <n v="14.242000000000001"/>
    <n v="0.29299999999999998"/>
    <n v="20.106999999999999"/>
    <n v="0.27300000000000002"/>
    <n v="8.516"/>
    <n v="0.315"/>
    <n v="16.902000000000001"/>
    <n v="0.14099999999999999"/>
    <x v="192"/>
    <n v="7"/>
  </r>
  <r>
    <d v="1942-08-01T00:00:00"/>
    <n v="13.786"/>
    <n v="0.318"/>
    <n v="19.603000000000002"/>
    <n v="0.309"/>
    <n v="8.0419999999999998"/>
    <n v="0.317"/>
    <n v="16.765999999999998"/>
    <n v="0.14699999999999999"/>
    <x v="192"/>
    <n v="8"/>
  </r>
  <r>
    <d v="1942-09-01T00:00:00"/>
    <n v="12.146000000000001"/>
    <n v="0.23300000000000001"/>
    <n v="18.143000000000001"/>
    <n v="0.23100000000000001"/>
    <n v="6.1509999999999998"/>
    <n v="0.247"/>
    <n v="16.265000000000001"/>
    <n v="0.14199999999999999"/>
    <x v="192"/>
    <n v="9"/>
  </r>
  <r>
    <d v="1942-10-01T00:00:00"/>
    <n v="9.6270000000000007"/>
    <n v="0.186"/>
    <n v="15.452"/>
    <n v="0.19900000000000001"/>
    <n v="3.8639999999999999"/>
    <n v="0.22900000000000001"/>
    <n v="15.357999999999899"/>
    <n v="0.13400000000000001"/>
    <x v="192"/>
    <n v="10"/>
  </r>
  <r>
    <d v="1942-11-01T00:00:00"/>
    <n v="6.3949999999999996"/>
    <n v="0.184"/>
    <n v="12.148999999999999"/>
    <n v="0.19800000000000001"/>
    <n v="0.68499999999999905"/>
    <n v="0.29499999999999998"/>
    <n v="14.425999999999901"/>
    <n v="0.126"/>
    <x v="192"/>
    <n v="11"/>
  </r>
  <r>
    <d v="1942-12-01T00:00:00"/>
    <n v="3.9449999999999998"/>
    <n v="0.19"/>
    <n v="9.3680000000000003"/>
    <n v="0.25600000000000001"/>
    <n v="-1.474"/>
    <n v="0.23499999999999999"/>
    <n v="13.872"/>
    <n v="0.13"/>
    <x v="192"/>
    <n v="12"/>
  </r>
  <r>
    <d v="1943-01-01T00:00:00"/>
    <n v="2.3959999999999999"/>
    <n v="0.19500000000000001"/>
    <n v="8.0169999999999995"/>
    <n v="0.218"/>
    <n v="-3.2829999999999999"/>
    <n v="0.216"/>
    <n v="13.522"/>
    <n v="0.13600000000000001"/>
    <x v="193"/>
    <n v="1"/>
  </r>
  <r>
    <d v="1943-02-01T00:00:00"/>
    <n v="3.5129999999999999"/>
    <n v="0.19900000000000001"/>
    <n v="9.468"/>
    <n v="0.22600000000000001"/>
    <n v="-2.37"/>
    <n v="0.23200000000000001"/>
    <n v="13.939"/>
    <n v="0.126"/>
    <x v="193"/>
    <n v="2"/>
  </r>
  <r>
    <d v="1943-03-01T00:00:00"/>
    <n v="5.1379999999999999"/>
    <n v="0.184"/>
    <n v="11.122999999999999"/>
    <n v="0.19500000000000001"/>
    <n v="-0.81200000000000006"/>
    <n v="0.193"/>
    <n v="14.371"/>
    <n v="0.127"/>
    <x v="193"/>
    <n v="3"/>
  </r>
  <r>
    <d v="1943-04-01T00:00:00"/>
    <n v="8.6379999999999999"/>
    <n v="0.24299999999999999"/>
    <n v="14.654"/>
    <n v="0.218"/>
    <n v="2.7189999999999999"/>
    <n v="0.253"/>
    <n v="15.335000000000001"/>
    <n v="0.13699999999999901"/>
    <x v="193"/>
    <n v="4"/>
  </r>
  <r>
    <d v="1943-05-01T00:00:00"/>
    <n v="11.484999999999999"/>
    <n v="0.27700000000000002"/>
    <n v="17.401"/>
    <n v="0.253"/>
    <n v="5.5229999999999997"/>
    <n v="0.315"/>
    <n v="16.123000000000001"/>
    <n v="0.14299999999999999"/>
    <x v="193"/>
    <n v="5"/>
  </r>
  <r>
    <d v="1943-06-01T00:00:00"/>
    <n v="13.161"/>
    <n v="0.23"/>
    <n v="19.036000000000001"/>
    <n v="0.22600000000000001"/>
    <n v="7.3140000000000001"/>
    <n v="0.216"/>
    <n v="16.596"/>
    <n v="0.13200000000000001"/>
    <x v="193"/>
    <n v="6"/>
  </r>
  <r>
    <d v="1943-07-01T00:00:00"/>
    <n v="14.46"/>
    <n v="0.3"/>
    <n v="20.393999999999998"/>
    <n v="0.26600000000000001"/>
    <n v="8.5030000000000001"/>
    <n v="0.32"/>
    <n v="16.95"/>
    <n v="0.14299999999999999"/>
    <x v="193"/>
    <n v="7"/>
  </r>
  <r>
    <d v="1943-08-01T00:00:00"/>
    <n v="13.773999999999999"/>
    <n v="0.313"/>
    <n v="19.68"/>
    <n v="0.28199999999999997"/>
    <n v="7.98599999999999"/>
    <n v="0.30499999999999999"/>
    <n v="16.911999999999999"/>
    <n v="0.14499999999999999"/>
    <x v="193"/>
    <n v="8"/>
  </r>
  <r>
    <d v="1943-09-01T00:00:00"/>
    <n v="12.095999999999901"/>
    <n v="0.22700000000000001"/>
    <n v="18.029"/>
    <n v="0.22"/>
    <n v="6.3250000000000002"/>
    <n v="0.21299999999999999"/>
    <n v="16.285"/>
    <n v="0.129"/>
    <x v="193"/>
    <n v="9"/>
  </r>
  <r>
    <d v="1943-10-01T00:00:00"/>
    <n v="9.907"/>
    <n v="0.17599999999999999"/>
    <n v="15.859"/>
    <n v="0.19"/>
    <n v="4.0679999999999996"/>
    <n v="0.20499999999999999"/>
    <n v="15.62"/>
    <n v="0.129"/>
    <x v="193"/>
    <n v="10"/>
  </r>
  <r>
    <d v="1943-11-01T00:00:00"/>
    <n v="6.26"/>
    <n v="0.188"/>
    <n v="11.87"/>
    <n v="0.222"/>
    <n v="0.59199999999999997"/>
    <n v="0.22900000000000001"/>
    <n v="14.53"/>
    <n v="0.128"/>
    <x v="193"/>
    <n v="11"/>
  </r>
  <r>
    <d v="1943-12-01T00:00:00"/>
    <n v="4.2329999999999997"/>
    <n v="0.187"/>
    <n v="9.7050000000000001"/>
    <n v="0.19500000000000001"/>
    <n v="-1.3259999999999901"/>
    <n v="0.245"/>
    <n v="13.957000000000001"/>
    <n v="0.129"/>
    <x v="193"/>
    <n v="12"/>
  </r>
  <r>
    <d v="1944-01-01T00:00:00"/>
    <n v="3.5039999999999898"/>
    <n v="0.185"/>
    <n v="9.0370000000000008"/>
    <n v="0.20899999999999999"/>
    <n v="-1.929"/>
    <n v="0.22500000000000001"/>
    <n v="13.819000000000001"/>
    <n v="0.11700000000000001"/>
    <x v="194"/>
    <n v="1"/>
  </r>
  <r>
    <d v="1944-02-01T00:00:00"/>
    <n v="3.5910000000000002"/>
    <n v="0.222"/>
    <n v="9.407"/>
    <n v="0.20599999999999999"/>
    <n v="-2.1230000000000002"/>
    <n v="0.26100000000000001"/>
    <n v="14.023"/>
    <n v="0.121"/>
    <x v="194"/>
    <n v="2"/>
  </r>
  <r>
    <d v="1944-03-01T00:00:00"/>
    <n v="5.5309999999999997"/>
    <n v="0.20499999999999999"/>
    <n v="11.516999999999999"/>
    <n v="0.17399999999999999"/>
    <n v="-0.4"/>
    <n v="0.23200000000000001"/>
    <n v="14.632"/>
    <n v="0.122"/>
    <x v="194"/>
    <n v="3"/>
  </r>
  <r>
    <d v="1944-04-01T00:00:00"/>
    <n v="8.4339999999999993"/>
    <n v="0.24299999999999999"/>
    <n v="14.577"/>
    <n v="0.22"/>
    <n v="2.3370000000000002"/>
    <n v="0.252"/>
    <n v="15.432"/>
    <n v="0.129"/>
    <x v="194"/>
    <n v="4"/>
  </r>
  <r>
    <d v="1944-05-01T00:00:00"/>
    <n v="11.334"/>
    <n v="0.27500000000000002"/>
    <n v="17.483000000000001"/>
    <n v="0.25700000000000001"/>
    <n v="5.3279999999999896"/>
    <n v="0.29699999999999999"/>
    <n v="16.212"/>
    <n v="0.13500000000000001"/>
    <x v="194"/>
    <n v="5"/>
  </r>
  <r>
    <d v="1944-06-01T00:00:00"/>
    <n v="13.478"/>
    <n v="0.222"/>
    <n v="19.507999999999999"/>
    <n v="0.249"/>
    <n v="7.4909999999999997"/>
    <n v="0.22800000000000001"/>
    <n v="16.771999999999998"/>
    <n v="0.125"/>
    <x v="194"/>
    <n v="6"/>
  </r>
  <r>
    <d v="1944-07-01T00:00:00"/>
    <n v="14.468"/>
    <n v="0.28399999999999997"/>
    <n v="20.492999999999999"/>
    <n v="0.27600000000000002"/>
    <n v="8.6519999999999992"/>
    <n v="0.28199999999999997"/>
    <n v="17.119"/>
    <n v="0.13699999999999901"/>
    <x v="194"/>
    <n v="7"/>
  </r>
  <r>
    <d v="1944-08-01T00:00:00"/>
    <n v="14.016999999999999"/>
    <n v="0.308"/>
    <n v="20.108000000000001"/>
    <n v="0.28199999999999997"/>
    <n v="8.0759999999999899"/>
    <n v="0.3"/>
    <n v="17.117000000000001"/>
    <n v="0.14199999999999999"/>
    <x v="194"/>
    <n v="8"/>
  </r>
  <r>
    <d v="1944-09-01T00:00:00"/>
    <n v="12.45"/>
    <n v="0.22900000000000001"/>
    <n v="18.452999999999999"/>
    <n v="0.19700000000000001"/>
    <n v="6.6139999999999999"/>
    <n v="0.21199999999999999"/>
    <n v="16.472000000000001"/>
    <n v="0.13"/>
    <x v="194"/>
    <n v="9"/>
  </r>
  <r>
    <d v="1944-10-01T00:00:00"/>
    <n v="9.8079999999999998"/>
    <n v="0.17"/>
    <n v="15.731999999999999"/>
    <n v="0.17"/>
    <n v="4.032"/>
    <n v="0.20799999999999999"/>
    <n v="15.622999999999999"/>
    <n v="0.123"/>
    <x v="194"/>
    <n v="10"/>
  </r>
  <r>
    <d v="1944-11-01T00:00:00"/>
    <n v="6.0910000000000002"/>
    <n v="0.17799999999999999"/>
    <n v="11.515000000000001"/>
    <n v="0.217"/>
    <n v="0.60699999999999998"/>
    <n v="0.23699999999999999"/>
    <n v="14.401"/>
    <n v="0.125"/>
    <x v="194"/>
    <n v="11"/>
  </r>
  <r>
    <d v="1944-12-01T00:00:00"/>
    <n v="3.4340000000000002"/>
    <n v="0.18099999999999999"/>
    <n v="8.8959999999999901"/>
    <n v="0.26800000000000002"/>
    <n v="-1.9690000000000001"/>
    <n v="0.216"/>
    <n v="13.766999999999999"/>
    <n v="0.127"/>
    <x v="194"/>
    <n v="12"/>
  </r>
  <r>
    <d v="1945-01-01T00:00:00"/>
    <n v="2.5249999999999999"/>
    <n v="0.186"/>
    <n v="8.12699999999999"/>
    <n v="0.184"/>
    <n v="-2.907"/>
    <n v="0.22900000000000001"/>
    <n v="13.586"/>
    <n v="0.122"/>
    <x v="195"/>
    <n v="1"/>
  </r>
  <r>
    <d v="1945-02-01T00:00:00"/>
    <n v="2.6459999999999999"/>
    <n v="0.19400000000000001"/>
    <n v="8.3729999999999993"/>
    <n v="0.192"/>
    <n v="-3.0439999999999898"/>
    <n v="0.25"/>
    <n v="13.747"/>
    <n v="0.125"/>
    <x v="195"/>
    <n v="2"/>
  </r>
  <r>
    <d v="1945-03-01T00:00:00"/>
    <n v="5.1840000000000002"/>
    <n v="0.17100000000000001"/>
    <n v="11.182"/>
    <n v="0.14699999999999999"/>
    <n v="-0.89800000000000002"/>
    <n v="0.24399999999999999"/>
    <n v="14.462"/>
    <n v="0.124"/>
    <x v="195"/>
    <n v="3"/>
  </r>
  <r>
    <d v="1945-04-01T00:00:00"/>
    <n v="8.6809999999999992"/>
    <n v="0.23599999999999999"/>
    <n v="14.727"/>
    <n v="0.23899999999999999"/>
    <n v="2.601"/>
    <n v="0.27800000000000002"/>
    <n v="15.430999999999999"/>
    <n v="0.13100000000000001"/>
    <x v="195"/>
    <n v="4"/>
  </r>
  <r>
    <d v="1945-05-01T00:00:00"/>
    <n v="11.097"/>
    <n v="0.26900000000000002"/>
    <n v="17.213999999999999"/>
    <n v="0.29699999999999999"/>
    <n v="5.008"/>
    <n v="0.30599999999999999"/>
    <n v="16.064"/>
    <n v="0.14199999999999999"/>
    <x v="195"/>
    <n v="5"/>
  </r>
  <r>
    <d v="1945-06-01T00:00:00"/>
    <n v="13.327999999999999"/>
    <n v="0.23100000000000001"/>
    <n v="19.407"/>
    <n v="0.22500000000000001"/>
    <n v="7.3659999999999997"/>
    <n v="0.22"/>
    <n v="16.660999999999898"/>
    <n v="0.13100000000000001"/>
    <x v="195"/>
    <n v="6"/>
  </r>
  <r>
    <d v="1945-07-01T00:00:00"/>
    <n v="14.212999999999999"/>
    <n v="0.28699999999999998"/>
    <n v="20.141999999999999"/>
    <n v="0.27100000000000002"/>
    <n v="8.3520000000000003"/>
    <n v="0.27300000000000002"/>
    <n v="16.910999999999898"/>
    <n v="0.14499999999999999"/>
    <x v="195"/>
    <n v="7"/>
  </r>
  <r>
    <d v="1945-08-01T00:00:00"/>
    <n v="14.312999999999899"/>
    <n v="0.317"/>
    <n v="20.189"/>
    <n v="0.28399999999999997"/>
    <n v="8.4129999999999896"/>
    <n v="0.313"/>
    <n v="17.105999999999899"/>
    <n v="0.14899999999999999"/>
    <x v="195"/>
    <n v="8"/>
  </r>
  <r>
    <d v="1945-09-01T00:00:00"/>
    <n v="12.225"/>
    <n v="0.22700000000000001"/>
    <n v="18.077999999999999"/>
    <n v="0.20499999999999999"/>
    <n v="6.4139999999999997"/>
    <n v="0.29599999999999999"/>
    <n v="16.358000000000001"/>
    <n v="0.13300000000000001"/>
    <x v="195"/>
    <n v="9"/>
  </r>
  <r>
    <d v="1945-10-01T00:00:00"/>
    <n v="9.5749999999999993"/>
    <n v="0.17100000000000001"/>
    <n v="15.458"/>
    <n v="0.16500000000000001"/>
    <n v="3.83"/>
    <n v="0.27100000000000002"/>
    <n v="15.574"/>
    <n v="0.11899999999999999"/>
    <x v="195"/>
    <n v="10"/>
  </r>
  <r>
    <d v="1945-11-01T00:00:00"/>
    <n v="6.0729999999999897"/>
    <n v="0.17199999999999999"/>
    <n v="11.696999999999999"/>
    <n v="0.17899999999999999"/>
    <n v="0.47"/>
    <n v="0.224"/>
    <n v="14.452999999999999"/>
    <n v="0.121"/>
    <x v="195"/>
    <n v="11"/>
  </r>
  <r>
    <d v="1945-12-01T00:00:00"/>
    <n v="3.1579999999999999"/>
    <n v="0.183"/>
    <n v="8.6709999999999994"/>
    <n v="0.19"/>
    <n v="-2.33699999999999"/>
    <n v="0.224"/>
    <n v="13.616"/>
    <n v="0.122"/>
    <x v="195"/>
    <n v="12"/>
  </r>
  <r>
    <d v="1946-01-01T00:00:00"/>
    <n v="2.9789999999999899"/>
    <n v="0.188"/>
    <n v="8.484"/>
    <n v="0.188"/>
    <n v="-2.5469999999999899"/>
    <n v="0.25700000000000001"/>
    <n v="13.638"/>
    <n v="0.129"/>
    <x v="196"/>
    <n v="1"/>
  </r>
  <r>
    <d v="1946-02-01T00:00:00"/>
    <n v="3.4609999999999999"/>
    <n v="0.20599999999999999"/>
    <n v="9.2590000000000003"/>
    <n v="0.17699999999999999"/>
    <n v="-2.3889999999999998"/>
    <n v="0.23200000000000001"/>
    <n v="13.815999999999899"/>
    <n v="0.128"/>
    <x v="196"/>
    <n v="2"/>
  </r>
  <r>
    <d v="1946-03-01T00:00:00"/>
    <n v="5.2359999999999998"/>
    <n v="0.17100000000000001"/>
    <n v="11.244"/>
    <n v="0.16600000000000001"/>
    <n v="-0.83899999999999997"/>
    <n v="0.216"/>
    <n v="14.513999999999999"/>
    <n v="0.125"/>
    <x v="196"/>
    <n v="3"/>
  </r>
  <r>
    <d v="1946-04-01T00:00:00"/>
    <n v="8.8369999999999997"/>
    <n v="0.223"/>
    <n v="14.909000000000001"/>
    <n v="0.22800000000000001"/>
    <n v="2.7109999999999999"/>
    <n v="0.247"/>
    <n v="15.441000000000001"/>
    <n v="0.127"/>
    <x v="196"/>
    <n v="4"/>
  </r>
  <r>
    <d v="1946-05-01T00:00:00"/>
    <n v="11.355"/>
    <n v="0.27300000000000002"/>
    <n v="17.274999999999999"/>
    <n v="0.246"/>
    <n v="5.3229999999999897"/>
    <n v="0.309"/>
    <n v="15.994"/>
    <n v="0.14299999999999999"/>
    <x v="196"/>
    <n v="5"/>
  </r>
  <r>
    <d v="1946-06-01T00:00:00"/>
    <n v="13.298"/>
    <n v="0.23699999999999999"/>
    <n v="19.085999999999999"/>
    <n v="0.215"/>
    <n v="7.1970000000000001"/>
    <n v="0.23"/>
    <n v="16.512999999999899"/>
    <n v="0.13699999999999901"/>
    <x v="196"/>
    <n v="6"/>
  </r>
  <r>
    <d v="1946-07-01T00:00:00"/>
    <n v="14.409000000000001"/>
    <n v="0.28899999999999998"/>
    <n v="20.265000000000001"/>
    <n v="0.27400000000000002"/>
    <n v="8.4269999999999996"/>
    <n v="0.28100000000000003"/>
    <n v="16.943999999999999"/>
    <n v="0.13900000000000001"/>
    <x v="196"/>
    <n v="7"/>
  </r>
  <r>
    <d v="1946-08-01T00:00:00"/>
    <n v="13.834"/>
    <n v="0.31900000000000001"/>
    <n v="19.783000000000001"/>
    <n v="0.28599999999999998"/>
    <n v="7.9979999999999896"/>
    <n v="0.30099999999999999"/>
    <n v="16.716999999999999"/>
    <n v="0.14299999999999999"/>
    <x v="196"/>
    <n v="8"/>
  </r>
  <r>
    <d v="1946-09-01T00:00:00"/>
    <n v="12.064"/>
    <n v="0.23300000000000001"/>
    <n v="17.920999999999999"/>
    <n v="0.20200000000000001"/>
    <n v="6.2639999999999896"/>
    <n v="0.23499999999999999"/>
    <n v="16.251999999999999"/>
    <n v="0.14299999999999999"/>
    <x v="196"/>
    <n v="9"/>
  </r>
  <r>
    <d v="1946-10-01T00:00:00"/>
    <n v="9.2810000000000006"/>
    <n v="0.17"/>
    <n v="15.175000000000001"/>
    <n v="0.17"/>
    <n v="3.577"/>
    <n v="0.25800000000000001"/>
    <n v="15.436999999999999"/>
    <n v="0.13"/>
    <x v="196"/>
    <n v="10"/>
  </r>
  <r>
    <d v="1946-11-01T00:00:00"/>
    <n v="6.2350000000000003"/>
    <n v="0.17899999999999999"/>
    <n v="11.863"/>
    <n v="0.193"/>
    <n v="0.55499999999999905"/>
    <n v="0.23599999999999999"/>
    <n v="14.359"/>
    <n v="0.12"/>
    <x v="196"/>
    <n v="11"/>
  </r>
  <r>
    <d v="1946-12-01T00:00:00"/>
    <n v="3.1339999999999999"/>
    <n v="0.18099999999999999"/>
    <n v="8.5139999999999993"/>
    <n v="0.23300000000000001"/>
    <n v="-2.31"/>
    <n v="0.253"/>
    <n v="13.527999999999899"/>
    <n v="0.125"/>
    <x v="196"/>
    <n v="12"/>
  </r>
  <r>
    <d v="1947-01-01T00:00:00"/>
    <n v="2.597"/>
    <n v="0.184"/>
    <n v="8.109"/>
    <n v="0.19400000000000001"/>
    <n v="-2.992"/>
    <n v="0.23799999999999999"/>
    <n v="13.532"/>
    <n v="0.125"/>
    <x v="197"/>
    <n v="1"/>
  </r>
  <r>
    <d v="1947-02-01T00:00:00"/>
    <n v="3.2769999999999899"/>
    <n v="0.191"/>
    <n v="9.0449999999999999"/>
    <n v="0.192"/>
    <n v="-2.6680000000000001"/>
    <n v="0.25800000000000001"/>
    <n v="13.832000000000001"/>
    <n v="0.11600000000000001"/>
    <x v="197"/>
    <n v="2"/>
  </r>
  <r>
    <d v="1947-03-01T00:00:00"/>
    <n v="5.8010000000000002"/>
    <n v="0.183"/>
    <n v="11.8"/>
    <n v="0.19400000000000001"/>
    <n v="-0.36699999999999999"/>
    <n v="0.23799999999999999"/>
    <n v="14.54"/>
    <n v="0.124"/>
    <x v="197"/>
    <n v="3"/>
  </r>
  <r>
    <d v="1947-04-01T00:00:00"/>
    <n v="8.6859999999999999"/>
    <n v="0.22700000000000001"/>
    <n v="14.734"/>
    <n v="0.23599999999999999"/>
    <n v="2.738"/>
    <n v="0.25"/>
    <n v="15.372999999999999"/>
    <n v="0.128"/>
    <x v="197"/>
    <n v="4"/>
  </r>
  <r>
    <d v="1947-05-01T00:00:00"/>
    <n v="11.329000000000001"/>
    <n v="0.26600000000000001"/>
    <n v="17.265999999999998"/>
    <n v="0.26400000000000001"/>
    <n v="5.2629999999999999"/>
    <n v="0.29799999999999999"/>
    <n v="16.088999999999999"/>
    <n v="0.13500000000000001"/>
    <x v="197"/>
    <n v="5"/>
  </r>
  <r>
    <d v="1947-06-01T00:00:00"/>
    <n v="13.459"/>
    <n v="0.216"/>
    <n v="19.361000000000001"/>
    <n v="0.20599999999999999"/>
    <n v="7.452"/>
    <n v="0.20899999999999999"/>
    <n v="16.701000000000001"/>
    <n v="0.126"/>
    <x v="197"/>
    <n v="6"/>
  </r>
  <r>
    <d v="1947-07-01T00:00:00"/>
    <n v="14.349"/>
    <n v="0.28399999999999997"/>
    <n v="20.125999999999902"/>
    <n v="0.26700000000000002"/>
    <n v="8.35"/>
    <n v="0.28799999999999998"/>
    <n v="16.972999999999999"/>
    <n v="0.13800000000000001"/>
    <x v="197"/>
    <n v="7"/>
  </r>
  <r>
    <d v="1947-08-01T00:00:00"/>
    <n v="13.827"/>
    <n v="0.30499999999999999"/>
    <n v="19.541"/>
    <n v="0.27800000000000002"/>
    <n v="8.00199999999999"/>
    <n v="0.29499999999999998"/>
    <n v="16.803999999999998"/>
    <n v="0.13600000000000001"/>
    <x v="197"/>
    <n v="8"/>
  </r>
  <r>
    <d v="1947-09-01T00:00:00"/>
    <n v="12.166"/>
    <n v="0.221"/>
    <n v="17.959"/>
    <n v="0.187"/>
    <n v="6.3550000000000004"/>
    <n v="0.216"/>
    <n v="16.260999999999999"/>
    <n v="0.13100000000000001"/>
    <x v="197"/>
    <n v="9"/>
  </r>
  <r>
    <d v="1947-10-01T00:00:00"/>
    <n v="10.010999999999999"/>
    <n v="0.16399999999999901"/>
    <n v="15.797000000000001"/>
    <n v="0.16399999999999901"/>
    <n v="4.3129999999999997"/>
    <n v="0.20100000000000001"/>
    <n v="15.49"/>
    <n v="0.13"/>
    <x v="197"/>
    <n v="10"/>
  </r>
  <r>
    <d v="1947-11-01T00:00:00"/>
    <n v="6.407"/>
    <n v="0.187"/>
    <n v="11.925999999999901"/>
    <n v="0.21"/>
    <n v="0.91299999999999903"/>
    <n v="0.249"/>
    <n v="14.435"/>
    <n v="0.128"/>
    <x v="197"/>
    <n v="11"/>
  </r>
  <r>
    <d v="1947-12-01T00:00:00"/>
    <n v="3.6560000000000001"/>
    <n v="0.17699999999999999"/>
    <n v="9.0860000000000003"/>
    <n v="0.22"/>
    <n v="-1.784"/>
    <n v="0.23699999999999999"/>
    <n v="13.692"/>
    <n v="0.128"/>
    <x v="197"/>
    <n v="12"/>
  </r>
  <r>
    <d v="1948-01-01T00:00:00"/>
    <n v="3.3660000000000001"/>
    <n v="0.18"/>
    <n v="9.1359999999999992"/>
    <n v="0.186"/>
    <n v="-2.3519999999999999"/>
    <n v="0.193"/>
    <n v="13.666"/>
    <n v="0.11899999999999999"/>
    <x v="198"/>
    <n v="1"/>
  </r>
  <r>
    <d v="1948-02-01T00:00:00"/>
    <n v="3.22"/>
    <n v="0.19800000000000001"/>
    <n v="9.0340000000000007"/>
    <n v="0.21199999999999999"/>
    <n v="-2.613"/>
    <n v="0.23100000000000001"/>
    <n v="13.692"/>
    <n v="0.123"/>
    <x v="198"/>
    <n v="2"/>
  </r>
  <r>
    <d v="1948-03-01T00:00:00"/>
    <n v="4.9189999999999996"/>
    <n v="0.161"/>
    <n v="10.852"/>
    <n v="0.222"/>
    <n v="-1.0389999999999999"/>
    <n v="0.19600000000000001"/>
    <n v="14.284000000000001"/>
    <n v="0.125"/>
    <x v="198"/>
    <n v="3"/>
  </r>
  <r>
    <d v="1948-04-01T00:00:00"/>
    <n v="8.4989999999999899"/>
    <n v="0.215"/>
    <n v="14.384"/>
    <n v="0.23899999999999999"/>
    <n v="2.617"/>
    <n v="0.26100000000000001"/>
    <n v="15.265999999999901"/>
    <n v="0.127"/>
    <x v="198"/>
    <n v="4"/>
  </r>
  <r>
    <d v="1948-05-01T00:00:00"/>
    <n v="11.537000000000001"/>
    <n v="0.25700000000000001"/>
    <n v="17.591999999999999"/>
    <n v="0.26600000000000001"/>
    <n v="5.5149999999999997"/>
    <n v="0.28899999999999998"/>
    <n v="16.172999999999998"/>
    <n v="0.13500000000000001"/>
    <x v="198"/>
    <n v="5"/>
  </r>
  <r>
    <d v="1948-06-01T00:00:00"/>
    <n v="13.664"/>
    <n v="0.214"/>
    <n v="19.614000000000001"/>
    <n v="0.217"/>
    <n v="7.585"/>
    <n v="0.21199999999999999"/>
    <n v="16.742000000000001"/>
    <n v="0.129"/>
    <x v="198"/>
    <n v="6"/>
  </r>
  <r>
    <d v="1948-07-01T00:00:00"/>
    <n v="14.445"/>
    <n v="0.27600000000000002"/>
    <n v="20.334"/>
    <n v="0.28000000000000003"/>
    <n v="8.625"/>
    <n v="0.28100000000000003"/>
    <n v="16.937999999999999"/>
    <n v="0.14099999999999999"/>
    <x v="198"/>
    <n v="7"/>
  </r>
  <r>
    <d v="1948-08-01T00:00:00"/>
    <n v="13.8959999999999"/>
    <n v="0.29799999999999999"/>
    <n v="19.87"/>
    <n v="0.29799999999999999"/>
    <n v="7.9649999999999901"/>
    <n v="0.29499999999999998"/>
    <n v="16.902000000000001"/>
    <n v="0.13600000000000001"/>
    <x v="198"/>
    <n v="8"/>
  </r>
  <r>
    <d v="1948-09-01T00:00:00"/>
    <n v="12.154999999999999"/>
    <n v="0.22"/>
    <n v="18.216999999999999"/>
    <n v="0.216"/>
    <n v="6.2089999999999996"/>
    <n v="0.22600000000000001"/>
    <n v="16.242999999999999"/>
    <n v="0.127"/>
    <x v="198"/>
    <n v="9"/>
  </r>
  <r>
    <d v="1948-10-01T00:00:00"/>
    <n v="9.5839999999999996"/>
    <n v="0.16699999999999901"/>
    <n v="15.52"/>
    <n v="0.17"/>
    <n v="3.8119999999999998"/>
    <n v="0.20699999999999999"/>
    <n v="15.388999999999999"/>
    <n v="0.123"/>
    <x v="198"/>
    <n v="10"/>
  </r>
  <r>
    <d v="1948-11-01T00:00:00"/>
    <n v="6.1849999999999996"/>
    <n v="0.16200000000000001"/>
    <n v="11.853"/>
    <n v="0.251"/>
    <n v="0.69099999999999995"/>
    <n v="0.249"/>
    <n v="14.298999999999999"/>
    <n v="0.13100000000000001"/>
    <x v="198"/>
    <n v="11"/>
  </r>
  <r>
    <d v="1948-12-01T00:00:00"/>
    <n v="3.4910000000000001"/>
    <n v="0.16699999999999901"/>
    <n v="8.9809999999999999"/>
    <n v="0.24199999999999999"/>
    <n v="-2.0299999999999998"/>
    <n v="0.21099999999999999"/>
    <n v="13.54"/>
    <n v="0.126"/>
    <x v="198"/>
    <n v="12"/>
  </r>
  <r>
    <d v="1949-01-01T00:00:00"/>
    <n v="3.2189999999999999"/>
    <n v="0.17"/>
    <n v="8.8369999999999997"/>
    <n v="0.17499999999999999"/>
    <n v="-2.4279999999999999"/>
    <n v="0.21299999999999999"/>
    <n v="13.704000000000001"/>
    <n v="0.10100000000000001"/>
    <x v="199"/>
    <n v="1"/>
  </r>
  <r>
    <d v="1949-02-01T00:00:00"/>
    <n v="2.7589999999999999"/>
    <n v="0.185"/>
    <n v="8.51799999999999"/>
    <n v="0.191"/>
    <n v="-3.0030000000000001"/>
    <n v="0.26200000000000001"/>
    <n v="13.686"/>
    <n v="0.10100000000000001"/>
    <x v="199"/>
    <n v="2"/>
  </r>
  <r>
    <d v="1949-03-01T00:00:00"/>
    <n v="5.077"/>
    <n v="0.17699999999999999"/>
    <n v="10.981"/>
    <n v="0.153"/>
    <n v="-0.77300000000000002"/>
    <n v="0.215"/>
    <n v="14.321999999999999"/>
    <n v="0.10199999999999999"/>
    <x v="199"/>
    <n v="3"/>
  </r>
  <r>
    <d v="1949-04-01T00:00:00"/>
    <n v="8.3439999999999994"/>
    <n v="0.22600000000000001"/>
    <n v="14.41"/>
    <n v="0.222"/>
    <n v="2.3639999999999999"/>
    <n v="0.26600000000000001"/>
    <n v="15.311999999999999"/>
    <n v="0.109"/>
    <x v="199"/>
    <n v="4"/>
  </r>
  <r>
    <d v="1949-05-01T00:00:00"/>
    <n v="11.308999999999999"/>
    <n v="0.255"/>
    <n v="17.195999999999898"/>
    <n v="0.26100000000000001"/>
    <n v="5.444"/>
    <n v="0.28199999999999997"/>
    <n v="16.062999999999999"/>
    <n v="0.11700000000000001"/>
    <x v="199"/>
    <n v="5"/>
  </r>
  <r>
    <d v="1949-06-01T00:00:00"/>
    <n v="13.223000000000001"/>
    <n v="0.20899999999999999"/>
    <n v="19.064"/>
    <n v="0.25600000000000001"/>
    <n v="7.3889999999999896"/>
    <n v="0.224"/>
    <n v="16.466999999999999"/>
    <n v="0.107"/>
    <x v="199"/>
    <n v="6"/>
  </r>
  <r>
    <d v="1949-07-01T00:00:00"/>
    <n v="14.199"/>
    <n v="0.27"/>
    <n v="20.128"/>
    <n v="0.28599999999999998"/>
    <n v="8.2970000000000006"/>
    <n v="0.28399999999999997"/>
    <n v="16.806999999999999"/>
    <n v="0.12"/>
    <x v="199"/>
    <n v="7"/>
  </r>
  <r>
    <d v="1949-08-01T00:00:00"/>
    <n v="13.825999999999899"/>
    <n v="0.29499999999999998"/>
    <n v="19.77"/>
    <n v="0.29599999999999999"/>
    <n v="8.0039999999999996"/>
    <n v="0.28999999999999998"/>
    <n v="16.795999999999999"/>
    <n v="0.123"/>
    <x v="199"/>
    <n v="8"/>
  </r>
  <r>
    <d v="1949-09-01T00:00:00"/>
    <n v="11.957000000000001"/>
    <n v="0.21199999999999999"/>
    <n v="17.969000000000001"/>
    <n v="0.20499999999999999"/>
    <n v="6.0519999999999996"/>
    <n v="0.21"/>
    <n v="16.177"/>
    <n v="0.107"/>
    <x v="199"/>
    <n v="9"/>
  </r>
  <r>
    <d v="1949-10-01T00:00:00"/>
    <n v="9.5310000000000006"/>
    <n v="0.158"/>
    <n v="15.439"/>
    <n v="0.187"/>
    <n v="3.7189999999999999"/>
    <n v="0.19900000000000001"/>
    <n v="15.375"/>
    <n v="0.10100000000000001"/>
    <x v="199"/>
    <n v="10"/>
  </r>
  <r>
    <d v="1949-11-01T00:00:00"/>
    <n v="6.1479999999999997"/>
    <n v="0.16399999999999901"/>
    <n v="11.821"/>
    <n v="0.20699999999999999"/>
    <n v="0.45300000000000001"/>
    <n v="0.224"/>
    <n v="14.331"/>
    <n v="9.9000000000000005E-2"/>
    <x v="199"/>
    <n v="11"/>
  </r>
  <r>
    <d v="1949-12-01T00:00:00"/>
    <n v="3.4489999999999998"/>
    <n v="0.17799999999999999"/>
    <n v="8.843"/>
    <n v="0.20899999999999999"/>
    <n v="-1.8919999999999999"/>
    <n v="0.23699999999999999"/>
    <n v="13.632999999999999"/>
    <n v="0.10199999999999999"/>
    <x v="199"/>
    <n v="12"/>
  </r>
  <r>
    <d v="1950-01-01T00:00:00"/>
    <n v="2.008"/>
    <n v="0.17299999999999999"/>
    <n v="7.6109999999999998"/>
    <n v="0.20699999999999999"/>
    <n v="-3.6219999999999999"/>
    <n v="0.23599999999999999"/>
    <n v="13.311"/>
    <n v="9.5000000000000001E-2"/>
    <x v="200"/>
    <n v="1"/>
  </r>
  <r>
    <d v="1950-02-01T00:00:00"/>
    <n v="2.7210000000000001"/>
    <n v="0.182"/>
    <n v="8.4749999999999996"/>
    <n v="0.20899999999999999"/>
    <n v="-3.0129999999999999"/>
    <n v="0.217"/>
    <n v="13.554"/>
    <n v="0.10100000000000001"/>
    <x v="200"/>
    <n v="2"/>
  </r>
  <r>
    <d v="1950-03-01T00:00:00"/>
    <n v="5.2469999999999999"/>
    <n v="0.15"/>
    <n v="11.173"/>
    <n v="0.158"/>
    <n v="-0.69299999999999995"/>
    <n v="0.2"/>
    <n v="14.295999999999999"/>
    <n v="9.7000000000000003E-2"/>
    <x v="200"/>
    <n v="3"/>
  </r>
  <r>
    <d v="1950-04-01T00:00:00"/>
    <n v="8.1229999999999993"/>
    <n v="0.192"/>
    <n v="14.157"/>
    <n v="0.216"/>
    <n v="2.0430000000000001"/>
    <n v="0.28000000000000003"/>
    <n v="15.093"/>
    <n v="0.10199999999999999"/>
    <x v="200"/>
    <n v="4"/>
  </r>
  <r>
    <d v="1950-05-01T00:00:00"/>
    <n v="11.297000000000001"/>
    <n v="0.217"/>
    <n v="17.251999999999999"/>
    <n v="0.25900000000000001"/>
    <n v="5.4210000000000003"/>
    <n v="0.28599999999999998"/>
    <n v="16.033000000000001"/>
    <n v="0.106"/>
    <x v="200"/>
    <n v="5"/>
  </r>
  <r>
    <d v="1950-06-01T00:00:00"/>
    <n v="13.382"/>
    <n v="0.19600000000000001"/>
    <n v="19.29"/>
    <n v="0.23200000000000001"/>
    <n v="7.5010000000000003"/>
    <n v="0.224"/>
    <n v="16.66"/>
    <n v="0.105"/>
    <x v="200"/>
    <n v="6"/>
  </r>
  <r>
    <d v="1950-07-01T00:00:00"/>
    <n v="14.14"/>
    <n v="0.23899999999999999"/>
    <n v="19.882000000000001"/>
    <n v="0.27500000000000002"/>
    <n v="8.4169999999999998"/>
    <n v="0.29099999999999998"/>
    <n v="16.980999999999899"/>
    <n v="0.115"/>
    <x v="200"/>
    <n v="7"/>
  </r>
  <r>
    <d v="1950-08-01T00:00:00"/>
    <n v="13.46"/>
    <n v="0.22800000000000001"/>
    <n v="19.39"/>
    <n v="0.26700000000000002"/>
    <n v="7.7289999999999903"/>
    <n v="0.26"/>
    <n v="16.730999999999899"/>
    <n v="0.108"/>
    <x v="200"/>
    <n v="8"/>
  </r>
  <r>
    <d v="1950-09-01T00:00:00"/>
    <n v="11.952"/>
    <n v="0.20399999999999999"/>
    <n v="17.736999999999998"/>
    <n v="0.20899999999999999"/>
    <n v="6.2050000000000001"/>
    <n v="0.215"/>
    <n v="16.123999999999999"/>
    <n v="0.106"/>
    <x v="200"/>
    <n v="9"/>
  </r>
  <r>
    <d v="1950-10-01T00:00:00"/>
    <n v="9.1530000000000005"/>
    <n v="0.16399999999999901"/>
    <n v="14.917999999999999"/>
    <n v="0.159"/>
    <n v="3.452"/>
    <n v="0.193"/>
    <n v="15.244999999999999"/>
    <n v="0.10299999999999999"/>
    <x v="200"/>
    <n v="10"/>
  </r>
  <r>
    <d v="1950-11-01T00:00:00"/>
    <n v="5.3719999999999999"/>
    <n v="0.13900000000000001"/>
    <n v="11.077"/>
    <n v="0.186"/>
    <n v="-0.42599999999999899"/>
    <n v="0.19"/>
    <n v="14.06"/>
    <n v="9.2999999999999999E-2"/>
    <x v="200"/>
    <n v="11"/>
  </r>
  <r>
    <d v="1950-12-01T00:00:00"/>
    <n v="3.528"/>
    <n v="0.152"/>
    <n v="9.1229999999999993"/>
    <n v="0.20499999999999999"/>
    <n v="-2.07099999999999"/>
    <n v="0.20100000000000001"/>
    <n v="13.585999999999901"/>
    <n v="9.7000000000000003E-2"/>
    <x v="200"/>
    <n v="12"/>
  </r>
  <r>
    <d v="1951-01-01T00:00:00"/>
    <n v="2.1379999999999999"/>
    <n v="0.13200000000000001"/>
    <n v="7.77"/>
    <n v="0.17899999999999999"/>
    <n v="-3.5209999999999999"/>
    <n v="0.17899999999999999"/>
    <n v="13.340999999999999"/>
    <n v="0.09"/>
    <x v="201"/>
    <n v="1"/>
  </r>
  <r>
    <d v="1951-02-01T00:00:00"/>
    <n v="2.3319999999999999"/>
    <n v="0.14899999999999999"/>
    <n v="8.1630000000000003"/>
    <n v="0.22900000000000001"/>
    <n v="-3.661"/>
    <n v="0.155"/>
    <n v="13.488"/>
    <n v="9.2999999999999999E-2"/>
    <x v="201"/>
    <n v="2"/>
  </r>
  <r>
    <d v="1951-03-01T00:00:00"/>
    <n v="5.0910000000000002"/>
    <n v="0.14099999999999999"/>
    <n v="11.074"/>
    <n v="0.159"/>
    <n v="-1.087"/>
    <n v="0.17299999999999999"/>
    <n v="14.278"/>
    <n v="9.1999999999999998E-2"/>
    <x v="201"/>
    <n v="3"/>
  </r>
  <r>
    <d v="1951-04-01T00:00:00"/>
    <n v="8.3669999999999902"/>
    <n v="0.17499999999999999"/>
    <n v="14.538"/>
    <n v="0.184"/>
    <n v="2.1909999999999998"/>
    <n v="0.20799999999999999"/>
    <n v="15.198"/>
    <n v="9.5000000000000001E-2"/>
    <x v="201"/>
    <n v="4"/>
  </r>
  <r>
    <d v="1951-05-01T00:00:00"/>
    <n v="11.438000000000001"/>
    <n v="0.23"/>
    <n v="17.370999999999999"/>
    <n v="0.24"/>
    <n v="5.3760000000000003"/>
    <n v="0.26200000000000001"/>
    <n v="16.158000000000001"/>
    <n v="0.112"/>
    <x v="201"/>
    <n v="5"/>
  </r>
  <r>
    <d v="1951-06-01T00:00:00"/>
    <n v="13.25"/>
    <n v="0.23799999999999999"/>
    <n v="19.16"/>
    <n v="0.214"/>
    <n v="7.3120000000000003"/>
    <n v="0.192"/>
    <n v="16.768000000000001"/>
    <n v="0.106"/>
    <x v="201"/>
    <n v="6"/>
  </r>
  <r>
    <d v="1951-07-01T00:00:00"/>
    <n v="14.324"/>
    <n v="0.24"/>
    <n v="20.225000000000001"/>
    <n v="0.23200000000000001"/>
    <n v="8.4160000000000004"/>
    <n v="0.252"/>
    <n v="17.045999999999999"/>
    <n v="0.11"/>
    <x v="201"/>
    <n v="7"/>
  </r>
  <r>
    <d v="1951-08-01T00:00:00"/>
    <n v="14.0209999999999"/>
    <n v="0.251"/>
    <n v="19.809999999999999"/>
    <n v="0.28000000000000003"/>
    <n v="8.0329999999999995"/>
    <n v="0.3"/>
    <n v="17.081"/>
    <n v="0.11"/>
    <x v="201"/>
    <n v="8"/>
  </r>
  <r>
    <d v="1951-09-01T00:00:00"/>
    <n v="12.324"/>
    <n v="0.216"/>
    <n v="18.361999999999998"/>
    <n v="0.19700000000000001"/>
    <n v="6.4269999999999996"/>
    <n v="0.219"/>
    <n v="16.43"/>
    <n v="0.10100000000000001"/>
    <x v="201"/>
    <n v="9"/>
  </r>
  <r>
    <d v="1951-10-01T00:00:00"/>
    <n v="9.67"/>
    <n v="0.123"/>
    <n v="15.148999999999999"/>
    <n v="0.125"/>
    <n v="4.0469999999999997"/>
    <n v="0.161"/>
    <n v="15.529"/>
    <n v="9.4E-2"/>
    <x v="201"/>
    <n v="10"/>
  </r>
  <r>
    <d v="1951-11-01T00:00:00"/>
    <n v="6.2249999999999996"/>
    <n v="0.161"/>
    <n v="11.752000000000001"/>
    <n v="0.186"/>
    <n v="0.45700000000000002"/>
    <n v="0.17"/>
    <n v="14.422000000000001"/>
    <n v="9.2999999999999999E-2"/>
    <x v="201"/>
    <n v="11"/>
  </r>
  <r>
    <d v="1951-12-01T00:00:00"/>
    <n v="4.3279999999999896"/>
    <n v="0.154"/>
    <n v="9.7880000000000003"/>
    <n v="0.20100000000000001"/>
    <n v="-1.1619999999999999"/>
    <n v="0.21"/>
    <n v="13.994999999999999"/>
    <n v="9.0999999999999998E-2"/>
    <x v="201"/>
    <n v="12"/>
  </r>
  <r>
    <d v="1952-01-01T00:00:00"/>
    <n v="3.0489999999999999"/>
    <n v="0.14399999999999999"/>
    <n v="8.6559999999999899"/>
    <n v="0.17399999999999999"/>
    <n v="-2.57899999999999"/>
    <n v="0.193"/>
    <n v="13.762"/>
    <n v="8.8999999999999996E-2"/>
    <x v="202"/>
    <n v="1"/>
  </r>
  <r>
    <d v="1952-02-01T00:00:00"/>
    <n v="3.3959999999999999"/>
    <n v="0.18"/>
    <n v="9.1129999999999995"/>
    <n v="0.19600000000000001"/>
    <n v="-2.4249999999999998"/>
    <n v="0.19900000000000001"/>
    <n v="14.009"/>
    <n v="9.2999999999999999E-2"/>
    <x v="202"/>
    <n v="2"/>
  </r>
  <r>
    <d v="1952-03-01T00:00:00"/>
    <n v="4.9669999999999996"/>
    <n v="0.16800000000000001"/>
    <n v="10.96"/>
    <n v="0.17799999999999999"/>
    <n v="-1.1930000000000001"/>
    <n v="0.19400000000000001"/>
    <n v="14.372999999999999"/>
    <n v="9.2999999999999999E-2"/>
    <x v="202"/>
    <n v="3"/>
  </r>
  <r>
    <d v="1952-04-01T00:00:00"/>
    <n v="8.4610000000000003"/>
    <n v="0.22500000000000001"/>
    <n v="14.565"/>
    <n v="0.22500000000000001"/>
    <n v="2.4449999999999998"/>
    <n v="0.23200000000000001"/>
    <n v="15.363"/>
    <n v="0.10299999999999999"/>
    <x v="202"/>
    <n v="4"/>
  </r>
  <r>
    <d v="1952-05-01T00:00:00"/>
    <n v="11.352"/>
    <n v="0.26400000000000001"/>
    <n v="17.289000000000001"/>
    <n v="0.254"/>
    <n v="5.3940000000000001"/>
    <n v="0.27400000000000002"/>
    <n v="16.129000000000001"/>
    <n v="0.115"/>
    <x v="202"/>
    <n v="5"/>
  </r>
  <r>
    <d v="1952-06-01T00:00:00"/>
    <n v="13.442"/>
    <n v="0.218"/>
    <n v="19.425999999999998"/>
    <n v="0.24199999999999999"/>
    <n v="7.6260000000000003"/>
    <n v="0.219"/>
    <n v="16.750999999999902"/>
    <n v="0.104"/>
    <x v="202"/>
    <n v="6"/>
  </r>
  <r>
    <d v="1952-07-01T00:00:00"/>
    <n v="14.548999999999999"/>
    <n v="0.27600000000000002"/>
    <n v="20.416"/>
    <n v="0.25900000000000001"/>
    <n v="8.7539999999999996"/>
    <n v="0.28199999999999997"/>
    <n v="17.067999999999898"/>
    <n v="0.11799999999999999"/>
    <x v="202"/>
    <n v="7"/>
  </r>
  <r>
    <d v="1952-08-01T00:00:00"/>
    <n v="13.964"/>
    <n v="0.30199999999999999"/>
    <n v="19.753"/>
    <n v="0.28000000000000003"/>
    <n v="8.1609999999999996"/>
    <n v="0.29599999999999999"/>
    <n v="16.952000000000002"/>
    <n v="0.11799999999999999"/>
    <x v="202"/>
    <n v="8"/>
  </r>
  <r>
    <d v="1952-09-01T00:00:00"/>
    <n v="12.238"/>
    <n v="0.22"/>
    <n v="18.109000000000002"/>
    <n v="0.20200000000000001"/>
    <n v="6.3789999999999996"/>
    <n v="0.21299999999999999"/>
    <n v="16.395"/>
    <n v="0.104"/>
    <x v="202"/>
    <n v="9"/>
  </r>
  <r>
    <d v="1952-10-01T00:00:00"/>
    <n v="9.157"/>
    <n v="0.16600000000000001"/>
    <n v="15.032"/>
    <n v="0.16500000000000001"/>
    <n v="3.2939999999999898"/>
    <n v="0.19"/>
    <n v="15.433999999999999"/>
    <n v="9.6000000000000002E-2"/>
    <x v="202"/>
    <n v="10"/>
  </r>
  <r>
    <d v="1952-11-01T00:00:00"/>
    <n v="5.4249999999999998"/>
    <n v="0.16800000000000001"/>
    <n v="11.016999999999999"/>
    <n v="0.182"/>
    <n v="-0.16400000000000001"/>
    <n v="0.184"/>
    <n v="14.334"/>
    <n v="9.2999999999999999E-2"/>
    <x v="202"/>
    <n v="11"/>
  </r>
  <r>
    <d v="1952-12-01T00:00:00"/>
    <n v="3.6589999999999998"/>
    <n v="0.17399999999999999"/>
    <n v="9.2149999999999999"/>
    <n v="0.19"/>
    <n v="-1.85"/>
    <n v="0.193"/>
    <n v="13.787000000000001"/>
    <n v="9.4E-2"/>
    <x v="202"/>
    <n v="12"/>
  </r>
  <r>
    <d v="1953-01-01T00:00:00"/>
    <n v="2.964"/>
    <n v="0.16600000000000001"/>
    <n v="8.5409999999999897"/>
    <n v="0.186"/>
    <n v="-2.6289999999999898"/>
    <n v="0.20100000000000001"/>
    <n v="13.641999999999999"/>
    <n v="9.1999999999999998E-2"/>
    <x v="203"/>
    <n v="1"/>
  </r>
  <r>
    <d v="1953-02-01T00:00:00"/>
    <n v="3.6289999999999898"/>
    <n v="0.187"/>
    <n v="9.51"/>
    <n v="0.19"/>
    <n v="-2.1819999999999999"/>
    <n v="0.189"/>
    <n v="14.02"/>
    <n v="9.4E-2"/>
    <x v="203"/>
    <n v="2"/>
  </r>
  <r>
    <d v="1953-03-01T00:00:00"/>
    <n v="5.7119999999999997"/>
    <n v="0.161"/>
    <n v="11.677"/>
    <n v="0.16399999999999901"/>
    <n v="-0.22"/>
    <n v="0.183"/>
    <n v="14.561"/>
    <n v="9.2999999999999999E-2"/>
    <x v="203"/>
    <n v="3"/>
  </r>
  <r>
    <d v="1953-04-01T00:00:00"/>
    <n v="8.8919999999999995"/>
    <n v="0.22800000000000001"/>
    <n v="14.812999999999899"/>
    <n v="0.21199999999999999"/>
    <n v="2.9129999999999998"/>
    <n v="0.254"/>
    <n v="15.518000000000001"/>
    <n v="0.10299999999999999"/>
    <x v="203"/>
    <n v="4"/>
  </r>
  <r>
    <d v="1953-05-01T00:00:00"/>
    <n v="11.513999999999999"/>
    <n v="0.26400000000000001"/>
    <n v="17.358000000000001"/>
    <n v="0.252"/>
    <n v="5.53"/>
    <n v="0.28699999999999998"/>
    <n v="16.265999999999998"/>
    <n v="0.114"/>
    <x v="203"/>
    <n v="5"/>
  </r>
  <r>
    <d v="1953-06-01T00:00:00"/>
    <n v="13.612"/>
    <n v="0.216"/>
    <n v="19.460999999999999"/>
    <n v="0.20399999999999999"/>
    <n v="7.7489999999999997"/>
    <n v="0.20200000000000001"/>
    <n v="16.89"/>
    <n v="0.105"/>
    <x v="203"/>
    <n v="6"/>
  </r>
  <r>
    <d v="1953-07-01T00:00:00"/>
    <n v="14.391999999999999"/>
    <n v="0.28399999999999997"/>
    <n v="20.254000000000001"/>
    <n v="0.26100000000000001"/>
    <n v="8.5649999999999995"/>
    <n v="0.27400000000000002"/>
    <n v="17.088000000000001"/>
    <n v="0.11799999999999999"/>
    <x v="203"/>
    <n v="7"/>
  </r>
  <r>
    <d v="1953-08-01T00:00:00"/>
    <n v="14.058999999999999"/>
    <n v="0.30499999999999999"/>
    <n v="19.803000000000001"/>
    <n v="0.27400000000000002"/>
    <n v="8.25"/>
    <n v="0.28000000000000003"/>
    <n v="16.984999999999999"/>
    <n v="0.11899999999999999"/>
    <x v="203"/>
    <n v="8"/>
  </r>
  <r>
    <d v="1953-09-01T00:00:00"/>
    <n v="12.199"/>
    <n v="0.223"/>
    <n v="18.145"/>
    <n v="0.188"/>
    <n v="6.2879999999999896"/>
    <n v="0.215"/>
    <n v="16.417999999999999"/>
    <n v="0.105"/>
    <x v="203"/>
    <n v="9"/>
  </r>
  <r>
    <d v="1953-10-01T00:00:00"/>
    <n v="9.59"/>
    <n v="0.161"/>
    <n v="15.367000000000001"/>
    <n v="0.151"/>
    <n v="3.9079999999999999"/>
    <n v="0.19700000000000001"/>
    <n v="15.470999999999901"/>
    <n v="9.4E-2"/>
    <x v="203"/>
    <n v="10"/>
  </r>
  <r>
    <d v="1953-11-01T00:00:00"/>
    <n v="5.9239999999999897"/>
    <n v="0.16800000000000001"/>
    <n v="11.375999999999999"/>
    <n v="0.16399999999999901"/>
    <n v="0.41899999999999998"/>
    <n v="0.21"/>
    <n v="14.332000000000001"/>
    <n v="9.5000000000000001E-2"/>
    <x v="203"/>
    <n v="11"/>
  </r>
  <r>
    <d v="1953-12-01T00:00:00"/>
    <n v="3.9980000000000002"/>
    <n v="0.182"/>
    <n v="9.3659999999999997"/>
    <n v="0.183"/>
    <n v="-1.2989999999999999"/>
    <n v="0.214"/>
    <n v="13.862"/>
    <n v="9.5000000000000001E-2"/>
    <x v="203"/>
    <n v="12"/>
  </r>
  <r>
    <d v="1954-01-01T00:00:00"/>
    <n v="2.0590000000000002"/>
    <n v="0.14799999999999999"/>
    <n v="7.6729999999999903"/>
    <n v="0.17899999999999999"/>
    <n v="-3.581"/>
    <n v="0.20100000000000001"/>
    <n v="13.38"/>
    <n v="8.8999999999999996E-2"/>
    <x v="204"/>
    <n v="1"/>
  </r>
  <r>
    <d v="1954-02-01T00:00:00"/>
    <n v="3.0839999999999899"/>
    <n v="0.182"/>
    <n v="8.8629999999999995"/>
    <n v="0.19500000000000001"/>
    <n v="-2.6739999999999999"/>
    <n v="0.19600000000000001"/>
    <n v="13.782999999999999"/>
    <n v="9.2999999999999999E-2"/>
    <x v="204"/>
    <n v="2"/>
  </r>
  <r>
    <d v="1954-03-01T00:00:00"/>
    <n v="5.1479999999999997"/>
    <n v="0.18"/>
    <n v="11.148"/>
    <n v="0.13699999999999901"/>
    <n v="-0.86499999999999999"/>
    <n v="0.20100000000000001"/>
    <n v="14.385"/>
    <n v="9.4E-2"/>
    <x v="204"/>
    <n v="3"/>
  </r>
  <r>
    <d v="1954-04-01T00:00:00"/>
    <n v="8.1579999999999995"/>
    <n v="0.218"/>
    <n v="13.9729999999999"/>
    <n v="0.222"/>
    <n v="2.4239999999999999"/>
    <n v="0.19500000000000001"/>
    <n v="15.226000000000001"/>
    <n v="0.10199999999999999"/>
    <x v="204"/>
    <n v="4"/>
  </r>
  <r>
    <d v="1954-05-01T00:00:00"/>
    <n v="10.988"/>
    <n v="0.217"/>
    <n v="16.783999999999999"/>
    <n v="0.20899999999999999"/>
    <n v="5.1959999999999997"/>
    <n v="0.219"/>
    <n v="15.970999999999901"/>
    <n v="0.10199999999999999"/>
    <x v="204"/>
    <n v="5"/>
  </r>
  <r>
    <d v="1954-06-01T00:00:00"/>
    <n v="13.4"/>
    <n v="0.187"/>
    <n v="19.213000000000001"/>
    <n v="0.22600000000000001"/>
    <n v="7.62"/>
    <n v="0.17699999999999999"/>
    <n v="16.609000000000002"/>
    <n v="9.6000000000000002E-2"/>
    <x v="204"/>
    <n v="6"/>
  </r>
  <r>
    <d v="1954-07-01T00:00:00"/>
    <n v="14.241"/>
    <n v="0.22800000000000001"/>
    <n v="20.015000000000001"/>
    <n v="0.223"/>
    <n v="8.5429999999999993"/>
    <n v="0.221"/>
    <n v="16.850999999999999"/>
    <n v="0.104"/>
    <x v="204"/>
    <n v="7"/>
  </r>
  <r>
    <d v="1954-08-01T00:00:00"/>
    <n v="13.868"/>
    <n v="0.248"/>
    <n v="19.588000000000001"/>
    <n v="0.214"/>
    <n v="8.1839999999999993"/>
    <n v="0.23"/>
    <n v="16.815999999999999"/>
    <n v="0.10299999999999999"/>
    <x v="204"/>
    <n v="8"/>
  </r>
  <r>
    <d v="1954-09-01T00:00:00"/>
    <n v="12.098000000000001"/>
    <n v="0.20399999999999999"/>
    <n v="17.852"/>
    <n v="0.22600000000000001"/>
    <n v="6.3679999999999897"/>
    <n v="0.17599999999999999"/>
    <n v="16.222999999999999"/>
    <n v="9.9000000000000005E-2"/>
    <x v="204"/>
    <n v="9"/>
  </r>
  <r>
    <d v="1954-10-01T00:00:00"/>
    <n v="9.5459999999999994"/>
    <n v="0.14399999999999999"/>
    <n v="15.26"/>
    <n v="0.14000000000000001"/>
    <n v="3.9019999999999899"/>
    <n v="0.153"/>
    <n v="15.423"/>
    <n v="8.7999999999999995E-2"/>
    <x v="204"/>
    <n v="10"/>
  </r>
  <r>
    <d v="1954-11-01T00:00:00"/>
    <n v="6.5789999999999997"/>
    <n v="0.14299999999999999"/>
    <n v="12.154999999999999"/>
    <n v="0.14000000000000001"/>
    <n v="1.046"/>
    <n v="0.156"/>
    <n v="14.48"/>
    <n v="8.5999999999999993E-2"/>
    <x v="204"/>
    <n v="11"/>
  </r>
  <r>
    <d v="1954-12-01T00:00:00"/>
    <n v="3.5590000000000002"/>
    <n v="0.14699999999999999"/>
    <n v="8.9149999999999991"/>
    <n v="0.185"/>
    <n v="-1.7729999999999999"/>
    <n v="0.17599999999999999"/>
    <n v="13.62"/>
    <n v="8.7999999999999995E-2"/>
    <x v="204"/>
    <n v="12"/>
  </r>
  <r>
    <d v="1955-01-01T00:00:00"/>
    <n v="3.4119999999999999"/>
    <n v="0.152"/>
    <n v="8.9139999999999997"/>
    <n v="0.13500000000000001"/>
    <n v="-2.028"/>
    <n v="0.14599999999999999"/>
    <n v="13.717000000000001"/>
    <n v="8.5999999999999993E-2"/>
    <x v="205"/>
    <n v="1"/>
  </r>
  <r>
    <d v="1955-02-01T00:00:00"/>
    <n v="3.137"/>
    <n v="0.14099999999999999"/>
    <n v="8.9659999999999993"/>
    <n v="0.153"/>
    <n v="-2.71"/>
    <n v="0.17599999999999999"/>
    <n v="13.718"/>
    <n v="8.6999999999999994E-2"/>
    <x v="205"/>
    <n v="2"/>
  </r>
  <r>
    <d v="1955-03-01T00:00:00"/>
    <n v="4.585"/>
    <n v="0.121"/>
    <n v="10.377000000000001"/>
    <n v="0.13900000000000001"/>
    <n v="-1.4269999999999901"/>
    <n v="0.14399999999999999"/>
    <n v="14.179"/>
    <n v="8.3000000000000004E-2"/>
    <x v="205"/>
    <n v="3"/>
  </r>
  <r>
    <d v="1955-04-01T00:00:00"/>
    <n v="8.1359999999999992"/>
    <n v="0.16"/>
    <n v="13.914"/>
    <n v="0.2"/>
    <n v="2.2229999999999999"/>
    <n v="0.17899999999999999"/>
    <n v="15.119"/>
    <n v="9.0999999999999998E-2"/>
    <x v="205"/>
    <n v="4"/>
  </r>
  <r>
    <d v="1955-05-01T00:00:00"/>
    <n v="11.191999999999901"/>
    <n v="0.20899999999999999"/>
    <n v="17.11"/>
    <n v="0.22600000000000001"/>
    <n v="5.5039999999999996"/>
    <n v="0.218"/>
    <n v="15.882"/>
    <n v="0.1"/>
    <x v="205"/>
    <n v="5"/>
  </r>
  <r>
    <d v="1955-06-01T00:00:00"/>
    <n v="13.56"/>
    <n v="0.14799999999999999"/>
    <n v="19.218"/>
    <n v="0.184"/>
    <n v="7.7350000000000003"/>
    <n v="0.16500000000000001"/>
    <n v="16.555"/>
    <n v="8.6999999999999994E-2"/>
    <x v="205"/>
    <n v="6"/>
  </r>
  <r>
    <d v="1955-07-01T00:00:00"/>
    <n v="14.242000000000001"/>
    <n v="0.17699999999999999"/>
    <n v="19.959"/>
    <n v="0.21299999999999999"/>
    <n v="8.5790000000000006"/>
    <n v="0.224"/>
    <n v="16.809000000000001"/>
    <n v="9.2999999999999999E-2"/>
    <x v="205"/>
    <n v="7"/>
  </r>
  <r>
    <d v="1955-08-01T00:00:00"/>
    <n v="14.282999999999999"/>
    <n v="0.216"/>
    <n v="19.856999999999999"/>
    <n v="0.25"/>
    <n v="8.3029999999999902"/>
    <n v="0.24199999999999999"/>
    <n v="16.899000000000001"/>
    <n v="9.8000000000000004E-2"/>
    <x v="205"/>
    <n v="8"/>
  </r>
  <r>
    <d v="1955-09-01T00:00:00"/>
    <n v="11.954000000000001"/>
    <n v="0.16200000000000001"/>
    <n v="17.859000000000002"/>
    <n v="0.15"/>
    <n v="6.4050000000000002"/>
    <n v="0.17899999999999999"/>
    <n v="16.148"/>
    <n v="8.8999999999999996E-2"/>
    <x v="205"/>
    <n v="9"/>
  </r>
  <r>
    <d v="1955-10-01T00:00:00"/>
    <n v="9.7349999999999994"/>
    <n v="0.107"/>
    <n v="15.446"/>
    <n v="0.13699999999999901"/>
    <n v="3.923"/>
    <n v="0.187"/>
    <n v="15.333"/>
    <n v="8.1999999999999906E-2"/>
    <x v="205"/>
    <n v="10"/>
  </r>
  <r>
    <d v="1955-11-01T00:00:00"/>
    <n v="5.9729999999999999"/>
    <n v="0.13500000000000001"/>
    <n v="11.526999999999999"/>
    <n v="0.184"/>
    <n v="8.3999999999999894E-2"/>
    <n v="0.20799999999999999"/>
    <n v="14.210999999999901"/>
    <n v="8.1000000000000003E-2"/>
    <x v="205"/>
    <n v="11"/>
  </r>
  <r>
    <d v="1955-12-01T00:00:00"/>
    <n v="3.306"/>
    <n v="0.115"/>
    <n v="8.8019999999999996"/>
    <n v="0.184"/>
    <n v="-2.254"/>
    <n v="0.186"/>
    <n v="13.522"/>
    <n v="0.08"/>
    <x v="205"/>
    <n v="12"/>
  </r>
  <r>
    <d v="1956-01-01T00:00:00"/>
    <n v="2.46599999999999"/>
    <n v="9.9000000000000005E-2"/>
    <n v="7.9089999999999998"/>
    <n v="0.17100000000000001"/>
    <n v="-3.0550000000000002"/>
    <n v="0.17899999999999999"/>
    <n v="13.444000000000001"/>
    <n v="7.4999999999999997E-2"/>
    <x v="206"/>
    <n v="1"/>
  </r>
  <r>
    <d v="1956-02-01T00:00:00"/>
    <n v="2.7810000000000001"/>
    <n v="0.16800000000000001"/>
    <n v="8.5549999999999997"/>
    <n v="0.18099999999999999"/>
    <n v="-3.1309999999999998"/>
    <n v="0.21199999999999999"/>
    <n v="13.625999999999999"/>
    <n v="8.5999999999999993E-2"/>
    <x v="206"/>
    <n v="2"/>
  </r>
  <r>
    <d v="1956-03-01T00:00:00"/>
    <n v="4.8889999999999896"/>
    <n v="0.109"/>
    <n v="10.836"/>
    <n v="0.108"/>
    <n v="-1.028"/>
    <n v="0.155"/>
    <n v="14.231"/>
    <n v="7.3999999999999996E-2"/>
    <x v="206"/>
    <n v="3"/>
  </r>
  <r>
    <d v="1956-04-01T00:00:00"/>
    <n v="7.9219999999999997"/>
    <n v="0.14399999999999999"/>
    <n v="13.8479999999999"/>
    <n v="0.16500000000000001"/>
    <n v="2.0430000000000001"/>
    <n v="0.219"/>
    <n v="15.029"/>
    <n v="8.1999999999999906E-2"/>
    <x v="206"/>
    <n v="4"/>
  </r>
  <r>
    <d v="1956-05-01T00:00:00"/>
    <n v="10.720999999999901"/>
    <n v="0.19500000000000001"/>
    <n v="16.734000000000002"/>
    <n v="0.20200000000000001"/>
    <n v="5.0830000000000002"/>
    <n v="0.23599999999999999"/>
    <n v="15.823"/>
    <n v="9.4E-2"/>
    <x v="206"/>
    <n v="5"/>
  </r>
  <r>
    <d v="1956-06-01T00:00:00"/>
    <n v="13.16"/>
    <n v="8.8999999999999996E-2"/>
    <n v="18.939"/>
    <n v="0.20399999999999999"/>
    <n v="7.3090000000000002"/>
    <n v="0.19400000000000001"/>
    <n v="16.472000000000001"/>
    <n v="7.8E-2"/>
    <x v="206"/>
    <n v="6"/>
  </r>
  <r>
    <d v="1956-07-01T00:00:00"/>
    <n v="14.18"/>
    <n v="9.2999999999999999E-2"/>
    <n v="19.952000000000002"/>
    <n v="0.115"/>
    <n v="8.6029999999999998"/>
    <n v="0.127"/>
    <n v="16.829999999999998"/>
    <n v="8.1999999999999906E-2"/>
    <x v="206"/>
    <n v="7"/>
  </r>
  <r>
    <d v="1956-08-01T00:00:00"/>
    <n v="13.189"/>
    <n v="8.1999999999999906E-2"/>
    <n v="18.966999999999999"/>
    <n v="0.11600000000000001"/>
    <n v="7.5129999999999901"/>
    <n v="0.22600000000000001"/>
    <n v="16.605"/>
    <n v="7.4999999999999997E-2"/>
    <x v="206"/>
    <n v="8"/>
  </r>
  <r>
    <d v="1956-09-01T00:00:00"/>
    <n v="11.782999999999999"/>
    <n v="0.13500000000000001"/>
    <n v="17.500999999999902"/>
    <n v="0.17100000000000001"/>
    <n v="5.8719999999999999"/>
    <n v="0.217"/>
    <n v="16.088000000000001"/>
    <n v="8.1000000000000003E-2"/>
    <x v="206"/>
    <n v="9"/>
  </r>
  <r>
    <d v="1956-10-01T00:00:00"/>
    <n v="8.9279999999999902"/>
    <n v="9.2999999999999999E-2"/>
    <n v="14.667"/>
    <n v="0.153"/>
    <n v="3.173"/>
    <n v="0.182"/>
    <n v="15.159000000000001"/>
    <n v="7.4999999999999997E-2"/>
    <x v="206"/>
    <n v="10"/>
  </r>
  <r>
    <d v="1956-11-01T00:00:00"/>
    <n v="5.7379999999999898"/>
    <n v="0.13400000000000001"/>
    <n v="11.414"/>
    <n v="0.19600000000000001"/>
    <n v="0.13400000000000001"/>
    <n v="0.26600000000000001"/>
    <n v="14.260999999999999"/>
    <n v="7.8E-2"/>
    <x v="206"/>
    <n v="11"/>
  </r>
  <r>
    <d v="1956-12-01T00:00:00"/>
    <n v="3.5979999999999999"/>
    <n v="0.109"/>
    <n v="8.9619999999999997"/>
    <n v="0.16"/>
    <n v="-1.7749999999999999"/>
    <n v="0.22900000000000001"/>
    <n v="13.704000000000001"/>
    <n v="7.5999999999999998E-2"/>
    <x v="206"/>
    <n v="12"/>
  </r>
  <r>
    <d v="1957-01-01T00:00:00"/>
    <n v="2.488"/>
    <n v="0.1"/>
    <n v="8.0049999999999901"/>
    <n v="0.13"/>
    <n v="-2.97"/>
    <n v="0.106"/>
    <n v="13.473000000000001"/>
    <n v="7.2999999999999995E-2"/>
    <x v="207"/>
    <n v="1"/>
  </r>
  <r>
    <d v="1957-02-01T00:00:00"/>
    <n v="3.12"/>
    <n v="0.108"/>
    <n v="8.7080000000000002"/>
    <n v="0.11600000000000001"/>
    <n v="-2.5099999999999998"/>
    <n v="0.23"/>
    <n v="13.804"/>
    <n v="7.3999999999999996E-2"/>
    <x v="207"/>
    <n v="2"/>
  </r>
  <r>
    <d v="1957-03-01T00:00:00"/>
    <n v="5.0359999999999996"/>
    <n v="8.5000000000000006E-2"/>
    <n v="10.986000000000001"/>
    <n v="9.9000000000000005E-2"/>
    <n v="-0.91599999999999904"/>
    <n v="0.189"/>
    <n v="14.380999999999901"/>
    <n v="7.0000000000000007E-2"/>
    <x v="207"/>
    <n v="3"/>
  </r>
  <r>
    <d v="1957-04-01T00:00:00"/>
    <n v="8.3659999999999997"/>
    <n v="0.187"/>
    <n v="14.093999999999999"/>
    <n v="0.09"/>
    <n v="2.4260000000000002"/>
    <n v="0.26500000000000001"/>
    <n v="15.324"/>
    <n v="8.6999999999999994E-2"/>
    <x v="207"/>
    <n v="4"/>
  </r>
  <r>
    <d v="1957-05-01T00:00:00"/>
    <n v="11.259"/>
    <n v="0.13800000000000001"/>
    <n v="17.053999999999998"/>
    <n v="8.1999999999999906E-2"/>
    <n v="5.43"/>
    <n v="0.20799999999999999"/>
    <n v="16.215999999999902"/>
    <n v="8.4000000000000005E-2"/>
    <x v="207"/>
    <n v="5"/>
  </r>
  <r>
    <d v="1957-06-01T00:00:00"/>
    <n v="13.782999999999999"/>
    <n v="0.193"/>
    <n v="19.472999999999999"/>
    <n v="0.16200000000000001"/>
    <n v="7.8109999999999999"/>
    <n v="0.152"/>
    <n v="16.878"/>
    <n v="9.0999999999999998E-2"/>
    <x v="207"/>
    <n v="6"/>
  </r>
  <r>
    <d v="1957-07-01T00:00:00"/>
    <n v="14.129"/>
    <n v="0.20399999999999999"/>
    <n v="19.827999999999999"/>
    <n v="9.8000000000000004E-2"/>
    <n v="8.3819999999999997"/>
    <n v="7.1999999999999995E-2"/>
    <n v="17.033999999999999"/>
    <n v="9.5000000000000001E-2"/>
    <x v="207"/>
    <n v="7"/>
  </r>
  <r>
    <d v="1957-08-01T00:00:00"/>
    <n v="14.082000000000001"/>
    <n v="0.252"/>
    <n v="19.792000000000002"/>
    <n v="0.21199999999999999"/>
    <n v="8.2629999999999999"/>
    <n v="0.19"/>
    <n v="17.048999999999999"/>
    <n v="0.10100000000000001"/>
    <x v="207"/>
    <n v="8"/>
  </r>
  <r>
    <d v="1957-09-01T00:00:00"/>
    <n v="12.311999999999999"/>
    <n v="0.30099999999999999"/>
    <n v="18.065000000000001"/>
    <n v="0.115"/>
    <n v="6.407"/>
    <n v="0.104"/>
    <n v="16.38"/>
    <n v="0.112"/>
    <x v="207"/>
    <n v="9"/>
  </r>
  <r>
    <d v="1957-10-01T00:00:00"/>
    <n v="9.4960000000000004"/>
    <n v="0.13699999999999901"/>
    <n v="15.048999999999999"/>
    <n v="0.127"/>
    <n v="3.8010000000000002"/>
    <n v="0.151"/>
    <n v="15.462999999999999"/>
    <n v="8.1000000000000003E-2"/>
    <x v="207"/>
    <n v="10"/>
  </r>
  <r>
    <d v="1957-11-01T00:00:00"/>
    <n v="6.391"/>
    <n v="0.104"/>
    <n v="11.849"/>
    <n v="0.156"/>
    <n v="0.83099999999999996"/>
    <n v="0.13200000000000001"/>
    <n v="14.515999999999901"/>
    <n v="7.2999999999999995E-2"/>
    <x v="207"/>
    <n v="11"/>
  </r>
  <r>
    <d v="1957-12-01T00:00:00"/>
    <n v="4.3279999999999896"/>
    <n v="8.6999999999999994E-2"/>
    <n v="9.68"/>
    <n v="5.8000000000000003E-2"/>
    <n v="-0.94299999999999995"/>
    <n v="7.0000000000000007E-2"/>
    <n v="13.970999999999901"/>
    <n v="7.1999999999999995E-2"/>
    <x v="207"/>
    <n v="12"/>
  </r>
  <r>
    <d v="1958-01-01T00:00:00"/>
    <n v="3.5739999999999998"/>
    <n v="0.114"/>
    <n v="8.9770000000000003"/>
    <n v="6.3E-2"/>
    <n v="-1.772"/>
    <n v="0.20200000000000001"/>
    <n v="13.880999999999901"/>
    <n v="7.4999999999999997E-2"/>
    <x v="208"/>
    <n v="1"/>
  </r>
  <r>
    <d v="1958-02-01T00:00:00"/>
    <n v="3.6949999999999998"/>
    <n v="0.17299999999999999"/>
    <n v="9.5459999999999994"/>
    <n v="0.23400000000000001"/>
    <n v="-1.9490000000000001"/>
    <n v="0.188"/>
    <n v="14.071"/>
    <n v="8.1999999999999906E-2"/>
    <x v="208"/>
    <n v="2"/>
  </r>
  <r>
    <d v="1958-03-01T00:00:00"/>
    <n v="5.4529999999999896"/>
    <n v="8.4000000000000005E-2"/>
    <n v="11.321"/>
    <n v="0.17299999999999999"/>
    <n v="-0.54899999999999904"/>
    <n v="0.20200000000000001"/>
    <n v="14.547000000000001"/>
    <n v="6.9000000000000006E-2"/>
    <x v="208"/>
    <n v="3"/>
  </r>
  <r>
    <d v="1958-04-01T00:00:00"/>
    <n v="8.52"/>
    <n v="0.10299999999999999"/>
    <n v="14.391999999999999"/>
    <n v="0.157"/>
    <n v="2.57"/>
    <n v="8.3000000000000004E-2"/>
    <n v="15.359"/>
    <n v="7.2999999999999995E-2"/>
    <x v="208"/>
    <n v="4"/>
  </r>
  <r>
    <d v="1958-05-01T00:00:00"/>
    <n v="11.518999999999901"/>
    <n v="8.8999999999999996E-2"/>
    <n v="17.355"/>
    <n v="0.185"/>
    <n v="5.625"/>
    <n v="0.28599999999999998"/>
    <n v="16.18"/>
    <n v="7.2999999999999995E-2"/>
    <x v="208"/>
    <n v="5"/>
  </r>
  <r>
    <d v="1958-06-01T00:00:00"/>
    <n v="13.186999999999999"/>
    <n v="0.106"/>
    <n v="19.027999999999999"/>
    <n v="0.17699999999999999"/>
    <n v="7.4269999999999996"/>
    <n v="0.14000000000000001"/>
    <n v="16.619"/>
    <n v="7.3999999999999996E-2"/>
    <x v="208"/>
    <n v="6"/>
  </r>
  <r>
    <d v="1958-07-01T00:00:00"/>
    <n v="14.437999999999899"/>
    <n v="0.19900000000000001"/>
    <n v="20.120999999999999"/>
    <n v="0.21199999999999999"/>
    <n v="8.8390000000000004"/>
    <n v="0.30499999999999999"/>
    <n v="17.039000000000001"/>
    <n v="9.2999999999999999E-2"/>
    <x v="208"/>
    <n v="7"/>
  </r>
  <r>
    <d v="1958-08-01T00:00:00"/>
    <n v="13.597"/>
    <n v="8.1999999999999906E-2"/>
    <n v="19.399000000000001"/>
    <n v="0.14499999999999999"/>
    <n v="8.048"/>
    <n v="0.10299999999999999"/>
    <n v="16.832000000000001"/>
    <n v="7.0000000000000007E-2"/>
    <x v="208"/>
    <n v="8"/>
  </r>
  <r>
    <d v="1958-09-01T00:00:00"/>
    <n v="11.845000000000001"/>
    <n v="7.1999999999999995E-2"/>
    <n v="17.548999999999999"/>
    <n v="0.15"/>
    <n v="6.2039999999999997"/>
    <n v="0.126"/>
    <n v="16.283999999999999"/>
    <n v="7.3999999999999996E-2"/>
    <x v="208"/>
    <n v="9"/>
  </r>
  <r>
    <d v="1958-10-01T00:00:00"/>
    <n v="9.375"/>
    <n v="9.1999999999999998E-2"/>
    <n v="15.093999999999999"/>
    <n v="0.105"/>
    <n v="3.742"/>
    <n v="0.19700000000000001"/>
    <n v="15.436999999999999"/>
    <n v="7.3999999999999996E-2"/>
    <x v="208"/>
    <n v="10"/>
  </r>
  <r>
    <d v="1958-11-01T00:00:00"/>
    <n v="6.26"/>
    <n v="0.06"/>
    <n v="11.718"/>
    <n v="0.12"/>
    <n v="0.746"/>
    <n v="0.121"/>
    <n v="14.507"/>
    <n v="6.7000000000000004E-2"/>
    <x v="208"/>
    <n v="11"/>
  </r>
  <r>
    <d v="1958-12-01T00:00:00"/>
    <n v="3.8220000000000001"/>
    <n v="7.8E-2"/>
    <n v="9.23"/>
    <n v="0.21099999999999999"/>
    <n v="-1.5569999999999999"/>
    <n v="0.11799999999999999"/>
    <n v="13.829000000000001"/>
    <n v="7.0000000000000007E-2"/>
    <x v="208"/>
    <n v="12"/>
  </r>
  <r>
    <d v="1959-01-01T00:00:00"/>
    <n v="2.9589999999999899"/>
    <n v="7.6999999999999999E-2"/>
    <n v="8.3899999999999899"/>
    <n v="0.14499999999999999"/>
    <n v="-2.4060000000000001"/>
    <n v="0.154"/>
    <n v="13.635999999999999"/>
    <n v="6.9000000000000006E-2"/>
    <x v="209"/>
    <n v="1"/>
  </r>
  <r>
    <d v="1959-02-01T00:00:00"/>
    <n v="3.33"/>
    <n v="0.126"/>
    <n v="9.0039999999999996"/>
    <n v="0.13600000000000001"/>
    <n v="-2.2250000000000001"/>
    <n v="0.129"/>
    <n v="13.872999999999999"/>
    <n v="7.1999999999999995E-2"/>
    <x v="209"/>
    <n v="2"/>
  </r>
  <r>
    <d v="1959-03-01T00:00:00"/>
    <n v="5.8540000000000001"/>
    <n v="0.19900000000000001"/>
    <n v="11.728"/>
    <n v="0.157"/>
    <n v="-7.0999999999999994E-2"/>
    <n v="0.125"/>
    <n v="14.612"/>
    <n v="8.7999999999999995E-2"/>
    <x v="209"/>
    <n v="3"/>
  </r>
  <r>
    <d v="1959-04-01T00:00:00"/>
    <n v="8.8189999999999902"/>
    <n v="0.17899999999999999"/>
    <n v="14.752000000000001"/>
    <n v="0.27"/>
    <n v="2.8069999999999999"/>
    <n v="0.20100000000000001"/>
    <n v="15.439"/>
    <n v="8.1999999999999906E-2"/>
    <x v="209"/>
    <n v="4"/>
  </r>
  <r>
    <d v="1959-05-01T00:00:00"/>
    <n v="11.323"/>
    <n v="6.2E-2"/>
    <n v="17.164000000000001"/>
    <n v="0.13900000000000001"/>
    <n v="5.5359999999999996"/>
    <n v="0.17199999999999999"/>
    <n v="16.122"/>
    <n v="7.0999999999999994E-2"/>
    <x v="209"/>
    <n v="5"/>
  </r>
  <r>
    <d v="1959-06-01T00:00:00"/>
    <n v="13.577"/>
    <n v="6.3E-2"/>
    <n v="19.379000000000001"/>
    <n v="0.186"/>
    <n v="7.7479999999999896"/>
    <n v="0.12"/>
    <n v="16.776"/>
    <n v="7.0000000000000007E-2"/>
    <x v="209"/>
    <n v="6"/>
  </r>
  <r>
    <d v="1959-07-01T00:00:00"/>
    <n v="14.449"/>
    <n v="0.13100000000000001"/>
    <n v="20.236000000000001"/>
    <n v="9.8000000000000004E-2"/>
    <n v="8.8539999999999992"/>
    <n v="0.13100000000000001"/>
    <n v="17.001999999999999"/>
    <n v="8.1999999999999906E-2"/>
    <x v="209"/>
    <n v="7"/>
  </r>
  <r>
    <d v="1959-08-01T00:00:00"/>
    <n v="13.853"/>
    <n v="8.4000000000000005E-2"/>
    <n v="19.532"/>
    <n v="0.13500000000000001"/>
    <n v="8.3209999999999997"/>
    <n v="8.1000000000000003E-2"/>
    <n v="16.908000000000001"/>
    <n v="6.8000000000000005E-2"/>
    <x v="209"/>
    <n v="8"/>
  </r>
  <r>
    <d v="1959-09-01T00:00:00"/>
    <n v="11.946"/>
    <n v="0.11799999999999999"/>
    <n v="17.663"/>
    <n v="0.13200000000000001"/>
    <n v="6.3439999999999896"/>
    <n v="0.14899999999999999"/>
    <n v="16.277999999999999"/>
    <n v="7.3999999999999996E-2"/>
    <x v="209"/>
    <n v="9"/>
  </r>
  <r>
    <d v="1959-10-01T00:00:00"/>
    <n v="9.16"/>
    <n v="0.115"/>
    <n v="14.766999999999999"/>
    <n v="7.5999999999999998E-2"/>
    <n v="3.5859999999999999"/>
    <n v="0.23300000000000001"/>
    <n v="15.404999999999999"/>
    <n v="7.5999999999999998E-2"/>
    <x v="209"/>
    <n v="10"/>
  </r>
  <r>
    <d v="1959-11-01T00:00:00"/>
    <n v="5.7519999999999998"/>
    <n v="7.6999999999999999E-2"/>
    <n v="11.260999999999999"/>
    <n v="0.16899999999999901"/>
    <n v="0.30199999999999999"/>
    <n v="0.11899999999999999"/>
    <n v="14.272"/>
    <n v="6.8000000000000005E-2"/>
    <x v="209"/>
    <n v="11"/>
  </r>
  <r>
    <d v="1959-12-01T00:00:00"/>
    <n v="3.77"/>
    <n v="5.5E-2"/>
    <n v="9.1219999999999999"/>
    <n v="0.158"/>
    <n v="-1.4930000000000001"/>
    <n v="0.17599999999999999"/>
    <n v="13.763"/>
    <n v="6.7000000000000004E-2"/>
    <x v="209"/>
    <n v="12"/>
  </r>
  <r>
    <d v="1960-01-01T00:00:00"/>
    <n v="2.7130000000000001"/>
    <n v="8.5999999999999993E-2"/>
    <n v="8.2219999999999995"/>
    <n v="0.113"/>
    <n v="-2.6230000000000002"/>
    <n v="8.5000000000000006E-2"/>
    <n v="13.553000000000001"/>
    <n v="6.7000000000000004E-2"/>
    <x v="210"/>
    <n v="1"/>
  </r>
  <r>
    <d v="1960-02-01T00:00:00"/>
    <n v="3.798"/>
    <n v="0.125"/>
    <n v="9.7479999999999993"/>
    <n v="8.1000000000000003E-2"/>
    <n v="-1.92"/>
    <n v="0.27400000000000002"/>
    <n v="13.956"/>
    <n v="7.0000000000000007E-2"/>
    <x v="210"/>
    <n v="2"/>
  </r>
  <r>
    <d v="1960-03-01T00:00:00"/>
    <n v="4.3029999999999999"/>
    <n v="7.6999999999999999E-2"/>
    <n v="10.215999999999999"/>
    <n v="9.1999999999999998E-2"/>
    <n v="-1.6769999999999901"/>
    <n v="8.4000000000000005E-2"/>
    <n v="14.145"/>
    <n v="6.6000000000000003E-2"/>
    <x v="210"/>
    <n v="3"/>
  </r>
  <r>
    <d v="1960-04-01T00:00:00"/>
    <n v="8.1329999999999991"/>
    <n v="8.7999999999999995E-2"/>
    <n v="13.955"/>
    <n v="0.13699999999999901"/>
    <n v="2.2290000000000001"/>
    <n v="0.104"/>
    <n v="15.19"/>
    <n v="6.6000000000000003E-2"/>
    <x v="210"/>
    <n v="4"/>
  </r>
  <r>
    <d v="1960-05-01T00:00:00"/>
    <n v="10.872"/>
    <n v="0.156"/>
    <n v="16.71"/>
    <n v="0.25600000000000001"/>
    <n v="5.0439999999999996"/>
    <n v="0.23499999999999999"/>
    <n v="15.956"/>
    <n v="7.9000000000000001E-2"/>
    <x v="210"/>
    <n v="5"/>
  </r>
  <r>
    <d v="1960-06-01T00:00:00"/>
    <n v="13.484"/>
    <n v="0.08"/>
    <n v="19.306000000000001"/>
    <n v="0.22700000000000001"/>
    <n v="7.7290000000000001"/>
    <n v="0.105"/>
    <n v="16.670000000000002"/>
    <n v="7.0999999999999994E-2"/>
    <x v="210"/>
    <n v="6"/>
  </r>
  <r>
    <d v="1960-07-01T00:00:00"/>
    <n v="14.198"/>
    <n v="7.1999999999999995E-2"/>
    <n v="19.884"/>
    <n v="0.125"/>
    <n v="8.4919999999999902"/>
    <n v="9.4E-2"/>
    <n v="16.984999999999999"/>
    <n v="7.0000000000000007E-2"/>
    <x v="210"/>
    <n v="7"/>
  </r>
  <r>
    <d v="1960-08-01T00:00:00"/>
    <n v="13.824999999999999"/>
    <n v="7.9000000000000001E-2"/>
    <n v="19.603999999999999"/>
    <n v="0.17699999999999999"/>
    <n v="8.2419999999999902"/>
    <n v="0.16500000000000001"/>
    <n v="16.969000000000001"/>
    <n v="6.9000000000000006E-2"/>
    <x v="210"/>
    <n v="8"/>
  </r>
  <r>
    <d v="1960-09-01T00:00:00"/>
    <n v="12.095000000000001"/>
    <n v="9.9000000000000005E-2"/>
    <n v="17.855999999999899"/>
    <n v="0.22600000000000001"/>
    <n v="6.4979999999999896"/>
    <n v="0.14599999999999999"/>
    <n v="16.382000000000001"/>
    <n v="6.9000000000000006E-2"/>
    <x v="210"/>
    <n v="9"/>
  </r>
  <r>
    <d v="1960-10-01T00:00:00"/>
    <n v="9.4969999999999999"/>
    <n v="6.3E-2"/>
    <n v="15.234999999999999"/>
    <n v="8.8999999999999996E-2"/>
    <n v="3.8"/>
    <n v="0.11799999999999999"/>
    <n v="15.456"/>
    <n v="6.8000000000000005E-2"/>
    <x v="210"/>
    <n v="10"/>
  </r>
  <r>
    <d v="1960-11-01T00:00:00"/>
    <n v="5.8279999999999896"/>
    <n v="0.14099999999999999"/>
    <n v="11.433"/>
    <n v="0.126"/>
    <n v="0.35499999999999998"/>
    <n v="0.14899999999999999"/>
    <n v="14.312999999999899"/>
    <n v="7.2999999999999995E-2"/>
    <x v="210"/>
    <n v="11"/>
  </r>
  <r>
    <d v="1960-12-01T00:00:00"/>
    <n v="4.2589999999999897"/>
    <n v="5.6000000000000001E-2"/>
    <n v="9.64"/>
    <n v="0.14399999999999999"/>
    <n v="-0.97799999999999998"/>
    <n v="9.1999999999999998E-2"/>
    <n v="13.9279999999999"/>
    <n v="6.4000000000000001E-2"/>
    <x v="210"/>
    <n v="12"/>
  </r>
  <r>
    <d v="1961-01-01T00:00:00"/>
    <n v="2.9260000000000002"/>
    <n v="8.8999999999999996E-2"/>
    <n v="8.3799999999999901"/>
    <n v="0.17599999999999999"/>
    <n v="-2.383"/>
    <n v="0.129"/>
    <n v="13.664"/>
    <n v="6.4000000000000001E-2"/>
    <x v="211"/>
    <n v="1"/>
  </r>
  <r>
    <d v="1961-02-01T00:00:00"/>
    <n v="3.6829999999999998"/>
    <n v="0.125"/>
    <n v="9.2989999999999995"/>
    <n v="0.156"/>
    <n v="-1.895"/>
    <n v="0.14499999999999999"/>
    <n v="14.058"/>
    <n v="6.7000000000000004E-2"/>
    <x v="211"/>
    <n v="2"/>
  </r>
  <r>
    <d v="1961-03-01T00:00:00"/>
    <n v="5.5889999999999898"/>
    <n v="4.9000000000000002E-2"/>
    <n v="11.478"/>
    <n v="0.11899999999999999"/>
    <n v="-0.27100000000000002"/>
    <n v="0.121"/>
    <n v="14.609"/>
    <n v="6.2E-2"/>
    <x v="211"/>
    <n v="3"/>
  </r>
  <r>
    <d v="1961-04-01T00:00:00"/>
    <n v="8.6310000000000002"/>
    <n v="0.11600000000000001"/>
    <n v="14.497"/>
    <n v="0.16200000000000001"/>
    <n v="2.81699999999999"/>
    <n v="0.153"/>
    <n v="15.444000000000001"/>
    <n v="6.8000000000000005E-2"/>
    <x v="211"/>
    <n v="4"/>
  </r>
  <r>
    <d v="1961-05-01T00:00:00"/>
    <n v="11.624000000000001"/>
    <n v="0.104"/>
    <n v="17.591999999999999"/>
    <n v="0.31900000000000001"/>
    <n v="5.7290000000000001"/>
    <n v="0.22700000000000001"/>
    <n v="16.241"/>
    <n v="7.0999999999999994E-2"/>
    <x v="211"/>
    <n v="5"/>
  </r>
  <r>
    <d v="1961-06-01T00:00:00"/>
    <n v="13.702"/>
    <n v="0.154"/>
    <n v="19.597999999999999"/>
    <n v="0.23899999999999999"/>
    <n v="7.7960000000000003"/>
    <n v="0.28599999999999998"/>
    <n v="16.809999999999999"/>
    <n v="7.9000000000000001E-2"/>
    <x v="211"/>
    <n v="6"/>
  </r>
  <r>
    <d v="1961-07-01T00:00:00"/>
    <n v="14.288"/>
    <n v="7.9000000000000001E-2"/>
    <n v="20.013999999999999"/>
    <n v="0.184"/>
    <n v="8.6639999999999997"/>
    <n v="0.186"/>
    <n v="16.986999999999998"/>
    <n v="7.0999999999999994E-2"/>
    <x v="211"/>
    <n v="7"/>
  </r>
  <r>
    <d v="1961-08-01T00:00:00"/>
    <n v="13.849"/>
    <n v="0.14199999999999999"/>
    <n v="19.606000000000002"/>
    <n v="0.17899999999999999"/>
    <n v="8.2299999999999898"/>
    <n v="0.25900000000000001"/>
    <n v="16.917000000000002"/>
    <n v="7.1999999999999995E-2"/>
    <x v="211"/>
    <n v="8"/>
  </r>
  <r>
    <d v="1961-09-01T00:00:00"/>
    <n v="12.247"/>
    <n v="6.9000000000000006E-2"/>
    <n v="17.986999999999998"/>
    <n v="0.121"/>
    <n v="6.5250000000000004"/>
    <n v="0.14299999999999999"/>
    <n v="16.309000000000001"/>
    <n v="6.3E-2"/>
    <x v="211"/>
    <n v="9"/>
  </r>
  <r>
    <d v="1961-10-01T00:00:00"/>
    <n v="9.3279999999999994"/>
    <n v="0.13800000000000001"/>
    <n v="15.057"/>
    <n v="0.13600000000000001"/>
    <n v="3.508"/>
    <n v="0.313"/>
    <n v="15.401"/>
    <n v="7.0999999999999994E-2"/>
    <x v="211"/>
    <n v="10"/>
  </r>
  <r>
    <d v="1961-11-01T00:00:00"/>
    <n v="6.2050000000000001"/>
    <n v="0.06"/>
    <n v="11.654999999999999"/>
    <n v="9.2999999999999999E-2"/>
    <n v="0.74"/>
    <n v="0.13400000000000001"/>
    <n v="14.436999999999999"/>
    <n v="5.8999999999999997E-2"/>
    <x v="211"/>
    <n v="11"/>
  </r>
  <r>
    <d v="1961-12-01T00:00:00"/>
    <n v="3.5"/>
    <n v="3.9E-2"/>
    <n v="9.016"/>
    <n v="0.105"/>
    <n v="-1.915"/>
    <n v="8.5000000000000006E-2"/>
    <n v="13.682"/>
    <n v="5.8999999999999997E-2"/>
    <x v="211"/>
    <n v="12"/>
  </r>
  <r>
    <d v="1962-01-01T00:00:00"/>
    <n v="3.0030000000000001"/>
    <n v="7.4999999999999997E-2"/>
    <n v="8.657"/>
    <n v="9.4E-2"/>
    <n v="-2.5089999999999999"/>
    <n v="8.3000000000000004E-2"/>
    <n v="13.654999999999999"/>
    <n v="0.06"/>
    <x v="212"/>
    <n v="1"/>
  </r>
  <r>
    <d v="1962-02-01T00:00:00"/>
    <n v="3.6960000000000002"/>
    <n v="6.4000000000000001E-2"/>
    <n v="9.5470000000000006"/>
    <n v="9.9000000000000005E-2"/>
    <n v="-2.0449999999999999"/>
    <n v="0.216"/>
    <n v="14.003"/>
    <n v="5.8999999999999997E-2"/>
    <x v="212"/>
    <n v="2"/>
  </r>
  <r>
    <d v="1962-03-01T00:00:00"/>
    <n v="5.53"/>
    <n v="0.128"/>
    <n v="11.537000000000001"/>
    <n v="0.159"/>
    <n v="-0.41599999999999998"/>
    <n v="0.218"/>
    <n v="14.522"/>
    <n v="6.9000000000000006E-2"/>
    <x v="212"/>
    <n v="3"/>
  </r>
  <r>
    <d v="1962-04-01T00:00:00"/>
    <n v="8.5399999999999991"/>
    <n v="0.17799999999999999"/>
    <n v="14.4729999999999"/>
    <n v="0.13800000000000001"/>
    <n v="2.5760000000000001"/>
    <n v="0.23"/>
    <n v="15.353"/>
    <n v="7.5999999999999998E-2"/>
    <x v="212"/>
    <n v="4"/>
  </r>
  <r>
    <d v="1962-05-01T00:00:00"/>
    <n v="11.128"/>
    <n v="6.2E-2"/>
    <n v="17.04"/>
    <n v="0.152"/>
    <n v="5.1950000000000003"/>
    <n v="0.13100000000000001"/>
    <n v="16.041"/>
    <n v="6.8000000000000005E-2"/>
    <x v="212"/>
    <n v="5"/>
  </r>
  <r>
    <d v="1962-06-01T00:00:00"/>
    <n v="13.427"/>
    <n v="0.26700000000000002"/>
    <n v="19.350000000000001"/>
    <n v="0.27200000000000002"/>
    <n v="7.4560000000000004"/>
    <n v="0.371"/>
    <n v="16.678999999999998"/>
    <n v="9.9000000000000005E-2"/>
    <x v="212"/>
    <n v="6"/>
  </r>
  <r>
    <d v="1962-07-01T00:00:00"/>
    <n v="14.205"/>
    <n v="7.3999999999999996E-2"/>
    <n v="20.053999999999998"/>
    <n v="0.14299999999999999"/>
    <n v="8.4510000000000005"/>
    <n v="7.6999999999999999E-2"/>
    <n v="16.952000000000002"/>
    <n v="6.8000000000000005E-2"/>
    <x v="212"/>
    <n v="7"/>
  </r>
  <r>
    <d v="1962-08-01T00:00:00"/>
    <n v="13.712999999999999"/>
    <n v="0.10299999999999999"/>
    <n v="19.553000000000001"/>
    <n v="0.153"/>
    <n v="7.9409999999999901"/>
    <n v="0.128"/>
    <n v="16.829999999999998"/>
    <n v="6.5000000000000002E-2"/>
    <x v="212"/>
    <n v="8"/>
  </r>
  <r>
    <d v="1962-09-01T00:00:00"/>
    <n v="12.018000000000001"/>
    <n v="0.255"/>
    <n v="17.844999999999999"/>
    <n v="0.159"/>
    <n v="6.3129999999999997"/>
    <n v="0.313"/>
    <n v="16.245999999999999"/>
    <n v="9.4E-2"/>
    <x v="212"/>
    <n v="9"/>
  </r>
  <r>
    <d v="1962-10-01T00:00:00"/>
    <n v="9.468"/>
    <n v="0.20200000000000001"/>
    <n v="15.226000000000001"/>
    <n v="0.19800000000000001"/>
    <n v="3.7739999999999898"/>
    <n v="0.32299999999999901"/>
    <n v="15.429"/>
    <n v="8.4000000000000005E-2"/>
    <x v="212"/>
    <n v="10"/>
  </r>
  <r>
    <d v="1962-11-01T00:00:00"/>
    <n v="6.2829999999999897"/>
    <n v="0.11899999999999999"/>
    <n v="11.775"/>
    <n v="0.14199999999999999"/>
    <n v="0.79699999999999904"/>
    <n v="0.20699999999999999"/>
    <n v="14.420999999999999"/>
    <n v="6.7000000000000004E-2"/>
    <x v="212"/>
    <n v="11"/>
  </r>
  <r>
    <d v="1962-12-01T00:00:00"/>
    <n v="3.94"/>
    <n v="6.8000000000000005E-2"/>
    <n v="9.4250000000000007"/>
    <n v="0.19800000000000001"/>
    <n v="-1.43"/>
    <n v="0.156"/>
    <n v="13.776"/>
    <n v="6.0999999999999999E-2"/>
    <x v="212"/>
    <n v="12"/>
  </r>
  <r>
    <d v="1963-01-01T00:00:00"/>
    <n v="2.9009999999999998"/>
    <n v="0.08"/>
    <n v="8.6709999999999994"/>
    <n v="0.14299999999999999"/>
    <n v="-2.6789999999999998"/>
    <n v="0.122"/>
    <n v="13.593999999999999"/>
    <n v="6.3E-2"/>
    <x v="213"/>
    <n v="1"/>
  </r>
  <r>
    <d v="1963-02-01T00:00:00"/>
    <n v="4.0199999999999996"/>
    <n v="0.108"/>
    <n v="9.9499999999999993"/>
    <n v="9.6000000000000002E-2"/>
    <n v="-1.6850000000000001"/>
    <n v="0.115"/>
    <n v="14.013999999999999"/>
    <n v="6.4000000000000001E-2"/>
    <x v="213"/>
    <n v="2"/>
  </r>
  <r>
    <d v="1963-03-01T00:00:00"/>
    <n v="5.0969999999999898"/>
    <n v="0.10199999999999999"/>
    <n v="11.042999999999999"/>
    <n v="0.10100000000000001"/>
    <n v="-0.89500000000000002"/>
    <n v="0.22600000000000001"/>
    <n v="14.356999999999999"/>
    <n v="6.3E-2"/>
    <x v="213"/>
    <n v="3"/>
  </r>
  <r>
    <d v="1963-04-01T00:00:00"/>
    <n v="8.173"/>
    <n v="5.8000000000000003E-2"/>
    <n v="13.914"/>
    <n v="0.14899999999999999"/>
    <n v="2.35"/>
    <n v="0.1"/>
    <n v="15.215999999999999"/>
    <n v="5.8999999999999997E-2"/>
    <x v="213"/>
    <n v="4"/>
  </r>
  <r>
    <d v="1963-05-01T00:00:00"/>
    <n v="11.045"/>
    <n v="0.10199999999999999"/>
    <n v="16.818999999999999"/>
    <n v="0.252"/>
    <n v="5.234"/>
    <n v="0.29499999999999998"/>
    <n v="16.05"/>
    <n v="6.9000000000000006E-2"/>
    <x v="213"/>
    <n v="5"/>
  </r>
  <r>
    <d v="1963-06-01T00:00:00"/>
    <n v="13.412000000000001"/>
    <n v="9.7000000000000003E-2"/>
    <n v="19.276"/>
    <n v="0.124"/>
    <n v="7.6040000000000001"/>
    <n v="0.15"/>
    <n v="16.675000000000001"/>
    <n v="6.8000000000000005E-2"/>
    <x v="213"/>
    <n v="6"/>
  </r>
  <r>
    <d v="1963-07-01T00:00:00"/>
    <n v="14.505999999999901"/>
    <n v="9.8000000000000004E-2"/>
    <n v="20.228999999999999"/>
    <n v="0.104"/>
    <n v="8.7970000000000006"/>
    <n v="0.24299999999999999"/>
    <n v="17.088999999999999"/>
    <n v="7.6999999999999999E-2"/>
    <x v="213"/>
    <n v="7"/>
  </r>
  <r>
    <d v="1963-08-01T00:00:00"/>
    <n v="14.308999999999999"/>
    <n v="6.0999999999999999E-2"/>
    <n v="20.009"/>
    <n v="0.218"/>
    <n v="8.4710000000000001"/>
    <n v="0.25"/>
    <n v="17.061"/>
    <n v="7.0000000000000007E-2"/>
    <x v="213"/>
    <n v="8"/>
  </r>
  <r>
    <d v="1963-09-01T00:00:00"/>
    <n v="12.555"/>
    <n v="0.126"/>
    <n v="18.305999999999901"/>
    <n v="0.182"/>
    <n v="6.7240000000000002"/>
    <n v="0.34699999999999998"/>
    <n v="16.48"/>
    <n v="7.4999999999999997E-2"/>
    <x v="213"/>
    <n v="9"/>
  </r>
  <r>
    <d v="1963-10-01T00:00:00"/>
    <n v="9.9429999999999996"/>
    <n v="9.9000000000000005E-2"/>
    <n v="15.715999999999999"/>
    <n v="0.16500000000000001"/>
    <n v="4.3259999999999996"/>
    <n v="0.109"/>
    <n v="15.587"/>
    <n v="7.3999999999999996E-2"/>
    <x v="213"/>
    <n v="10"/>
  </r>
  <r>
    <d v="1963-11-01T00:00:00"/>
    <n v="6.5609999999999999"/>
    <n v="9.5000000000000001E-2"/>
    <n v="12.068"/>
    <n v="0.20499999999999999"/>
    <n v="1.31"/>
    <n v="0.161"/>
    <n v="14.58"/>
    <n v="7.0000000000000007E-2"/>
    <x v="213"/>
    <n v="11"/>
  </r>
  <r>
    <d v="1963-12-01T00:00:00"/>
    <n v="3.75"/>
    <n v="8.1999999999999906E-2"/>
    <n v="9.3460000000000001"/>
    <n v="9.4E-2"/>
    <n v="-1.6659999999999999"/>
    <n v="7.0999999999999994E-2"/>
    <n v="13.817"/>
    <n v="6.8000000000000005E-2"/>
    <x v="213"/>
    <n v="12"/>
  </r>
  <r>
    <d v="1964-01-01T00:00:00"/>
    <n v="2.8809999999999998"/>
    <n v="0.17100000000000001"/>
    <n v="8.3839999999999897"/>
    <n v="7.9000000000000001E-2"/>
    <n v="-2.5489999999999999"/>
    <n v="0.161"/>
    <n v="13.595000000000001"/>
    <n v="7.5999999999999998E-2"/>
    <x v="214"/>
    <n v="1"/>
  </r>
  <r>
    <d v="1964-02-01T00:00:00"/>
    <n v="3.028"/>
    <n v="0.11600000000000001"/>
    <n v="8.7910000000000004"/>
    <n v="7.8E-2"/>
    <n v="-2.613"/>
    <n v="0.161"/>
    <n v="13.73"/>
    <n v="6.4000000000000001E-2"/>
    <x v="214"/>
    <n v="2"/>
  </r>
  <r>
    <d v="1964-03-01T00:00:00"/>
    <n v="4.8650000000000002"/>
    <n v="7.5999999999999998E-2"/>
    <n v="10.97"/>
    <n v="0.123"/>
    <n v="-1.1519999999999999"/>
    <n v="0.183"/>
    <n v="14.255999999999901"/>
    <n v="6.2E-2"/>
    <x v="214"/>
    <n v="3"/>
  </r>
  <r>
    <d v="1964-04-01T00:00:00"/>
    <n v="7.9219999999999997"/>
    <n v="7.6999999999999999E-2"/>
    <n v="13.794"/>
    <n v="0.125"/>
    <n v="2.1519999999999899"/>
    <n v="0.14499999999999999"/>
    <n v="15.061999999999999"/>
    <n v="6.3E-2"/>
    <x v="214"/>
    <n v="4"/>
  </r>
  <r>
    <d v="1964-05-01T00:00:00"/>
    <n v="10.904999999999999"/>
    <n v="8.4000000000000005E-2"/>
    <n v="16.800999999999998"/>
    <n v="0.221"/>
    <n v="5.202"/>
    <n v="0.13900000000000001"/>
    <n v="15.856"/>
    <n v="6.6000000000000003E-2"/>
    <x v="214"/>
    <n v="5"/>
  </r>
  <r>
    <d v="1964-06-01T00:00:00"/>
    <n v="13.459"/>
    <n v="6.8000000000000005E-2"/>
    <n v="19.274999999999999"/>
    <n v="0.161"/>
    <n v="7.5359999999999996"/>
    <n v="0.24"/>
    <n v="16.590999999999902"/>
    <n v="6.4000000000000001E-2"/>
    <x v="214"/>
    <n v="6"/>
  </r>
  <r>
    <d v="1964-07-01T00:00:00"/>
    <n v="14.300999999999901"/>
    <n v="0.125"/>
    <n v="20.065000000000001"/>
    <n v="0.19600000000000001"/>
    <n v="8.5719999999999992"/>
    <n v="0.15"/>
    <n v="16.783999999999999"/>
    <n v="7.2999999999999995E-2"/>
    <x v="214"/>
    <n v="7"/>
  </r>
  <r>
    <d v="1964-08-01T00:00:00"/>
    <n v="13.6779999999999"/>
    <n v="0.17799999999999999"/>
    <n v="19.385999999999999"/>
    <n v="0.24099999999999999"/>
    <n v="8.0499999999999901"/>
    <n v="0.30499999999999999"/>
    <n v="16.634"/>
    <n v="7.8E-2"/>
    <x v="214"/>
    <n v="8"/>
  </r>
  <r>
    <d v="1964-09-01T00:00:00"/>
    <n v="11.603999999999999"/>
    <n v="6.5000000000000002E-2"/>
    <n v="17.393999999999998"/>
    <n v="0.17299999999999999"/>
    <n v="6.11"/>
    <n v="0.14199999999999999"/>
    <n v="16.001999999999999"/>
    <n v="0.06"/>
    <x v="214"/>
    <n v="9"/>
  </r>
  <r>
    <d v="1964-10-01T00:00:00"/>
    <n v="8.8319999999999901"/>
    <n v="6.3E-2"/>
    <n v="14.654"/>
    <n v="0.191"/>
    <n v="3.218"/>
    <n v="9.7000000000000003E-2"/>
    <n v="15.170999999999999"/>
    <n v="6.0999999999999999E-2"/>
    <x v="214"/>
    <n v="10"/>
  </r>
  <r>
    <d v="1964-11-01T00:00:00"/>
    <n v="5.9829999999999997"/>
    <n v="4.1000000000000002E-2"/>
    <n v="11.609"/>
    <n v="0.14000000000000001"/>
    <n v="0.48299999999999998"/>
    <n v="8.1999999999999906E-2"/>
    <n v="14.202"/>
    <n v="5.6000000000000001E-2"/>
    <x v="214"/>
    <n v="11"/>
  </r>
  <r>
    <d v="1964-12-01T00:00:00"/>
    <n v="3.4580000000000002"/>
    <n v="4.5999999999999999E-2"/>
    <n v="8.7590000000000003"/>
    <n v="0.14799999999999999"/>
    <n v="-1.7829999999999999"/>
    <n v="7.9000000000000001E-2"/>
    <n v="13.522"/>
    <n v="5.8999999999999997E-2"/>
    <x v="214"/>
    <n v="12"/>
  </r>
  <r>
    <d v="1965-01-01T00:00:00"/>
    <n v="2.8620000000000001"/>
    <n v="6.9000000000000006E-2"/>
    <n v="8.4179999999999993"/>
    <n v="0.107"/>
    <n v="-2.5259999999999998"/>
    <n v="0.13300000000000001"/>
    <n v="13.545"/>
    <n v="6.0999999999999999E-2"/>
    <x v="215"/>
    <n v="1"/>
  </r>
  <r>
    <d v="1965-02-01T00:00:00"/>
    <n v="3.036"/>
    <n v="8.4000000000000005E-2"/>
    <n v="8.907"/>
    <n v="7.8E-2"/>
    <n v="-2.8220000000000001"/>
    <n v="0.187"/>
    <n v="13.698"/>
    <n v="6.0999999999999999E-2"/>
    <x v="215"/>
    <n v="2"/>
  </r>
  <r>
    <d v="1965-03-01T00:00:00"/>
    <n v="5.1820000000000004"/>
    <n v="0.125"/>
    <n v="11.22"/>
    <n v="0.14599999999999999"/>
    <n v="-0.73499999999999999"/>
    <n v="0.224"/>
    <n v="14.285"/>
    <n v="6.8000000000000005E-2"/>
    <x v="215"/>
    <n v="3"/>
  </r>
  <r>
    <d v="1965-04-01T00:00:00"/>
    <n v="7.9899999999999904"/>
    <n v="7.8E-2"/>
    <n v="13.840999999999999"/>
    <n v="0.14000000000000001"/>
    <n v="2.1680000000000001"/>
    <n v="0.123"/>
    <n v="15.095000000000001"/>
    <n v="6.0999999999999999E-2"/>
    <x v="215"/>
    <n v="4"/>
  </r>
  <r>
    <d v="1965-05-01T00:00:00"/>
    <n v="11.222"/>
    <n v="0.17399999999999999"/>
    <n v="17.167999999999999"/>
    <n v="0.32"/>
    <n v="5.2619999999999996"/>
    <n v="0.45600000000000002"/>
    <n v="16.007000000000001"/>
    <n v="7.9000000000000001E-2"/>
    <x v="215"/>
    <n v="5"/>
  </r>
  <r>
    <d v="1965-06-01T00:00:00"/>
    <n v="13.308"/>
    <n v="0.223"/>
    <n v="19.126000000000001"/>
    <n v="0.51800000000000002"/>
    <n v="7.4829999999999997"/>
    <n v="0.33600000000000002"/>
    <n v="16.532"/>
    <n v="8.6999999999999994E-2"/>
    <x v="215"/>
    <n v="6"/>
  </r>
  <r>
    <d v="1965-07-01T00:00:00"/>
    <n v="14.077999999999999"/>
    <n v="0.13900000000000001"/>
    <n v="19.869"/>
    <n v="0.24199999999999999"/>
    <n v="8.3759999999999994"/>
    <n v="0.34799999999999998"/>
    <n v="16.762"/>
    <n v="7.5999999999999998E-2"/>
    <x v="215"/>
    <n v="7"/>
  </r>
  <r>
    <d v="1965-08-01T00:00:00"/>
    <n v="13.807"/>
    <n v="8.5999999999999993E-2"/>
    <n v="19.582999999999998"/>
    <n v="9.7000000000000003E-2"/>
    <n v="8.1839999999999993"/>
    <n v="0.10199999999999999"/>
    <n v="16.803000000000001"/>
    <n v="6.5000000000000002E-2"/>
    <x v="215"/>
    <n v="8"/>
  </r>
  <r>
    <d v="1965-09-01T00:00:00"/>
    <n v="11.73"/>
    <n v="8.3000000000000004E-2"/>
    <n v="17.407"/>
    <n v="0.16800000000000001"/>
    <n v="6.0960000000000001"/>
    <n v="0.13200000000000001"/>
    <n v="16.154"/>
    <n v="6.4000000000000001E-2"/>
    <x v="215"/>
    <n v="9"/>
  </r>
  <r>
    <d v="1965-10-01T00:00:00"/>
    <n v="9.4879999999999995"/>
    <n v="7.0000000000000007E-2"/>
    <n v="15.11"/>
    <n v="0.105"/>
    <n v="3.8"/>
    <n v="0.09"/>
    <n v="15.405999999999899"/>
    <n v="6.3E-2"/>
    <x v="215"/>
    <n v="10"/>
  </r>
  <r>
    <d v="1965-11-01T00:00:00"/>
    <n v="5.86"/>
    <n v="7.5999999999999998E-2"/>
    <n v="11.337"/>
    <n v="0.184"/>
    <n v="0.35399999999999998"/>
    <n v="0.14499999999999999"/>
    <n v="14.287000000000001"/>
    <n v="0.06"/>
    <x v="215"/>
    <n v="11"/>
  </r>
  <r>
    <d v="1965-12-01T00:00:00"/>
    <n v="3.766"/>
    <n v="9.9000000000000005E-2"/>
    <n v="9.2349999999999994"/>
    <n v="0.109"/>
    <n v="-1.5429999999999999"/>
    <n v="6.6000000000000003E-2"/>
    <n v="13.775"/>
    <n v="6.2E-2"/>
    <x v="215"/>
    <n v="12"/>
  </r>
  <r>
    <d v="1966-01-01T00:00:00"/>
    <n v="2.4900000000000002"/>
    <n v="5.8999999999999997E-2"/>
    <n v="8.0489999999999995"/>
    <n v="6.9000000000000006E-2"/>
    <n v="-3.0409999999999999"/>
    <n v="9.8000000000000004E-2"/>
    <n v="13.494999999999999"/>
    <n v="5.7000000000000002E-2"/>
    <x v="216"/>
    <n v="1"/>
  </r>
  <r>
    <d v="1966-02-01T00:00:00"/>
    <n v="3.29"/>
    <n v="0.111"/>
    <n v="9.0049999999999901"/>
    <n v="0.13200000000000001"/>
    <n v="-2.4209999999999998"/>
    <n v="0.151"/>
    <n v="13.81"/>
    <n v="6.2E-2"/>
    <x v="216"/>
    <n v="2"/>
  </r>
  <r>
    <d v="1966-03-01T00:00:00"/>
    <n v="5.5270000000000001"/>
    <n v="0.125"/>
    <n v="11.295999999999999"/>
    <n v="0.11899999999999999"/>
    <n v="-0.42"/>
    <n v="0.16"/>
    <n v="14.445"/>
    <n v="6.6000000000000003E-2"/>
    <x v="216"/>
    <n v="3"/>
  </r>
  <r>
    <d v="1966-04-01T00:00:00"/>
    <n v="8.1609999999999996"/>
    <n v="6.8000000000000005E-2"/>
    <n v="13.950999999999899"/>
    <n v="0.104"/>
    <n v="2.331"/>
    <n v="0.106"/>
    <n v="15.254"/>
    <n v="5.8999999999999997E-2"/>
    <x v="216"/>
    <n v="4"/>
  </r>
  <r>
    <d v="1966-05-01T00:00:00"/>
    <n v="11.2"/>
    <n v="6.4000000000000001E-2"/>
    <n v="17.07"/>
    <n v="0.21299999999999999"/>
    <n v="5.1890000000000001"/>
    <n v="0.17100000000000001"/>
    <n v="15.987"/>
    <n v="6.0999999999999999E-2"/>
    <x v="216"/>
    <n v="5"/>
  </r>
  <r>
    <d v="1966-06-01T00:00:00"/>
    <n v="13.587"/>
    <n v="0.161"/>
    <n v="19.378"/>
    <n v="0.251"/>
    <n v="7.7229999999999999"/>
    <n v="0.17499999999999999"/>
    <n v="16.692999999999898"/>
    <n v="7.5999999999999998E-2"/>
    <x v="216"/>
    <n v="6"/>
  </r>
  <r>
    <d v="1966-07-01T00:00:00"/>
    <n v="14.569000000000001"/>
    <n v="0.112"/>
    <n v="20.391999999999999"/>
    <n v="0.1"/>
    <n v="8.8230000000000004"/>
    <n v="0.126"/>
    <n v="17.033000000000001"/>
    <n v="7.0000000000000007E-2"/>
    <x v="216"/>
    <n v="7"/>
  </r>
  <r>
    <d v="1966-08-01T00:00:00"/>
    <n v="13.731"/>
    <n v="0.10100000000000001"/>
    <n v="19.626999999999999"/>
    <n v="0.20499999999999999"/>
    <n v="8.0869999999999997"/>
    <n v="0.111"/>
    <n v="16.826000000000001"/>
    <n v="6.8000000000000005E-2"/>
    <x v="216"/>
    <n v="8"/>
  </r>
  <r>
    <d v="1966-09-01T00:00:00"/>
    <n v="12.132999999999999"/>
    <n v="0.107"/>
    <n v="18.027999999999999"/>
    <n v="8.5000000000000006E-2"/>
    <n v="6.4820000000000002"/>
    <n v="0.13500000000000001"/>
    <n v="16.273"/>
    <n v="6.9000000000000006E-2"/>
    <x v="216"/>
    <n v="9"/>
  </r>
  <r>
    <d v="1966-10-01T00:00:00"/>
    <n v="9.1530000000000005"/>
    <n v="7.2999999999999995E-2"/>
    <n v="14.776999999999999"/>
    <n v="8.1000000000000003E-2"/>
    <n v="3.5550000000000002"/>
    <n v="0.112"/>
    <n v="15.315"/>
    <n v="6.0999999999999999E-2"/>
    <x v="216"/>
    <n v="10"/>
  </r>
  <r>
    <d v="1966-11-01T00:00:00"/>
    <n v="5.9689999999999896"/>
    <n v="7.3999999999999996E-2"/>
    <n v="11.58"/>
    <n v="8.4000000000000005E-2"/>
    <n v="0.41199999999999998"/>
    <n v="0.13400000000000001"/>
    <n v="14.362"/>
    <n v="5.8000000000000003E-2"/>
    <x v="216"/>
    <n v="11"/>
  </r>
  <r>
    <d v="1966-12-01T00:00:00"/>
    <n v="3.3820000000000001"/>
    <n v="5.1999999999999998E-2"/>
    <n v="8.7579999999999991"/>
    <n v="8.4000000000000005E-2"/>
    <n v="-1.9269999999999901"/>
    <n v="0.13"/>
    <n v="13.683"/>
    <n v="5.7000000000000002E-2"/>
    <x v="216"/>
    <n v="12"/>
  </r>
  <r>
    <d v="1967-01-01T00:00:00"/>
    <n v="2.71"/>
    <n v="7.0000000000000007E-2"/>
    <n v="8.3949999999999996"/>
    <n v="6.2E-2"/>
    <n v="-2.86899999999999"/>
    <n v="0.14000000000000001"/>
    <n v="13.526999999999999"/>
    <n v="5.5E-2"/>
    <x v="217"/>
    <n v="1"/>
  </r>
  <r>
    <d v="1967-02-01T00:00:00"/>
    <n v="2.9049999999999998"/>
    <n v="0.126"/>
    <n v="8.6189999999999998"/>
    <n v="0.156"/>
    <n v="-2.7719999999999998"/>
    <n v="0.159"/>
    <n v="13.687999999999899"/>
    <n v="6.4000000000000001E-2"/>
    <x v="217"/>
    <n v="2"/>
  </r>
  <r>
    <d v="1967-03-01T00:00:00"/>
    <n v="5.3959999999999999"/>
    <n v="7.9000000000000001E-2"/>
    <n v="11.222"/>
    <n v="0.107"/>
    <n v="-0.35599999999999998"/>
    <n v="7.4999999999999997E-2"/>
    <n v="14.465"/>
    <n v="5.7000000000000002E-2"/>
    <x v="217"/>
    <n v="3"/>
  </r>
  <r>
    <d v="1967-04-01T00:00:00"/>
    <n v="8.4580000000000002"/>
    <n v="0.11"/>
    <n v="14.375999999999999"/>
    <n v="0.14599999999999999"/>
    <n v="2.5"/>
    <n v="0.22800000000000001"/>
    <n v="15.3"/>
    <n v="6.0999999999999999E-2"/>
    <x v="217"/>
    <n v="4"/>
  </r>
  <r>
    <d v="1967-05-01T00:00:00"/>
    <n v="11.632"/>
    <n v="7.6999999999999999E-2"/>
    <n v="17.504999999999999"/>
    <n v="0.17199999999999999"/>
    <n v="5.7839999999999998"/>
    <n v="0.16699999999999901"/>
    <n v="16.279"/>
    <n v="6.0999999999999999E-2"/>
    <x v="217"/>
    <n v="5"/>
  </r>
  <r>
    <d v="1967-06-01T00:00:00"/>
    <n v="13.194000000000001"/>
    <n v="7.0999999999999994E-2"/>
    <n v="18.911000000000001"/>
    <n v="0.14499999999999999"/>
    <n v="7.4450000000000003"/>
    <n v="0.152"/>
    <n v="16.664999999999999"/>
    <n v="5.7000000000000002E-2"/>
    <x v="217"/>
    <n v="6"/>
  </r>
  <r>
    <d v="1967-07-01T00:00:00"/>
    <n v="14.331"/>
    <n v="0.16899999999999901"/>
    <n v="20.141999999999999"/>
    <n v="0.153"/>
    <n v="8.7059999999999995"/>
    <n v="0.14199999999999999"/>
    <n v="16.97"/>
    <n v="7.8E-2"/>
    <x v="217"/>
    <n v="7"/>
  </r>
  <r>
    <d v="1967-08-01T00:00:00"/>
    <n v="13.821"/>
    <n v="0.107"/>
    <n v="19.593"/>
    <n v="0.24199999999999999"/>
    <n v="8.1719999999999899"/>
    <n v="0.245"/>
    <n v="16.84"/>
    <n v="6.4000000000000001E-2"/>
    <x v="217"/>
    <n v="8"/>
  </r>
  <r>
    <d v="1967-09-01T00:00:00"/>
    <n v="12.053999999999901"/>
    <n v="5.8000000000000003E-2"/>
    <n v="17.852"/>
    <n v="0.107"/>
    <n v="6.2690000000000001"/>
    <n v="0.16600000000000001"/>
    <n v="16.244"/>
    <n v="0.06"/>
    <x v="217"/>
    <n v="9"/>
  </r>
  <r>
    <d v="1967-10-01T00:00:00"/>
    <n v="9.8089999999999993"/>
    <n v="4.4999999999999998E-2"/>
    <n v="15.478999999999999"/>
    <n v="0.08"/>
    <n v="4.1779999999999999"/>
    <n v="8.5999999999999993E-2"/>
    <n v="15.468999999999999"/>
    <n v="5.6000000000000001E-2"/>
    <x v="217"/>
    <n v="10"/>
  </r>
  <r>
    <d v="1967-11-01T00:00:00"/>
    <n v="6.1760000000000002"/>
    <n v="4.2000000000000003E-2"/>
    <n v="11.505000000000001"/>
    <n v="8.5000000000000006E-2"/>
    <n v="0.80799999999999905"/>
    <n v="0.14699999999999999"/>
    <n v="14.353"/>
    <n v="4.8000000000000001E-2"/>
    <x v="217"/>
    <n v="11"/>
  </r>
  <r>
    <d v="1967-12-01T00:00:00"/>
    <n v="3.915"/>
    <n v="0.05"/>
    <n v="9.2789999999999999"/>
    <n v="5.6000000000000001E-2"/>
    <n v="-1.42"/>
    <n v="0.114"/>
    <n v="13.73"/>
    <n v="0.05"/>
    <x v="217"/>
    <n v="12"/>
  </r>
  <r>
    <d v="1968-01-01T00:00:00"/>
    <n v="2.3530000000000002"/>
    <n v="9.4E-2"/>
    <n v="7.8669999999999902"/>
    <n v="0.10199999999999999"/>
    <n v="-3.0619999999999998"/>
    <n v="7.4999999999999997E-2"/>
    <n v="13.388999999999999"/>
    <n v="5.3999999999999999E-2"/>
    <x v="218"/>
    <n v="1"/>
  </r>
  <r>
    <d v="1968-02-01T00:00:00"/>
    <n v="3.2450000000000001"/>
    <n v="0.124"/>
    <n v="8.8799999999999901"/>
    <n v="9.8000000000000004E-2"/>
    <n v="-2.319"/>
    <n v="8.1999999999999906E-2"/>
    <n v="13.724"/>
    <n v="5.8999999999999997E-2"/>
    <x v="218"/>
    <n v="2"/>
  </r>
  <r>
    <d v="1968-03-01T00:00:00"/>
    <n v="6.117"/>
    <n v="6.9000000000000006E-2"/>
    <n v="11.907"/>
    <n v="0.126"/>
    <n v="0.28499999999999898"/>
    <n v="6.8000000000000005E-2"/>
    <n v="14.581"/>
    <n v="5.1999999999999998E-2"/>
    <x v="218"/>
    <n v="3"/>
  </r>
  <r>
    <d v="1968-04-01T00:00:00"/>
    <n v="8.4550000000000001"/>
    <n v="0.14299999999999999"/>
    <n v="14.427"/>
    <n v="0.115"/>
    <n v="2.5960000000000001"/>
    <n v="0.28100000000000003"/>
    <n v="15.260999999999999"/>
    <n v="6.4000000000000001E-2"/>
    <x v="218"/>
    <n v="4"/>
  </r>
  <r>
    <d v="1968-05-01T00:00:00"/>
    <n v="11.068"/>
    <n v="0.111"/>
    <n v="16.760000000000002"/>
    <n v="0.16"/>
    <n v="5.1760000000000002"/>
    <n v="0.20100000000000001"/>
    <n v="15.99"/>
    <n v="6.2E-2"/>
    <x v="218"/>
    <n v="5"/>
  </r>
  <r>
    <d v="1968-06-01T00:00:00"/>
    <n v="13.204000000000001"/>
    <n v="0.187"/>
    <n v="18.873000000000001"/>
    <n v="0.16"/>
    <n v="7.3179999999999996"/>
    <n v="0.21299999999999999"/>
    <n v="16.695999999999898"/>
    <n v="7.2999999999999995E-2"/>
    <x v="218"/>
    <n v="6"/>
  </r>
  <r>
    <d v="1968-07-01T00:00:00"/>
    <n v="14.026"/>
    <n v="8.8999999999999996E-2"/>
    <n v="19.734000000000002"/>
    <n v="0.13699999999999901"/>
    <n v="8.4309999999999992"/>
    <n v="0.105"/>
    <n v="16.887"/>
    <n v="5.8000000000000003E-2"/>
    <x v="218"/>
    <n v="7"/>
  </r>
  <r>
    <d v="1968-08-01T00:00:00"/>
    <n v="13.523999999999999"/>
    <n v="0.08"/>
    <n v="19.238"/>
    <n v="7.9000000000000001E-2"/>
    <n v="7.8919999999999897"/>
    <n v="0.14000000000000001"/>
    <n v="16.794"/>
    <n v="5.7000000000000002E-2"/>
    <x v="218"/>
    <n v="8"/>
  </r>
  <r>
    <d v="1968-09-01T00:00:00"/>
    <n v="11.62"/>
    <n v="0.19"/>
    <n v="17.347999999999999"/>
    <n v="0.223"/>
    <n v="5.9420000000000002"/>
    <n v="0.152"/>
    <n v="16.155000000000001"/>
    <n v="7.5999999999999998E-2"/>
    <x v="218"/>
    <n v="9"/>
  </r>
  <r>
    <d v="1968-10-01T00:00:00"/>
    <n v="9.4529999999999994"/>
    <n v="0.13800000000000001"/>
    <n v="15.085999999999901"/>
    <n v="0.127"/>
    <n v="3.7869999999999999"/>
    <n v="0.26300000000000001"/>
    <n v="15.481"/>
    <n v="6.6000000000000003E-2"/>
    <x v="218"/>
    <n v="10"/>
  </r>
  <r>
    <d v="1968-11-01T00:00:00"/>
    <n v="5.891"/>
    <n v="6.2E-2"/>
    <n v="11.3"/>
    <n v="0.105"/>
    <n v="0.35699999999999998"/>
    <n v="0.13500000000000001"/>
    <n v="14.417999999999999"/>
    <n v="5.0999999999999997E-2"/>
    <x v="218"/>
    <n v="11"/>
  </r>
  <r>
    <d v="1968-12-01T00:00:00"/>
    <n v="3.24"/>
    <n v="5.2999999999999999E-2"/>
    <n v="8.5510000000000002"/>
    <n v="0.13500000000000001"/>
    <n v="-2.1160000000000001"/>
    <n v="0.10299999999999999"/>
    <n v="13.790999999999899"/>
    <n v="0.05"/>
    <x v="218"/>
    <n v="12"/>
  </r>
  <r>
    <d v="1969-01-01T00:00:00"/>
    <n v="1.966"/>
    <n v="5.2999999999999999E-2"/>
    <n v="7.2289999999999903"/>
    <n v="9.0999999999999998E-2"/>
    <n v="-3.298"/>
    <n v="0.11600000000000001"/>
    <n v="13.518000000000001"/>
    <n v="4.8000000000000001E-2"/>
    <x v="219"/>
    <n v="1"/>
  </r>
  <r>
    <d v="1969-02-01T00:00:00"/>
    <n v="2.4500000000000002"/>
    <n v="9.1999999999999998E-2"/>
    <n v="7.9689999999999896"/>
    <n v="0.126"/>
    <n v="-3.1909999999999998"/>
    <n v="0.151"/>
    <n v="13.747"/>
    <n v="5.1999999999999998E-2"/>
    <x v="219"/>
    <n v="2"/>
  </r>
  <r>
    <d v="1969-03-01T00:00:00"/>
    <n v="5.1310000000000002"/>
    <n v="0.106"/>
    <n v="11.018000000000001"/>
    <n v="0.106"/>
    <n v="-0.82399999999999995"/>
    <n v="0.21299999999999999"/>
    <n v="14.576000000000001"/>
    <n v="5.6000000000000001E-2"/>
    <x v="219"/>
    <n v="3"/>
  </r>
  <r>
    <d v="1969-04-01T00:00:00"/>
    <n v="8.5759999999999899"/>
    <n v="0.125"/>
    <n v="14.286"/>
    <n v="0.20100000000000001"/>
    <n v="2.69"/>
    <n v="0.23699999999999999"/>
    <n v="15.518000000000001"/>
    <n v="6.2E-2"/>
    <x v="219"/>
    <n v="4"/>
  </r>
  <r>
    <d v="1969-05-01T00:00:00"/>
    <n v="11.353999999999999"/>
    <n v="7.6999999999999999E-2"/>
    <n v="17.064"/>
    <n v="0.157"/>
    <n v="5.5650000000000004"/>
    <n v="0.24099999999999999"/>
    <n v="16.329000000000001"/>
    <n v="5.2999999999999999E-2"/>
    <x v="219"/>
    <n v="5"/>
  </r>
  <r>
    <d v="1969-06-01T00:00:00"/>
    <n v="13.475"/>
    <n v="0.11899999999999999"/>
    <n v="19.207999999999998"/>
    <n v="0.25600000000000001"/>
    <n v="7.5679999999999996"/>
    <n v="0.34"/>
    <n v="16.829999999999998"/>
    <n v="6.2E-2"/>
    <x v="219"/>
    <n v="6"/>
  </r>
  <r>
    <d v="1969-07-01T00:00:00"/>
    <n v="14.218"/>
    <n v="0.109"/>
    <n v="20.024000000000001"/>
    <n v="0.22600000000000001"/>
    <n v="8.6660000000000004"/>
    <n v="0.16300000000000001"/>
    <n v="16.923999999999999"/>
    <n v="5.8999999999999997E-2"/>
    <x v="219"/>
    <n v="7"/>
  </r>
  <r>
    <d v="1969-08-01T00:00:00"/>
    <n v="13.804"/>
    <n v="0.08"/>
    <n v="19.628"/>
    <n v="0.16"/>
    <n v="8.1239999999999899"/>
    <n v="0.224"/>
    <n v="16.945"/>
    <n v="5.6000000000000001E-2"/>
    <x v="219"/>
    <n v="8"/>
  </r>
  <r>
    <d v="1969-09-01T00:00:00"/>
    <n v="12.048"/>
    <n v="5.7000000000000002E-2"/>
    <n v="17.670000000000002"/>
    <n v="0.112"/>
    <n v="6.4210000000000003"/>
    <n v="0.14099999999999999"/>
    <n v="16.337"/>
    <n v="5.2999999999999999E-2"/>
    <x v="219"/>
    <n v="9"/>
  </r>
  <r>
    <d v="1969-10-01T00:00:00"/>
    <n v="9.4890000000000008"/>
    <n v="6.5000000000000002E-2"/>
    <n v="14.888"/>
    <n v="0.155"/>
    <n v="4.05"/>
    <n v="0.26900000000000002"/>
    <n v="15.445"/>
    <n v="5.6000000000000001E-2"/>
    <x v="219"/>
    <n v="10"/>
  </r>
  <r>
    <d v="1969-11-01T00:00:00"/>
    <n v="6.42"/>
    <n v="5.2999999999999999E-2"/>
    <n v="11.974"/>
    <n v="0.125"/>
    <n v="0.92299999999999904"/>
    <n v="0.14099999999999999"/>
    <n v="14.523999999999999"/>
    <n v="5.0999999999999997E-2"/>
    <x v="219"/>
    <n v="11"/>
  </r>
  <r>
    <d v="1969-12-01T00:00:00"/>
    <n v="4.21"/>
    <n v="8.5999999999999993E-2"/>
    <n v="9.5869999999999997"/>
    <n v="0.10299999999999999"/>
    <n v="-1.139"/>
    <n v="0.113"/>
    <n v="13.993"/>
    <n v="5.3999999999999999E-2"/>
    <x v="219"/>
    <n v="12"/>
  </r>
  <r>
    <d v="1970-01-01T00:00:00"/>
    <n v="2.8359999999999999"/>
    <n v="8.4000000000000005E-2"/>
    <n v="8.2880000000000003"/>
    <n v="0.11700000000000001"/>
    <n v="-2.5839999999999899"/>
    <n v="9.9000000000000005E-2"/>
    <n v="13.711"/>
    <n v="5.1999999999999998E-2"/>
    <x v="220"/>
    <n v="1"/>
  </r>
  <r>
    <d v="1970-02-01T00:00:00"/>
    <n v="3.7349999999999999"/>
    <n v="8.1999999999999906E-2"/>
    <n v="9.5429999999999993"/>
    <n v="0.108"/>
    <n v="-2.02"/>
    <n v="0.127"/>
    <n v="14.022"/>
    <n v="5.2999999999999999E-2"/>
    <x v="220"/>
    <n v="2"/>
  </r>
  <r>
    <d v="1970-03-01T00:00:00"/>
    <n v="5.2720000000000002"/>
    <n v="0.114"/>
    <n v="11.066000000000001"/>
    <n v="0.18"/>
    <n v="-0.54500000000000004"/>
    <n v="0.21099999999999999"/>
    <n v="14.503"/>
    <n v="5.8000000000000003E-2"/>
    <x v="220"/>
    <n v="3"/>
  </r>
  <r>
    <d v="1970-04-01T00:00:00"/>
    <n v="8.6029999999999998"/>
    <n v="6.6000000000000003E-2"/>
    <n v="14.382999999999999"/>
    <n v="0.17899999999999999"/>
    <n v="2.7389999999999999"/>
    <n v="0.113"/>
    <n v="15.44"/>
    <n v="5.0999999999999997E-2"/>
    <x v="220"/>
    <n v="4"/>
  </r>
  <r>
    <d v="1970-05-01T00:00:00"/>
    <n v="11.206"/>
    <n v="9.9000000000000005E-2"/>
    <n v="17.164999999999999"/>
    <n v="0.121"/>
    <n v="5.4020000000000001"/>
    <n v="0.107"/>
    <n v="16.103999999999999"/>
    <n v="5.5E-2"/>
    <x v="220"/>
    <n v="5"/>
  </r>
  <r>
    <d v="1970-06-01T00:00:00"/>
    <n v="13.513"/>
    <n v="8.5999999999999993E-2"/>
    <n v="19.367999999999999"/>
    <n v="0.20300000000000001"/>
    <n v="7.5990000000000002"/>
    <n v="0.189"/>
    <n v="16.672000000000001"/>
    <n v="5.6000000000000001E-2"/>
    <x v="220"/>
    <n v="6"/>
  </r>
  <r>
    <d v="1970-07-01T00:00:00"/>
    <n v="14.395"/>
    <n v="0.1"/>
    <n v="20.254000000000001"/>
    <n v="0.114"/>
    <n v="8.7229999999999901"/>
    <n v="9.9000000000000005E-2"/>
    <n v="16.911999999999999"/>
    <n v="5.8000000000000003E-2"/>
    <x v="220"/>
    <n v="7"/>
  </r>
  <r>
    <d v="1970-08-01T00:00:00"/>
    <n v="13.657999999999999"/>
    <n v="6.2E-2"/>
    <n v="19.43"/>
    <n v="0.17899999999999999"/>
    <n v="8.0969999999999995"/>
    <n v="0.122"/>
    <n v="16.748000000000001"/>
    <n v="5.1999999999999998E-2"/>
    <x v="220"/>
    <n v="8"/>
  </r>
  <r>
    <d v="1970-09-01T00:00:00"/>
    <n v="12.276999999999999"/>
    <n v="6.3E-2"/>
    <n v="17.879000000000001"/>
    <n v="8.8999999999999996E-2"/>
    <n v="6.62"/>
    <n v="0.124"/>
    <n v="16.335000000000001"/>
    <n v="5.5E-2"/>
    <x v="220"/>
    <n v="9"/>
  </r>
  <r>
    <d v="1970-10-01T00:00:00"/>
    <n v="9.3480000000000008"/>
    <n v="4.2000000000000003E-2"/>
    <n v="14.96"/>
    <n v="8.8999999999999996E-2"/>
    <n v="3.7869999999999999"/>
    <n v="0.10299999999999999"/>
    <n v="15.42"/>
    <n v="5.0999999999999997E-2"/>
    <x v="220"/>
    <n v="10"/>
  </r>
  <r>
    <d v="1970-11-01T00:00:00"/>
    <n v="6.0469999999999997"/>
    <n v="5.8999999999999997E-2"/>
    <n v="11.561999999999999"/>
    <n v="0.109"/>
    <n v="0.52400000000000002"/>
    <n v="8.1999999999999906E-2"/>
    <n v="14.417999999999999"/>
    <n v="0.05"/>
    <x v="220"/>
    <n v="11"/>
  </r>
  <r>
    <d v="1970-12-01T00:00:00"/>
    <n v="3.5209999999999999"/>
    <n v="0.05"/>
    <n v="8.9410000000000007"/>
    <n v="9.4E-2"/>
    <n v="-1.829"/>
    <n v="8.4000000000000005E-2"/>
    <n v="13.707000000000001"/>
    <n v="4.8000000000000001E-2"/>
    <x v="220"/>
    <n v="12"/>
  </r>
  <r>
    <d v="1971-01-01T00:00:00"/>
    <n v="2.9670000000000001"/>
    <n v="0.10100000000000001"/>
    <n v="8.5309999999999899"/>
    <n v="0.122"/>
    <n v="-2.5310000000000001"/>
    <n v="0.125"/>
    <n v="13.615"/>
    <n v="5.3999999999999999E-2"/>
    <x v="221"/>
    <n v="1"/>
  </r>
  <r>
    <d v="1971-02-01T00:00:00"/>
    <n v="2.867"/>
    <n v="0.17"/>
    <n v="8.57899999999999"/>
    <n v="0.14499999999999999"/>
    <n v="-2.7229999999999999"/>
    <n v="0.19900000000000001"/>
    <n v="13.627000000000001"/>
    <n v="6.7000000000000004E-2"/>
    <x v="221"/>
    <n v="2"/>
  </r>
  <r>
    <d v="1971-03-01T00:00:00"/>
    <n v="5.0010000000000003"/>
    <n v="6.3E-2"/>
    <n v="10.967000000000001"/>
    <n v="0.154"/>
    <n v="-0.89600000000000002"/>
    <n v="0.11"/>
    <n v="14.254"/>
    <n v="4.9000000000000002E-2"/>
    <x v="221"/>
    <n v="3"/>
  </r>
  <r>
    <d v="1971-04-01T00:00:00"/>
    <n v="8.3389999999999898"/>
    <n v="6.7000000000000004E-2"/>
    <n v="14.266999999999999"/>
    <n v="0.09"/>
    <n v="2.516"/>
    <n v="0.251"/>
    <n v="15.227"/>
    <n v="4.9000000000000002E-2"/>
    <x v="221"/>
    <n v="4"/>
  </r>
  <r>
    <d v="1971-05-01T00:00:00"/>
    <n v="11.211"/>
    <n v="0.112"/>
    <n v="17.186"/>
    <n v="0.12"/>
    <n v="5.3839999999999897"/>
    <n v="0.159"/>
    <n v="15.962999999999999"/>
    <n v="5.8000000000000003E-2"/>
    <x v="221"/>
    <n v="5"/>
  </r>
  <r>
    <d v="1971-06-01T00:00:00"/>
    <n v="13.099"/>
    <n v="0.104"/>
    <n v="18.992000000000001"/>
    <n v="0.22700000000000001"/>
    <n v="7.4359999999999999"/>
    <n v="0.126"/>
    <n v="16.539000000000001"/>
    <n v="5.8999999999999997E-2"/>
    <x v="221"/>
    <n v="6"/>
  </r>
  <r>
    <d v="1971-07-01T00:00:00"/>
    <n v="14.138999999999999"/>
    <n v="0.106"/>
    <n v="19.984000000000002"/>
    <n v="0.14199999999999999"/>
    <n v="8.5109999999999992"/>
    <n v="0.125"/>
    <n v="16.846"/>
    <n v="6.0999999999999999E-2"/>
    <x v="221"/>
    <n v="7"/>
  </r>
  <r>
    <d v="1971-08-01T00:00:00"/>
    <n v="13.879"/>
    <n v="7.5999999999999998E-2"/>
    <n v="19.593"/>
    <n v="0.122"/>
    <n v="8.0859999999999896"/>
    <n v="8.1999999999999906E-2"/>
    <n v="16.751999999999999"/>
    <n v="5.6000000000000001E-2"/>
    <x v="221"/>
    <n v="8"/>
  </r>
  <r>
    <d v="1971-09-01T00:00:00"/>
    <n v="12.138999999999999"/>
    <n v="0.129"/>
    <n v="17.917999999999999"/>
    <n v="0.317"/>
    <n v="6.4629999999999903"/>
    <n v="0.30299999999999999"/>
    <n v="16.22"/>
    <n v="6.2E-2"/>
    <x v="221"/>
    <n v="9"/>
  </r>
  <r>
    <d v="1971-10-01T00:00:00"/>
    <n v="9.3879999999999999"/>
    <n v="0.106"/>
    <n v="15.146000000000001"/>
    <n v="0.127"/>
    <n v="3.8089999999999899"/>
    <n v="0.16"/>
    <n v="15.298"/>
    <n v="5.6000000000000001E-2"/>
    <x v="221"/>
    <n v="10"/>
  </r>
  <r>
    <d v="1971-11-01T00:00:00"/>
    <n v="6.2949999999999999"/>
    <n v="7.5999999999999998E-2"/>
    <n v="11.842000000000001"/>
    <n v="0.112"/>
    <n v="0.93099999999999905"/>
    <n v="0.13100000000000001"/>
    <n v="14.398999999999999"/>
    <n v="5.1999999999999998E-2"/>
    <x v="221"/>
    <n v="11"/>
  </r>
  <r>
    <d v="1971-12-01T00:00:00"/>
    <n v="3.867"/>
    <n v="6.5000000000000002E-2"/>
    <n v="9.2279999999999998"/>
    <n v="0.11799999999999999"/>
    <n v="-1.4390000000000001"/>
    <n v="0.126"/>
    <n v="13.66"/>
    <n v="5.0999999999999997E-2"/>
    <x v="221"/>
    <n v="12"/>
  </r>
  <r>
    <d v="1972-01-01T00:00:00"/>
    <n v="1.8819999999999999"/>
    <n v="8.5999999999999993E-2"/>
    <n v="7.3919999999999897"/>
    <n v="0.14299999999999999"/>
    <n v="-3.5489999999999999"/>
    <n v="0.20499999999999999"/>
    <n v="13.298"/>
    <n v="5.2999999999999999E-2"/>
    <x v="222"/>
    <n v="1"/>
  </r>
  <r>
    <d v="1972-02-01T00:00:00"/>
    <n v="2.609"/>
    <n v="0.105"/>
    <n v="8.2189999999999994"/>
    <n v="0.113"/>
    <n v="-3.1150000000000002"/>
    <n v="0.19900000000000001"/>
    <n v="13.644"/>
    <n v="5.3999999999999999E-2"/>
    <x v="222"/>
    <n v="2"/>
  </r>
  <r>
    <d v="1972-03-01T00:00:00"/>
    <n v="5.2869999999999999"/>
    <n v="0.05"/>
    <n v="11.169"/>
    <n v="8.6999999999999994E-2"/>
    <n v="-0.67200000000000004"/>
    <n v="0.152"/>
    <n v="14.446"/>
    <n v="4.8000000000000001E-2"/>
    <x v="222"/>
    <n v="3"/>
  </r>
  <r>
    <d v="1972-04-01T00:00:00"/>
    <n v="8.3369999999999997"/>
    <n v="6.7000000000000004E-2"/>
    <n v="14.148"/>
    <n v="0.123"/>
    <n v="2.4980000000000002"/>
    <n v="0.11"/>
    <n v="15.291"/>
    <n v="5.0999999999999997E-2"/>
    <x v="222"/>
    <n v="4"/>
  </r>
  <r>
    <d v="1972-05-01T00:00:00"/>
    <n v="11.154999999999999"/>
    <n v="9.0999999999999998E-2"/>
    <n v="16.968"/>
    <n v="0.125"/>
    <n v="5.3609999999999998"/>
    <n v="0.19600000000000001"/>
    <n v="16.094999999999999"/>
    <n v="5.8000000000000003E-2"/>
    <x v="222"/>
    <n v="5"/>
  </r>
  <r>
    <d v="1972-06-01T00:00:00"/>
    <n v="13.500999999999999"/>
    <n v="0.113"/>
    <n v="19.231000000000002"/>
    <n v="0.156"/>
    <n v="7.6269999999999998"/>
    <n v="0.127"/>
    <n v="16.728999999999999"/>
    <n v="6.0999999999999999E-2"/>
    <x v="222"/>
    <n v="6"/>
  </r>
  <r>
    <d v="1972-07-01T00:00:00"/>
    <n v="14.231"/>
    <n v="0.11799999999999999"/>
    <n v="20.036999999999999"/>
    <n v="0.123"/>
    <n v="8.5679999999999996"/>
    <n v="0.104"/>
    <n v="16.956"/>
    <n v="6.3E-2"/>
    <x v="222"/>
    <n v="7"/>
  </r>
  <r>
    <d v="1972-08-01T00:00:00"/>
    <n v="14.170999999999999"/>
    <n v="9.6000000000000002E-2"/>
    <n v="19.88"/>
    <n v="0.154"/>
    <n v="8.3859999999999992"/>
    <n v="0.19"/>
    <n v="16.977999999999899"/>
    <n v="5.7000000000000002E-2"/>
    <x v="222"/>
    <n v="8"/>
  </r>
  <r>
    <d v="1972-09-01T00:00:00"/>
    <n v="11.901"/>
    <n v="0.126"/>
    <n v="17.529"/>
    <n v="0.2"/>
    <n v="6.1660000000000004"/>
    <n v="0.217"/>
    <n v="16.27"/>
    <n v="6.0999999999999999E-2"/>
    <x v="222"/>
    <n v="9"/>
  </r>
  <r>
    <d v="1972-10-01T00:00:00"/>
    <n v="9.3460000000000001"/>
    <n v="0.14099999999999999"/>
    <n v="15.057"/>
    <n v="0.19800000000000001"/>
    <n v="3.84"/>
    <n v="0.23200000000000001"/>
    <n v="15.437999999999899"/>
    <n v="6.4000000000000001E-2"/>
    <x v="222"/>
    <n v="10"/>
  </r>
  <r>
    <d v="1972-11-01T00:00:00"/>
    <n v="5.7969999999999997"/>
    <n v="7.9000000000000001E-2"/>
    <n v="11.167"/>
    <n v="9.4E-2"/>
    <n v="0.52"/>
    <n v="0.129"/>
    <n v="14.419"/>
    <n v="0.05"/>
    <x v="222"/>
    <n v="11"/>
  </r>
  <r>
    <d v="1972-12-01T00:00:00"/>
    <n v="3.778"/>
    <n v="7.1999999999999995E-2"/>
    <n v="9.1820000000000004"/>
    <n v="0.18099999999999999"/>
    <n v="-1.492"/>
    <n v="8.4000000000000005E-2"/>
    <n v="13.950999999999899"/>
    <n v="0.05"/>
    <x v="222"/>
    <n v="12"/>
  </r>
  <r>
    <d v="1973-01-01T00:00:00"/>
    <n v="3.0379999999999998"/>
    <n v="9.1999999999999998E-2"/>
    <n v="8.4919999999999902"/>
    <n v="0.152"/>
    <n v="-2.3079999999999998"/>
    <n v="0.104"/>
    <n v="13.773999999999999"/>
    <n v="5.1999999999999998E-2"/>
    <x v="223"/>
    <n v="1"/>
  </r>
  <r>
    <d v="1973-02-01T00:00:00"/>
    <n v="3.8980000000000001"/>
    <n v="0.161"/>
    <n v="9.4960000000000004"/>
    <n v="0.13500000000000001"/>
    <n v="-1.6539999999999999"/>
    <n v="8.6999999999999994E-2"/>
    <n v="14.14"/>
    <n v="6.4000000000000001E-2"/>
    <x v="223"/>
    <n v="2"/>
  </r>
  <r>
    <d v="1973-03-01T00:00:00"/>
    <n v="5.82"/>
    <n v="9.6000000000000002E-2"/>
    <n v="11.605"/>
    <n v="0.21199999999999999"/>
    <n v="0.109"/>
    <n v="0.14199999999999999"/>
    <n v="14.663"/>
    <n v="5.1999999999999998E-2"/>
    <x v="223"/>
    <n v="3"/>
  </r>
  <r>
    <d v="1973-04-01T00:00:00"/>
    <n v="8.93799999999999"/>
    <n v="0.10299999999999999"/>
    <n v="14.51"/>
    <n v="0.108"/>
    <n v="3.10699999999999"/>
    <n v="0.106"/>
    <n v="15.528"/>
    <n v="5.5E-2"/>
    <x v="223"/>
    <n v="4"/>
  </r>
  <r>
    <d v="1973-05-01T00:00:00"/>
    <n v="11.768999999999901"/>
    <n v="8.1999999999999906E-2"/>
    <n v="17.417000000000002"/>
    <n v="0.158"/>
    <n v="5.9260000000000002"/>
    <n v="0.16399999999999901"/>
    <n v="16.288"/>
    <n v="5.2999999999999999E-2"/>
    <x v="223"/>
    <n v="5"/>
  </r>
  <r>
    <d v="1973-06-01T00:00:00"/>
    <n v="13.824"/>
    <n v="8.5000000000000006E-2"/>
    <n v="19.497"/>
    <n v="0.126"/>
    <n v="8.1549999999999994"/>
    <n v="0.122"/>
    <n v="16.795000000000002"/>
    <n v="5.1999999999999998E-2"/>
    <x v="223"/>
    <n v="6"/>
  </r>
  <r>
    <d v="1973-07-01T00:00:00"/>
    <n v="14.435"/>
    <n v="0.129"/>
    <n v="20.111999999999998"/>
    <n v="9.2999999999999999E-2"/>
    <n v="8.9889999999999901"/>
    <n v="0.11"/>
    <n v="17.001999999999999"/>
    <n v="6.0999999999999999E-2"/>
    <x v="223"/>
    <n v="7"/>
  </r>
  <r>
    <d v="1973-08-01T00:00:00"/>
    <n v="13.869"/>
    <n v="0.151"/>
    <n v="19.707000000000001"/>
    <n v="0.14899999999999999"/>
    <n v="8.4269999999999996"/>
    <n v="0.13300000000000001"/>
    <n v="16.888999999999999"/>
    <n v="6.2E-2"/>
    <x v="223"/>
    <n v="8"/>
  </r>
  <r>
    <d v="1973-09-01T00:00:00"/>
    <n v="12.125"/>
    <n v="8.1000000000000003E-2"/>
    <n v="17.815000000000001"/>
    <n v="0.16800000000000001"/>
    <n v="6.5039999999999996"/>
    <n v="0.10199999999999999"/>
    <n v="16.266999999999999"/>
    <n v="5.3999999999999999E-2"/>
    <x v="223"/>
    <n v="9"/>
  </r>
  <r>
    <d v="1973-10-01T00:00:00"/>
    <n v="9.609"/>
    <n v="6.4000000000000001E-2"/>
    <n v="15.182"/>
    <n v="0.111"/>
    <n v="3.9129999999999998"/>
    <n v="9.5000000000000001E-2"/>
    <n v="15.419"/>
    <n v="5.2999999999999999E-2"/>
    <x v="223"/>
    <n v="10"/>
  </r>
  <r>
    <d v="1973-11-01T00:00:00"/>
    <n v="6.2220000000000004"/>
    <n v="8.3000000000000004E-2"/>
    <n v="11.667"/>
    <n v="5.1999999999999998E-2"/>
    <n v="0.78799999999999903"/>
    <n v="0.20200000000000001"/>
    <n v="14.380999999999901"/>
    <n v="0.05"/>
    <x v="223"/>
    <n v="11"/>
  </r>
  <r>
    <d v="1973-12-01T00:00:00"/>
    <n v="3.8319999999999999"/>
    <n v="8.1999999999999906E-2"/>
    <n v="9.2919999999999998"/>
    <n v="0.111"/>
    <n v="-1.514"/>
    <n v="7.2999999999999995E-2"/>
    <n v="13.710999999999901"/>
    <n v="5.0999999999999997E-2"/>
    <x v="223"/>
    <n v="12"/>
  </r>
  <r>
    <d v="1974-01-01T00:00:00"/>
    <n v="2.2610000000000001"/>
    <n v="9.6000000000000002E-2"/>
    <n v="7.4639999999999898"/>
    <n v="0.109"/>
    <n v="-2.8939999999999899"/>
    <n v="9.6000000000000002E-2"/>
    <n v="13.3"/>
    <n v="5.1999999999999998E-2"/>
    <x v="224"/>
    <n v="1"/>
  </r>
  <r>
    <d v="1974-02-01T00:00:00"/>
    <n v="2.5819999999999999"/>
    <n v="0.127"/>
    <n v="8.1180000000000003"/>
    <n v="9.2999999999999999E-2"/>
    <n v="-2.9260000000000002"/>
    <n v="7.3999999999999996E-2"/>
    <n v="13.49"/>
    <n v="5.7000000000000002E-2"/>
    <x v="224"/>
    <n v="2"/>
  </r>
  <r>
    <d v="1974-03-01T00:00:00"/>
    <n v="5.19"/>
    <n v="0.114"/>
    <n v="10.965999999999999"/>
    <n v="0.13400000000000001"/>
    <n v="-0.495"/>
    <n v="9.8000000000000004E-2"/>
    <n v="14.266999999999999"/>
    <n v="5.3999999999999999E-2"/>
    <x v="224"/>
    <n v="3"/>
  </r>
  <r>
    <d v="1974-04-01T00:00:00"/>
    <n v="8.3859999999999992"/>
    <n v="9.0999999999999998E-2"/>
    <n v="14.179"/>
    <n v="7.8E-2"/>
    <n v="2.59"/>
    <n v="0.11700000000000001"/>
    <n v="15.182"/>
    <n v="5.2999999999999999E-2"/>
    <x v="224"/>
    <n v="4"/>
  </r>
  <r>
    <d v="1974-05-01T00:00:00"/>
    <n v="11.198"/>
    <n v="8.6999999999999994E-2"/>
    <n v="16.931999999999999"/>
    <n v="0.121"/>
    <n v="5.47"/>
    <n v="9.2999999999999999E-2"/>
    <n v="15.957000000000001"/>
    <n v="5.2999999999999999E-2"/>
    <x v="224"/>
    <n v="5"/>
  </r>
  <r>
    <d v="1974-06-01T00:00:00"/>
    <n v="13.382"/>
    <n v="0.13100000000000001"/>
    <n v="19.234999999999999"/>
    <n v="9.9000000000000005E-2"/>
    <n v="7.5910000000000002"/>
    <n v="8.5000000000000006E-2"/>
    <n v="16.616"/>
    <n v="6.3E-2"/>
    <x v="224"/>
    <n v="6"/>
  </r>
  <r>
    <d v="1974-07-01T00:00:00"/>
    <n v="14.288"/>
    <n v="5.8999999999999997E-2"/>
    <n v="19.925000000000001"/>
    <n v="0.128"/>
    <n v="8.6539999999999999"/>
    <n v="0.109"/>
    <n v="16.846"/>
    <n v="5.2999999999999999E-2"/>
    <x v="224"/>
    <n v="7"/>
  </r>
  <r>
    <d v="1974-08-01T00:00:00"/>
    <n v="14.015999999999901"/>
    <n v="0.105"/>
    <n v="19.652000000000001"/>
    <n v="0.158"/>
    <n v="8.391"/>
    <n v="0.13"/>
    <n v="16.911999999999999"/>
    <n v="0.06"/>
    <x v="224"/>
    <n v="8"/>
  </r>
  <r>
    <d v="1974-09-01T00:00:00"/>
    <n v="11.744"/>
    <n v="0.13500000000000001"/>
    <n v="17.43"/>
    <n v="0.18"/>
    <n v="6.14"/>
    <n v="0.22"/>
    <n v="16.196999999999999"/>
    <n v="6.5000000000000002E-2"/>
    <x v="224"/>
    <n v="9"/>
  </r>
  <r>
    <d v="1974-10-01T00:00:00"/>
    <n v="9.0980000000000008"/>
    <n v="5.8999999999999997E-2"/>
    <n v="14.884"/>
    <n v="7.9000000000000001E-2"/>
    <n v="3.423"/>
    <n v="0.112"/>
    <n v="15.273999999999999"/>
    <n v="5.0999999999999997E-2"/>
    <x v="224"/>
    <n v="10"/>
  </r>
  <r>
    <d v="1974-11-01T00:00:00"/>
    <n v="5.915"/>
    <n v="0.123"/>
    <n v="11.459"/>
    <n v="0.13800000000000001"/>
    <n v="0.38900000000000001"/>
    <n v="0.16300000000000001"/>
    <n v="14.32"/>
    <n v="5.7000000000000002E-2"/>
    <x v="224"/>
    <n v="11"/>
  </r>
  <r>
    <d v="1974-12-01T00:00:00"/>
    <n v="3.55"/>
    <n v="0.127"/>
    <n v="8.7389999999999901"/>
    <n v="0.155"/>
    <n v="-1.52199999999999"/>
    <n v="0.126"/>
    <n v="13.655999999999899"/>
    <n v="5.7000000000000002E-2"/>
    <x v="224"/>
    <n v="12"/>
  </r>
  <r>
    <d v="1975-01-01T00:00:00"/>
    <n v="3.0589999999999899"/>
    <n v="7.8E-2"/>
    <n v="8.484"/>
    <n v="7.0999999999999994E-2"/>
    <n v="-2.2569999999999899"/>
    <n v="0.121"/>
    <n v="13.621"/>
    <n v="5.0999999999999997E-2"/>
    <x v="225"/>
    <n v="1"/>
  </r>
  <r>
    <d v="1975-02-01T00:00:00"/>
    <n v="3.395"/>
    <n v="0.107"/>
    <n v="9.0259999999999998"/>
    <n v="0.13300000000000001"/>
    <n v="-2.0960000000000001"/>
    <n v="9.5000000000000001E-2"/>
    <n v="13.856999999999999"/>
    <n v="5.2999999999999999E-2"/>
    <x v="225"/>
    <n v="2"/>
  </r>
  <r>
    <d v="1975-03-01T00:00:00"/>
    <n v="5.7060000000000004"/>
    <n v="7.0000000000000007E-2"/>
    <n v="11.384"/>
    <n v="0.10299999999999999"/>
    <n v="-0.15"/>
    <n v="9.8000000000000004E-2"/>
    <n v="14.538"/>
    <n v="4.8000000000000001E-2"/>
    <x v="225"/>
    <n v="3"/>
  </r>
  <r>
    <d v="1975-04-01T00:00:00"/>
    <n v="8.5839999999999996"/>
    <n v="6.6000000000000003E-2"/>
    <n v="14.398999999999999"/>
    <n v="6.6000000000000003E-2"/>
    <n v="2.8819999999999899"/>
    <n v="8.7999999999999995E-2"/>
    <n v="15.297000000000001"/>
    <n v="4.9000000000000002E-2"/>
    <x v="225"/>
    <n v="4"/>
  </r>
  <r>
    <d v="1975-05-01T00:00:00"/>
    <n v="11.742000000000001"/>
    <n v="8.6999999999999994E-2"/>
    <n v="17.484000000000002"/>
    <n v="0.19800000000000001"/>
    <n v="5.8419999999999996"/>
    <n v="0.14499999999999999"/>
    <n v="16.135999999999999"/>
    <n v="5.3999999999999999E-2"/>
    <x v="225"/>
    <n v="5"/>
  </r>
  <r>
    <d v="1975-06-01T00:00:00"/>
    <n v="13.557"/>
    <n v="0.109"/>
    <n v="19.274999999999999"/>
    <n v="0.161"/>
    <n v="7.7960000000000003"/>
    <n v="0.19700000000000001"/>
    <n v="16.681999999999999"/>
    <n v="5.7000000000000002E-2"/>
    <x v="225"/>
    <n v="6"/>
  </r>
  <r>
    <d v="1975-07-01T00:00:00"/>
    <n v="14.3509999999999"/>
    <n v="9.6000000000000002E-2"/>
    <n v="20.050999999999998"/>
    <n v="0.18"/>
    <n v="8.6370000000000005"/>
    <n v="0.14099999999999999"/>
    <n v="16.876999999999999"/>
    <n v="5.8999999999999997E-2"/>
    <x v="225"/>
    <n v="7"/>
  </r>
  <r>
    <d v="1975-08-01T00:00:00"/>
    <n v="13.513999999999999"/>
    <n v="0.219"/>
    <n v="19.248000000000001"/>
    <n v="0.24399999999999999"/>
    <n v="7.8919999999999897"/>
    <n v="0.107"/>
    <n v="16.664999999999999"/>
    <n v="7.9000000000000001E-2"/>
    <x v="225"/>
    <n v="8"/>
  </r>
  <r>
    <d v="1975-09-01T00:00:00"/>
    <n v="12.151999999999999"/>
    <n v="0.127"/>
    <n v="17.803999999999998"/>
    <n v="0.115"/>
    <n v="6.54"/>
    <n v="9.6000000000000002E-2"/>
    <n v="16.215999999999902"/>
    <n v="6.0999999999999999E-2"/>
    <x v="225"/>
    <n v="9"/>
  </r>
  <r>
    <d v="1975-10-01T00:00:00"/>
    <n v="9.3179999999999996"/>
    <n v="6.4000000000000001E-2"/>
    <n v="14.907999999999999"/>
    <n v="0.154"/>
    <n v="3.6709999999999998"/>
    <n v="0.215"/>
    <n v="15.292"/>
    <n v="5.2999999999999999E-2"/>
    <x v="225"/>
    <n v="10"/>
  </r>
  <r>
    <d v="1975-11-01T00:00:00"/>
    <n v="5.8929999999999998"/>
    <n v="5.6000000000000001E-2"/>
    <n v="11.462"/>
    <n v="8.5999999999999993E-2"/>
    <n v="0.33200000000000002"/>
    <n v="0.127"/>
    <n v="14.125999999999999"/>
    <n v="4.9000000000000002E-2"/>
    <x v="225"/>
    <n v="11"/>
  </r>
  <r>
    <d v="1975-12-01T00:00:00"/>
    <n v="3.6669999999999998"/>
    <n v="8.5999999999999993E-2"/>
    <n v="9.0790000000000006"/>
    <n v="8.7999999999999995E-2"/>
    <n v="-1.6359999999999999"/>
    <n v="0.10299999999999999"/>
    <n v="13.557"/>
    <n v="5.0999999999999997E-2"/>
    <x v="225"/>
    <n v="12"/>
  </r>
  <r>
    <d v="1976-01-01T00:00:00"/>
    <n v="2.8839999999999999"/>
    <n v="6.8000000000000005E-2"/>
    <n v="8.3979999999999997"/>
    <n v="7.9000000000000001E-2"/>
    <n v="-2.452"/>
    <n v="0.11"/>
    <n v="13.442"/>
    <n v="0.05"/>
    <x v="226"/>
    <n v="1"/>
  </r>
  <r>
    <d v="1976-02-01T00:00:00"/>
    <n v="3.0310000000000001"/>
    <n v="6.9000000000000006E-2"/>
    <n v="8.5090000000000003"/>
    <n v="0.104"/>
    <n v="-2.4430000000000001"/>
    <n v="9.4E-2"/>
    <n v="13.619"/>
    <n v="0.05"/>
    <x v="226"/>
    <n v="2"/>
  </r>
  <r>
    <d v="1976-03-01T00:00:00"/>
    <n v="4.5169999999999897"/>
    <n v="0.06"/>
    <n v="10.305"/>
    <n v="8.1999999999999906E-2"/>
    <n v="-1.204"/>
    <n v="8.1999999999999906E-2"/>
    <n v="14.124000000000001"/>
    <n v="4.9000000000000002E-2"/>
    <x v="226"/>
    <n v="3"/>
  </r>
  <r>
    <d v="1976-04-01T00:00:00"/>
    <n v="8.2939999999999898"/>
    <n v="8.5999999999999993E-2"/>
    <n v="14.177"/>
    <n v="0.13200000000000001"/>
    <n v="2.4889999999999999"/>
    <n v="0.106"/>
    <n v="15.135"/>
    <n v="5.2999999999999999E-2"/>
    <x v="226"/>
    <n v="4"/>
  </r>
  <r>
    <d v="1976-05-01T00:00:00"/>
    <n v="10.941999999999901"/>
    <n v="0.16300000000000001"/>
    <n v="16.727999999999899"/>
    <n v="0.14899999999999999"/>
    <n v="5.1760000000000002"/>
    <n v="0.108"/>
    <n v="15.777999999999899"/>
    <n v="6.7000000000000004E-2"/>
    <x v="226"/>
    <n v="5"/>
  </r>
  <r>
    <d v="1976-06-01T00:00:00"/>
    <n v="13.086"/>
    <n v="0.10299999999999999"/>
    <n v="18.954000000000001"/>
    <n v="0.17299999999999999"/>
    <n v="7.3449999999999998"/>
    <n v="0.13"/>
    <n v="16.448"/>
    <n v="0.06"/>
    <x v="226"/>
    <n v="6"/>
  </r>
  <r>
    <d v="1976-07-01T00:00:00"/>
    <n v="14.154999999999999"/>
    <n v="0.18"/>
    <n v="19.852"/>
    <n v="0.245"/>
    <n v="8.3490000000000002"/>
    <n v="0.221"/>
    <n v="16.864000000000001"/>
    <n v="7.2999999999999995E-2"/>
    <x v="226"/>
    <n v="7"/>
  </r>
  <r>
    <d v="1976-08-01T00:00:00"/>
    <n v="13.510999999999999"/>
    <n v="0.17"/>
    <n v="19.163"/>
    <n v="0.23400000000000001"/>
    <n v="7.6459999999999901"/>
    <n v="0.222"/>
    <n v="16.670999999999999"/>
    <n v="7.1999999999999995E-2"/>
    <x v="226"/>
    <n v="8"/>
  </r>
  <r>
    <d v="1976-09-01T00:00:00"/>
    <n v="11.895"/>
    <n v="5.2999999999999999E-2"/>
    <n v="17.739999999999998"/>
    <n v="7.9000000000000001E-2"/>
    <n v="6.1970000000000001"/>
    <n v="0.1"/>
    <n v="16.184999999999999"/>
    <n v="5.6000000000000001E-2"/>
    <x v="226"/>
    <n v="9"/>
  </r>
  <r>
    <d v="1976-10-01T00:00:00"/>
    <n v="8.5109999999999992"/>
    <n v="0.111"/>
    <n v="14.027999999999899"/>
    <n v="0.253"/>
    <n v="3.113"/>
    <n v="0.22"/>
    <n v="15.167"/>
    <n v="5.8999999999999997E-2"/>
    <x v="226"/>
    <n v="10"/>
  </r>
  <r>
    <d v="1976-11-01T00:00:00"/>
    <n v="5.66"/>
    <n v="6.2E-2"/>
    <n v="11.156000000000001"/>
    <n v="0.124"/>
    <n v="0.30199999999999999"/>
    <n v="0.16399999999999901"/>
    <n v="14.298999999999999"/>
    <n v="0.05"/>
    <x v="226"/>
    <n v="11"/>
  </r>
  <r>
    <d v="1976-12-01T00:00:00"/>
    <n v="3.681"/>
    <n v="8.1999999999999906E-2"/>
    <n v="9.0860000000000003"/>
    <n v="0.155"/>
    <n v="-1.708"/>
    <n v="0.16"/>
    <n v="13.840999999999999"/>
    <n v="0.05"/>
    <x v="226"/>
    <n v="12"/>
  </r>
  <r>
    <d v="1977-01-01T00:00:00"/>
    <n v="2.492"/>
    <n v="8.6999999999999994E-2"/>
    <n v="7.7639999999999896"/>
    <n v="0.19700000000000001"/>
    <n v="-2.6480000000000001"/>
    <n v="0.16"/>
    <n v="13.646999999999901"/>
    <n v="0.05"/>
    <x v="227"/>
    <n v="1"/>
  </r>
  <r>
    <d v="1977-02-01T00:00:00"/>
    <n v="3.4710000000000001"/>
    <n v="0.12"/>
    <n v="9.1349999999999998"/>
    <n v="8.7999999999999995E-2"/>
    <n v="-2.1519999999999899"/>
    <n v="0.14499999999999999"/>
    <n v="14.000999999999999"/>
    <n v="5.6000000000000001E-2"/>
    <x v="227"/>
    <n v="2"/>
  </r>
  <r>
    <d v="1977-03-01T00:00:00"/>
    <n v="5.702"/>
    <n v="0.11"/>
    <n v="11.581"/>
    <n v="0.123"/>
    <n v="-3.5000000000000003E-2"/>
    <n v="0.16800000000000001"/>
    <n v="14.638999999999999"/>
    <n v="5.5E-2"/>
    <x v="227"/>
    <n v="3"/>
  </r>
  <r>
    <d v="1977-04-01T00:00:00"/>
    <n v="8.85"/>
    <n v="6.4000000000000001E-2"/>
    <n v="14.750999999999999"/>
    <n v="9.1999999999999998E-2"/>
    <n v="3.0579999999999998"/>
    <n v="8.1000000000000003E-2"/>
    <n v="15.47"/>
    <n v="4.9000000000000002E-2"/>
    <x v="227"/>
    <n v="4"/>
  </r>
  <r>
    <d v="1977-05-01T00:00:00"/>
    <n v="11.78"/>
    <n v="0.13300000000000001"/>
    <n v="17.594000000000001"/>
    <n v="0.16300000000000001"/>
    <n v="6.0089999999999897"/>
    <n v="0.22700000000000001"/>
    <n v="16.285999999999898"/>
    <n v="6.0999999999999999E-2"/>
    <x v="227"/>
    <n v="5"/>
  </r>
  <r>
    <d v="1977-06-01T00:00:00"/>
    <n v="13.875999999999999"/>
    <n v="0.11"/>
    <n v="19.628"/>
    <n v="0.17299999999999999"/>
    <n v="8.0579999999999998"/>
    <n v="0.184"/>
    <n v="16.846"/>
    <n v="5.6000000000000001E-2"/>
    <x v="227"/>
    <n v="6"/>
  </r>
  <r>
    <d v="1977-07-01T00:00:00"/>
    <n v="14.630999999999901"/>
    <n v="0.111"/>
    <n v="20.327000000000002"/>
    <n v="0.122"/>
    <n v="8.9710000000000001"/>
    <n v="0.20599999999999999"/>
    <n v="17.047000000000001"/>
    <n v="0.06"/>
    <x v="227"/>
    <n v="7"/>
  </r>
  <r>
    <d v="1977-08-01T00:00:00"/>
    <n v="14.09"/>
    <n v="7.8E-2"/>
    <n v="19.672999999999998"/>
    <n v="0.16200000000000001"/>
    <n v="8.4639999999999898"/>
    <n v="0.13400000000000001"/>
    <n v="16.978999999999999"/>
    <n v="5.2999999999999999E-2"/>
    <x v="227"/>
    <n v="8"/>
  </r>
  <r>
    <d v="1977-09-01T00:00:00"/>
    <n v="11.861999999999901"/>
    <n v="6.5000000000000002E-2"/>
    <n v="17.535"/>
    <n v="7.2999999999999995E-2"/>
    <n v="6.35"/>
    <n v="0.111"/>
    <n v="16.312000000000001"/>
    <n v="5.3999999999999999E-2"/>
    <x v="227"/>
    <n v="9"/>
  </r>
  <r>
    <d v="1977-10-01T00:00:00"/>
    <n v="9.1560000000000006"/>
    <n v="4.1000000000000002E-2"/>
    <n v="14.875"/>
    <n v="0.106"/>
    <n v="3.5859999999999999"/>
    <n v="0.09"/>
    <n v="15.387"/>
    <n v="4.9000000000000002E-2"/>
    <x v="227"/>
    <n v="10"/>
  </r>
  <r>
    <d v="1977-11-01T00:00:00"/>
    <n v="6.5439999999999996"/>
    <n v="6.2E-2"/>
    <n v="11.962"/>
    <n v="0.10100000000000001"/>
    <n v="1.2589999999999999"/>
    <n v="7.0000000000000007E-2"/>
    <n v="14.544"/>
    <n v="4.8000000000000001E-2"/>
    <x v="227"/>
    <n v="11"/>
  </r>
  <r>
    <d v="1977-12-01T00:00:00"/>
    <n v="3.7489999999999899"/>
    <n v="3.5000000000000003E-2"/>
    <n v="9.0009999999999994"/>
    <n v="0.1"/>
    <n v="-1.385"/>
    <n v="0.13900000000000001"/>
    <n v="13.741"/>
    <n v="4.4999999999999998E-2"/>
    <x v="227"/>
    <n v="12"/>
  </r>
  <r>
    <d v="1978-01-01T00:00:00"/>
    <n v="2.7050000000000001"/>
    <n v="9.5000000000000001E-2"/>
    <n v="8.0060000000000002"/>
    <n v="7.8E-2"/>
    <n v="-2.52"/>
    <n v="7.8E-2"/>
    <n v="13.587"/>
    <n v="5.3999999999999999E-2"/>
    <x v="228"/>
    <n v="1"/>
  </r>
  <r>
    <d v="1978-02-01T00:00:00"/>
    <n v="3.456"/>
    <n v="0.13699999999999901"/>
    <n v="9.0060000000000002"/>
    <n v="0.2"/>
    <n v="-2.149"/>
    <n v="0.2"/>
    <n v="13.904"/>
    <n v="0.06"/>
    <x v="228"/>
    <n v="2"/>
  </r>
  <r>
    <d v="1978-03-01T00:00:00"/>
    <n v="5.6070000000000002"/>
    <n v="9.7000000000000003E-2"/>
    <n v="11.343999999999999"/>
    <n v="5.5E-2"/>
    <n v="-7.3999999999999996E-2"/>
    <n v="0.17399999999999999"/>
    <n v="14.555"/>
    <n v="5.1999999999999998E-2"/>
    <x v="228"/>
    <n v="3"/>
  </r>
  <r>
    <d v="1978-04-01T00:00:00"/>
    <n v="8.7909999999999897"/>
    <n v="8.7999999999999995E-2"/>
    <n v="14.628"/>
    <n v="0.34399999999999997"/>
    <n v="3.0839999999999899"/>
    <n v="0.41599999999999998"/>
    <n v="15.372"/>
    <n v="0.05"/>
    <x v="228"/>
    <n v="4"/>
  </r>
  <r>
    <d v="1978-05-01T00:00:00"/>
    <n v="11.414"/>
    <n v="0.13900000000000001"/>
    <n v="17.131"/>
    <n v="0.23599999999999999"/>
    <n v="5.7229999999999999"/>
    <n v="0.314"/>
    <n v="16.100999999999999"/>
    <n v="6.0999999999999999E-2"/>
    <x v="228"/>
    <n v="5"/>
  </r>
  <r>
    <d v="1978-06-01T00:00:00"/>
    <n v="13.22"/>
    <n v="0.106"/>
    <n v="18.890999999999998"/>
    <n v="0.16399999999999901"/>
    <n v="7.7149999999999999"/>
    <n v="0.21299999999999999"/>
    <n v="16.600999999999999"/>
    <n v="5.7000000000000002E-2"/>
    <x v="228"/>
    <n v="6"/>
  </r>
  <r>
    <d v="1978-07-01T00:00:00"/>
    <n v="14.364000000000001"/>
    <n v="0.158"/>
    <n v="19.910999999999898"/>
    <n v="0.13200000000000001"/>
    <n v="8.8940000000000001"/>
    <n v="0.23699999999999999"/>
    <n v="16.934999999999999"/>
    <n v="6.7000000000000004E-2"/>
    <x v="228"/>
    <n v="7"/>
  </r>
  <r>
    <d v="1978-08-01T00:00:00"/>
    <n v="13.297000000000001"/>
    <n v="9.9000000000000005E-2"/>
    <n v="18.974"/>
    <n v="0.155"/>
    <n v="7.6809999999999903"/>
    <n v="0.17299999999999999"/>
    <n v="16.623000000000001"/>
    <n v="5.6000000000000001E-2"/>
    <x v="228"/>
    <n v="8"/>
  </r>
  <r>
    <d v="1978-09-01T00:00:00"/>
    <n v="12.03"/>
    <n v="9.6000000000000002E-2"/>
    <n v="17.64"/>
    <n v="0.16399999999999901"/>
    <n v="6.431"/>
    <n v="0.127"/>
    <n v="16.280999999999999"/>
    <n v="5.8000000000000003E-2"/>
    <x v="228"/>
    <n v="9"/>
  </r>
  <r>
    <d v="1978-10-01T00:00:00"/>
    <n v="9.3390000000000004"/>
    <n v="8.1999999999999906E-2"/>
    <n v="14.964"/>
    <n v="0.14499999999999999"/>
    <n v="3.8029999999999999"/>
    <n v="0.15"/>
    <n v="15.337"/>
    <n v="5.3999999999999999E-2"/>
    <x v="228"/>
    <n v="10"/>
  </r>
  <r>
    <d v="1978-11-01T00:00:00"/>
    <n v="6.35"/>
    <n v="8.1000000000000003E-2"/>
    <n v="11.685"/>
    <n v="0.112"/>
    <n v="1.08"/>
    <n v="0.126"/>
    <n v="14.522"/>
    <n v="0.05"/>
    <x v="228"/>
    <n v="11"/>
  </r>
  <r>
    <d v="1978-12-01T00:00:00"/>
    <n v="3.74"/>
    <n v="6.8000000000000005E-2"/>
    <n v="9.1950000000000003"/>
    <n v="8.5000000000000006E-2"/>
    <n v="-1.617"/>
    <n v="9.2999999999999999E-2"/>
    <n v="13.792999999999999"/>
    <n v="4.7E-2"/>
    <x v="228"/>
    <n v="12"/>
  </r>
  <r>
    <d v="1979-01-01T00:00:00"/>
    <n v="2.6789999999999998"/>
    <n v="8.3000000000000004E-2"/>
    <n v="8.0709999999999997"/>
    <n v="0.125"/>
    <n v="-2.625"/>
    <n v="0.1"/>
    <n v="13.63"/>
    <n v="4.8000000000000001E-2"/>
    <x v="229"/>
    <n v="1"/>
  </r>
  <r>
    <d v="1979-02-01T00:00:00"/>
    <n v="2.8410000000000002"/>
    <n v="8.8999999999999996E-2"/>
    <n v="8.5250000000000004"/>
    <n v="7.5999999999999998E-2"/>
    <n v="-2.7589999999999999"/>
    <n v="0.14699999999999999"/>
    <n v="13.767999999999899"/>
    <n v="4.7E-2"/>
    <x v="229"/>
    <n v="2"/>
  </r>
  <r>
    <d v="1979-03-01T00:00:00"/>
    <n v="5.4740000000000002"/>
    <n v="0.10199999999999999"/>
    <n v="11.331"/>
    <n v="0.187"/>
    <n v="-0.129"/>
    <n v="0.27200000000000002"/>
    <n v="14.565"/>
    <n v="5.0999999999999997E-2"/>
    <x v="229"/>
    <n v="3"/>
  </r>
  <r>
    <d v="1979-04-01T00:00:00"/>
    <n v="8.4550000000000001"/>
    <n v="7.8E-2"/>
    <n v="14.273"/>
    <n v="0.25800000000000001"/>
    <n v="2.6230000000000002"/>
    <n v="0.30299999999999999"/>
    <n v="15.390999999999901"/>
    <n v="4.5999999999999999E-2"/>
    <x v="229"/>
    <n v="4"/>
  </r>
  <r>
    <d v="1979-05-01T00:00:00"/>
    <n v="11.199"/>
    <n v="0.14899999999999999"/>
    <n v="17.138999999999999"/>
    <n v="0.19800000000000001"/>
    <n v="5.7119999999999997"/>
    <n v="0.21199999999999999"/>
    <n v="16.076000000000001"/>
    <n v="5.8000000000000003E-2"/>
    <x v="229"/>
    <n v="5"/>
  </r>
  <r>
    <d v="1979-06-01T00:00:00"/>
    <n v="13.487"/>
    <n v="6.7000000000000004E-2"/>
    <n v="19.366"/>
    <n v="0.21299999999999999"/>
    <n v="7.8179999999999996"/>
    <n v="0.215"/>
    <n v="16.771999999999998"/>
    <n v="4.2999999999999997E-2"/>
    <x v="229"/>
    <n v="6"/>
  </r>
  <r>
    <d v="1979-07-01T00:00:00"/>
    <n v="14.114000000000001"/>
    <n v="5.3999999999999999E-2"/>
    <n v="19.945"/>
    <n v="0.109"/>
    <n v="8.4909999999999997"/>
    <n v="0.11700000000000001"/>
    <n v="16.992000000000001"/>
    <n v="4.2000000000000003E-2"/>
    <x v="229"/>
    <n v="7"/>
  </r>
  <r>
    <d v="1979-08-01T00:00:00"/>
    <n v="13.833"/>
    <n v="8.6999999999999994E-2"/>
    <n v="19.623000000000001"/>
    <n v="0.16"/>
    <n v="8.266"/>
    <n v="0.18099999999999999"/>
    <n v="16.977999999999899"/>
    <n v="4.5999999999999999E-2"/>
    <x v="229"/>
    <n v="8"/>
  </r>
  <r>
    <d v="1979-09-01T00:00:00"/>
    <n v="12.247"/>
    <n v="9.0999999999999998E-2"/>
    <n v="18.059000000000001"/>
    <n v="0.18"/>
    <n v="6.7139999999999898"/>
    <n v="0.24"/>
    <n v="16.45"/>
    <n v="4.8000000000000001E-2"/>
    <x v="229"/>
    <n v="9"/>
  </r>
  <r>
    <d v="1979-10-01T00:00:00"/>
    <n v="9.5860000000000003"/>
    <n v="0.09"/>
    <n v="15.353999999999999"/>
    <n v="0.11600000000000001"/>
    <n v="4.0539999999999896"/>
    <n v="0.125"/>
    <n v="15.557"/>
    <n v="4.9000000000000002E-2"/>
    <x v="229"/>
    <n v="10"/>
  </r>
  <r>
    <d v="1979-11-01T00:00:00"/>
    <n v="6.2859999999999996"/>
    <n v="7.9000000000000001E-2"/>
    <n v="11.807"/>
    <n v="0.13"/>
    <n v="0.90500000000000003"/>
    <n v="5.0999999999999997E-2"/>
    <n v="14.609"/>
    <n v="4.7E-2"/>
    <x v="229"/>
    <n v="11"/>
  </r>
  <r>
    <d v="1979-12-01T00:00:00"/>
    <n v="4.5999999999999996"/>
    <n v="6.8000000000000005E-2"/>
    <n v="10"/>
    <n v="0.115"/>
    <n v="-0.66900000000000004"/>
    <n v="5.0999999999999997E-2"/>
    <n v="14.182"/>
    <n v="4.4999999999999998E-2"/>
    <x v="229"/>
    <n v="12"/>
  </r>
  <r>
    <d v="1980-01-01T00:00:00"/>
    <n v="2.956"/>
    <n v="8.6999999999999994E-2"/>
    <n v="8.468"/>
    <n v="0.08"/>
    <n v="-2.4569999999999999"/>
    <n v="0.124"/>
    <n v="13.811999999999999"/>
    <n v="4.9000000000000002E-2"/>
    <x v="230"/>
    <n v="1"/>
  </r>
  <r>
    <d v="1980-02-01T00:00:00"/>
    <n v="3.6519999999999899"/>
    <n v="9.9000000000000005E-2"/>
    <n v="9.26"/>
    <n v="0.129"/>
    <n v="-1.8640000000000001"/>
    <n v="0.115"/>
    <n v="14.112"/>
    <n v="0.05"/>
    <x v="230"/>
    <n v="2"/>
  </r>
  <r>
    <d v="1980-03-01T00:00:00"/>
    <n v="5.367"/>
    <n v="0.10299999999999999"/>
    <n v="11.239999999999901"/>
    <n v="0.16"/>
    <n v="-0.379"/>
    <n v="0.126"/>
    <n v="14.646000000000001"/>
    <n v="5.1999999999999998E-2"/>
    <x v="230"/>
    <n v="3"/>
  </r>
  <r>
    <d v="1980-04-01T00:00:00"/>
    <n v="8.9349999999999898"/>
    <n v="0.106"/>
    <n v="14.821"/>
    <n v="0.129"/>
    <n v="3.109"/>
    <n v="0.17499999999999999"/>
    <n v="15.577999999999999"/>
    <n v="5.1999999999999998E-2"/>
    <x v="230"/>
    <n v="4"/>
  </r>
  <r>
    <d v="1980-05-01T00:00:00"/>
    <n v="11.77"/>
    <n v="8.8999999999999996E-2"/>
    <n v="17.713000000000001"/>
    <n v="0.23400000000000001"/>
    <n v="6.1310000000000002"/>
    <n v="0.17199999999999999"/>
    <n v="16.314"/>
    <n v="0.05"/>
    <x v="230"/>
    <n v="5"/>
  </r>
  <r>
    <d v="1980-06-01T00:00:00"/>
    <n v="13.582000000000001"/>
    <n v="0.13400000000000001"/>
    <n v="19.375"/>
    <n v="0.185"/>
    <n v="7.9009999999999998"/>
    <n v="0.29899999999999999"/>
    <n v="16.805999999999901"/>
    <n v="5.8000000000000003E-2"/>
    <x v="230"/>
    <n v="6"/>
  </r>
  <r>
    <d v="1980-07-01T00:00:00"/>
    <n v="14.742000000000001"/>
    <n v="0.14399999999999999"/>
    <n v="20.465999999999902"/>
    <n v="0.17899999999999999"/>
    <n v="9.1020000000000003"/>
    <n v="0.214"/>
    <n v="17.170999999999999"/>
    <n v="0.06"/>
    <x v="230"/>
    <n v="7"/>
  </r>
  <r>
    <d v="1980-08-01T00:00:00"/>
    <n v="14.189"/>
    <n v="0.221"/>
    <n v="19.814"/>
    <n v="0.11700000000000001"/>
    <n v="8.56299999999999"/>
    <n v="8.8999999999999996E-2"/>
    <n v="17.048999999999999"/>
    <n v="7.6999999999999999E-2"/>
    <x v="230"/>
    <n v="8"/>
  </r>
  <r>
    <d v="1980-09-01T00:00:00"/>
    <n v="12.321"/>
    <n v="0.08"/>
    <n v="18.120999999999999"/>
    <n v="0.152"/>
    <n v="6.6420000000000003"/>
    <n v="0.14599999999999999"/>
    <n v="16.427"/>
    <n v="5.0999999999999997E-2"/>
    <x v="230"/>
    <n v="9"/>
  </r>
  <r>
    <d v="1980-10-01T00:00:00"/>
    <n v="9.5500000000000007"/>
    <n v="6.4000000000000001E-2"/>
    <n v="15.17"/>
    <n v="0.11799999999999999"/>
    <n v="4.0510000000000002"/>
    <n v="0.112"/>
    <n v="15.45"/>
    <n v="4.8000000000000001E-2"/>
    <x v="230"/>
    <n v="10"/>
  </r>
  <r>
    <d v="1980-11-01T00:00:00"/>
    <n v="6.6840000000000002"/>
    <n v="9.4E-2"/>
    <n v="12.196"/>
    <n v="0.183"/>
    <n v="1.3340000000000001"/>
    <n v="0.14299999999999999"/>
    <n v="14.645"/>
    <n v="5.0999999999999997E-2"/>
    <x v="230"/>
    <n v="11"/>
  </r>
  <r>
    <d v="1980-12-01T00:00:00"/>
    <n v="4.016"/>
    <n v="5.8999999999999997E-2"/>
    <n v="9.4309999999999992"/>
    <n v="0.16500000000000001"/>
    <n v="-1.2769999999999999"/>
    <n v="8.5999999999999993E-2"/>
    <n v="13.891999999999999"/>
    <n v="4.5999999999999999E-2"/>
    <x v="230"/>
    <n v="12"/>
  </r>
  <r>
    <d v="1981-01-01T00:00:00"/>
    <n v="3.7850000000000001"/>
    <n v="0.121"/>
    <n v="9.2669999999999995"/>
    <n v="0.193"/>
    <n v="-1.298"/>
    <n v="0.153"/>
    <n v="13.962999999999999"/>
    <n v="5.5E-2"/>
    <x v="231"/>
    <n v="1"/>
  </r>
  <r>
    <d v="1981-02-01T00:00:00"/>
    <n v="4.0209999999999999"/>
    <n v="0.13900000000000001"/>
    <n v="9.6890000000000001"/>
    <n v="0.13300000000000001"/>
    <n v="-1.41"/>
    <n v="0.11899999999999999"/>
    <n v="14.073"/>
    <n v="5.8999999999999997E-2"/>
    <x v="231"/>
    <n v="2"/>
  </r>
  <r>
    <d v="1981-03-01T00:00:00"/>
    <n v="6.2389999999999999"/>
    <n v="3.5000000000000003E-2"/>
    <n v="12.05"/>
    <n v="6.3E-2"/>
    <n v="0.55399999999999905"/>
    <n v="0.161"/>
    <n v="14.769"/>
    <n v="4.4999999999999998E-2"/>
    <x v="231"/>
    <n v="3"/>
  </r>
  <r>
    <d v="1981-04-01T00:00:00"/>
    <n v="8.9529999999999994"/>
    <n v="0.08"/>
    <n v="14.817"/>
    <n v="0.20599999999999999"/>
    <n v="3.1309999999999998"/>
    <n v="0.25"/>
    <n v="15.432"/>
    <n v="0.05"/>
    <x v="231"/>
    <n v="4"/>
  </r>
  <r>
    <d v="1981-05-01T00:00:00"/>
    <n v="11.565"/>
    <n v="8.4000000000000005E-2"/>
    <n v="17.471"/>
    <n v="0.33"/>
    <n v="5.9009999999999998"/>
    <n v="0.34499999999999997"/>
    <n v="16.198"/>
    <n v="4.9000000000000002E-2"/>
    <x v="231"/>
    <n v="5"/>
  </r>
  <r>
    <d v="1981-06-01T00:00:00"/>
    <n v="13.765000000000001"/>
    <n v="0.122"/>
    <n v="19.611000000000001"/>
    <n v="0.126"/>
    <n v="8.0649999999999995"/>
    <n v="0.14799999999999999"/>
    <n v="16.931999999999999"/>
    <n v="5.8000000000000003E-2"/>
    <x v="231"/>
    <n v="6"/>
  </r>
  <r>
    <d v="1981-07-01T00:00:00"/>
    <n v="14.738"/>
    <n v="8.1999999999999906E-2"/>
    <n v="20.398"/>
    <n v="0.122"/>
    <n v="9.2080000000000002"/>
    <n v="0.13200000000000001"/>
    <n v="17.216999999999999"/>
    <n v="5.3999999999999999E-2"/>
    <x v="231"/>
    <n v="7"/>
  </r>
  <r>
    <d v="1981-08-01T00:00:00"/>
    <n v="14.502000000000001"/>
    <n v="9.9000000000000005E-2"/>
    <n v="20.292999999999999"/>
    <n v="9.1999999999999998E-2"/>
    <n v="8.9769999999999897"/>
    <n v="8.1000000000000003E-2"/>
    <n v="17.123000000000001"/>
    <n v="5.5E-2"/>
    <x v="231"/>
    <n v="8"/>
  </r>
  <r>
    <d v="1981-09-01T00:00:00"/>
    <n v="12.236000000000001"/>
    <n v="0.11799999999999999"/>
    <n v="17.95"/>
    <n v="9.8000000000000004E-2"/>
    <n v="6.6459999999999999"/>
    <n v="0.13900000000000001"/>
    <n v="16.465999999999902"/>
    <n v="5.8000000000000003E-2"/>
    <x v="231"/>
    <n v="9"/>
  </r>
  <r>
    <d v="1981-10-01T00:00:00"/>
    <n v="9.3940000000000001"/>
    <n v="5.8999999999999997E-2"/>
    <n v="14.978999999999999"/>
    <n v="9.6000000000000002E-2"/>
    <n v="3.7650000000000001"/>
    <n v="6.6000000000000003E-2"/>
    <n v="15.452999999999999"/>
    <n v="0.05"/>
    <x v="231"/>
    <n v="10"/>
  </r>
  <r>
    <d v="1981-11-01T00:00:00"/>
    <n v="6.2729999999999997"/>
    <n v="5.8000000000000003E-2"/>
    <n v="11.669"/>
    <n v="0.114"/>
    <n v="0.97"/>
    <n v="9.9000000000000005E-2"/>
    <n v="14.47"/>
    <n v="4.7E-2"/>
    <x v="231"/>
    <n v="11"/>
  </r>
  <r>
    <d v="1981-12-01T00:00:00"/>
    <n v="4.5190000000000001"/>
    <n v="0.05"/>
    <n v="10.068"/>
    <n v="9.4E-2"/>
    <n v="-0.878"/>
    <n v="7.5999999999999998E-2"/>
    <n v="14.0979999999999"/>
    <n v="4.8000000000000001E-2"/>
    <x v="231"/>
    <n v="12"/>
  </r>
  <r>
    <d v="1982-01-01T00:00:00"/>
    <n v="2.5579999999999998"/>
    <n v="0.08"/>
    <n v="8.09"/>
    <n v="0.13"/>
    <n v="-2.7769999999999899"/>
    <n v="9.7000000000000003E-2"/>
    <n v="13.587"/>
    <n v="5.2999999999999999E-2"/>
    <x v="232"/>
    <n v="1"/>
  </r>
  <r>
    <d v="1982-02-01T00:00:00"/>
    <n v="3.2810000000000001"/>
    <n v="7.6999999999999999E-2"/>
    <n v="8.843"/>
    <n v="7.5999999999999998E-2"/>
    <n v="-2.0750000000000002"/>
    <n v="7.0000000000000007E-2"/>
    <n v="13.852"/>
    <n v="5.2999999999999999E-2"/>
    <x v="232"/>
    <n v="2"/>
  </r>
  <r>
    <d v="1982-03-01T00:00:00"/>
    <n v="4.8730000000000002"/>
    <n v="8.6999999999999994E-2"/>
    <n v="10.667"/>
    <n v="0.13900000000000001"/>
    <n v="-0.72199999999999998"/>
    <n v="0.13699999999999901"/>
    <n v="14.337"/>
    <n v="5.3999999999999999E-2"/>
    <x v="232"/>
    <n v="3"/>
  </r>
  <r>
    <d v="1982-04-01T00:00:00"/>
    <n v="8.4649999999999999"/>
    <n v="9.2999999999999999E-2"/>
    <n v="14.388"/>
    <n v="0.223"/>
    <n v="2.89"/>
    <n v="0.433"/>
    <n v="15.33"/>
    <n v="5.3999999999999999E-2"/>
    <x v="232"/>
    <n v="4"/>
  </r>
  <r>
    <d v="1982-05-01T00:00:00"/>
    <n v="11.348000000000001"/>
    <n v="0.09"/>
    <n v="17.149000000000001"/>
    <n v="0.30499999999999999"/>
    <n v="5.7270000000000003"/>
    <n v="0.28299999999999997"/>
    <n v="16.143999999999998"/>
    <n v="5.3999999999999999E-2"/>
    <x v="232"/>
    <n v="5"/>
  </r>
  <r>
    <d v="1982-06-01T00:00:00"/>
    <n v="13.244999999999999"/>
    <n v="7.0999999999999994E-2"/>
    <n v="19.082999999999998"/>
    <n v="0.23400000000000001"/>
    <n v="7.556"/>
    <n v="0.251"/>
    <n v="16.625"/>
    <n v="5.2999999999999999E-2"/>
    <x v="232"/>
    <n v="6"/>
  </r>
  <r>
    <d v="1982-07-01T00:00:00"/>
    <n v="14.545"/>
    <n v="7.2999999999999995E-2"/>
    <n v="20.311"/>
    <n v="0.30099999999999999"/>
    <n v="9.0190000000000001"/>
    <n v="0.39700000000000002"/>
    <n v="17"/>
    <n v="5.8000000000000003E-2"/>
    <x v="232"/>
    <n v="7"/>
  </r>
  <r>
    <d v="1982-08-01T00:00:00"/>
    <n v="13.795999999999999"/>
    <n v="6.7000000000000004E-2"/>
    <n v="19.533999999999999"/>
    <n v="0.16600000000000001"/>
    <n v="8.4649999999999999"/>
    <n v="0.217"/>
    <n v="16.867000000000001"/>
    <n v="5.3999999999999999E-2"/>
    <x v="232"/>
    <n v="8"/>
  </r>
  <r>
    <d v="1982-09-01T00:00:00"/>
    <n v="12.039"/>
    <n v="6.7000000000000004E-2"/>
    <n v="17.75"/>
    <n v="0.155"/>
    <n v="6.6749999999999998"/>
    <n v="0.21299999999999999"/>
    <n v="16.353999999999999"/>
    <n v="5.5E-2"/>
    <x v="232"/>
    <n v="9"/>
  </r>
  <r>
    <d v="1982-10-01T00:00:00"/>
    <n v="9.2319999999999993"/>
    <n v="6.6000000000000003E-2"/>
    <n v="14.845000000000001"/>
    <n v="0.129"/>
    <n v="3.9169999999999998"/>
    <n v="0.13900000000000001"/>
    <n v="15.493"/>
    <n v="5.3999999999999999E-2"/>
    <x v="232"/>
    <n v="10"/>
  </r>
  <r>
    <d v="1982-11-01T00:00:00"/>
    <n v="5.9610000000000003"/>
    <n v="0.111"/>
    <n v="11.314"/>
    <n v="0.11700000000000001"/>
    <n v="0.90900000000000003"/>
    <n v="0.184"/>
    <n v="14.446"/>
    <n v="5.7000000000000002E-2"/>
    <x v="232"/>
    <n v="11"/>
  </r>
  <r>
    <d v="1982-12-01T00:00:00"/>
    <n v="4.327"/>
    <n v="0.11"/>
    <n v="9.6370000000000005"/>
    <n v="7.6999999999999999E-2"/>
    <n v="-0.70499999999999996"/>
    <n v="6.4000000000000001E-2"/>
    <n v="14.068"/>
    <n v="5.8000000000000003E-2"/>
    <x v="232"/>
    <n v="12"/>
  </r>
  <r>
    <d v="1983-01-01T00:00:00"/>
    <n v="3.4449999999999998"/>
    <n v="0.115"/>
    <n v="8.7469999999999999"/>
    <n v="8.4000000000000005E-2"/>
    <n v="-1.65"/>
    <n v="0.08"/>
    <n v="13.978999999999999"/>
    <n v="5.7000000000000002E-2"/>
    <x v="233"/>
    <n v="1"/>
  </r>
  <r>
    <d v="1983-02-01T00:00:00"/>
    <n v="3.8139999999999898"/>
    <n v="0.17299999999999999"/>
    <n v="9.4269999999999996"/>
    <n v="8.7999999999999995E-2"/>
    <n v="-1.5919999999999901"/>
    <n v="8.5000000000000006E-2"/>
    <n v="14.169"/>
    <n v="6.8000000000000005E-2"/>
    <x v="233"/>
    <n v="2"/>
  </r>
  <r>
    <d v="1983-03-01T00:00:00"/>
    <n v="5.6989999999999998"/>
    <n v="0.09"/>
    <n v="11.503"/>
    <n v="5.5E-2"/>
    <n v="9.6999999999999906E-2"/>
    <n v="9.0999999999999998E-2"/>
    <n v="14.683"/>
    <n v="5.2999999999999999E-2"/>
    <x v="233"/>
    <n v="3"/>
  </r>
  <r>
    <d v="1983-04-01T00:00:00"/>
    <n v="8.6929999999999996"/>
    <n v="0.05"/>
    <n v="14.45"/>
    <n v="9.1999999999999998E-2"/>
    <n v="3.0529999999999999"/>
    <n v="0.13400000000000001"/>
    <n v="15.468"/>
    <n v="4.8000000000000001E-2"/>
    <x v="233"/>
    <n v="4"/>
  </r>
  <r>
    <d v="1983-05-01T00:00:00"/>
    <n v="11.728999999999999"/>
    <n v="0.106"/>
    <n v="17.477"/>
    <n v="0.13600000000000001"/>
    <n v="6.1440000000000001"/>
    <n v="0.187"/>
    <n v="16.34"/>
    <n v="5.6000000000000001E-2"/>
    <x v="233"/>
    <n v="5"/>
  </r>
  <r>
    <d v="1983-06-01T00:00:00"/>
    <n v="13.478"/>
    <n v="0.124"/>
    <n v="19.216999999999999"/>
    <n v="0.14699999999999999"/>
    <n v="7.819"/>
    <n v="0.17"/>
    <n v="16.785999999999898"/>
    <n v="6.0999999999999999E-2"/>
    <x v="233"/>
    <n v="6"/>
  </r>
  <r>
    <d v="1983-07-01T00:00:00"/>
    <n v="14.407999999999999"/>
    <n v="7.0000000000000007E-2"/>
    <n v="20.138999999999999"/>
    <n v="0.13800000000000001"/>
    <n v="8.8290000000000006"/>
    <n v="0.115"/>
    <n v="17.067999999999898"/>
    <n v="5.3999999999999999E-2"/>
    <x v="233"/>
    <n v="7"/>
  </r>
  <r>
    <d v="1983-08-01T00:00:00"/>
    <n v="14.302"/>
    <n v="6.0999999999999999E-2"/>
    <n v="20.105"/>
    <n v="0.17699999999999999"/>
    <n v="8.7289999999999992"/>
    <n v="0.1"/>
    <n v="17.145"/>
    <n v="5.1999999999999998E-2"/>
    <x v="233"/>
    <n v="8"/>
  </r>
  <r>
    <d v="1983-09-01T00:00:00"/>
    <n v="12.698"/>
    <n v="9.8000000000000004E-2"/>
    <n v="18.411999999999999"/>
    <n v="9.2999999999999999E-2"/>
    <n v="7.08"/>
    <n v="0.16"/>
    <n v="16.573"/>
    <n v="5.8999999999999997E-2"/>
    <x v="233"/>
    <n v="9"/>
  </r>
  <r>
    <d v="1983-10-01T00:00:00"/>
    <n v="9.4779999999999998"/>
    <n v="9.6000000000000002E-2"/>
    <n v="15.097"/>
    <n v="8.7999999999999995E-2"/>
    <n v="4.0110000000000001"/>
    <n v="0.155"/>
    <n v="15.497999999999999"/>
    <n v="5.8000000000000003E-2"/>
    <x v="233"/>
    <n v="10"/>
  </r>
  <r>
    <d v="1983-11-01T00:00:00"/>
    <n v="6.7649999999999997"/>
    <n v="9.0999999999999998E-2"/>
    <n v="12.334"/>
    <n v="0.151"/>
    <n v="1.42099999999999"/>
    <n v="0.13400000000000001"/>
    <n v="14.648"/>
    <n v="5.3999999999999999E-2"/>
    <x v="233"/>
    <n v="11"/>
  </r>
  <r>
    <d v="1983-12-01T00:00:00"/>
    <n v="3.8290000000000002"/>
    <n v="5.3999999999999999E-2"/>
    <n v="9.25"/>
    <n v="0.127"/>
    <n v="-1.3119999999999901"/>
    <n v="0.08"/>
    <n v="13.885999999999999"/>
    <n v="0.05"/>
    <x v="233"/>
    <n v="12"/>
  </r>
  <r>
    <d v="1984-01-01T00:00:00"/>
    <n v="2.9409999999999998"/>
    <n v="8.1000000000000003E-2"/>
    <n v="8.3379999999999992"/>
    <n v="0.111"/>
    <n v="-2.2349999999999999"/>
    <n v="8.5000000000000006E-2"/>
    <n v="13.701000000000001"/>
    <n v="5.1999999999999998E-2"/>
    <x v="234"/>
    <n v="1"/>
  </r>
  <r>
    <d v="1984-02-01T00:00:00"/>
    <n v="3.093"/>
    <n v="0.10100000000000001"/>
    <n v="8.7859999999999996"/>
    <n v="0.13600000000000001"/>
    <n v="-2.452"/>
    <n v="0.16899999999999901"/>
    <n v="13.878"/>
    <n v="5.6000000000000001E-2"/>
    <x v="234"/>
    <n v="2"/>
  </r>
  <r>
    <d v="1984-03-01T00:00:00"/>
    <n v="5.6710000000000003"/>
    <n v="8.4000000000000005E-2"/>
    <n v="11.541"/>
    <n v="0.1"/>
    <n v="-7.8E-2"/>
    <n v="0.06"/>
    <n v="14.608000000000001"/>
    <n v="5.6000000000000001E-2"/>
    <x v="234"/>
    <n v="3"/>
  </r>
  <r>
    <d v="1984-04-01T00:00:00"/>
    <n v="8.4319999999999897"/>
    <n v="0.16300000000000001"/>
    <n v="14.335000000000001"/>
    <n v="0.23"/>
    <n v="2.6080000000000001"/>
    <n v="0.20899999999999999"/>
    <n v="15.37"/>
    <n v="6.8000000000000005E-2"/>
    <x v="234"/>
    <n v="4"/>
  </r>
  <r>
    <d v="1984-05-01T00:00:00"/>
    <n v="11.976000000000001"/>
    <n v="6.0999999999999999E-2"/>
    <n v="17.86"/>
    <n v="0.115"/>
    <n v="6.2110000000000003"/>
    <n v="0.13800000000000001"/>
    <n v="16.294999999999899"/>
    <n v="5.1999999999999998E-2"/>
    <x v="234"/>
    <n v="5"/>
  </r>
  <r>
    <d v="1984-06-01T00:00:00"/>
    <n v="13.387"/>
    <n v="0.191"/>
    <n v="19.05"/>
    <n v="0.127"/>
    <n v="7.6619999999999999"/>
    <n v="0.16699999999999901"/>
    <n v="16.667999999999999"/>
    <n v="7.2999999999999995E-2"/>
    <x v="234"/>
    <n v="6"/>
  </r>
  <r>
    <d v="1984-07-01T00:00:00"/>
    <n v="14.429"/>
    <n v="0.13699999999999901"/>
    <n v="20.109000000000002"/>
    <n v="7.4999999999999997E-2"/>
    <n v="8.9580000000000002"/>
    <n v="0.191"/>
    <n v="16.960999999999999"/>
    <n v="6.3E-2"/>
    <x v="234"/>
    <n v="7"/>
  </r>
  <r>
    <d v="1984-08-01T00:00:00"/>
    <n v="13.984"/>
    <n v="8.5000000000000006E-2"/>
    <n v="19.829999999999998"/>
    <n v="0.23499999999999999"/>
    <n v="8.33"/>
    <n v="0.151"/>
    <n v="16.972000000000001"/>
    <n v="5.3999999999999999E-2"/>
    <x v="234"/>
    <n v="8"/>
  </r>
  <r>
    <d v="1984-09-01T00:00:00"/>
    <n v="12.015000000000001"/>
    <n v="7.3999999999999996E-2"/>
    <n v="17.718"/>
    <n v="9.8000000000000004E-2"/>
    <n v="6.5"/>
    <n v="9.6000000000000002E-2"/>
    <n v="16.385000000000002"/>
    <n v="5.2999999999999999E-2"/>
    <x v="234"/>
    <n v="9"/>
  </r>
  <r>
    <d v="1984-10-01T00:00:00"/>
    <n v="9.3780000000000001"/>
    <n v="8.1999999999999906E-2"/>
    <n v="14.890999999999901"/>
    <n v="6.6000000000000003E-2"/>
    <n v="4.0149999999999997"/>
    <n v="0.10100000000000001"/>
    <n v="15.368"/>
    <n v="5.3999999999999999E-2"/>
    <x v="234"/>
    <n v="10"/>
  </r>
  <r>
    <d v="1984-11-01T00:00:00"/>
    <n v="5.8109999999999999"/>
    <n v="0.106"/>
    <n v="11.243"/>
    <n v="0.16600000000000001"/>
    <n v="0.60199999999999998"/>
    <n v="8.7999999999999995E-2"/>
    <n v="14.32"/>
    <n v="5.5E-2"/>
    <x v="234"/>
    <n v="11"/>
  </r>
  <r>
    <d v="1984-12-01T00:00:00"/>
    <n v="3.1850000000000001"/>
    <n v="6.6000000000000003E-2"/>
    <n v="8.4109999999999996"/>
    <n v="0.15"/>
    <n v="-1.88"/>
    <n v="0.109"/>
    <n v="13.603999999999999"/>
    <n v="0.05"/>
    <x v="234"/>
    <n v="12"/>
  </r>
  <r>
    <d v="1985-01-01T00:00:00"/>
    <n v="3.01"/>
    <n v="8.1999999999999906E-2"/>
    <n v="8.3849999999999998"/>
    <n v="0.122"/>
    <n v="-2.2200000000000002"/>
    <n v="6.3E-2"/>
    <n v="13.678000000000001"/>
    <n v="5.1999999999999998E-2"/>
    <x v="235"/>
    <n v="1"/>
  </r>
  <r>
    <d v="1985-02-01T00:00:00"/>
    <n v="2.7040000000000002"/>
    <n v="8.5000000000000006E-2"/>
    <n v="8.3219999999999992"/>
    <n v="0.11700000000000001"/>
    <n v="-2.8530000000000002"/>
    <n v="0.08"/>
    <n v="13.731"/>
    <n v="5.0999999999999997E-2"/>
    <x v="235"/>
    <n v="2"/>
  </r>
  <r>
    <d v="1985-03-01T00:00:00"/>
    <n v="5.4509999999999996"/>
    <n v="0.06"/>
    <n v="11.194000000000001"/>
    <n v="8.6999999999999994E-2"/>
    <n v="-0.13300000000000001"/>
    <n v="8.5999999999999993E-2"/>
    <n v="14.526"/>
    <n v="0.05"/>
    <x v="235"/>
    <n v="3"/>
  </r>
  <r>
    <d v="1985-04-01T00:00:00"/>
    <n v="8.6329999999999991"/>
    <n v="8.5000000000000006E-2"/>
    <n v="14.420999999999999"/>
    <n v="8.5000000000000006E-2"/>
    <n v="2.9049999999999998"/>
    <n v="0.113"/>
    <n v="15.356"/>
    <n v="5.3999999999999999E-2"/>
    <x v="235"/>
    <n v="4"/>
  </r>
  <r>
    <d v="1985-05-01T00:00:00"/>
    <n v="11.425999999999901"/>
    <n v="6.6000000000000003E-2"/>
    <n v="17.202999999999999"/>
    <n v="0.11700000000000001"/>
    <n v="5.7560000000000002"/>
    <n v="0.11899999999999999"/>
    <n v="16.135999999999999"/>
    <n v="0.05"/>
    <x v="235"/>
    <n v="5"/>
  </r>
  <r>
    <d v="1985-06-01T00:00:00"/>
    <n v="13.569000000000001"/>
    <n v="0.187"/>
    <n v="19.396000000000001"/>
    <n v="0.24"/>
    <n v="7.9079999999999897"/>
    <n v="0.14599999999999999"/>
    <n v="16.713000000000001"/>
    <n v="7.0000000000000007E-2"/>
    <x v="235"/>
    <n v="6"/>
  </r>
  <r>
    <d v="1985-07-01T00:00:00"/>
    <n v="13.9729999999999"/>
    <n v="8.6999999999999994E-2"/>
    <n v="19.710999999999999"/>
    <n v="0.113"/>
    <n v="8.3620000000000001"/>
    <n v="0.14099999999999999"/>
    <n v="16.905999999999999"/>
    <n v="5.0999999999999997E-2"/>
    <x v="235"/>
    <n v="7"/>
  </r>
  <r>
    <d v="1985-08-01T00:00:00"/>
    <n v="14.058999999999999"/>
    <n v="8.6999999999999994E-2"/>
    <n v="19.757000000000001"/>
    <n v="0.113"/>
    <n v="8.5149999999999899"/>
    <n v="9.1999999999999998E-2"/>
    <n v="17.012999999999899"/>
    <n v="0.05"/>
    <x v="235"/>
    <n v="8"/>
  </r>
  <r>
    <d v="1985-09-01T00:00:00"/>
    <n v="11.98"/>
    <n v="0.08"/>
    <n v="17.634"/>
    <n v="0.13800000000000001"/>
    <n v="6.4820000000000002"/>
    <n v="0.13500000000000001"/>
    <n v="16.356999999999999"/>
    <n v="5.3999999999999999E-2"/>
    <x v="235"/>
    <n v="9"/>
  </r>
  <r>
    <d v="1985-10-01T00:00:00"/>
    <n v="9.3379999999999992"/>
    <n v="8.8999999999999996E-2"/>
    <n v="14.808"/>
    <n v="4.8000000000000001E-2"/>
    <n v="4.0510000000000002"/>
    <n v="9.9000000000000005E-2"/>
    <n v="15.4759999999999"/>
    <n v="5.3999999999999999E-2"/>
    <x v="235"/>
    <n v="10"/>
  </r>
  <r>
    <d v="1985-11-01T00:00:00"/>
    <n v="5.968"/>
    <n v="0.104"/>
    <n v="11.331"/>
    <n v="0.10199999999999999"/>
    <n v="0.70299999999999996"/>
    <n v="0.107"/>
    <n v="14.388"/>
    <n v="5.5E-2"/>
    <x v="235"/>
    <n v="11"/>
  </r>
  <r>
    <d v="1985-12-01T00:00:00"/>
    <n v="3.7850000000000001"/>
    <n v="0.107"/>
    <n v="9.0440000000000005"/>
    <n v="0.154"/>
    <n v="-1.3680000000000001"/>
    <n v="8.4000000000000005E-2"/>
    <n v="13.808"/>
    <n v="5.6000000000000001E-2"/>
    <x v="235"/>
    <n v="12"/>
  </r>
  <r>
    <d v="1986-01-01T00:00:00"/>
    <n v="3.3149999999999999"/>
    <n v="0.11700000000000001"/>
    <n v="8.8179999999999996"/>
    <n v="7.0999999999999994E-2"/>
    <n v="-2.0110000000000001"/>
    <n v="7.5999999999999998E-2"/>
    <n v="13.724"/>
    <n v="5.7000000000000002E-2"/>
    <x v="236"/>
    <n v="1"/>
  </r>
  <r>
    <d v="1986-02-01T00:00:00"/>
    <n v="3.9910000000000001"/>
    <n v="0.113"/>
    <n v="9.6989999999999998"/>
    <n v="0.20200000000000001"/>
    <n v="-1.637"/>
    <n v="9.1999999999999998E-2"/>
    <n v="14.084"/>
    <n v="5.6000000000000001E-2"/>
    <x v="236"/>
    <n v="2"/>
  </r>
  <r>
    <d v="1986-03-01T00:00:00"/>
    <n v="5.7549999999999999"/>
    <n v="4.8000000000000001E-2"/>
    <n v="11.629"/>
    <n v="7.6999999999999999E-2"/>
    <n v="1.4999999999999999E-2"/>
    <n v="5.5E-2"/>
    <n v="14.608000000000001"/>
    <n v="4.9000000000000002E-2"/>
    <x v="236"/>
    <n v="3"/>
  </r>
  <r>
    <d v="1986-04-01T00:00:00"/>
    <n v="8.8709999999999898"/>
    <n v="8.5999999999999993E-2"/>
    <n v="14.772"/>
    <n v="0.20599999999999999"/>
    <n v="3.105"/>
    <n v="6.2E-2"/>
    <n v="15.452"/>
    <n v="5.3999999999999999E-2"/>
    <x v="236"/>
    <n v="4"/>
  </r>
  <r>
    <d v="1986-05-01T00:00:00"/>
    <n v="11.581"/>
    <n v="6.6000000000000003E-2"/>
    <n v="17.393000000000001"/>
    <n v="0.108"/>
    <n v="5.8889999999999896"/>
    <n v="0.17799999999999999"/>
    <n v="16.163"/>
    <n v="4.9000000000000002E-2"/>
    <x v="236"/>
    <n v="5"/>
  </r>
  <r>
    <d v="1986-06-01T00:00:00"/>
    <n v="13.439"/>
    <n v="0.06"/>
    <n v="19.210999999999999"/>
    <n v="0.191"/>
    <n v="7.72"/>
    <n v="0.192"/>
    <n v="16.695999999999898"/>
    <n v="0.05"/>
    <x v="236"/>
    <n v="6"/>
  </r>
  <r>
    <d v="1986-07-01T00:00:00"/>
    <n v="14.292999999999999"/>
    <n v="0.06"/>
    <n v="19.986999999999998"/>
    <n v="0.1"/>
    <n v="8.7389999999999901"/>
    <n v="0.115"/>
    <n v="16.991"/>
    <n v="0.05"/>
    <x v="236"/>
    <n v="7"/>
  </r>
  <r>
    <d v="1986-08-01T00:00:00"/>
    <n v="13.972"/>
    <n v="5.8999999999999997E-2"/>
    <n v="19.873999999999999"/>
    <n v="9.9000000000000005E-2"/>
    <n v="8.4329999999999998"/>
    <n v="0.14099999999999999"/>
    <n v="16.937999999999999"/>
    <n v="0.05"/>
    <x v="236"/>
    <n v="8"/>
  </r>
  <r>
    <d v="1986-09-01T00:00:00"/>
    <n v="11.816999999999901"/>
    <n v="0.14299999999999999"/>
    <n v="17.713000000000001"/>
    <n v="0.106"/>
    <n v="6.3949999999999996"/>
    <n v="0.27400000000000002"/>
    <n v="16.285"/>
    <n v="6.3E-2"/>
    <x v="236"/>
    <n v="9"/>
  </r>
  <r>
    <d v="1986-10-01T00:00:00"/>
    <n v="9.2989999999999995"/>
    <n v="9.6000000000000002E-2"/>
    <n v="14.803000000000001"/>
    <n v="0.14799999999999999"/>
    <n v="3.8809999999999998"/>
    <n v="0.157"/>
    <n v="15.455"/>
    <n v="5.3999999999999999E-2"/>
    <x v="236"/>
    <n v="10"/>
  </r>
  <r>
    <d v="1986-11-01T00:00:00"/>
    <n v="5.9189999999999996"/>
    <n v="0.1"/>
    <n v="11.231999999999999"/>
    <n v="6.3E-2"/>
    <n v="0.70199999999999996"/>
    <n v="9.1999999999999998E-2"/>
    <n v="14.407"/>
    <n v="5.5E-2"/>
    <x v="236"/>
    <n v="11"/>
  </r>
  <r>
    <d v="1986-12-01T00:00:00"/>
    <n v="3.7509999999999999"/>
    <n v="7.1999999999999995E-2"/>
    <n v="9.0709999999999997"/>
    <n v="7.4999999999999997E-2"/>
    <n v="-1.399"/>
    <n v="0.105"/>
    <n v="13.805"/>
    <n v="5.1999999999999998E-2"/>
    <x v="236"/>
    <n v="12"/>
  </r>
  <r>
    <d v="1987-01-01T00:00:00"/>
    <n v="3.1389999999999998"/>
    <n v="0.115"/>
    <n v="8.7009999999999899"/>
    <n v="8.1999999999999906E-2"/>
    <n v="-2.3439999999999999"/>
    <n v="0.109"/>
    <n v="13.757999999999999"/>
    <n v="5.8000000000000003E-2"/>
    <x v="237"/>
    <n v="1"/>
  </r>
  <r>
    <d v="1987-02-01T00:00:00"/>
    <n v="4.1339999999999897"/>
    <n v="9.0999999999999998E-2"/>
    <n v="9.7919999999999998"/>
    <n v="0.105"/>
    <n v="-1.3659999999999899"/>
    <n v="9.1999999999999998E-2"/>
    <n v="14.161"/>
    <n v="5.2999999999999999E-2"/>
    <x v="237"/>
    <n v="2"/>
  </r>
  <r>
    <d v="1987-03-01T00:00:00"/>
    <n v="5.2450000000000001"/>
    <n v="7.5999999999999998E-2"/>
    <n v="11.202999999999999"/>
    <n v="7.3999999999999996E-2"/>
    <n v="-0.46700000000000003"/>
    <n v="8.4000000000000005E-2"/>
    <n v="14.538"/>
    <n v="5.0999999999999997E-2"/>
    <x v="237"/>
    <n v="3"/>
  </r>
  <r>
    <d v="1987-04-01T00:00:00"/>
    <n v="8.59499999999999"/>
    <n v="7.8E-2"/>
    <n v="14.69"/>
    <n v="8.3000000000000004E-2"/>
    <n v="2.835"/>
    <n v="0.22"/>
    <n v="15.446999999999999"/>
    <n v="5.1999999999999998E-2"/>
    <x v="237"/>
    <n v="4"/>
  </r>
  <r>
    <d v="1987-05-01T00:00:00"/>
    <n v="11.525"/>
    <n v="6.5000000000000002E-2"/>
    <n v="17.315000000000001"/>
    <n v="0.13"/>
    <n v="5.7979999999999903"/>
    <n v="0.13600000000000001"/>
    <n v="16.251999999999999"/>
    <n v="5.0999999999999997E-2"/>
    <x v="237"/>
    <n v="5"/>
  </r>
  <r>
    <d v="1987-06-01T00:00:00"/>
    <n v="13.927"/>
    <n v="6.8000000000000005E-2"/>
    <n v="19.661000000000001"/>
    <n v="0.14599999999999999"/>
    <n v="8.1050000000000004"/>
    <n v="0.126"/>
    <n v="16.899999999999999"/>
    <n v="5.0999999999999997E-2"/>
    <x v="237"/>
    <n v="6"/>
  </r>
  <r>
    <d v="1987-07-01T00:00:00"/>
    <n v="14.89"/>
    <n v="0.14399999999999999"/>
    <n v="20.666999999999899"/>
    <n v="0.105"/>
    <n v="9.3260000000000005"/>
    <n v="0.19600000000000001"/>
    <n v="17.295999999999999"/>
    <n v="6.3E-2"/>
    <x v="237"/>
    <n v="7"/>
  </r>
  <r>
    <d v="1987-08-01T00:00:00"/>
    <n v="13.8959999999999"/>
    <n v="0.127"/>
    <n v="19.632000000000001"/>
    <n v="0.14699999999999999"/>
    <n v="8.3199999999999896"/>
    <n v="0.22700000000000001"/>
    <n v="17.061"/>
    <n v="0.06"/>
    <x v="237"/>
    <n v="8"/>
  </r>
  <r>
    <d v="1987-09-01T00:00:00"/>
    <n v="12.446999999999999"/>
    <n v="7.4999999999999997E-2"/>
    <n v="18.225999999999999"/>
    <n v="0.13"/>
    <n v="6.8779999999999903"/>
    <n v="0.218"/>
    <n v="16.568999999999999"/>
    <n v="5.2999999999999999E-2"/>
    <x v="237"/>
    <n v="9"/>
  </r>
  <r>
    <d v="1987-10-01T00:00:00"/>
    <n v="9.59"/>
    <n v="7.6999999999999999E-2"/>
    <n v="15.135999999999999"/>
    <n v="8.1000000000000003E-2"/>
    <n v="4.0939999999999896"/>
    <n v="8.8999999999999996E-2"/>
    <n v="15.620999999999899"/>
    <n v="5.0999999999999997E-2"/>
    <x v="237"/>
    <n v="10"/>
  </r>
  <r>
    <d v="1987-11-01T00:00:00"/>
    <n v="6.056"/>
    <n v="5.1999999999999998E-2"/>
    <n v="11.518000000000001"/>
    <n v="0.161"/>
    <n v="0.71"/>
    <n v="0.13100000000000001"/>
    <n v="14.561"/>
    <n v="4.9000000000000002E-2"/>
    <x v="237"/>
    <n v="11"/>
  </r>
  <r>
    <d v="1987-12-01T00:00:00"/>
    <n v="4.4889999999999999"/>
    <n v="5.3999999999999999E-2"/>
    <n v="9.8569999999999993"/>
    <n v="8.5000000000000006E-2"/>
    <n v="-0.71199999999999997"/>
    <n v="0.107"/>
    <n v="14.13"/>
    <n v="4.8000000000000001E-2"/>
    <x v="237"/>
    <n v="12"/>
  </r>
  <r>
    <d v="1988-01-01T00:00:00"/>
    <n v="3.45399999999999"/>
    <n v="7.0000000000000007E-2"/>
    <n v="8.8639999999999901"/>
    <n v="0.12"/>
    <n v="-1.798"/>
    <n v="0.09"/>
    <n v="13.978"/>
    <n v="5.1999999999999998E-2"/>
    <x v="238"/>
    <n v="1"/>
  </r>
  <r>
    <d v="1988-02-01T00:00:00"/>
    <n v="3.4219999999999899"/>
    <n v="9.5000000000000001E-2"/>
    <n v="9.0939999999999994"/>
    <n v="9.2999999999999999E-2"/>
    <n v="-2.0310000000000001"/>
    <n v="7.4999999999999997E-2"/>
    <n v="14.064"/>
    <n v="5.1999999999999998E-2"/>
    <x v="238"/>
    <n v="2"/>
  </r>
  <r>
    <d v="1988-03-01T00:00:00"/>
    <n v="5.931"/>
    <n v="8.5000000000000006E-2"/>
    <n v="11.817"/>
    <n v="9.2999999999999999E-2"/>
    <n v="0.36599999999999899"/>
    <n v="0.13699999999999901"/>
    <n v="14.778"/>
    <n v="5.3999999999999999E-2"/>
    <x v="238"/>
    <n v="3"/>
  </r>
  <r>
    <d v="1988-04-01T00:00:00"/>
    <n v="8.9919999999999902"/>
    <n v="6.6000000000000003E-2"/>
    <n v="14.978"/>
    <n v="0.11799999999999999"/>
    <n v="3.2889999999999899"/>
    <n v="8.6999999999999994E-2"/>
    <n v="15.593"/>
    <n v="5.0999999999999997E-2"/>
    <x v="238"/>
    <n v="4"/>
  </r>
  <r>
    <d v="1988-05-01T00:00:00"/>
    <n v="11.852"/>
    <n v="9.0999999999999998E-2"/>
    <n v="17.675999999999998"/>
    <n v="6.2E-2"/>
    <n v="6.1429999999999998"/>
    <n v="0.2"/>
    <n v="16.347999999999999"/>
    <n v="5.3999999999999999E-2"/>
    <x v="238"/>
    <n v="5"/>
  </r>
  <r>
    <d v="1988-06-01T00:00:00"/>
    <n v="14.099"/>
    <n v="9.8000000000000004E-2"/>
    <n v="19.974"/>
    <n v="0.16"/>
    <n v="8.3559999999999999"/>
    <n v="8.5000000000000006E-2"/>
    <n v="16.975999999999999"/>
    <n v="5.7000000000000002E-2"/>
    <x v="238"/>
    <n v="6"/>
  </r>
  <r>
    <d v="1988-07-01T00:00:00"/>
    <n v="14.798"/>
    <n v="6.8000000000000005E-2"/>
    <n v="20.465999999999902"/>
    <n v="0.16800000000000001"/>
    <n v="9.1859999999999999"/>
    <n v="0.125"/>
    <n v="17.178999999999998"/>
    <n v="5.0999999999999997E-2"/>
    <x v="238"/>
    <n v="7"/>
  </r>
  <r>
    <d v="1988-08-01T00:00:00"/>
    <n v="14.5529999999999"/>
    <n v="0.122"/>
    <n v="20.123999999999999"/>
    <n v="0.255"/>
    <n v="8.9049999999999994"/>
    <n v="0.157"/>
    <n v="17.172999999999998"/>
    <n v="5.8999999999999997E-2"/>
    <x v="238"/>
    <n v="8"/>
  </r>
  <r>
    <d v="1988-09-01T00:00:00"/>
    <n v="12.680999999999999"/>
    <n v="7.1999999999999995E-2"/>
    <n v="18.423999999999999"/>
    <n v="0.14099999999999999"/>
    <n v="7.08"/>
    <n v="7.9000000000000001E-2"/>
    <n v="16.553000000000001"/>
    <n v="5.2999999999999999E-2"/>
    <x v="238"/>
    <n v="9"/>
  </r>
  <r>
    <d v="1988-10-01T00:00:00"/>
    <n v="9.9789999999999992"/>
    <n v="6.2E-2"/>
    <n v="15.718999999999999"/>
    <n v="0.19400000000000001"/>
    <n v="4.3630000000000004"/>
    <n v="0.151"/>
    <n v="15.638999999999999"/>
    <n v="5.1999999999999998E-2"/>
    <x v="238"/>
    <n v="10"/>
  </r>
  <r>
    <d v="1988-11-01T00:00:00"/>
    <n v="6.2949999999999999"/>
    <n v="7.3999999999999996E-2"/>
    <n v="11.837"/>
    <n v="8.1000000000000003E-2"/>
    <n v="0.84099999999999997"/>
    <n v="7.3999999999999996E-2"/>
    <n v="14.465"/>
    <n v="5.1999999999999998E-2"/>
    <x v="238"/>
    <n v="11"/>
  </r>
  <r>
    <d v="1988-12-01T00:00:00"/>
    <n v="4.3630000000000004"/>
    <n v="5.8000000000000003E-2"/>
    <n v="9.7070000000000007"/>
    <n v="0.11899999999999999"/>
    <n v="-0.85199999999999998"/>
    <n v="7.8E-2"/>
    <n v="13.923"/>
    <n v="5.1999999999999998E-2"/>
    <x v="238"/>
    <n v="12"/>
  </r>
  <r>
    <d v="1989-01-01T00:00:00"/>
    <n v="2.71"/>
    <n v="0.108"/>
    <n v="8.09499999999999"/>
    <n v="0.11799999999999999"/>
    <n v="-2.5979999999999999"/>
    <n v="0.11799999999999999"/>
    <n v="13.566000000000001"/>
    <n v="5.8000000000000003E-2"/>
    <x v="239"/>
    <n v="1"/>
  </r>
  <r>
    <d v="1989-02-01T00:00:00"/>
    <n v="3.6269999999999998"/>
    <n v="9.5000000000000001E-2"/>
    <n v="9.3000000000000007"/>
    <n v="6.7000000000000004E-2"/>
    <n v="-1.9239999999999999"/>
    <n v="8.7999999999999995E-2"/>
    <n v="13.978"/>
    <n v="5.5E-2"/>
    <x v="239"/>
    <n v="2"/>
  </r>
  <r>
    <d v="1989-03-01T00:00:00"/>
    <n v="5.7919999999999998"/>
    <n v="9.9000000000000005E-2"/>
    <n v="11.628"/>
    <n v="7.0000000000000007E-2"/>
    <n v="0.13099999999999901"/>
    <n v="0.17"/>
    <n v="14.606999999999999"/>
    <n v="5.7000000000000002E-2"/>
    <x v="239"/>
    <n v="3"/>
  </r>
  <r>
    <d v="1989-04-01T00:00:00"/>
    <n v="8.6890000000000001"/>
    <n v="0.104"/>
    <n v="14.540999999999899"/>
    <n v="8.8999999999999996E-2"/>
    <n v="2.7370000000000001"/>
    <n v="0.14699999999999999"/>
    <n v="15.422000000000001"/>
    <n v="5.7000000000000002E-2"/>
    <x v="239"/>
    <n v="4"/>
  </r>
  <r>
    <d v="1989-05-01T00:00:00"/>
    <n v="11.28"/>
    <n v="9.4E-2"/>
    <n v="17.105"/>
    <n v="0.20799999999999999"/>
    <n v="5.4939999999999998"/>
    <n v="0.13"/>
    <n v="16.120999999999999"/>
    <n v="5.6000000000000001E-2"/>
    <x v="239"/>
    <n v="5"/>
  </r>
  <r>
    <d v="1989-06-01T00:00:00"/>
    <n v="13.446999999999999"/>
    <n v="0.126"/>
    <n v="19.25"/>
    <n v="0.183"/>
    <n v="7.8710000000000004"/>
    <n v="0.13"/>
    <n v="16.725000000000001"/>
    <n v="6.3E-2"/>
    <x v="239"/>
    <n v="6"/>
  </r>
  <r>
    <d v="1989-07-01T00:00:00"/>
    <n v="14.612"/>
    <n v="8.4000000000000005E-2"/>
    <n v="20.361000000000001"/>
    <n v="7.9000000000000001E-2"/>
    <n v="8.9889999999999901"/>
    <n v="0.10199999999999999"/>
    <n v="17.149999999999999"/>
    <n v="5.8000000000000003E-2"/>
    <x v="239"/>
    <n v="7"/>
  </r>
  <r>
    <d v="1989-08-01T00:00:00"/>
    <n v="14.135"/>
    <n v="6.4000000000000001E-2"/>
    <n v="19.986999999999998"/>
    <n v="0.152"/>
    <n v="8.59499999999999"/>
    <n v="0.14499999999999999"/>
    <n v="17.050999999999998"/>
    <n v="5.1999999999999998E-2"/>
    <x v="239"/>
    <n v="8"/>
  </r>
  <r>
    <d v="1989-09-01T00:00:00"/>
    <n v="12.403"/>
    <n v="0.10100000000000001"/>
    <n v="18.198"/>
    <n v="0.105"/>
    <n v="6.6749999999999998"/>
    <n v="0.15"/>
    <n v="16.5"/>
    <n v="5.8999999999999997E-2"/>
    <x v="239"/>
    <n v="9"/>
  </r>
  <r>
    <d v="1989-10-01T00:00:00"/>
    <n v="9.76"/>
    <n v="6.0999999999999999E-2"/>
    <n v="15.473000000000001"/>
    <n v="0.13"/>
    <n v="4.0999999999999996"/>
    <n v="0.21199999999999999"/>
    <n v="15.597"/>
    <n v="5.0999999999999997E-2"/>
    <x v="239"/>
    <n v="10"/>
  </r>
  <r>
    <d v="1989-11-01T00:00:00"/>
    <n v="6.1789999999999896"/>
    <n v="0.06"/>
    <n v="11.718"/>
    <n v="8.5999999999999993E-2"/>
    <n v="0.749"/>
    <n v="6.2E-2"/>
    <n v="14.523999999999999"/>
    <n v="5.1999999999999998E-2"/>
    <x v="239"/>
    <n v="11"/>
  </r>
  <r>
    <d v="1989-12-01T00:00:00"/>
    <n v="4.43"/>
    <n v="0.06"/>
    <n v="9.8019999999999996"/>
    <n v="5.5E-2"/>
    <n v="-0.80700000000000005"/>
    <n v="9.6000000000000002E-2"/>
    <n v="14.058"/>
    <n v="5.2999999999999999E-2"/>
    <x v="239"/>
    <n v="12"/>
  </r>
  <r>
    <d v="1990-01-01T00:00:00"/>
    <n v="3.2429999999999999"/>
    <n v="0.09"/>
    <n v="8.5569999999999897"/>
    <n v="9.9000000000000005E-2"/>
    <n v="-1.9390000000000001"/>
    <n v="7.4999999999999997E-2"/>
    <n v="13.890999999999901"/>
    <n v="5.7000000000000002E-2"/>
    <x v="240"/>
    <n v="1"/>
  </r>
  <r>
    <d v="1990-02-01T00:00:00"/>
    <n v="3.6429999999999998"/>
    <n v="8.6999999999999994E-2"/>
    <n v="9.2249999999999996"/>
    <n v="0.111"/>
    <n v="-1.7949999999999999"/>
    <n v="7.0000000000000007E-2"/>
    <n v="14.142999999999899"/>
    <n v="5.6000000000000001E-2"/>
    <x v="240"/>
    <n v="2"/>
  </r>
  <r>
    <d v="1990-03-01T00:00:00"/>
    <n v="6.73"/>
    <n v="9.9000000000000005E-2"/>
    <n v="12.657999999999999"/>
    <n v="0.17899999999999999"/>
    <n v="1.03599999999999"/>
    <n v="9.4E-2"/>
    <n v="15.005000000000001"/>
    <n v="5.8000000000000003E-2"/>
    <x v="240"/>
    <n v="3"/>
  </r>
  <r>
    <d v="1990-04-01T00:00:00"/>
    <n v="9.1690000000000005"/>
    <n v="5.8999999999999997E-2"/>
    <n v="15.058"/>
    <n v="8.4000000000000005E-2"/>
    <n v="3.3730000000000002"/>
    <n v="0.125"/>
    <n v="15.683"/>
    <n v="5.1999999999999998E-2"/>
    <x v="240"/>
    <n v="4"/>
  </r>
  <r>
    <d v="1990-05-01T00:00:00"/>
    <n v="11.831"/>
    <n v="7.0999999999999994E-2"/>
    <n v="17.641999999999999"/>
    <n v="0.23400000000000001"/>
    <n v="6.0860000000000003"/>
    <n v="0.23699999999999999"/>
    <n v="16.396999999999998"/>
    <n v="5.3999999999999999E-2"/>
    <x v="240"/>
    <n v="5"/>
  </r>
  <r>
    <d v="1990-06-01T00:00:00"/>
    <n v="13.893000000000001"/>
    <n v="8.6999999999999994E-2"/>
    <n v="19.786000000000001"/>
    <n v="0.16399999999999901"/>
    <n v="8.1669999999999998"/>
    <n v="0.129"/>
    <n v="16.995000000000001"/>
    <n v="5.3999999999999999E-2"/>
    <x v="240"/>
    <n v="6"/>
  </r>
  <r>
    <d v="1990-07-01T00:00:00"/>
    <n v="14.784000000000001"/>
    <n v="0.14000000000000001"/>
    <n v="20.401"/>
    <n v="0.105"/>
    <n v="9.1579999999999995"/>
    <n v="8.5000000000000006E-2"/>
    <n v="17.245999999999999"/>
    <n v="6.5000000000000002E-2"/>
    <x v="240"/>
    <n v="7"/>
  </r>
  <r>
    <d v="1990-08-01T00:00:00"/>
    <n v="14.095000000000001"/>
    <n v="0.05"/>
    <n v="19.956"/>
    <n v="0.221"/>
    <n v="8.5139999999999993"/>
    <n v="0.16200000000000001"/>
    <n v="17.11"/>
    <n v="5.3999999999999999E-2"/>
    <x v="240"/>
    <n v="8"/>
  </r>
  <r>
    <d v="1990-09-01T00:00:00"/>
    <n v="12.195"/>
    <n v="0.106"/>
    <n v="17.992999999999999"/>
    <n v="8.8999999999999996E-2"/>
    <n v="6.5970000000000004"/>
    <n v="0.20899999999999999"/>
    <n v="16.465"/>
    <n v="6.3E-2"/>
    <x v="240"/>
    <n v="9"/>
  </r>
  <r>
    <d v="1990-10-01T00:00:00"/>
    <n v="9.8819999999999997"/>
    <n v="3.5999999999999997E-2"/>
    <n v="15.72"/>
    <n v="0.125"/>
    <n v="4.2850000000000001"/>
    <n v="0.125"/>
    <n v="15.747"/>
    <n v="5.2999999999999999E-2"/>
    <x v="240"/>
    <n v="10"/>
  </r>
  <r>
    <d v="1990-11-01T00:00:00"/>
    <n v="6.92"/>
    <n v="0.13200000000000001"/>
    <n v="12.561"/>
    <n v="0.09"/>
    <n v="1.345"/>
    <n v="7.1999999999999995E-2"/>
    <n v="14.77"/>
    <n v="6.5000000000000002E-2"/>
    <x v="240"/>
    <n v="11"/>
  </r>
  <r>
    <d v="1990-12-01T00:00:00"/>
    <n v="4.4249999999999998"/>
    <n v="7.9000000000000001E-2"/>
    <n v="9.9350000000000005"/>
    <n v="5.7000000000000002E-2"/>
    <n v="-0.92200000000000004"/>
    <n v="5.3999999999999999E-2"/>
    <n v="14.1"/>
    <n v="5.6000000000000001E-2"/>
    <x v="240"/>
    <n v="12"/>
  </r>
  <r>
    <d v="1991-01-01T00:00:00"/>
    <n v="3.1949999999999998"/>
    <n v="6.6000000000000003E-2"/>
    <n v="8.5060000000000002"/>
    <n v="4.3999999999999997E-2"/>
    <n v="-1.907"/>
    <n v="0.114"/>
    <n v="13.859"/>
    <n v="5.6000000000000001E-2"/>
    <x v="241"/>
    <n v="1"/>
  </r>
  <r>
    <d v="1991-02-01T00:00:00"/>
    <n v="4.0439999999999996"/>
    <n v="8.6999999999999994E-2"/>
    <n v="9.7739999999999991"/>
    <n v="7.3999999999999996E-2"/>
    <n v="-1.4990000000000001"/>
    <n v="9.8000000000000004E-2"/>
    <n v="14.200999999999899"/>
    <n v="5.7000000000000002E-2"/>
    <x v="241"/>
    <n v="2"/>
  </r>
  <r>
    <d v="1991-03-01T00:00:00"/>
    <n v="5.5739999999999998"/>
    <n v="7.5999999999999998E-2"/>
    <n v="11.411"/>
    <n v="0.106"/>
    <n v="-0.129"/>
    <n v="0.13"/>
    <n v="14.689"/>
    <n v="5.6000000000000001E-2"/>
    <x v="241"/>
    <n v="3"/>
  </r>
  <r>
    <d v="1991-04-01T00:00:00"/>
    <n v="9.2260000000000009"/>
    <n v="0.04"/>
    <n v="15.122999999999999"/>
    <n v="0.09"/>
    <n v="3.4139999999999899"/>
    <n v="0.159"/>
    <n v="15.715999999999999"/>
    <n v="5.5E-2"/>
    <x v="241"/>
    <n v="4"/>
  </r>
  <r>
    <d v="1991-05-01T00:00:00"/>
    <n v="11.616"/>
    <n v="6.2E-2"/>
    <n v="17.440999999999999"/>
    <n v="0.105"/>
    <n v="6.0089999999999897"/>
    <n v="0.114"/>
    <n v="16.37"/>
    <n v="5.3999999999999999E-2"/>
    <x v="241"/>
    <n v="5"/>
  </r>
  <r>
    <d v="1991-06-01T00:00:00"/>
    <n v="14.263"/>
    <n v="7.3999999999999996E-2"/>
    <n v="19.902999999999999"/>
    <n v="0.124"/>
    <n v="8.5090000000000003"/>
    <n v="7.1999999999999995E-2"/>
    <n v="17.052"/>
    <n v="5.7000000000000002E-2"/>
    <x v="241"/>
    <n v="6"/>
  </r>
  <r>
    <d v="1991-07-01T00:00:00"/>
    <n v="14.987"/>
    <n v="5.5E-2"/>
    <n v="20.643000000000001"/>
    <n v="0.106"/>
    <n v="9.2729999999999997"/>
    <n v="0.14199999999999999"/>
    <n v="17.347999999999999"/>
    <n v="5.2999999999999999E-2"/>
    <x v="241"/>
    <n v="7"/>
  </r>
  <r>
    <d v="1991-08-01T00:00:00"/>
    <n v="14.319000000000001"/>
    <n v="5.7000000000000002E-2"/>
    <n v="20.036000000000001"/>
    <n v="8.5999999999999993E-2"/>
    <n v="8.61"/>
    <n v="0.111"/>
    <n v="17.163"/>
    <n v="5.5E-2"/>
    <x v="241"/>
    <n v="8"/>
  </r>
  <r>
    <d v="1991-09-01T00:00:00"/>
    <n v="12.677"/>
    <n v="5.2999999999999999E-2"/>
    <n v="18.539000000000001"/>
    <n v="0.23499999999999999"/>
    <n v="7.0039999999999996"/>
    <n v="8.4000000000000005E-2"/>
    <n v="16.571999999999999"/>
    <n v="5.6000000000000001E-2"/>
    <x v="241"/>
    <n v="9"/>
  </r>
  <r>
    <d v="1991-10-01T00:00:00"/>
    <n v="9.7530000000000001"/>
    <n v="6.4000000000000001E-2"/>
    <n v="15.553000000000001"/>
    <n v="6.6000000000000003E-2"/>
    <n v="4.1219999999999999"/>
    <n v="9.5000000000000001E-2"/>
    <n v="15.619"/>
    <n v="5.5E-2"/>
    <x v="241"/>
    <n v="10"/>
  </r>
  <r>
    <d v="1991-11-01T00:00:00"/>
    <n v="6.44"/>
    <n v="7.0000000000000007E-2"/>
    <n v="11.862"/>
    <n v="0.10100000000000001"/>
    <n v="1.121"/>
    <n v="8.7999999999999995E-2"/>
    <n v="14.606999999999999"/>
    <n v="5.5E-2"/>
    <x v="241"/>
    <n v="11"/>
  </r>
  <r>
    <d v="1991-12-01T00:00:00"/>
    <n v="4.0590000000000002"/>
    <n v="4.1000000000000002E-2"/>
    <n v="9.28399999999999"/>
    <n v="7.8E-2"/>
    <n v="-1.0609999999999999"/>
    <n v="6.0999999999999999E-2"/>
    <n v="13.98"/>
    <n v="5.1999999999999998E-2"/>
    <x v="241"/>
    <n v="12"/>
  </r>
  <r>
    <d v="1992-01-01T00:00:00"/>
    <n v="3.57899999999999"/>
    <n v="8.4000000000000005E-2"/>
    <n v="8.9139999999999997"/>
    <n v="0.1"/>
    <n v="-1.655"/>
    <n v="9.2999999999999999E-2"/>
    <n v="13.961"/>
    <n v="5.8000000000000003E-2"/>
    <x v="242"/>
    <n v="1"/>
  </r>
  <r>
    <d v="1992-02-01T00:00:00"/>
    <n v="3.931"/>
    <n v="0.14799999999999999"/>
    <n v="9.4909999999999997"/>
    <n v="0.11600000000000001"/>
    <n v="-1.595"/>
    <n v="8.6999999999999994E-2"/>
    <n v="14.180999999999999"/>
    <n v="6.7000000000000004E-2"/>
    <x v="242"/>
    <n v="2"/>
  </r>
  <r>
    <d v="1992-03-01T00:00:00"/>
    <n v="5.952"/>
    <n v="6.9000000000000006E-2"/>
    <n v="11.692"/>
    <n v="6.4000000000000001E-2"/>
    <n v="0.252999999999999"/>
    <n v="8.5999999999999993E-2"/>
    <n v="14.771000000000001"/>
    <n v="5.6000000000000001E-2"/>
    <x v="242"/>
    <n v="3"/>
  </r>
  <r>
    <d v="1992-04-01T00:00:00"/>
    <n v="8.5719999999999992"/>
    <n v="6.0999999999999999E-2"/>
    <n v="14.366"/>
    <n v="7.4999999999999997E-2"/>
    <n v="2.7850000000000001"/>
    <n v="0.1"/>
    <n v="15.51"/>
    <n v="5.5E-2"/>
    <x v="242"/>
    <n v="4"/>
  </r>
  <r>
    <d v="1992-05-01T00:00:00"/>
    <n v="11.534999999999901"/>
    <n v="7.2999999999999995E-2"/>
    <n v="17.346"/>
    <n v="9.5000000000000001E-2"/>
    <n v="5.7960000000000003"/>
    <n v="0.184"/>
    <n v="16.318999999999999"/>
    <n v="5.8999999999999997E-2"/>
    <x v="242"/>
    <n v="5"/>
  </r>
  <r>
    <d v="1992-06-01T00:00:00"/>
    <n v="13.576000000000001"/>
    <n v="6.6000000000000003E-2"/>
    <n v="19.36"/>
    <n v="9.4E-2"/>
    <n v="7.8179999999999996"/>
    <n v="7.4999999999999997E-2"/>
    <n v="16.885999999999999"/>
    <n v="5.8000000000000003E-2"/>
    <x v="242"/>
    <n v="6"/>
  </r>
  <r>
    <d v="1992-07-01T00:00:00"/>
    <n v="14.138999999999999"/>
    <n v="8.1000000000000003E-2"/>
    <n v="19.852999999999899"/>
    <n v="8.3000000000000004E-2"/>
    <n v="8.4209999999999994"/>
    <n v="8.1999999999999906E-2"/>
    <n v="17.000999999999902"/>
    <n v="5.7000000000000002E-2"/>
    <x v="242"/>
    <n v="7"/>
  </r>
  <r>
    <d v="1992-08-01T00:00:00"/>
    <n v="13.765999999999901"/>
    <n v="8.4000000000000005E-2"/>
    <n v="19.434999999999999"/>
    <n v="0.16200000000000001"/>
    <n v="8.1309999999999896"/>
    <n v="0.13"/>
    <n v="16.899999999999999"/>
    <n v="5.7000000000000002E-2"/>
    <x v="242"/>
    <n v="8"/>
  </r>
  <r>
    <d v="1992-09-01T00:00:00"/>
    <n v="11.672000000000001"/>
    <n v="4.9000000000000002E-2"/>
    <n v="17.289000000000001"/>
    <n v="0.122"/>
    <n v="6.1319999999999997"/>
    <n v="0.14000000000000001"/>
    <n v="16.242999999999999"/>
    <n v="5.2999999999999999E-2"/>
    <x v="242"/>
    <n v="9"/>
  </r>
  <r>
    <d v="1992-10-01T00:00:00"/>
    <n v="9.3529999999999998"/>
    <n v="4.7E-2"/>
    <n v="15.151999999999999"/>
    <n v="5.8000000000000003E-2"/>
    <n v="3.6760000000000002"/>
    <n v="6.0999999999999999E-2"/>
    <n v="15.419"/>
    <n v="5.3999999999999999E-2"/>
    <x v="242"/>
    <n v="10"/>
  </r>
  <r>
    <d v="1992-11-01T00:00:00"/>
    <n v="5.8889999999999896"/>
    <n v="8.3000000000000004E-2"/>
    <n v="11.303000000000001"/>
    <n v="6.2E-2"/>
    <n v="0.46300000000000002"/>
    <n v="6.6000000000000003E-2"/>
    <n v="14.343"/>
    <n v="5.6000000000000001E-2"/>
    <x v="242"/>
    <n v="11"/>
  </r>
  <r>
    <d v="1992-12-01T00:00:00"/>
    <n v="4.0750000000000002"/>
    <n v="0.155"/>
    <n v="9.4550000000000001"/>
    <n v="0.157"/>
    <n v="-1.0629999999999999"/>
    <n v="0.126"/>
    <n v="13.901999999999999"/>
    <n v="6.8000000000000005E-2"/>
    <x v="242"/>
    <n v="12"/>
  </r>
  <r>
    <d v="1993-01-01T00:00:00"/>
    <n v="3.3010000000000002"/>
    <n v="9.6000000000000002E-2"/>
    <n v="8.6660000000000004"/>
    <n v="6.5000000000000002E-2"/>
    <n v="-1.919"/>
    <n v="7.5999999999999998E-2"/>
    <n v="13.896000000000001"/>
    <n v="6.2E-2"/>
    <x v="243"/>
    <n v="1"/>
  </r>
  <r>
    <d v="1993-02-01T00:00:00"/>
    <n v="3.7450000000000001"/>
    <n v="9.7000000000000003E-2"/>
    <n v="9.42"/>
    <n v="8.1000000000000003E-2"/>
    <n v="-1.744"/>
    <n v="5.3999999999999999E-2"/>
    <n v="14.085000000000001"/>
    <n v="0.06"/>
    <x v="243"/>
    <n v="2"/>
  </r>
  <r>
    <d v="1993-03-01T00:00:00"/>
    <n v="5.9229999999999903"/>
    <n v="9.4E-2"/>
    <n v="11.791"/>
    <n v="8.5000000000000006E-2"/>
    <n v="0.14099999999999899"/>
    <n v="7.3999999999999996E-2"/>
    <n v="14.725"/>
    <n v="6.0999999999999999E-2"/>
    <x v="243"/>
    <n v="3"/>
  </r>
  <r>
    <d v="1993-04-01T00:00:00"/>
    <n v="8.69"/>
    <n v="4.5999999999999999E-2"/>
    <n v="14.585000000000001"/>
    <n v="0.11600000000000001"/>
    <n v="2.823"/>
    <n v="0.13699999999999901"/>
    <n v="15.481999999999999"/>
    <n v="5.5E-2"/>
    <x v="243"/>
    <n v="4"/>
  </r>
  <r>
    <d v="1993-05-01T00:00:00"/>
    <n v="11.475"/>
    <n v="5.6000000000000001E-2"/>
    <n v="17.289000000000001"/>
    <n v="8.4000000000000005E-2"/>
    <n v="5.6739999999999897"/>
    <n v="0.124"/>
    <n v="16.230999999999899"/>
    <n v="5.6000000000000001E-2"/>
    <x v="243"/>
    <n v="5"/>
  </r>
  <r>
    <d v="1993-06-01T00:00:00"/>
    <n v="13.518000000000001"/>
    <n v="7.4999999999999997E-2"/>
    <n v="19.292000000000002"/>
    <n v="9.4E-2"/>
    <n v="7.7670000000000003"/>
    <n v="0.14599999999999999"/>
    <n v="16.859000000000002"/>
    <n v="5.8000000000000003E-2"/>
    <x v="243"/>
    <n v="6"/>
  </r>
  <r>
    <d v="1993-07-01T00:00:00"/>
    <n v="14.595000000000001"/>
    <n v="0.11"/>
    <n v="20.227999999999899"/>
    <n v="6.2E-2"/>
    <n v="8.9469999999999992"/>
    <n v="0.17399999999999999"/>
    <n v="17.155000000000001"/>
    <n v="6.2E-2"/>
    <x v="243"/>
    <n v="7"/>
  </r>
  <r>
    <d v="1993-08-01T00:00:00"/>
    <n v="13.835000000000001"/>
    <n v="6.5000000000000002E-2"/>
    <n v="19.584"/>
    <n v="6.6000000000000003E-2"/>
    <n v="8.2279999999999998"/>
    <n v="0.108"/>
    <n v="16.925999999999998"/>
    <n v="5.8000000000000003E-2"/>
    <x v="243"/>
    <n v="8"/>
  </r>
  <r>
    <d v="1993-09-01T00:00:00"/>
    <n v="11.93"/>
    <n v="0.10199999999999999"/>
    <n v="17.638999999999999"/>
    <n v="0.06"/>
    <n v="6.2869999999999999"/>
    <n v="0.121"/>
    <n v="16.381"/>
    <n v="6.2E-2"/>
    <x v="243"/>
    <n v="9"/>
  </r>
  <r>
    <d v="1993-10-01T00:00:00"/>
    <n v="9.6140000000000008"/>
    <n v="6.4000000000000001E-2"/>
    <n v="15.294"/>
    <n v="6.0999999999999999E-2"/>
    <n v="3.9870000000000001"/>
    <n v="4.7E-2"/>
    <n v="15.542999999999999"/>
    <n v="5.8000000000000003E-2"/>
    <x v="243"/>
    <n v="10"/>
  </r>
  <r>
    <d v="1993-11-01T00:00:00"/>
    <n v="5.7379999999999898"/>
    <n v="0.09"/>
    <n v="11.090999999999999"/>
    <n v="9.8000000000000004E-2"/>
    <n v="0.36299999999999899"/>
    <n v="7.0000000000000007E-2"/>
    <n v="14.41"/>
    <n v="5.8999999999999997E-2"/>
    <x v="243"/>
    <n v="11"/>
  </r>
  <r>
    <d v="1993-12-01T00:00:00"/>
    <n v="4.0350000000000001"/>
    <n v="8.1000000000000003E-2"/>
    <n v="9.3579999999999899"/>
    <n v="7.0000000000000007E-2"/>
    <n v="-1.139"/>
    <n v="0.14499999999999999"/>
    <n v="13.904"/>
    <n v="5.8999999999999997E-2"/>
    <x v="243"/>
    <n v="12"/>
  </r>
  <r>
    <d v="1994-01-01T00:00:00"/>
    <n v="3.0239999999999898"/>
    <n v="6.3E-2"/>
    <n v="8.3360000000000003"/>
    <n v="0.107"/>
    <n v="-2.274"/>
    <n v="9.9000000000000005E-2"/>
    <n v="13.731"/>
    <n v="5.7000000000000002E-2"/>
    <x v="244"/>
    <n v="1"/>
  </r>
  <r>
    <d v="1994-02-01T00:00:00"/>
    <n v="2.81"/>
    <n v="0.105"/>
    <n v="8.5939999999999994"/>
    <n v="9.2999999999999999E-2"/>
    <n v="-2.7679999999999998"/>
    <n v="9.4E-2"/>
    <n v="13.773"/>
    <n v="6.2E-2"/>
    <x v="244"/>
    <n v="2"/>
  </r>
  <r>
    <d v="1994-03-01T00:00:00"/>
    <n v="5.7309999999999999"/>
    <n v="7.0999999999999994E-2"/>
    <n v="11.662999999999901"/>
    <n v="8.3000000000000004E-2"/>
    <n v="-0.13100000000000001"/>
    <n v="0.11899999999999999"/>
    <n v="14.712999999999999"/>
    <n v="5.8000000000000003E-2"/>
    <x v="244"/>
    <n v="3"/>
  </r>
  <r>
    <d v="1994-04-01T00:00:00"/>
    <n v="9.0180000000000007"/>
    <n v="4.3999999999999997E-2"/>
    <n v="14.960999999999901"/>
    <n v="0.16"/>
    <n v="3.1619999999999999"/>
    <n v="0.191"/>
    <n v="15.584"/>
    <n v="5.7000000000000002E-2"/>
    <x v="244"/>
    <n v="4"/>
  </r>
  <r>
    <d v="1994-05-01T00:00:00"/>
    <n v="11.683999999999999"/>
    <n v="0.08"/>
    <n v="17.582000000000001"/>
    <n v="0.106"/>
    <n v="5.6820000000000004"/>
    <n v="9.1999999999999998E-2"/>
    <n v="16.347999999999999"/>
    <n v="0.06"/>
    <x v="244"/>
    <n v="5"/>
  </r>
  <r>
    <d v="1994-06-01T00:00:00"/>
    <n v="14.144"/>
    <n v="8.6999999999999994E-2"/>
    <n v="19.931999999999999"/>
    <n v="9.9000000000000005E-2"/>
    <n v="8.2880000000000003"/>
    <n v="0.109"/>
    <n v="17.021000000000001"/>
    <n v="6.0999999999999999E-2"/>
    <x v="244"/>
    <n v="6"/>
  </r>
  <r>
    <d v="1994-07-01T00:00:00"/>
    <n v="14.657999999999999"/>
    <n v="7.5999999999999998E-2"/>
    <n v="20.420999999999999"/>
    <n v="0.111"/>
    <n v="8.9469999999999992"/>
    <n v="0.14499999999999999"/>
    <n v="17.183"/>
    <n v="5.8999999999999997E-2"/>
    <x v="244"/>
    <n v="7"/>
  </r>
  <r>
    <d v="1994-08-01T00:00:00"/>
    <n v="13.977"/>
    <n v="5.0999999999999997E-2"/>
    <n v="19.808"/>
    <n v="8.6999999999999994E-2"/>
    <n v="8.2739999999999991"/>
    <n v="0.17299999999999999"/>
    <n v="17.035999999999898"/>
    <n v="5.5E-2"/>
    <x v="244"/>
    <n v="8"/>
  </r>
  <r>
    <d v="1994-09-01T00:00:00"/>
    <n v="12.515999999999901"/>
    <n v="6.8000000000000005E-2"/>
    <n v="18.335000000000001"/>
    <n v="0.123"/>
    <n v="6.8209999999999997"/>
    <n v="0.159"/>
    <n v="16.498000000000001"/>
    <n v="5.8000000000000003E-2"/>
    <x v="244"/>
    <n v="9"/>
  </r>
  <r>
    <d v="1994-10-01T00:00:00"/>
    <n v="10.002000000000001"/>
    <n v="7.6999999999999999E-2"/>
    <n v="15.606"/>
    <n v="9.2999999999999999E-2"/>
    <n v="4.5430000000000001"/>
    <n v="0.16600000000000001"/>
    <n v="15.743"/>
    <n v="0.06"/>
    <x v="244"/>
    <n v="10"/>
  </r>
  <r>
    <d v="1994-11-01T00:00:00"/>
    <n v="6.7879999999999896"/>
    <n v="6.4000000000000001E-2"/>
    <n v="12.2"/>
    <n v="9.0999999999999998E-2"/>
    <n v="1.3109999999999999"/>
    <n v="0.11"/>
    <n v="14.754"/>
    <n v="5.6000000000000001E-2"/>
    <x v="244"/>
    <n v="11"/>
  </r>
  <r>
    <d v="1994-12-01T00:00:00"/>
    <n v="4.1130000000000004"/>
    <n v="6.5000000000000002E-2"/>
    <n v="9.31299999999999"/>
    <n v="0.158"/>
    <n v="-1.1020000000000001"/>
    <n v="6.4000000000000001E-2"/>
    <n v="14.036"/>
    <n v="0.06"/>
    <x v="244"/>
    <n v="12"/>
  </r>
  <r>
    <d v="1995-01-01T00:00:00"/>
    <n v="3.54"/>
    <n v="5.7000000000000002E-2"/>
    <n v="8.8949999999999996"/>
    <n v="0.151"/>
    <n v="-1.7689999999999999"/>
    <n v="0.17299999999999999"/>
    <n v="13.945"/>
    <n v="0.06"/>
    <x v="245"/>
    <n v="1"/>
  </r>
  <r>
    <d v="1995-02-01T00:00:00"/>
    <n v="4.6559999999999997"/>
    <n v="8.3000000000000004E-2"/>
    <n v="10.257"/>
    <n v="0.14499999999999999"/>
    <n v="-0.879"/>
    <n v="0.127"/>
    <n v="14.388"/>
    <n v="6.2E-2"/>
    <x v="245"/>
    <n v="2"/>
  </r>
  <r>
    <d v="1995-03-01T00:00:00"/>
    <n v="5.9560000000000004"/>
    <n v="7.6999999999999999E-2"/>
    <n v="11.784000000000001"/>
    <n v="0.16500000000000001"/>
    <n v="0.26500000000000001"/>
    <n v="0.108"/>
    <n v="14.782999999999999"/>
    <n v="6.0999999999999999E-2"/>
    <x v="245"/>
    <n v="3"/>
  </r>
  <r>
    <d v="1995-04-01T00:00:00"/>
    <n v="8.9719999999999995"/>
    <n v="7.8E-2"/>
    <n v="14.839"/>
    <n v="0.122"/>
    <n v="3.1619999999999999"/>
    <n v="0.17"/>
    <n v="15.587"/>
    <n v="6.0999999999999999E-2"/>
    <x v="245"/>
    <n v="4"/>
  </r>
  <r>
    <d v="1995-05-01T00:00:00"/>
    <n v="11.57"/>
    <n v="6.3E-2"/>
    <n v="17.300999999999998"/>
    <n v="0.121"/>
    <n v="5.758"/>
    <n v="0.222"/>
    <n v="16.279"/>
    <n v="5.7000000000000002E-2"/>
    <x v="245"/>
    <n v="5"/>
  </r>
  <r>
    <d v="1995-06-01T00:00:00"/>
    <n v="14.164"/>
    <n v="8.7999999999999995E-2"/>
    <n v="20.114999999999998"/>
    <n v="0.186"/>
    <n v="8.2319999999999993"/>
    <n v="5.2999999999999999E-2"/>
    <n v="17.007999999999999"/>
    <n v="6.0999999999999999E-2"/>
    <x v="245"/>
    <n v="6"/>
  </r>
  <r>
    <d v="1995-07-01T00:00:00"/>
    <n v="15.116"/>
    <n v="7.9000000000000001E-2"/>
    <n v="20.803000000000001"/>
    <n v="0.185"/>
    <n v="9.3309999999999995"/>
    <n v="0.16800000000000001"/>
    <n v="17.375"/>
    <n v="6.0999999999999999E-2"/>
    <x v="245"/>
    <n v="7"/>
  </r>
  <r>
    <d v="1995-08-01T00:00:00"/>
    <n v="14.635999999999999"/>
    <n v="8.7999999999999995E-2"/>
    <n v="20.408999999999999"/>
    <n v="8.3000000000000004E-2"/>
    <n v="8.8079999999999998"/>
    <n v="0.23100000000000001"/>
    <n v="17.297000000000001"/>
    <n v="6.0999999999999999E-2"/>
    <x v="245"/>
    <n v="8"/>
  </r>
  <r>
    <d v="1995-09-01T00:00:00"/>
    <n v="12.565"/>
    <n v="8.6999999999999994E-2"/>
    <n v="18.382000000000001"/>
    <n v="6.8000000000000005E-2"/>
    <n v="6.9210000000000003"/>
    <n v="0.182"/>
    <n v="16.579999999999998"/>
    <n v="0.06"/>
    <x v="245"/>
    <n v="9"/>
  </r>
  <r>
    <d v="1995-10-01T00:00:00"/>
    <n v="10.106"/>
    <n v="8.5999999999999993E-2"/>
    <n v="15.749000000000001"/>
    <n v="0.13"/>
    <n v="4.49"/>
    <n v="0.14399999999999999"/>
    <n v="15.747999999999999"/>
    <n v="6.2E-2"/>
    <x v="245"/>
    <n v="10"/>
  </r>
  <r>
    <d v="1995-11-01T00:00:00"/>
    <n v="6.7610000000000001"/>
    <n v="8.6999999999999994E-2"/>
    <n v="12.387"/>
    <n v="0.104"/>
    <n v="1.266"/>
    <n v="0.20499999999999999"/>
    <n v="14.712999999999999"/>
    <n v="0.06"/>
    <x v="245"/>
    <n v="11"/>
  </r>
  <r>
    <d v="1995-12-01T00:00:00"/>
    <n v="4.1230000000000002"/>
    <n v="4.3999999999999997E-2"/>
    <n v="9.3960000000000008"/>
    <n v="0.13100000000000001"/>
    <n v="-1.143"/>
    <n v="0.113"/>
    <n v="13.950999999999899"/>
    <n v="5.8999999999999997E-2"/>
    <x v="245"/>
    <n v="12"/>
  </r>
  <r>
    <d v="1996-01-01T00:00:00"/>
    <n v="2.8620000000000001"/>
    <n v="8.7999999999999995E-2"/>
    <n v="8.3509999999999902"/>
    <n v="0.107"/>
    <n v="-2.512"/>
    <n v="0.108"/>
    <n v="13.720999999999901"/>
    <n v="5.8999999999999997E-2"/>
    <x v="246"/>
    <n v="1"/>
  </r>
  <r>
    <d v="1996-02-01T00:00:00"/>
    <n v="4.0119999999999996"/>
    <n v="0.11799999999999999"/>
    <n v="9.7690000000000001"/>
    <n v="9.5000000000000001E-2"/>
    <n v="-1.762"/>
    <n v="0.08"/>
    <n v="14.207000000000001"/>
    <n v="6.4000000000000001E-2"/>
    <x v="246"/>
    <n v="2"/>
  </r>
  <r>
    <d v="1996-03-01T00:00:00"/>
    <n v="5.524"/>
    <n v="8.5000000000000006E-2"/>
    <n v="11.411"/>
    <n v="0.157"/>
    <n v="-0.28499999999999998"/>
    <n v="0.14499999999999999"/>
    <n v="14.657999999999999"/>
    <n v="5.8999999999999997E-2"/>
    <x v="246"/>
    <n v="3"/>
  </r>
  <r>
    <d v="1996-04-01T00:00:00"/>
    <n v="8.6790000000000003"/>
    <n v="7.2999999999999995E-2"/>
    <n v="14.470999999999901"/>
    <n v="9.9000000000000005E-2"/>
    <n v="2.7170000000000001"/>
    <n v="0.13"/>
    <n v="15.541"/>
    <n v="5.7000000000000002E-2"/>
    <x v="246"/>
    <n v="4"/>
  </r>
  <r>
    <d v="1996-05-01T00:00:00"/>
    <n v="11.587999999999999"/>
    <n v="0.106"/>
    <n v="17.437000000000001"/>
    <n v="0.10199999999999999"/>
    <n v="5.7919999999999998"/>
    <n v="0.123"/>
    <n v="16.271999999999998"/>
    <n v="6.3E-2"/>
    <x v="246"/>
    <n v="5"/>
  </r>
  <r>
    <d v="1996-06-01T00:00:00"/>
    <n v="13.680999999999999"/>
    <n v="9.0999999999999998E-2"/>
    <n v="19.405000000000001"/>
    <n v="0.14299999999999999"/>
    <n v="7.8540000000000001"/>
    <n v="0.106"/>
    <n v="16.847000000000001"/>
    <n v="5.8000000000000003E-2"/>
    <x v="246"/>
    <n v="6"/>
  </r>
  <r>
    <d v="1996-07-01T00:00:00"/>
    <n v="14.827"/>
    <n v="9.7000000000000003E-2"/>
    <n v="20.65"/>
    <n v="8.6999999999999994E-2"/>
    <n v="9.1229999999999993"/>
    <n v="0.129"/>
    <n v="17.22"/>
    <n v="6.0999999999999999E-2"/>
    <x v="246"/>
    <n v="7"/>
  </r>
  <r>
    <d v="1996-08-01T00:00:00"/>
    <n v="14.603"/>
    <n v="7.2999999999999995E-2"/>
    <n v="20.416"/>
    <n v="0.13"/>
    <n v="8.9179999999999993"/>
    <n v="0.126"/>
    <n v="17.21"/>
    <n v="5.8999999999999997E-2"/>
    <x v="246"/>
    <n v="8"/>
  </r>
  <r>
    <d v="1996-09-01T00:00:00"/>
    <n v="12.294"/>
    <n v="5.2999999999999999E-2"/>
    <n v="17.974"/>
    <n v="0.11600000000000001"/>
    <n v="6.7110000000000003"/>
    <n v="0.17"/>
    <n v="16.443999999999999"/>
    <n v="5.6000000000000001E-2"/>
    <x v="246"/>
    <n v="9"/>
  </r>
  <r>
    <d v="1996-10-01T00:00:00"/>
    <n v="9.5250000000000004"/>
    <n v="9.7000000000000003E-2"/>
    <n v="15.191000000000001"/>
    <n v="0.155"/>
    <n v="3.9289999999999998"/>
    <n v="8.8999999999999996E-2"/>
    <n v="15.515999999999901"/>
    <n v="6.0999999999999999E-2"/>
    <x v="246"/>
    <n v="10"/>
  </r>
  <r>
    <d v="1996-11-01T00:00:00"/>
    <n v="6.5469999999999997"/>
    <n v="7.8E-2"/>
    <n v="11.952"/>
    <n v="0.112"/>
    <n v="1.1779999999999999"/>
    <n v="8.3000000000000004E-2"/>
    <n v="14.606999999999999"/>
    <n v="5.8999999999999997E-2"/>
    <x v="246"/>
    <n v="11"/>
  </r>
  <r>
    <d v="1996-12-01T00:00:00"/>
    <n v="4.3250000000000002"/>
    <n v="5.8000000000000003E-2"/>
    <n v="9.82"/>
    <n v="0.112"/>
    <n v="-1.089"/>
    <n v="0.06"/>
    <n v="14.0529999999999"/>
    <n v="5.8000000000000003E-2"/>
    <x v="246"/>
    <n v="12"/>
  </r>
  <r>
    <d v="1997-01-01T00:00:00"/>
    <n v="3.165"/>
    <n v="8.3000000000000004E-2"/>
    <n v="8.5879999999999992"/>
    <n v="9.9000000000000005E-2"/>
    <n v="-2.1339999999999999"/>
    <n v="7.8E-2"/>
    <n v="13.818"/>
    <n v="5.8000000000000003E-2"/>
    <x v="247"/>
    <n v="1"/>
  </r>
  <r>
    <d v="1997-02-01T00:00:00"/>
    <n v="3.766"/>
    <n v="9.2999999999999999E-2"/>
    <n v="9.4559999999999995"/>
    <n v="6.7000000000000004E-2"/>
    <n v="-1.885"/>
    <n v="8.5999999999999993E-2"/>
    <n v="14.1779999999999"/>
    <n v="5.8999999999999997E-2"/>
    <x v="247"/>
    <n v="2"/>
  </r>
  <r>
    <d v="1997-03-01T00:00:00"/>
    <n v="6.0119999999999996"/>
    <n v="0.13900000000000001"/>
    <n v="11.808"/>
    <n v="0.188"/>
    <n v="0.189999999999999"/>
    <n v="9.5000000000000001E-2"/>
    <n v="14.872999999999999"/>
    <n v="6.8000000000000005E-2"/>
    <x v="247"/>
    <n v="3"/>
  </r>
  <r>
    <d v="1997-04-01T00:00:00"/>
    <n v="8.891"/>
    <n v="5.3999999999999999E-2"/>
    <n v="14.817"/>
    <n v="0.114"/>
    <n v="2.9670000000000001"/>
    <n v="0.115"/>
    <n v="15.634"/>
    <n v="5.5E-2"/>
    <x v="247"/>
    <n v="4"/>
  </r>
  <r>
    <d v="1997-05-01T00:00:00"/>
    <n v="11.593"/>
    <n v="7.1999999999999995E-2"/>
    <n v="17.378"/>
    <n v="0.109"/>
    <n v="5.8019999999999996"/>
    <n v="0.14899999999999999"/>
    <n v="16.387999999999899"/>
    <n v="5.6000000000000001E-2"/>
    <x v="247"/>
    <n v="5"/>
  </r>
  <r>
    <d v="1997-06-01T00:00:00"/>
    <n v="14.130999999999901"/>
    <n v="6.6000000000000003E-2"/>
    <n v="19.913"/>
    <n v="9.6000000000000002E-2"/>
    <n v="8.3339999999999996"/>
    <n v="0.13500000000000001"/>
    <n v="17.158000000000001"/>
    <n v="5.6000000000000001E-2"/>
    <x v="247"/>
    <n v="6"/>
  </r>
  <r>
    <d v="1997-07-01T00:00:00"/>
    <n v="14.565"/>
    <n v="0.13200000000000001"/>
    <n v="20.260000000000002"/>
    <n v="9.4E-2"/>
    <n v="8.8249999999999993"/>
    <n v="8.8999999999999996E-2"/>
    <n v="17.306999999999999"/>
    <n v="6.5000000000000002E-2"/>
    <x v="247"/>
    <n v="7"/>
  </r>
  <r>
    <d v="1997-08-01T00:00:00"/>
    <n v="14.255999999999901"/>
    <n v="9.0999999999999998E-2"/>
    <n v="20.13"/>
    <n v="0.104"/>
    <n v="8.57899999999999"/>
    <n v="0.122"/>
    <n v="17.265999999999998"/>
    <n v="5.8999999999999997E-2"/>
    <x v="247"/>
    <n v="8"/>
  </r>
  <r>
    <d v="1997-09-01T00:00:00"/>
    <n v="12.685"/>
    <n v="0.105"/>
    <n v="18.555"/>
    <n v="0.313"/>
    <n v="6.9729999999999999"/>
    <n v="0.16200000000000001"/>
    <n v="16.765999999999998"/>
    <n v="6.0999999999999999E-2"/>
    <x v="247"/>
    <n v="9"/>
  </r>
  <r>
    <d v="1997-10-01T00:00:00"/>
    <n v="10.109"/>
    <n v="7.0000000000000007E-2"/>
    <n v="15.682"/>
    <n v="0.108"/>
    <n v="4.665"/>
    <n v="0.14499999999999999"/>
    <n v="15.935"/>
    <n v="5.6000000000000001E-2"/>
    <x v="247"/>
    <n v="10"/>
  </r>
  <r>
    <d v="1997-11-01T00:00:00"/>
    <n v="6.8410000000000002"/>
    <n v="9.6000000000000002E-2"/>
    <n v="12.195"/>
    <n v="9.1999999999999998E-2"/>
    <n v="1.5029999999999999"/>
    <n v="8.5999999999999993E-2"/>
    <n v="14.952"/>
    <n v="0.06"/>
    <x v="247"/>
    <n v="11"/>
  </r>
  <r>
    <d v="1997-12-01T00:00:00"/>
    <n v="4.4169999999999998"/>
    <n v="6.2E-2"/>
    <n v="9.6340000000000003"/>
    <n v="6.4000000000000001E-2"/>
    <n v="-0.73699999999999999"/>
    <n v="7.5999999999999998E-2"/>
    <n v="14.290999999999899"/>
    <n v="5.7000000000000002E-2"/>
    <x v="247"/>
    <n v="12"/>
  </r>
  <r>
    <d v="1998-01-01T00:00:00"/>
    <n v="3.3519999999999999"/>
    <n v="7.5999999999999998E-2"/>
    <n v="8.5549999999999997"/>
    <n v="9.2999999999999999E-2"/>
    <n v="-1.776"/>
    <n v="8.5999999999999993E-2"/>
    <n v="14.063000000000001"/>
    <n v="6.3E-2"/>
    <x v="248"/>
    <n v="1"/>
  </r>
  <r>
    <d v="1998-02-01T00:00:00"/>
    <n v="4.8259999999999996"/>
    <n v="0.106"/>
    <n v="10.475"/>
    <n v="0.11"/>
    <n v="-0.76800000000000002"/>
    <n v="7.6999999999999999E-2"/>
    <n v="14.610999999999899"/>
    <n v="6.6000000000000003E-2"/>
    <x v="248"/>
    <n v="2"/>
  </r>
  <r>
    <d v="1998-03-01T00:00:00"/>
    <n v="6.0229999999999997"/>
    <n v="8.1999999999999906E-2"/>
    <n v="11.888"/>
    <n v="7.2999999999999995E-2"/>
    <n v="0.30099999999999899"/>
    <n v="0.10199999999999999"/>
    <n v="14.958"/>
    <n v="6.5000000000000002E-2"/>
    <x v="248"/>
    <n v="3"/>
  </r>
  <r>
    <d v="1998-04-01T00:00:00"/>
    <n v="9.3580000000000005"/>
    <n v="0.05"/>
    <n v="15.255000000000001"/>
    <n v="8.7999999999999995E-2"/>
    <n v="3.4389999999999898"/>
    <n v="0.19400000000000001"/>
    <n v="15.884"/>
    <n v="6.2E-2"/>
    <x v="248"/>
    <n v="4"/>
  </r>
  <r>
    <d v="1998-05-01T00:00:00"/>
    <n v="12.291"/>
    <n v="8.3000000000000004E-2"/>
    <n v="18.181999999999999"/>
    <n v="0.16399999999999901"/>
    <n v="6.3719999999999999"/>
    <n v="0.105"/>
    <n v="16.670999999999999"/>
    <n v="6.2E-2"/>
    <x v="248"/>
    <n v="5"/>
  </r>
  <r>
    <d v="1998-06-01T00:00:00"/>
    <n v="14.521000000000001"/>
    <n v="0.114"/>
    <n v="20.404"/>
    <n v="0.13"/>
    <n v="8.7779999999999898"/>
    <n v="7.1999999999999995E-2"/>
    <n v="17.289000000000001"/>
    <n v="6.6000000000000003E-2"/>
    <x v="248"/>
    <n v="6"/>
  </r>
  <r>
    <d v="1998-07-01T00:00:00"/>
    <n v="15.34"/>
    <n v="7.3999999999999996E-2"/>
    <n v="20.971999999999898"/>
    <n v="6.2E-2"/>
    <n v="9.7149999999999999"/>
    <n v="0.17"/>
    <n v="17.609000000000002"/>
    <n v="6.2E-2"/>
    <x v="248"/>
    <n v="7"/>
  </r>
  <r>
    <d v="1998-08-01T00:00:00"/>
    <n v="14.874000000000001"/>
    <n v="7.3999999999999996E-2"/>
    <n v="20.504999999999999"/>
    <n v="0.128"/>
    <n v="9.3439999999999994"/>
    <n v="0.217"/>
    <n v="17.491"/>
    <n v="6.2E-2"/>
    <x v="248"/>
    <n v="8"/>
  </r>
  <r>
    <d v="1998-09-01T00:00:00"/>
    <n v="12.672999999999901"/>
    <n v="4.7E-2"/>
    <n v="18.335999999999999"/>
    <n v="0.123"/>
    <n v="7.1520000000000001"/>
    <n v="0.17699999999999999"/>
    <n v="16.657"/>
    <n v="6.0999999999999999E-2"/>
    <x v="248"/>
    <n v="9"/>
  </r>
  <r>
    <d v="1998-10-01T00:00:00"/>
    <n v="9.9410000000000007"/>
    <n v="5.5E-2"/>
    <n v="15.505999999999901"/>
    <n v="0.11700000000000001"/>
    <n v="4.45"/>
    <n v="0.11600000000000001"/>
    <n v="15.767999999999899"/>
    <n v="6.4000000000000001E-2"/>
    <x v="248"/>
    <n v="10"/>
  </r>
  <r>
    <d v="1998-11-01T00:00:00"/>
    <n v="6.4039999999999999"/>
    <n v="8.1000000000000003E-2"/>
    <n v="11.872"/>
    <n v="0.09"/>
    <n v="1.0389999999999999"/>
    <n v="8.1999999999999906E-2"/>
    <n v="14.696999999999999"/>
    <n v="6.2E-2"/>
    <x v="248"/>
    <n v="11"/>
  </r>
  <r>
    <d v="1998-12-01T00:00:00"/>
    <n v="4.6689999999999996"/>
    <n v="4.4999999999999998E-2"/>
    <n v="10.083"/>
    <n v="7.9000000000000001E-2"/>
    <n v="-0.65599999999999903"/>
    <n v="0.10100000000000001"/>
    <n v="14.214"/>
    <n v="6.0999999999999999E-2"/>
    <x v="248"/>
    <n v="12"/>
  </r>
  <r>
    <d v="1999-01-01T00:00:00"/>
    <n v="3.5439999999999898"/>
    <n v="7.0000000000000007E-2"/>
    <n v="8.87699999999999"/>
    <n v="6.5000000000000002E-2"/>
    <n v="-1.732"/>
    <n v="0.11"/>
    <n v="13.933"/>
    <n v="6.3E-2"/>
    <x v="249"/>
    <n v="1"/>
  </r>
  <r>
    <d v="1999-02-01T00:00:00"/>
    <n v="4.694"/>
    <n v="8.8999999999999996E-2"/>
    <n v="10.4"/>
    <n v="6.3E-2"/>
    <n v="-0.95699999999999996"/>
    <n v="9.9000000000000005E-2"/>
    <n v="14.367000000000001"/>
    <n v="6.5000000000000002E-2"/>
    <x v="249"/>
    <n v="2"/>
  </r>
  <r>
    <d v="1999-03-01T00:00:00"/>
    <n v="5.53"/>
    <n v="0.10199999999999999"/>
    <n v="11.4"/>
    <n v="0.106"/>
    <n v="-0.27399999999999902"/>
    <n v="8.5999999999999993E-2"/>
    <n v="14.675999999999901"/>
    <n v="6.9000000000000006E-2"/>
    <x v="249"/>
    <n v="3"/>
  </r>
  <r>
    <d v="1999-04-01T00:00:00"/>
    <n v="8.8379999999999992"/>
    <n v="6.4000000000000001E-2"/>
    <n v="14.807"/>
    <n v="8.5000000000000006E-2"/>
    <n v="2.931"/>
    <n v="0.17499999999999999"/>
    <n v="15.571999999999999"/>
    <n v="6.4000000000000001E-2"/>
    <x v="249"/>
    <n v="4"/>
  </r>
  <r>
    <d v="1999-05-01T00:00:00"/>
    <n v="11.706"/>
    <n v="4.4999999999999998E-2"/>
    <n v="17.613"/>
    <n v="0.11600000000000001"/>
    <n v="5.8239999999999998"/>
    <n v="0.155"/>
    <n v="16.297999999999998"/>
    <n v="6.0999999999999999E-2"/>
    <x v="249"/>
    <n v="5"/>
  </r>
  <r>
    <d v="1999-06-01T00:00:00"/>
    <n v="14.031000000000001"/>
    <n v="7.1999999999999995E-2"/>
    <n v="19.831"/>
    <n v="0.121"/>
    <n v="8.2050000000000001"/>
    <n v="0.13100000000000001"/>
    <n v="16.957000000000001"/>
    <n v="6.2E-2"/>
    <x v="249"/>
    <n v="6"/>
  </r>
  <r>
    <d v="1999-07-01T00:00:00"/>
    <n v="14.853"/>
    <n v="0.10100000000000001"/>
    <n v="20.577999999999999"/>
    <n v="8.6999999999999994E-2"/>
    <n v="9.24"/>
    <n v="0.12"/>
    <n v="17.218"/>
    <n v="6.4000000000000001E-2"/>
    <x v="249"/>
    <n v="7"/>
  </r>
  <r>
    <d v="1999-08-01T00:00:00"/>
    <n v="14.3479999999999"/>
    <n v="8.8999999999999996E-2"/>
    <n v="20.158000000000001"/>
    <n v="7.5999999999999998E-2"/>
    <n v="8.6959999999999997"/>
    <n v="0.125"/>
    <n v="17.100000000000001"/>
    <n v="6.3E-2"/>
    <x v="249"/>
    <n v="8"/>
  </r>
  <r>
    <d v="1999-09-01T00:00:00"/>
    <n v="12.723000000000001"/>
    <n v="5.6000000000000001E-2"/>
    <n v="18.472000000000001"/>
    <n v="0.16500000000000001"/>
    <n v="7.109"/>
    <n v="0.13400000000000001"/>
    <n v="16.605"/>
    <n v="5.8999999999999997E-2"/>
    <x v="249"/>
    <n v="9"/>
  </r>
  <r>
    <d v="1999-10-01T00:00:00"/>
    <n v="9.9969999999999999"/>
    <n v="9.5000000000000001E-2"/>
    <n v="15.583"/>
    <n v="0.107"/>
    <n v="4.4909999999999997"/>
    <n v="6.4000000000000001E-2"/>
    <n v="15.675000000000001"/>
    <n v="6.3E-2"/>
    <x v="249"/>
    <n v="10"/>
  </r>
  <r>
    <d v="1999-11-01T00:00:00"/>
    <n v="6.5919999999999996"/>
    <n v="8.3000000000000004E-2"/>
    <n v="12.120999999999899"/>
    <n v="0.08"/>
    <n v="1.107"/>
    <n v="8.5000000000000006E-2"/>
    <n v="14.673"/>
    <n v="6.3E-2"/>
    <x v="249"/>
    <n v="11"/>
  </r>
  <r>
    <d v="1999-12-01T00:00:00"/>
    <n v="4.5650000000000004"/>
    <n v="8.5000000000000006E-2"/>
    <n v="9.9529999999999994"/>
    <n v="0.09"/>
    <n v="-0.69199999999999995"/>
    <n v="7.8E-2"/>
    <n v="14.13"/>
    <n v="6.4000000000000001E-2"/>
    <x v="249"/>
    <n v="12"/>
  </r>
  <r>
    <d v="2000-01-01T00:00:00"/>
    <n v="2.95"/>
    <n v="9.0999999999999998E-2"/>
    <n v="8.3490000000000002"/>
    <n v="0.10299999999999999"/>
    <n v="-2.3220000000000001"/>
    <n v="7.1999999999999995E-2"/>
    <n v="13.773"/>
    <n v="6.4000000000000001E-2"/>
    <x v="250"/>
    <n v="1"/>
  </r>
  <r>
    <d v="2000-02-01T00:00:00"/>
    <n v="4.1840000000000002"/>
    <n v="9.2999999999999999E-2"/>
    <n v="9.8629999999999995"/>
    <n v="9.6000000000000002E-2"/>
    <n v="-1.371"/>
    <n v="9.1999999999999998E-2"/>
    <n v="14.265999999999901"/>
    <n v="6.5000000000000002E-2"/>
    <x v="250"/>
    <n v="2"/>
  </r>
  <r>
    <d v="2000-03-01T00:00:00"/>
    <n v="6.2189999999999896"/>
    <n v="0.12"/>
    <n v="12.204999999999901"/>
    <n v="0.13300000000000001"/>
    <n v="0.375999999999999"/>
    <n v="8.1999999999999906E-2"/>
    <n v="14.845999999999901"/>
    <n v="6.9000000000000006E-2"/>
    <x v="250"/>
    <n v="3"/>
  </r>
  <r>
    <d v="2000-04-01T00:00:00"/>
    <n v="9.5519999999999996"/>
    <n v="7.4999999999999997E-2"/>
    <n v="15.534000000000001"/>
    <n v="0.156"/>
    <n v="3.68"/>
    <n v="0.153"/>
    <n v="15.762"/>
    <n v="6.2E-2"/>
    <x v="250"/>
    <n v="4"/>
  </r>
  <r>
    <d v="2000-05-01T00:00:00"/>
    <n v="11.874000000000001"/>
    <n v="6.4000000000000001E-2"/>
    <n v="17.721"/>
    <n v="0.127"/>
    <n v="5.9969999999999999"/>
    <n v="0.2"/>
    <n v="16.395"/>
    <n v="6.0999999999999999E-2"/>
    <x v="250"/>
    <n v="5"/>
  </r>
  <r>
    <d v="2000-06-01T00:00:00"/>
    <n v="14.06"/>
    <n v="0.1"/>
    <n v="19.847000000000001"/>
    <n v="0.20599999999999999"/>
    <n v="8.2430000000000003"/>
    <n v="0.161"/>
    <n v="17"/>
    <n v="6.7000000000000004E-2"/>
    <x v="250"/>
    <n v="6"/>
  </r>
  <r>
    <d v="2000-07-01T00:00:00"/>
    <n v="14.8479999999999"/>
    <n v="0.12"/>
    <n v="20.664999999999999"/>
    <n v="0.107"/>
    <n v="9.0980000000000008"/>
    <n v="9.8000000000000004E-2"/>
    <n v="17.242000000000001"/>
    <n v="6.6000000000000003E-2"/>
    <x v="250"/>
    <n v="7"/>
  </r>
  <r>
    <d v="2000-08-01T00:00:00"/>
    <n v="14.519"/>
    <n v="8.5999999999999993E-2"/>
    <n v="20.308"/>
    <n v="9.5000000000000001E-2"/>
    <n v="8.7959999999999994"/>
    <n v="0.152"/>
    <n v="17.242999999999999"/>
    <n v="6.3E-2"/>
    <x v="250"/>
    <n v="8"/>
  </r>
  <r>
    <d v="2000-09-01T00:00:00"/>
    <n v="12.547000000000001"/>
    <n v="5.8000000000000003E-2"/>
    <n v="18.373000000000001"/>
    <n v="0.115"/>
    <n v="6.8220000000000001"/>
    <n v="0.14199999999999999"/>
    <n v="16.613"/>
    <n v="6.0999999999999999E-2"/>
    <x v="250"/>
    <n v="9"/>
  </r>
  <r>
    <d v="2000-10-01T00:00:00"/>
    <n v="9.4860000000000007"/>
    <n v="4.7E-2"/>
    <n v="15.069000000000001"/>
    <n v="0.13400000000000001"/>
    <n v="4"/>
    <n v="9.7000000000000003E-2"/>
    <n v="15.587999999999999"/>
    <n v="0.06"/>
    <x v="250"/>
    <n v="10"/>
  </r>
  <r>
    <d v="2000-11-01T00:00:00"/>
    <n v="6.3120000000000003"/>
    <n v="8.4000000000000005E-2"/>
    <n v="11.67"/>
    <n v="9.1999999999999998E-2"/>
    <n v="0.996"/>
    <n v="6.4000000000000001E-2"/>
    <n v="14.632"/>
    <n v="6.2E-2"/>
    <x v="250"/>
    <n v="11"/>
  </r>
  <r>
    <d v="2000-12-01T00:00:00"/>
    <n v="3.863"/>
    <n v="6.4000000000000001E-2"/>
    <n v="9.1820000000000004"/>
    <n v="0.108"/>
    <n v="-1.333"/>
    <n v="7.1999999999999995E-2"/>
    <n v="13.968"/>
    <n v="6.2E-2"/>
    <x v="250"/>
    <n v="12"/>
  </r>
  <r>
    <d v="2001-01-01T00:00:00"/>
    <n v="3.3359999999999999"/>
    <n v="7.6999999999999999E-2"/>
    <n v="8.827"/>
    <n v="8.7999999999999995E-2"/>
    <n v="-2.0779999999999998"/>
    <n v="0.06"/>
    <n v="13.936"/>
    <n v="6.3E-2"/>
    <x v="251"/>
    <n v="1"/>
  </r>
  <r>
    <d v="2001-02-01T00:00:00"/>
    <n v="3.72"/>
    <n v="0.109"/>
    <n v="9.4860000000000007"/>
    <n v="5.8999999999999997E-2"/>
    <n v="-1.9969999999999899"/>
    <n v="9.0999999999999998E-2"/>
    <n v="14.179"/>
    <n v="6.7000000000000004E-2"/>
    <x v="251"/>
    <n v="2"/>
  </r>
  <r>
    <d v="2001-03-01T00:00:00"/>
    <n v="6.2079999999999904"/>
    <n v="5.8000000000000003E-2"/>
    <n v="12.130999999999901"/>
    <n v="9.4E-2"/>
    <n v="0.41099999999999898"/>
    <n v="0.11700000000000001"/>
    <n v="14.981999999999999"/>
    <n v="6.2E-2"/>
    <x v="251"/>
    <n v="3"/>
  </r>
  <r>
    <d v="2001-04-01T00:00:00"/>
    <n v="9.2449999999999992"/>
    <n v="9.8000000000000004E-2"/>
    <n v="15.173999999999999"/>
    <n v="0.11799999999999999"/>
    <n v="3.234"/>
    <n v="0.155"/>
    <n v="15.808"/>
    <n v="6.6000000000000003E-2"/>
    <x v="251"/>
    <n v="4"/>
  </r>
  <r>
    <d v="2001-05-01T00:00:00"/>
    <n v="12.271000000000001"/>
    <n v="0.105"/>
    <n v="18.184999999999999"/>
    <n v="0.13"/>
    <n v="6.35"/>
    <n v="0.107"/>
    <n v="16.568999999999999"/>
    <n v="6.6000000000000003E-2"/>
    <x v="251"/>
    <n v="5"/>
  </r>
  <r>
    <d v="2001-06-01T00:00:00"/>
    <n v="14.11"/>
    <n v="8.5000000000000006E-2"/>
    <n v="19.962"/>
    <n v="0.13300000000000001"/>
    <n v="8.218"/>
    <n v="0.13400000000000001"/>
    <n v="17.151"/>
    <n v="6.3E-2"/>
    <x v="251"/>
    <n v="6"/>
  </r>
  <r>
    <d v="2001-07-01T00:00:00"/>
    <n v="15.161"/>
    <n v="0.10100000000000001"/>
    <n v="20.922999999999998"/>
    <n v="0.104"/>
    <n v="9.4280000000000008"/>
    <n v="0.14899999999999999"/>
    <n v="17.45"/>
    <n v="6.5000000000000002E-2"/>
    <x v="251"/>
    <n v="7"/>
  </r>
  <r>
    <d v="2001-08-01T00:00:00"/>
    <n v="14.427"/>
    <n v="0.115"/>
    <n v="20.332000000000001"/>
    <n v="0.10299999999999999"/>
    <n v="8.6639999999999997"/>
    <n v="0.17799999999999999"/>
    <n v="17.294"/>
    <n v="6.8000000000000005E-2"/>
    <x v="251"/>
    <n v="8"/>
  </r>
  <r>
    <d v="2001-09-01T00:00:00"/>
    <n v="12.736000000000001"/>
    <n v="8.6999999999999994E-2"/>
    <n v="18.581"/>
    <n v="0.114"/>
    <n v="7.07"/>
    <n v="0.17"/>
    <n v="16.757999999999999"/>
    <n v="6.5000000000000002E-2"/>
    <x v="251"/>
    <n v="9"/>
  </r>
  <r>
    <d v="2001-10-01T00:00:00"/>
    <n v="9.9350000000000005"/>
    <n v="7.2999999999999995E-2"/>
    <n v="15.577999999999999"/>
    <n v="0.10100000000000001"/>
    <n v="4.3529999999999998"/>
    <n v="0.109"/>
    <n v="15.831"/>
    <n v="6.4000000000000001E-2"/>
    <x v="251"/>
    <n v="10"/>
  </r>
  <r>
    <d v="2001-11-01T00:00:00"/>
    <n v="7.319"/>
    <n v="8.5999999999999993E-2"/>
    <n v="12.89"/>
    <n v="9.2999999999999999E-2"/>
    <n v="1.92"/>
    <n v="8.1999999999999906E-2"/>
    <n v="15.010999999999999"/>
    <n v="6.4000000000000001E-2"/>
    <x v="251"/>
    <n v="11"/>
  </r>
  <r>
    <d v="2001-12-01T00:00:00"/>
    <n v="4.5069999999999997"/>
    <n v="5.5E-2"/>
    <n v="9.8409999999999993"/>
    <n v="0.108"/>
    <n v="-0.68500000000000005"/>
    <n v="8.8999999999999996E-2"/>
    <n v="14.241"/>
    <n v="6.2E-2"/>
    <x v="251"/>
    <n v="12"/>
  </r>
  <r>
    <d v="2002-01-01T00:00:00"/>
    <n v="4.0259999999999998"/>
    <n v="6.5000000000000002E-2"/>
    <n v="9.4589999999999996"/>
    <n v="0.123"/>
    <n v="-1.3219999999999901"/>
    <n v="8.8999999999999996E-2"/>
    <n v="14.257999999999999"/>
    <n v="6.2E-2"/>
    <x v="252"/>
    <n v="1"/>
  </r>
  <r>
    <d v="2002-02-01T00:00:00"/>
    <n v="4.7039999999999997"/>
    <n v="7.8E-2"/>
    <n v="10.435"/>
    <n v="0.104"/>
    <n v="-0.94799999999999995"/>
    <n v="5.8000000000000003E-2"/>
    <n v="14.505000000000001"/>
    <n v="6.5000000000000002E-2"/>
    <x v="252"/>
    <n v="2"/>
  </r>
  <r>
    <d v="2002-03-01T00:00:00"/>
    <n v="6.7720000000000002"/>
    <n v="3.4000000000000002E-2"/>
    <n v="12.775"/>
    <n v="8.3000000000000004E-2"/>
    <n v="0.89400000000000002"/>
    <n v="0.113"/>
    <n v="15.198"/>
    <n v="6.4000000000000001E-2"/>
    <x v="252"/>
    <n v="3"/>
  </r>
  <r>
    <d v="2002-04-01T00:00:00"/>
    <n v="9.2289999999999992"/>
    <n v="4.9000000000000002E-2"/>
    <n v="15.1459999999999"/>
    <n v="9.9000000000000005E-2"/>
    <n v="3.3079999999999998"/>
    <n v="0.152"/>
    <n v="15.818"/>
    <n v="6.2E-2"/>
    <x v="252"/>
    <n v="4"/>
  </r>
  <r>
    <d v="2002-05-01T00:00:00"/>
    <n v="12.247999999999999"/>
    <n v="8.1000000000000003E-2"/>
    <n v="18.157"/>
    <n v="0.17"/>
    <n v="6.1989999999999998"/>
    <n v="0.19700000000000001"/>
    <n v="16.605"/>
    <n v="6.2E-2"/>
    <x v="252"/>
    <n v="5"/>
  </r>
  <r>
    <d v="2002-06-01T00:00:00"/>
    <n v="14.084"/>
    <n v="5.1999999999999998E-2"/>
    <n v="19.911999999999999"/>
    <n v="0.14299999999999999"/>
    <n v="8.1839999999999993"/>
    <n v="0.151"/>
    <n v="17.11"/>
    <n v="0.06"/>
    <x v="252"/>
    <n v="6"/>
  </r>
  <r>
    <d v="2002-07-01T00:00:00"/>
    <n v="15.353999999999999"/>
    <n v="7.6999999999999999E-2"/>
    <n v="21.199000000000002"/>
    <n v="7.4999999999999997E-2"/>
    <n v="9.40899999999999"/>
    <n v="9.6000000000000002E-2"/>
    <n v="17.486999999999998"/>
    <n v="6.2E-2"/>
    <x v="252"/>
    <n v="7"/>
  </r>
  <r>
    <d v="2002-08-01T00:00:00"/>
    <n v="14.56"/>
    <n v="6.7000000000000004E-2"/>
    <n v="20.443999999999999"/>
    <n v="0.13600000000000001"/>
    <n v="8.8069999999999897"/>
    <n v="0.13600000000000001"/>
    <n v="17.327999999999999"/>
    <n v="6.0999999999999999E-2"/>
    <x v="252"/>
    <n v="8"/>
  </r>
  <r>
    <d v="2002-09-01T00:00:00"/>
    <n v="12.95"/>
    <n v="0.10299999999999999"/>
    <n v="18.785"/>
    <n v="0.129"/>
    <n v="7.16"/>
    <n v="8.3000000000000004E-2"/>
    <n v="16.798999999999999"/>
    <n v="6.5000000000000002E-2"/>
    <x v="252"/>
    <n v="9"/>
  </r>
  <r>
    <d v="2002-10-01T00:00:00"/>
    <n v="9.9879999999999995"/>
    <n v="7.9000000000000001E-2"/>
    <n v="15.599"/>
    <n v="0.16600000000000001"/>
    <n v="4.484"/>
    <n v="0.15"/>
    <n v="15.859"/>
    <n v="6.2E-2"/>
    <x v="252"/>
    <n v="10"/>
  </r>
  <r>
    <d v="2002-11-01T00:00:00"/>
    <n v="6.8920000000000003"/>
    <n v="0.12"/>
    <n v="12.48"/>
    <n v="0.14199999999999999"/>
    <n v="1.389"/>
    <n v="0.13600000000000001"/>
    <n v="14.856"/>
    <n v="6.7000000000000004E-2"/>
    <x v="252"/>
    <n v="11"/>
  </r>
  <r>
    <d v="2002-12-01T00:00:00"/>
    <n v="4.0380000000000003"/>
    <n v="6.4000000000000001E-2"/>
    <n v="9.3569999999999993"/>
    <n v="0.11899999999999999"/>
    <n v="-1.1890000000000001"/>
    <n v="4.4999999999999998E-2"/>
    <n v="14.127000000000001"/>
    <n v="6.3E-2"/>
    <x v="252"/>
    <n v="12"/>
  </r>
  <r>
    <d v="2003-01-01T00:00:00"/>
    <n v="3.9809999999999999"/>
    <n v="7.0000000000000007E-2"/>
    <n v="9.5579999999999998"/>
    <n v="0.11899999999999999"/>
    <n v="-1.4809999999999901"/>
    <n v="9.0999999999999998E-2"/>
    <n v="14.207000000000001"/>
    <n v="6.4000000000000001E-2"/>
    <x v="253"/>
    <n v="1"/>
  </r>
  <r>
    <d v="2003-02-01T00:00:00"/>
    <n v="4.085"/>
    <n v="9.7000000000000003E-2"/>
    <n v="9.7490000000000006"/>
    <n v="8.7999999999999995E-2"/>
    <n v="-1.48"/>
    <n v="0.111"/>
    <n v="14.359"/>
    <n v="6.5000000000000002E-2"/>
    <x v="253"/>
    <n v="2"/>
  </r>
  <r>
    <d v="2003-03-01T00:00:00"/>
    <n v="6.0479999999999903"/>
    <n v="5.5E-2"/>
    <n v="11.972"/>
    <n v="7.6999999999999999E-2"/>
    <n v="0.215"/>
    <n v="0.127"/>
    <n v="14.973000000000001"/>
    <n v="6.2E-2"/>
    <x v="253"/>
    <n v="3"/>
  </r>
  <r>
    <d v="2003-04-01T00:00:00"/>
    <n v="9.1539999999999999"/>
    <n v="7.3999999999999996E-2"/>
    <n v="15.032999999999999"/>
    <n v="0.105"/>
    <n v="3.2089999999999899"/>
    <n v="0.122"/>
    <n v="15.773999999999999"/>
    <n v="6.3E-2"/>
    <x v="253"/>
    <n v="4"/>
  </r>
  <r>
    <d v="2003-05-01T00:00:00"/>
    <n v="12.153"/>
    <n v="9.5000000000000001E-2"/>
    <n v="18.117999999999999"/>
    <n v="0.13600000000000001"/>
    <n v="6.2079999999999904"/>
    <n v="0.16200000000000001"/>
    <n v="16.567"/>
    <n v="6.3E-2"/>
    <x v="253"/>
    <n v="5"/>
  </r>
  <r>
    <d v="2003-06-01T00:00:00"/>
    <n v="14.016999999999999"/>
    <n v="0.13500000000000001"/>
    <n v="19.77"/>
    <n v="0.12"/>
    <n v="8.2219999999999995"/>
    <n v="0.14599999999999999"/>
    <n v="17.103999999999999"/>
    <n v="6.8000000000000005E-2"/>
    <x v="253"/>
    <n v="6"/>
  </r>
  <r>
    <d v="2003-07-01T00:00:00"/>
    <n v="14.982999999999899"/>
    <n v="0.184"/>
    <n v="20.756999999999898"/>
    <n v="0.11700000000000001"/>
    <n v="9.2230000000000008"/>
    <n v="0.154"/>
    <n v="17.422999999999998"/>
    <n v="7.8E-2"/>
    <x v="253"/>
    <n v="7"/>
  </r>
  <r>
    <d v="2003-08-01T00:00:00"/>
    <n v="14.691000000000001"/>
    <n v="8.8999999999999996E-2"/>
    <n v="20.48"/>
    <n v="8.4000000000000005E-2"/>
    <n v="8.9740000000000002"/>
    <n v="0.11899999999999999"/>
    <n v="17.402000000000001"/>
    <n v="6.3E-2"/>
    <x v="253"/>
    <n v="8"/>
  </r>
  <r>
    <d v="2003-09-01T00:00:00"/>
    <n v="12.911"/>
    <n v="6.7000000000000004E-2"/>
    <n v="18.692"/>
    <n v="0.18099999999999999"/>
    <n v="7.2210000000000001"/>
    <n v="0.18"/>
    <n v="16.838999999999999"/>
    <n v="0.06"/>
    <x v="253"/>
    <n v="9"/>
  </r>
  <r>
    <d v="2003-10-01T00:00:00"/>
    <n v="10.423999999999999"/>
    <n v="8.5000000000000006E-2"/>
    <n v="16.114999999999998"/>
    <n v="0.11600000000000001"/>
    <n v="4.74"/>
    <n v="9.4E-2"/>
    <n v="15.997"/>
    <n v="6.3E-2"/>
    <x v="253"/>
    <n v="10"/>
  </r>
  <r>
    <d v="2003-11-01T00:00:00"/>
    <n v="6.7270000000000003"/>
    <n v="7.4999999999999997E-2"/>
    <n v="12.202999999999999"/>
    <n v="0.13400000000000001"/>
    <n v="1.347"/>
    <n v="0.11700000000000001"/>
    <n v="14.837999999999999"/>
    <n v="6.0999999999999999E-2"/>
    <x v="253"/>
    <n v="11"/>
  </r>
  <r>
    <d v="2003-12-01T00:00:00"/>
    <n v="5.1329999999999902"/>
    <n v="6.2E-2"/>
    <n v="10.545"/>
    <n v="8.7999999999999995E-2"/>
    <n v="-0.17899999999999999"/>
    <n v="9.0999999999999998E-2"/>
    <n v="14.436"/>
    <n v="6.2E-2"/>
    <x v="253"/>
    <n v="12"/>
  </r>
  <r>
    <d v="2004-01-01T00:00:00"/>
    <n v="3.5249999999999999"/>
    <n v="6.2E-2"/>
    <n v="8.9009999999999998"/>
    <n v="0.109"/>
    <n v="-1.65"/>
    <n v="9.7000000000000003E-2"/>
    <n v="14.097"/>
    <n v="5.8999999999999997E-2"/>
    <x v="254"/>
    <n v="1"/>
  </r>
  <r>
    <d v="2004-02-01T00:00:00"/>
    <n v="4.4989999999999997"/>
    <n v="0.104"/>
    <n v="10.170999999999999"/>
    <n v="8.5000000000000006E-2"/>
    <n v="-1.1819999999999999"/>
    <n v="7.4999999999999997E-2"/>
    <n v="14.488"/>
    <n v="6.5000000000000002E-2"/>
    <x v="254"/>
    <n v="2"/>
  </r>
  <r>
    <d v="2004-03-01T00:00:00"/>
    <n v="6.3209999999999997"/>
    <n v="6.9000000000000006E-2"/>
    <n v="12.275"/>
    <n v="8.1999999999999906E-2"/>
    <n v="0.375999999999999"/>
    <n v="9.2999999999999999E-2"/>
    <n v="14.992000000000001"/>
    <n v="6.0999999999999999E-2"/>
    <x v="254"/>
    <n v="3"/>
  </r>
  <r>
    <d v="2004-04-01T00:00:00"/>
    <n v="9.2490000000000006"/>
    <n v="5.7000000000000002E-2"/>
    <n v="15.132"/>
    <n v="0.111"/>
    <n v="3.2850000000000001"/>
    <n v="0.13300000000000001"/>
    <n v="15.811"/>
    <n v="6.0999999999999999E-2"/>
    <x v="254"/>
    <n v="4"/>
  </r>
  <r>
    <d v="2004-05-01T00:00:00"/>
    <n v="11.571"/>
    <n v="7.0000000000000007E-2"/>
    <n v="17.295999999999999"/>
    <n v="7.4999999999999997E-2"/>
    <n v="5.7069999999999999"/>
    <n v="0.14399999999999999"/>
    <n v="16.382999999999999"/>
    <n v="5.8000000000000003E-2"/>
    <x v="254"/>
    <n v="5"/>
  </r>
  <r>
    <d v="2004-06-01T00:00:00"/>
    <n v="13.888999999999999"/>
    <n v="9.7000000000000003E-2"/>
    <n v="19.66"/>
    <n v="0.128"/>
    <n v="8.0350000000000001"/>
    <n v="0.155"/>
    <n v="17.006"/>
    <n v="6.3E-2"/>
    <x v="254"/>
    <n v="6"/>
  </r>
  <r>
    <d v="2004-07-01T00:00:00"/>
    <n v="14.311999999999999"/>
    <n v="0.115"/>
    <n v="20.087"/>
    <n v="0.115"/>
    <n v="8.6240000000000006"/>
    <n v="0.13300000000000001"/>
    <n v="17.227"/>
    <n v="6.5000000000000002E-2"/>
    <x v="254"/>
    <n v="7"/>
  </r>
  <r>
    <d v="2004-08-01T00:00:00"/>
    <n v="14.187999999999899"/>
    <n v="0.104"/>
    <n v="20.010999999999999"/>
    <n v="0.09"/>
    <n v="8.3819999999999997"/>
    <n v="8.3000000000000004E-2"/>
    <n v="17.265999999999998"/>
    <n v="6.3E-2"/>
    <x v="254"/>
    <n v="8"/>
  </r>
  <r>
    <d v="2004-09-01T00:00:00"/>
    <n v="12.641999999999999"/>
    <n v="8.4000000000000005E-2"/>
    <n v="18.451000000000001"/>
    <n v="0.122"/>
    <n v="6.907"/>
    <n v="0.108"/>
    <n v="16.745000000000001"/>
    <n v="5.8999999999999997E-2"/>
    <x v="254"/>
    <n v="9"/>
  </r>
  <r>
    <d v="2004-10-01T00:00:00"/>
    <n v="10.127000000000001"/>
    <n v="9.0999999999999998E-2"/>
    <n v="15.843"/>
    <n v="0.11700000000000001"/>
    <n v="4.5110000000000001"/>
    <n v="9.1999999999999998E-2"/>
    <n v="15.888999999999999"/>
    <n v="6.0999999999999999E-2"/>
    <x v="254"/>
    <n v="10"/>
  </r>
  <r>
    <d v="2004-11-01T00:00:00"/>
    <n v="7.3150000000000004"/>
    <n v="9.1999999999999998E-2"/>
    <n v="12.795999999999999"/>
    <n v="0.126"/>
    <n v="1.91"/>
    <n v="8.1999999999999906E-2"/>
    <n v="15.022"/>
    <n v="0.06"/>
    <x v="254"/>
    <n v="11"/>
  </r>
  <r>
    <d v="2004-12-01T00:00:00"/>
    <n v="4.2569999999999997"/>
    <n v="5.6000000000000001E-2"/>
    <n v="9.593"/>
    <n v="0.14899999999999999"/>
    <n v="-0.93200000000000005"/>
    <n v="7.5999999999999998E-2"/>
    <n v="14.161"/>
    <n v="0.06"/>
    <x v="254"/>
    <n v="12"/>
  </r>
  <r>
    <d v="2005-01-01T00:00:00"/>
    <n v="3.8079999999999998"/>
    <n v="6.4000000000000001E-2"/>
    <n v="9.0259999999999998"/>
    <n v="0.13500000000000001"/>
    <n v="-1.37699999999999"/>
    <n v="6.6000000000000003E-2"/>
    <n v="14.159000000000001"/>
    <n v="5.8999999999999997E-2"/>
    <x v="255"/>
    <n v="1"/>
  </r>
  <r>
    <d v="2005-02-01T00:00:00"/>
    <n v="3.92"/>
    <n v="0.115"/>
    <n v="9.5079999999999991"/>
    <n v="9.2999999999999999E-2"/>
    <n v="-1.534"/>
    <n v="5.0999999999999997E-2"/>
    <n v="14.292999999999999"/>
    <n v="6.7000000000000004E-2"/>
    <x v="255"/>
    <n v="2"/>
  </r>
  <r>
    <d v="2005-03-01T00:00:00"/>
    <n v="6.5439999999999996"/>
    <n v="0.06"/>
    <n v="12.316000000000001"/>
    <n v="9.8000000000000004E-2"/>
    <n v="0.81299999999999994"/>
    <n v="7.3999999999999996E-2"/>
    <n v="15.106"/>
    <n v="6.4000000000000001E-2"/>
    <x v="255"/>
    <n v="3"/>
  </r>
  <r>
    <d v="2005-04-01T00:00:00"/>
    <n v="9.6180000000000003"/>
    <n v="5.1999999999999998E-2"/>
    <n v="15.550999999999901"/>
    <n v="0.13300000000000001"/>
    <n v="3.6970000000000001"/>
    <n v="0.16399999999999901"/>
    <n v="15.978"/>
    <n v="6.0999999999999999E-2"/>
    <x v="255"/>
    <n v="4"/>
  </r>
  <r>
    <d v="2005-05-01T00:00:00"/>
    <n v="12.226000000000001"/>
    <n v="0.09"/>
    <n v="17.995000000000001"/>
    <n v="0.13200000000000001"/>
    <n v="6.3920000000000003"/>
    <n v="0.16600000000000001"/>
    <n v="16.629000000000001"/>
    <n v="6.0999999999999999E-2"/>
    <x v="255"/>
    <n v="5"/>
  </r>
  <r>
    <d v="2005-06-01T00:00:00"/>
    <n v="14.476000000000001"/>
    <n v="8.3000000000000004E-2"/>
    <n v="20.103999999999999"/>
    <n v="0.14199999999999999"/>
    <n v="8.8629999999999995"/>
    <n v="0.14000000000000001"/>
    <n v="17.248000000000001"/>
    <n v="6.2E-2"/>
    <x v="255"/>
    <n v="6"/>
  </r>
  <r>
    <d v="2005-07-01T00:00:00"/>
    <n v="15.19"/>
    <n v="9.4E-2"/>
    <n v="20.88"/>
    <n v="9.0999999999999998E-2"/>
    <n v="9.5690000000000008"/>
    <n v="0.156"/>
    <n v="17.503"/>
    <n v="6.3E-2"/>
    <x v="255"/>
    <n v="7"/>
  </r>
  <r>
    <d v="2005-08-01T00:00:00"/>
    <n v="14.51"/>
    <n v="7.8E-2"/>
    <n v="20.25"/>
    <n v="9.0999999999999998E-2"/>
    <n v="8.9339999999999993"/>
    <n v="0.153"/>
    <n v="17.375"/>
    <n v="5.8999999999999997E-2"/>
    <x v="255"/>
    <n v="8"/>
  </r>
  <r>
    <d v="2005-09-01T00:00:00"/>
    <n v="13.217000000000001"/>
    <n v="0.08"/>
    <n v="19.11"/>
    <n v="0.109"/>
    <n v="7.4119999999999999"/>
    <n v="0.14799999999999999"/>
    <n v="16.902999999999999"/>
    <n v="5.8999999999999997E-2"/>
    <x v="255"/>
    <n v="9"/>
  </r>
  <r>
    <d v="2005-10-01T00:00:00"/>
    <n v="10.601000000000001"/>
    <n v="6.4000000000000001E-2"/>
    <n v="16.234999999999999"/>
    <n v="0.10100000000000001"/>
    <n v="5.0039999999999996"/>
    <n v="8.8999999999999996E-2"/>
    <n v="16.024999999999999"/>
    <n v="5.8999999999999997E-2"/>
    <x v="255"/>
    <n v="10"/>
  </r>
  <r>
    <d v="2005-11-01T00:00:00"/>
    <n v="7.4229999999999903"/>
    <n v="6.8000000000000005E-2"/>
    <n v="12.944000000000001"/>
    <n v="0.111"/>
    <n v="1.988"/>
    <n v="7.2999999999999995E-2"/>
    <n v="15.005000000000001"/>
    <n v="5.8000000000000003E-2"/>
    <x v="255"/>
    <n v="11"/>
  </r>
  <r>
    <d v="2005-12-01T00:00:00"/>
    <n v="4.8780000000000001"/>
    <n v="5.3999999999999999E-2"/>
    <n v="10.279"/>
    <n v="0.121"/>
    <n v="-0.39500000000000002"/>
    <n v="6.5000000000000002E-2"/>
    <n v="14.327"/>
    <n v="5.8000000000000003E-2"/>
    <x v="255"/>
    <n v="12"/>
  </r>
  <r>
    <d v="2006-01-01T00:00:00"/>
    <n v="3.286"/>
    <n v="6.4000000000000001E-2"/>
    <n v="8.6169999999999902"/>
    <n v="0.106"/>
    <n v="-1.9419999999999999"/>
    <n v="0.113"/>
    <n v="13.99"/>
    <n v="5.8999999999999997E-2"/>
    <x v="256"/>
    <n v="1"/>
  </r>
  <r>
    <d v="2006-02-01T00:00:00"/>
    <n v="4.43"/>
    <n v="0.11799999999999999"/>
    <n v="10.124000000000001"/>
    <n v="0.185"/>
    <n v="-1.2290000000000001"/>
    <n v="0.09"/>
    <n v="14.435"/>
    <n v="6.6000000000000003E-2"/>
    <x v="256"/>
    <n v="2"/>
  </r>
  <r>
    <d v="2006-03-01T00:00:00"/>
    <n v="6.3289999999999997"/>
    <n v="7.6999999999999999E-2"/>
    <n v="12.239000000000001"/>
    <n v="9.8000000000000004E-2"/>
    <n v="0.56000000000000005"/>
    <n v="9.7000000000000003E-2"/>
    <n v="14.965999999999999"/>
    <n v="6.2E-2"/>
    <x v="256"/>
    <n v="3"/>
  </r>
  <r>
    <d v="2006-04-01T00:00:00"/>
    <n v="9.0549999999999997"/>
    <n v="8.8999999999999996E-2"/>
    <n v="15.004"/>
    <n v="0.191"/>
    <n v="3.081"/>
    <n v="0.16600000000000001"/>
    <n v="15.728999999999999"/>
    <n v="6.0999999999999999E-2"/>
    <x v="256"/>
    <n v="4"/>
  </r>
  <r>
    <d v="2006-05-01T00:00:00"/>
    <n v="11.786"/>
    <n v="9.1999999999999998E-2"/>
    <n v="17.649999999999999"/>
    <n v="0.25"/>
    <n v="5.7910000000000004"/>
    <n v="0.20599999999999999"/>
    <n v="16.463000000000001"/>
    <n v="0.06"/>
    <x v="256"/>
    <n v="5"/>
  </r>
  <r>
    <d v="2006-06-01T00:00:00"/>
    <n v="14.443"/>
    <n v="9.2999999999999999E-2"/>
    <n v="20.317"/>
    <n v="0.156"/>
    <n v="8.5299999999999994"/>
    <n v="0.13100000000000001"/>
    <n v="17.215999999999902"/>
    <n v="0.06"/>
    <x v="256"/>
    <n v="6"/>
  </r>
  <r>
    <d v="2006-07-01T00:00:00"/>
    <n v="15.042"/>
    <n v="0.11600000000000001"/>
    <n v="20.905000000000001"/>
    <n v="0.218"/>
    <n v="9.2880000000000003"/>
    <n v="0.13200000000000001"/>
    <n v="17.419"/>
    <n v="6.3E-2"/>
    <x v="256"/>
    <n v="7"/>
  </r>
  <r>
    <d v="2006-08-01T00:00:00"/>
    <n v="14.913"/>
    <n v="0.107"/>
    <n v="20.79"/>
    <n v="0.122"/>
    <n v="9.1469999999999896"/>
    <n v="0.182"/>
    <n v="17.478999999999999"/>
    <n v="6.0999999999999999E-2"/>
    <x v="256"/>
    <n v="8"/>
  </r>
  <r>
    <d v="2006-09-01T00:00:00"/>
    <n v="12.875"/>
    <n v="0.104"/>
    <n v="18.779"/>
    <n v="0.104"/>
    <n v="7.0810000000000004"/>
    <n v="0.16699999999999901"/>
    <n v="16.792000000000002"/>
    <n v="6.2E-2"/>
    <x v="256"/>
    <n v="9"/>
  </r>
  <r>
    <d v="2006-10-01T00:00:00"/>
    <n v="10.289"/>
    <n v="7.6999999999999999E-2"/>
    <n v="15.925000000000001"/>
    <n v="9.0999999999999998E-2"/>
    <n v="4.7959999999999896"/>
    <n v="0.129"/>
    <n v="15.935"/>
    <n v="0.06"/>
    <x v="256"/>
    <n v="10"/>
  </r>
  <r>
    <d v="2006-11-01T00:00:00"/>
    <n v="6.9550000000000001"/>
    <n v="7.8E-2"/>
    <n v="12.448"/>
    <n v="0.123"/>
    <n v="1.51799999999999"/>
    <n v="0.16300000000000001"/>
    <n v="14.930999999999999"/>
    <n v="5.8000000000000003E-2"/>
    <x v="256"/>
    <n v="11"/>
  </r>
  <r>
    <d v="2006-12-01T00:00:00"/>
    <n v="4.9870000000000001"/>
    <n v="6.5000000000000002E-2"/>
    <n v="10.345999999999901"/>
    <n v="0.151"/>
    <n v="-0.24299999999999999"/>
    <n v="8.4000000000000005E-2"/>
    <n v="14.407"/>
    <n v="0.06"/>
    <x v="256"/>
    <n v="12"/>
  </r>
  <r>
    <d v="2007-01-01T00:00:00"/>
    <n v="4.5789999999999997"/>
    <n v="5.8999999999999997E-2"/>
    <n v="10.084"/>
    <n v="0.14699999999999999"/>
    <n v="-0.81799999999999995"/>
    <n v="7.2999999999999995E-2"/>
    <n v="14.417"/>
    <n v="5.7000000000000002E-2"/>
    <x v="257"/>
    <n v="1"/>
  </r>
  <r>
    <d v="2007-02-01T00:00:00"/>
    <n v="4.2210000000000001"/>
    <n v="7.6999999999999999E-2"/>
    <n v="10.039"/>
    <n v="7.6999999999999999E-2"/>
    <n v="-1.5029999999999999"/>
    <n v="7.3999999999999996E-2"/>
    <n v="14.407999999999999"/>
    <n v="5.8999999999999997E-2"/>
    <x v="257"/>
    <n v="2"/>
  </r>
  <r>
    <d v="2007-03-01T00:00:00"/>
    <n v="6.4850000000000003"/>
    <n v="0.113"/>
    <n v="12.483000000000001"/>
    <n v="9.6000000000000002E-2"/>
    <n v="0.51699999999999902"/>
    <n v="0.14199999999999999"/>
    <n v="15.016999999999999"/>
    <n v="6.5000000000000002E-2"/>
    <x v="257"/>
    <n v="3"/>
  </r>
  <r>
    <d v="2007-04-01T00:00:00"/>
    <n v="9.8230000000000004"/>
    <n v="0.109"/>
    <n v="15.807"/>
    <n v="0.183"/>
    <n v="3.88"/>
    <n v="0.21099999999999999"/>
    <n v="15.93"/>
    <n v="6.2E-2"/>
    <x v="257"/>
    <n v="4"/>
  </r>
  <r>
    <d v="2007-05-01T00:00:00"/>
    <n v="12.518000000000001"/>
    <n v="7.0000000000000007E-2"/>
    <n v="18.395"/>
    <n v="0.16500000000000001"/>
    <n v="6.5679999999999996"/>
    <n v="0.157"/>
    <n v="16.629000000000001"/>
    <n v="5.5E-2"/>
    <x v="257"/>
    <n v="5"/>
  </r>
  <r>
    <d v="2007-06-01T00:00:00"/>
    <n v="14.308999999999999"/>
    <n v="7.1999999999999995E-2"/>
    <n v="20.222999999999999"/>
    <n v="0.105"/>
    <n v="8.3699999999999992"/>
    <n v="0.13"/>
    <n v="17.167999999999999"/>
    <n v="5.6000000000000001E-2"/>
    <x v="257"/>
    <n v="6"/>
  </r>
  <r>
    <d v="2007-07-01T00:00:00"/>
    <n v="15.23"/>
    <n v="0.115"/>
    <n v="21.108000000000001"/>
    <n v="0.11600000000000001"/>
    <n v="9.4819999999999993"/>
    <n v="0.16600000000000001"/>
    <n v="17.484999999999999"/>
    <n v="6.0999999999999999E-2"/>
    <x v="257"/>
    <n v="7"/>
  </r>
  <r>
    <d v="2007-08-01T00:00:00"/>
    <n v="14.752000000000001"/>
    <n v="0.113"/>
    <n v="20.640999999999998"/>
    <n v="0.14599999999999999"/>
    <n v="9.032"/>
    <n v="0.192"/>
    <n v="17.338999999999999"/>
    <n v="6.0999999999999999E-2"/>
    <x v="257"/>
    <n v="8"/>
  </r>
  <r>
    <d v="2007-09-01T00:00:00"/>
    <n v="12.93"/>
    <n v="0.10199999999999999"/>
    <n v="18.838000000000001"/>
    <n v="0.152"/>
    <n v="7.18"/>
    <n v="0.16200000000000001"/>
    <n v="16.736999999999998"/>
    <n v="5.8999999999999997E-2"/>
    <x v="257"/>
    <n v="9"/>
  </r>
  <r>
    <d v="2007-10-01T00:00:00"/>
    <n v="10.332000000000001"/>
    <n v="0.1"/>
    <n v="16.134"/>
    <n v="0.13"/>
    <n v="4.609"/>
    <n v="0.12"/>
    <n v="15.867000000000001"/>
    <n v="0.06"/>
    <x v="257"/>
    <n v="10"/>
  </r>
  <r>
    <d v="2007-11-01T00:00:00"/>
    <n v="7.0839999999999996"/>
    <n v="8.5000000000000006E-2"/>
    <n v="12.772"/>
    <n v="0.13200000000000001"/>
    <n v="1.478"/>
    <n v="0.105"/>
    <n v="14.821"/>
    <n v="5.7000000000000002E-2"/>
    <x v="257"/>
    <n v="11"/>
  </r>
  <r>
    <d v="2007-12-01T00:00:00"/>
    <n v="4.5229999999999997"/>
    <n v="5.8999999999999997E-2"/>
    <n v="9.8729999999999993"/>
    <n v="9.7000000000000003E-2"/>
    <n v="-0.68400000000000005"/>
    <n v="0.114"/>
    <n v="14.11"/>
    <n v="5.7000000000000002E-2"/>
    <x v="257"/>
    <n v="12"/>
  </r>
  <r>
    <d v="2008-01-01T00:00:00"/>
    <n v="2.8439999999999999"/>
    <n v="5.8999999999999997E-2"/>
    <n v="8.1549999999999994"/>
    <n v="0.16"/>
    <n v="-2.383"/>
    <n v="0.109"/>
    <n v="13.718999999999999"/>
    <n v="5.7000000000000002E-2"/>
    <x v="258"/>
    <n v="1"/>
  </r>
  <r>
    <d v="2008-02-01T00:00:00"/>
    <n v="3.5760000000000001"/>
    <n v="6.8000000000000005E-2"/>
    <n v="9.3510000000000009"/>
    <n v="7.8E-2"/>
    <n v="-2.1059999999999999"/>
    <n v="0.1"/>
    <n v="14.061"/>
    <n v="5.8999999999999997E-2"/>
    <x v="258"/>
    <n v="2"/>
  </r>
  <r>
    <d v="2008-03-01T00:00:00"/>
    <n v="6.9059999999999997"/>
    <n v="9.9000000000000005E-2"/>
    <n v="12.992000000000001"/>
    <n v="0.106"/>
    <n v="0.879"/>
    <n v="0.112"/>
    <n v="15.077"/>
    <n v="6.3E-2"/>
    <x v="258"/>
    <n v="3"/>
  </r>
  <r>
    <d v="2008-04-01T00:00:00"/>
    <n v="9.2949999999999999"/>
    <n v="8.3000000000000004E-2"/>
    <n v="15.42"/>
    <n v="0.121"/>
    <n v="3.1749999999999998"/>
    <n v="0.127"/>
    <n v="15.734999999999999"/>
    <n v="5.8000000000000003E-2"/>
    <x v="258"/>
    <n v="4"/>
  </r>
  <r>
    <d v="2008-05-01T00:00:00"/>
    <n v="12.053999999999901"/>
    <n v="7.0999999999999994E-2"/>
    <n v="17.989000000000001"/>
    <n v="8.4000000000000005E-2"/>
    <n v="6.0529999999999999"/>
    <n v="0.155"/>
    <n v="16.497"/>
    <n v="5.5E-2"/>
    <x v="258"/>
    <n v="5"/>
  </r>
  <r>
    <d v="2008-06-01T00:00:00"/>
    <n v="14.145"/>
    <n v="9.7000000000000003E-2"/>
    <n v="19.972999999999999"/>
    <n v="9.0999999999999998E-2"/>
    <n v="8.266"/>
    <n v="0.14399999999999999"/>
    <n v="17.077000000000002"/>
    <n v="5.8000000000000003E-2"/>
    <x v="258"/>
    <n v="6"/>
  </r>
  <r>
    <d v="2008-07-01T00:00:00"/>
    <n v="15.173999999999999"/>
    <n v="7.1999999999999995E-2"/>
    <n v="21.006"/>
    <n v="0.13800000000000001"/>
    <n v="9.407"/>
    <n v="0.16"/>
    <n v="17.449000000000002"/>
    <n v="5.3999999999999999E-2"/>
    <x v="258"/>
    <n v="7"/>
  </r>
  <r>
    <d v="2008-08-01T00:00:00"/>
    <n v="14.377000000000001"/>
    <n v="0.113"/>
    <n v="20.175999999999998"/>
    <n v="7.2999999999999995E-2"/>
    <n v="8.5939999999999994"/>
    <n v="0.14099999999999999"/>
    <n v="17.282"/>
    <n v="0.06"/>
    <x v="258"/>
    <n v="8"/>
  </r>
  <r>
    <d v="2008-09-01T00:00:00"/>
    <n v="12.802"/>
    <n v="8.6999999999999994E-2"/>
    <n v="18.629000000000001"/>
    <n v="8.6999999999999994E-2"/>
    <n v="7.1159999999999997"/>
    <n v="0.154"/>
    <n v="16.757000000000001"/>
    <n v="5.7000000000000002E-2"/>
    <x v="258"/>
    <n v="9"/>
  </r>
  <r>
    <d v="2008-10-01T00:00:00"/>
    <n v="10.398999999999999"/>
    <n v="7.8E-2"/>
    <n v="16.038"/>
    <n v="9.0999999999999998E-2"/>
    <n v="4.8470000000000004"/>
    <n v="0.125"/>
    <n v="15.930999999999999"/>
    <n v="5.6000000000000001E-2"/>
    <x v="258"/>
    <n v="10"/>
  </r>
  <r>
    <d v="2008-11-01T00:00:00"/>
    <n v="7.2240000000000002"/>
    <n v="6.4000000000000001E-2"/>
    <n v="12.738"/>
    <n v="0.107"/>
    <n v="1.79599999999999"/>
    <n v="0.10299999999999999"/>
    <n v="14.919"/>
    <n v="5.3999999999999999E-2"/>
    <x v="258"/>
    <n v="11"/>
  </r>
  <r>
    <d v="2008-12-01T00:00:00"/>
    <n v="4.3849999999999998"/>
    <n v="5.6000000000000001E-2"/>
    <n v="9.8339999999999996"/>
    <n v="0.106"/>
    <n v="-0.94599999999999995"/>
    <n v="0.128"/>
    <n v="14.151"/>
    <n v="5.6000000000000001E-2"/>
    <x v="258"/>
    <n v="12"/>
  </r>
  <r>
    <d v="2009-01-01T00:00:00"/>
    <n v="3.6869999999999998"/>
    <n v="7.8E-2"/>
    <n v="9.1759999999999895"/>
    <n v="0.10299999999999999"/>
    <n v="-1.756"/>
    <n v="0.107"/>
    <n v="14.090999999999999"/>
    <n v="5.8000000000000003E-2"/>
    <x v="259"/>
    <n v="1"/>
  </r>
  <r>
    <d v="2009-02-01T00:00:00"/>
    <n v="4.0939999999999896"/>
    <n v="8.3000000000000004E-2"/>
    <n v="9.8219999999999992"/>
    <n v="0.06"/>
    <n v="-1.5449999999999999"/>
    <n v="7.6999999999999999E-2"/>
    <n v="14.266999999999999"/>
    <n v="0.06"/>
    <x v="259"/>
    <n v="2"/>
  </r>
  <r>
    <d v="2009-03-01T00:00:00"/>
    <n v="6.0860000000000003"/>
    <n v="5.8000000000000003E-2"/>
    <n v="12.065"/>
    <n v="9.2999999999999999E-2"/>
    <n v="0.13200000000000001"/>
    <n v="0.112"/>
    <n v="14.872999999999999"/>
    <n v="0.06"/>
    <x v="259"/>
    <n v="3"/>
  </r>
  <r>
    <d v="2009-04-01T00:00:00"/>
    <n v="9.3670000000000009"/>
    <n v="8.4000000000000005E-2"/>
    <n v="15.377000000000001"/>
    <n v="9.8000000000000004E-2"/>
    <n v="3.32"/>
    <n v="0.19400000000000001"/>
    <n v="15.819000000000001"/>
    <n v="5.8999999999999997E-2"/>
    <x v="259"/>
    <n v="4"/>
  </r>
  <r>
    <d v="2009-05-01T00:00:00"/>
    <n v="12.111999999999901"/>
    <n v="0.104"/>
    <n v="18.010000000000002"/>
    <n v="0.17699999999999999"/>
    <n v="6.141"/>
    <n v="0.16699999999999901"/>
    <n v="16.570999999999898"/>
    <n v="0.06"/>
    <x v="259"/>
    <n v="5"/>
  </r>
  <r>
    <d v="2009-06-01T00:00:00"/>
    <n v="14.201000000000001"/>
    <n v="7.3999999999999996E-2"/>
    <n v="20.056000000000001"/>
    <n v="0.17199999999999999"/>
    <n v="8.3000000000000007"/>
    <n v="0.122"/>
    <n v="17.260000000000002"/>
    <n v="5.7000000000000002E-2"/>
    <x v="259"/>
    <n v="6"/>
  </r>
  <r>
    <d v="2009-07-01T00:00:00"/>
    <n v="15.231"/>
    <n v="0.14799999999999999"/>
    <n v="21.085000000000001"/>
    <n v="0.1"/>
    <n v="9.4559999999999995"/>
    <n v="0.13"/>
    <n v="17.577999999999999"/>
    <n v="6.7000000000000004E-2"/>
    <x v="259"/>
    <n v="7"/>
  </r>
  <r>
    <d v="2009-08-01T00:00:00"/>
    <n v="14.654999999999999"/>
    <n v="0.109"/>
    <n v="20.577000000000002"/>
    <n v="0.10299999999999999"/>
    <n v="8.8549999999999898"/>
    <n v="0.13699999999999901"/>
    <n v="17.427"/>
    <n v="0.06"/>
    <x v="259"/>
    <n v="8"/>
  </r>
  <r>
    <d v="2009-09-01T00:00:00"/>
    <n v="13.153"/>
    <n v="0.05"/>
    <n v="19.006"/>
    <n v="9.4E-2"/>
    <n v="7.3970000000000002"/>
    <n v="0.13300000000000001"/>
    <n v="16.864000000000001"/>
    <n v="5.2999999999999999E-2"/>
    <x v="259"/>
    <n v="9"/>
  </r>
  <r>
    <d v="2009-10-01T00:00:00"/>
    <n v="10.135999999999999"/>
    <n v="7.4999999999999997E-2"/>
    <n v="15.79"/>
    <n v="8.6999999999999994E-2"/>
    <n v="4.5629999999999997"/>
    <n v="0.104"/>
    <n v="15.91"/>
    <n v="5.6000000000000001E-2"/>
    <x v="259"/>
    <n v="10"/>
  </r>
  <r>
    <d v="2009-11-01T00:00:00"/>
    <n v="7.0309999999999997"/>
    <n v="8.6999999999999994E-2"/>
    <n v="12.574"/>
    <n v="8.5000000000000006E-2"/>
    <n v="1.64"/>
    <n v="0.128"/>
    <n v="14.968"/>
    <n v="5.7000000000000002E-2"/>
    <x v="259"/>
    <n v="11"/>
  </r>
  <r>
    <d v="2009-12-01T00:00:00"/>
    <n v="4.3099999999999996"/>
    <n v="8.1000000000000003E-2"/>
    <n v="9.6609999999999996"/>
    <n v="0.121"/>
    <n v="-0.94"/>
    <n v="0.10100000000000001"/>
    <n v="14.298"/>
    <n v="0.06"/>
    <x v="259"/>
    <n v="12"/>
  </r>
  <r>
    <d v="2010-01-01T00:00:00"/>
    <n v="3.7370000000000001"/>
    <n v="7.9000000000000001E-2"/>
    <n v="9.2449999999999992"/>
    <n v="8.6999999999999994E-2"/>
    <n v="-1.677"/>
    <n v="8.1999999999999906E-2"/>
    <n v="14.207999999999901"/>
    <n v="0.06"/>
    <x v="260"/>
    <n v="1"/>
  </r>
  <r>
    <d v="2010-02-01T00:00:00"/>
    <n v="4.399"/>
    <n v="0.08"/>
    <n v="10.034000000000001"/>
    <n v="8.3000000000000004E-2"/>
    <n v="-1.107"/>
    <n v="7.9000000000000001E-2"/>
    <n v="14.516999999999999"/>
    <n v="6.0999999999999999E-2"/>
    <x v="260"/>
    <n v="2"/>
  </r>
  <r>
    <d v="2010-03-01T00:00:00"/>
    <n v="6.7379999999999898"/>
    <n v="5.7000000000000002E-2"/>
    <n v="12.669"/>
    <n v="7.3999999999999996E-2"/>
    <n v="0.79599999999999904"/>
    <n v="0.11899999999999999"/>
    <n v="15.223000000000001"/>
    <n v="5.8999999999999997E-2"/>
    <x v="260"/>
    <n v="3"/>
  </r>
  <r>
    <d v="2010-04-01T00:00:00"/>
    <n v="9.6709999999999994"/>
    <n v="8.6999999999999994E-2"/>
    <n v="15.616"/>
    <n v="0.153"/>
    <n v="3.7589999999999999"/>
    <n v="0.159"/>
    <n v="16.038999999999898"/>
    <n v="0.06"/>
    <x v="260"/>
    <n v="4"/>
  </r>
  <r>
    <d v="2010-05-01T00:00:00"/>
    <n v="12.406000000000001"/>
    <n v="7.8E-2"/>
    <n v="18.172999999999998"/>
    <n v="0.14299999999999999"/>
    <n v="6.524"/>
    <n v="0.13200000000000001"/>
    <n v="16.731999999999999"/>
    <n v="5.7000000000000002E-2"/>
    <x v="260"/>
    <n v="5"/>
  </r>
  <r>
    <d v="2010-06-01T00:00:00"/>
    <n v="14.420999999999999"/>
    <n v="8.5999999999999993E-2"/>
    <n v="20.251999999999999"/>
    <n v="0.11799999999999999"/>
    <n v="8.4889999999999901"/>
    <n v="0.128"/>
    <n v="17.271000000000001"/>
    <n v="5.7000000000000002E-2"/>
    <x v="260"/>
    <n v="6"/>
  </r>
  <r>
    <d v="2010-07-01T00:00:00"/>
    <n v="15.212999999999999"/>
    <n v="0.09"/>
    <n v="20.97"/>
    <n v="0.08"/>
    <n v="9.5510000000000002"/>
    <n v="0.14099999999999999"/>
    <n v="17.532"/>
    <n v="5.7000000000000002E-2"/>
    <x v="260"/>
    <n v="7"/>
  </r>
  <r>
    <d v="2010-08-01T00:00:00"/>
    <n v="14.767999999999899"/>
    <n v="0.112"/>
    <n v="20.655999999999999"/>
    <n v="6.2E-2"/>
    <n v="8.984"/>
    <n v="0.124"/>
    <n v="17.411999999999999"/>
    <n v="6.0999999999999999E-2"/>
    <x v="260"/>
    <n v="8"/>
  </r>
  <r>
    <d v="2010-09-01T00:00:00"/>
    <n v="12.863"/>
    <n v="6.5000000000000002E-2"/>
    <n v="18.602999999999899"/>
    <n v="9.1999999999999998E-2"/>
    <n v="7.2519999999999998"/>
    <n v="0.11700000000000001"/>
    <n v="16.760999999999999"/>
    <n v="5.3999999999999999E-2"/>
    <x v="260"/>
    <n v="9"/>
  </r>
  <r>
    <d v="2010-10-01T00:00:00"/>
    <n v="10.442"/>
    <n v="7.0000000000000007E-2"/>
    <n v="16.114999999999998"/>
    <n v="8.3000000000000004E-2"/>
    <n v="4.9050000000000002"/>
    <n v="0.12"/>
    <n v="15.939"/>
    <n v="5.7000000000000002E-2"/>
    <x v="260"/>
    <n v="10"/>
  </r>
  <r>
    <d v="2010-11-01T00:00:00"/>
    <n v="7.4870000000000001"/>
    <n v="0.10199999999999999"/>
    <n v="13.167999999999999"/>
    <n v="0.128"/>
    <n v="1.95"/>
    <n v="9.7000000000000003E-2"/>
    <n v="14.994999999999999"/>
    <n v="0.06"/>
    <x v="260"/>
    <n v="11"/>
  </r>
  <r>
    <d v="2010-12-01T00:00:00"/>
    <n v="4.2919999999999998"/>
    <n v="9.5000000000000001E-2"/>
    <n v="9.8870000000000005"/>
    <n v="0.13800000000000001"/>
    <n v="-1.139"/>
    <n v="0.09"/>
    <n v="14.117000000000001"/>
    <n v="0.06"/>
    <x v="260"/>
    <n v="12"/>
  </r>
  <r>
    <d v="2011-01-01T00:00:00"/>
    <n v="3.282"/>
    <n v="8.1999999999999906E-2"/>
    <n v="8.7219999999999995"/>
    <n v="9.6000000000000002E-2"/>
    <n v="-2.0339999999999998"/>
    <n v="0.13300000000000001"/>
    <n v="13.928000000000001"/>
    <n v="5.8999999999999997E-2"/>
    <x v="261"/>
    <n v="1"/>
  </r>
  <r>
    <d v="2011-02-01T00:00:00"/>
    <n v="3.7429999999999999"/>
    <n v="6.7000000000000004E-2"/>
    <n v="9.4350000000000005"/>
    <n v="7.6999999999999999E-2"/>
    <n v="-1.9059999999999999"/>
    <n v="0.104"/>
    <n v="14.193"/>
    <n v="5.8999999999999997E-2"/>
    <x v="261"/>
    <n v="2"/>
  </r>
  <r>
    <d v="2011-03-01T00:00:00"/>
    <n v="6.101"/>
    <n v="6.4000000000000001E-2"/>
    <n v="11.962999999999999"/>
    <n v="9.8000000000000004E-2"/>
    <n v="0.314"/>
    <n v="0.14399999999999999"/>
    <n v="14.88"/>
    <n v="0.06"/>
    <x v="261"/>
    <n v="3"/>
  </r>
  <r>
    <d v="2011-04-01T00:00:00"/>
    <n v="9.4830000000000005"/>
    <n v="4.5999999999999999E-2"/>
    <n v="15.45"/>
    <n v="0.152"/>
    <n v="3.5239999999999898"/>
    <n v="0.159"/>
    <n v="15.832000000000001"/>
    <n v="5.6000000000000001E-2"/>
    <x v="261"/>
    <n v="4"/>
  </r>
  <r>
    <d v="2011-05-01T00:00:00"/>
    <n v="11.986000000000001"/>
    <n v="5.6000000000000001E-2"/>
    <n v="17.917000000000002"/>
    <n v="0.105"/>
    <n v="6.0229999999999997"/>
    <n v="0.16500000000000001"/>
    <n v="16.523"/>
    <n v="5.6000000000000001E-2"/>
    <x v="261"/>
    <n v="5"/>
  </r>
  <r>
    <d v="2011-06-01T00:00:00"/>
    <n v="14.37"/>
    <n v="8.1999999999999906E-2"/>
    <n v="20.231000000000002"/>
    <n v="0.10199999999999999"/>
    <n v="8.48"/>
    <n v="0.14299999999999999"/>
    <n v="17.202999999999999"/>
    <n v="5.8000000000000003E-2"/>
    <x v="261"/>
    <n v="6"/>
  </r>
  <r>
    <d v="2011-07-01T00:00:00"/>
    <n v="15.481999999999999"/>
    <n v="0.113"/>
    <n v="21.32"/>
    <n v="0.13100000000000001"/>
    <n v="9.6839999999999993"/>
    <n v="0.11"/>
    <n v="17.567999999999898"/>
    <n v="6.2E-2"/>
    <x v="261"/>
    <n v="7"/>
  </r>
  <r>
    <d v="2011-08-01T00:00:00"/>
    <n v="15.012"/>
    <n v="9.0999999999999998E-2"/>
    <n v="20.922000000000001"/>
    <n v="0.114"/>
    <n v="9.2079999999999895"/>
    <n v="0.13"/>
    <n v="17.475000000000001"/>
    <n v="5.8999999999999997E-2"/>
    <x v="261"/>
    <n v="8"/>
  </r>
  <r>
    <d v="2011-09-01T00:00:00"/>
    <n v="12.912000000000001"/>
    <n v="8.3000000000000004E-2"/>
    <n v="18.89"/>
    <n v="0.14000000000000001"/>
    <n v="6.9979999999999896"/>
    <n v="0.14699999999999999"/>
    <n v="16.762"/>
    <n v="5.7000000000000002E-2"/>
    <x v="261"/>
    <n v="9"/>
  </r>
  <r>
    <d v="2011-10-01T00:00:00"/>
    <n v="10.352"/>
    <n v="8.6999999999999994E-2"/>
    <n v="16.074999999999999"/>
    <n v="0.08"/>
    <n v="4.8499999999999996"/>
    <n v="0.115"/>
    <n v="15.872999999999999"/>
    <n v="5.8999999999999997E-2"/>
    <x v="261"/>
    <n v="10"/>
  </r>
  <r>
    <d v="2011-11-01T00:00:00"/>
    <n v="6.8140000000000001"/>
    <n v="0.107"/>
    <n v="12.395"/>
    <n v="9.4E-2"/>
    <n v="1.4319999999999999"/>
    <n v="0.156"/>
    <n v="14.798999999999999"/>
    <n v="0.06"/>
    <x v="261"/>
    <n v="11"/>
  </r>
  <r>
    <d v="2011-12-01T00:00:00"/>
    <n v="4.6549999999999896"/>
    <n v="0.106"/>
    <n v="10.098000000000001"/>
    <n v="0.183"/>
    <n v="-0.64099999999999902"/>
    <n v="0.13300000000000001"/>
    <n v="14.198"/>
    <n v="6.3E-2"/>
    <x v="261"/>
    <n v="12"/>
  </r>
  <r>
    <d v="2012-01-01T00:00:00"/>
    <n v="3.157"/>
    <n v="8.5000000000000006E-2"/>
    <n v="8.6909999999999901"/>
    <n v="0.13500000000000001"/>
    <n v="-2.2330000000000001"/>
    <n v="0.11700000000000001"/>
    <n v="13.859"/>
    <n v="0.06"/>
    <x v="262"/>
    <n v="1"/>
  </r>
  <r>
    <d v="2012-02-01T00:00:00"/>
    <n v="3.6280000000000001"/>
    <n v="0.10199999999999999"/>
    <n v="9.3789999999999996"/>
    <n v="8.4000000000000005E-2"/>
    <n v="-2.06699999999999"/>
    <n v="0.14499999999999999"/>
    <n v="14.164"/>
    <n v="6.3E-2"/>
    <x v="262"/>
    <n v="2"/>
  </r>
  <r>
    <d v="2012-03-01T00:00:00"/>
    <n v="6.0229999999999997"/>
    <n v="5.3999999999999999E-2"/>
    <n v="12.025"/>
    <n v="8.1999999999999906E-2"/>
    <n v="7.49999999999999E-2"/>
    <n v="0.16"/>
    <n v="14.863"/>
    <n v="6.0999999999999999E-2"/>
    <x v="262"/>
    <n v="3"/>
  </r>
  <r>
    <d v="2012-04-01T00:00:00"/>
    <n v="9.6759999999999895"/>
    <n v="5.5E-2"/>
    <n v="15.679"/>
    <n v="0.129"/>
    <n v="3.6889999999999898"/>
    <n v="0.14399999999999999"/>
    <n v="15.880999999999901"/>
    <n v="5.8999999999999997E-2"/>
    <x v="262"/>
    <n v="4"/>
  </r>
  <r>
    <d v="2012-05-01T00:00:00"/>
    <n v="12.59"/>
    <n v="0.109"/>
    <n v="18.611000000000001"/>
    <n v="0.108"/>
    <n v="6.4610000000000003"/>
    <n v="0.16200000000000001"/>
    <n v="16.698999999999899"/>
    <n v="6.4000000000000001E-2"/>
    <x v="262"/>
    <n v="5"/>
  </r>
  <r>
    <d v="2012-06-01T00:00:00"/>
    <n v="14.492000000000001"/>
    <n v="7.8E-2"/>
    <n v="20.43"/>
    <n v="0.10100000000000001"/>
    <n v="8.5050000000000008"/>
    <n v="0.14000000000000001"/>
    <n v="17.251999999999999"/>
    <n v="0.06"/>
    <x v="262"/>
    <n v="6"/>
  </r>
  <r>
    <d v="2012-07-01T00:00:00"/>
    <n v="15.075999999999899"/>
    <n v="7.5999999999999998E-2"/>
    <n v="21.006"/>
    <n v="7.9000000000000001E-2"/>
    <n v="9.2289999999999992"/>
    <n v="0.113"/>
    <n v="17.45"/>
    <n v="0.06"/>
    <x v="262"/>
    <n v="7"/>
  </r>
  <r>
    <d v="2012-08-01T00:00:00"/>
    <n v="14.72"/>
    <n v="6.9000000000000006E-2"/>
    <n v="20.709"/>
    <n v="7.9000000000000001E-2"/>
    <n v="8.84"/>
    <n v="0.218"/>
    <n v="17.420000000000002"/>
    <n v="0.06"/>
    <x v="262"/>
    <n v="8"/>
  </r>
  <r>
    <d v="2012-09-01T00:00:00"/>
    <n v="13.04"/>
    <n v="6.9000000000000006E-2"/>
    <n v="19.074000000000002"/>
    <n v="9.2999999999999999E-2"/>
    <n v="7.1760000000000002"/>
    <n v="0.188"/>
    <n v="16.882000000000001"/>
    <n v="0.06"/>
    <x v="262"/>
    <n v="9"/>
  </r>
  <r>
    <d v="2012-10-01T00:00:00"/>
    <n v="10.428000000000001"/>
    <n v="9.8000000000000004E-2"/>
    <n v="16.202999999999999"/>
    <n v="9.9000000000000005E-2"/>
    <n v="4.7649999999999997"/>
    <n v="0.13400000000000001"/>
    <n v="16.018999999999998"/>
    <n v="6.3E-2"/>
    <x v="262"/>
    <n v="10"/>
  </r>
  <r>
    <d v="2012-11-01T00:00:00"/>
    <n v="7.1559999999999997"/>
    <n v="0.11600000000000001"/>
    <n v="12.689"/>
    <n v="0.15"/>
    <n v="1.79599999999999"/>
    <n v="0.127"/>
    <n v="15.000999999999999"/>
    <n v="6.4000000000000001E-2"/>
    <x v="262"/>
    <n v="11"/>
  </r>
  <r>
    <d v="2012-12-01T00:00:00"/>
    <n v="4.1020000000000003"/>
    <n v="0.09"/>
    <n v="9.4979999999999993"/>
    <n v="0.14899999999999999"/>
    <n v="-1.1619999999999999"/>
    <n v="9.6000000000000002E-2"/>
    <n v="14.138"/>
    <n v="6.4000000000000001E-2"/>
    <x v="262"/>
    <n v="12"/>
  </r>
  <r>
    <d v="2013-01-01T00:00:00"/>
    <n v="3.6850000000000001"/>
    <n v="9.7000000000000003E-2"/>
    <n v="9.2550000000000008"/>
    <n v="0.154"/>
    <n v="-1.726"/>
    <n v="8.7999999999999995E-2"/>
    <n v="14.117000000000001"/>
    <n v="6.4000000000000001E-2"/>
    <x v="263"/>
    <n v="1"/>
  </r>
  <r>
    <d v="2013-02-01T00:00:00"/>
    <n v="4.2220000000000004"/>
    <n v="9.2999999999999999E-2"/>
    <n v="9.9499999999999993"/>
    <n v="5.7000000000000002E-2"/>
    <n v="-1.472"/>
    <n v="0.14799999999999999"/>
    <n v="14.359"/>
    <n v="6.5000000000000002E-2"/>
    <x v="263"/>
    <n v="2"/>
  </r>
  <r>
    <d v="2013-03-01T00:00:00"/>
    <n v="6.2610000000000001"/>
    <n v="0.09"/>
    <n v="12.327999999999999"/>
    <n v="8.8999999999999996E-2"/>
    <n v="0.17399999999999999"/>
    <n v="0.14199999999999999"/>
    <n v="14.952"/>
    <n v="6.6000000000000003E-2"/>
    <x v="263"/>
    <n v="3"/>
  </r>
  <r>
    <d v="2013-04-01T00:00:00"/>
    <n v="9.0440000000000005"/>
    <n v="9.8000000000000004E-2"/>
    <n v="15.084"/>
    <n v="0.15"/>
    <n v="3.0550000000000002"/>
    <n v="0.17699999999999999"/>
    <n v="15.749000000000001"/>
    <n v="6.5000000000000002E-2"/>
    <x v="263"/>
    <n v="4"/>
  </r>
  <r>
    <d v="2013-05-01T00:00:00"/>
    <n v="12.195"/>
    <n v="0.104"/>
    <n v="18.106999999999999"/>
    <n v="0.13900000000000001"/>
    <n v="6.2629999999999999"/>
    <n v="0.19600000000000001"/>
    <n v="16.608999999999899"/>
    <n v="6.5000000000000002E-2"/>
    <x v="263"/>
    <n v="5"/>
  </r>
  <r>
    <d v="2013-06-01T00:00:00"/>
    <n v="14.568"/>
    <n v="0.09"/>
    <n v="20.440000000000001"/>
    <n v="0.158"/>
    <n v="8.6850000000000005"/>
    <n v="0.16500000000000001"/>
    <n v="17.257000000000001"/>
    <n v="6.2E-2"/>
    <x v="263"/>
    <n v="6"/>
  </r>
  <r>
    <d v="2013-07-01T00:00:00"/>
    <n v="15.003"/>
    <n v="0.126"/>
    <n v="20.736999999999998"/>
    <n v="0.1"/>
    <n v="9.33"/>
    <n v="0.153"/>
    <n v="17.503"/>
    <n v="6.8000000000000005E-2"/>
    <x v="263"/>
    <n v="7"/>
  </r>
  <r>
    <d v="2013-08-01T00:00:00"/>
    <n v="14.742000000000001"/>
    <n v="0.129"/>
    <n v="20.596"/>
    <n v="0.12"/>
    <n v="9.0139999999999993"/>
    <n v="0.17899999999999999"/>
    <n v="17.462"/>
    <n v="6.8000000000000005E-2"/>
    <x v="263"/>
    <n v="8"/>
  </r>
  <r>
    <d v="2013-09-01T00:00:00"/>
    <n v="13.154"/>
    <n v="0.104"/>
    <n v="18.946999999999999"/>
    <n v="7.6999999999999999E-2"/>
    <n v="7.4820000000000002"/>
    <n v="0.19400000000000001"/>
    <n v="16.893999999999998"/>
    <n v="6.4000000000000001E-2"/>
    <x v="263"/>
    <n v="9"/>
  </r>
  <r>
    <d v="2013-10-01T00:00:00"/>
    <n v="10.255999999999901"/>
    <n v="7.6999999999999999E-2"/>
    <n v="15.994"/>
    <n v="0.1"/>
    <n v="4.6630000000000003"/>
    <n v="0.13500000000000001"/>
    <n v="15.904999999999999"/>
    <n v="6.2E-2"/>
    <x v="263"/>
    <n v="10"/>
  </r>
  <r>
    <d v="2013-11-01T00:00:00"/>
    <n v="7.4239999999999897"/>
    <n v="7.9000000000000001E-2"/>
    <n v="12.965"/>
    <n v="0.113"/>
    <n v="2.016"/>
    <n v="0.11600000000000001"/>
    <n v="15.106999999999999"/>
    <n v="6.2E-2"/>
    <x v="263"/>
    <n v="11"/>
  </r>
  <r>
    <d v="2013-12-01T00:00:00"/>
    <n v="4.7240000000000002"/>
    <n v="8.5000000000000006E-2"/>
    <n v="10.083"/>
    <n v="0.129"/>
    <n v="-0.54799999999999904"/>
    <n v="0.105"/>
    <n v="14.339"/>
    <n v="6.5000000000000002E-2"/>
    <x v="263"/>
    <n v="12"/>
  </r>
  <r>
    <d v="2014-01-01T00:00:00"/>
    <n v="3.73199999999999"/>
    <n v="7.4999999999999997E-2"/>
    <n v="9.327"/>
    <n v="0.13800000000000001"/>
    <n v="-1.7549999999999999"/>
    <n v="9.0999999999999998E-2"/>
    <n v="14.135999999999999"/>
    <n v="6.4000000000000001E-2"/>
    <x v="264"/>
    <n v="1"/>
  </r>
  <r>
    <d v="2014-02-01T00:00:00"/>
    <n v="3.5"/>
    <n v="6.8000000000000005E-2"/>
    <n v="9.1460000000000008"/>
    <n v="7.2999999999999995E-2"/>
    <n v="-2.08"/>
    <n v="9.5000000000000001E-2"/>
    <n v="14.157"/>
    <n v="6.5000000000000002E-2"/>
    <x v="264"/>
    <n v="2"/>
  </r>
  <r>
    <d v="2014-03-01T00:00:00"/>
    <n v="6.3779999999999903"/>
    <n v="9.8000000000000004E-2"/>
    <n v="12.367000000000001"/>
    <n v="0.108"/>
    <n v="0.436"/>
    <n v="0.13900000000000001"/>
    <n v="15.09"/>
    <n v="6.8000000000000005E-2"/>
    <x v="264"/>
    <n v="3"/>
  </r>
  <r>
    <d v="2014-04-01T00:00:00"/>
    <n v="9.5890000000000004"/>
    <n v="0.111"/>
    <n v="15.529"/>
    <n v="0.09"/>
    <n v="3.617"/>
    <n v="0.193"/>
    <n v="16.038"/>
    <n v="6.9000000000000006E-2"/>
    <x v="264"/>
    <n v="4"/>
  </r>
  <r>
    <d v="2014-05-01T00:00:00"/>
    <n v="12.582000000000001"/>
    <n v="6.8000000000000005E-2"/>
    <n v="18.361999999999998"/>
    <n v="0.158"/>
    <n v="6.6129999999999898"/>
    <n v="0.16600000000000001"/>
    <n v="16.803999999999998"/>
    <n v="5.8999999999999997E-2"/>
    <x v="264"/>
    <n v="5"/>
  </r>
  <r>
    <d v="2014-06-01T00:00:00"/>
    <n v="14.335000000000001"/>
    <n v="9.6000000000000002E-2"/>
    <n v="20.126000000000001"/>
    <n v="9.5000000000000001E-2"/>
    <n v="8.4729999999999901"/>
    <n v="0.157"/>
    <n v="17.303000000000001"/>
    <n v="6.4000000000000001E-2"/>
    <x v="264"/>
    <n v="6"/>
  </r>
  <r>
    <d v="2014-07-01T00:00:00"/>
    <n v="14.872999999999999"/>
    <n v="7.8E-2"/>
    <n v="20.710999999999999"/>
    <n v="9.0999999999999998E-2"/>
    <n v="9.1120000000000001"/>
    <n v="0.13500000000000001"/>
    <n v="17.507999999999999"/>
    <n v="6.0999999999999999E-2"/>
    <x v="264"/>
    <n v="7"/>
  </r>
  <r>
    <d v="2014-08-01T00:00:00"/>
    <n v="14.875"/>
    <n v="0.115"/>
    <n v="20.79"/>
    <n v="9.8000000000000004E-2"/>
    <n v="9.0470000000000006"/>
    <n v="0.17299999999999999"/>
    <n v="17.606999999999999"/>
    <n v="6.4000000000000001E-2"/>
    <x v="264"/>
    <n v="8"/>
  </r>
  <r>
    <d v="2014-09-01T00:00:00"/>
    <n v="13.090999999999999"/>
    <n v="8.5999999999999993E-2"/>
    <n v="18.864999999999998"/>
    <n v="0.106"/>
    <n v="7.399"/>
    <n v="0.155"/>
    <n v="16.975000000000001"/>
    <n v="5.8999999999999997E-2"/>
    <x v="264"/>
    <n v="9"/>
  </r>
  <r>
    <d v="2014-10-01T00:00:00"/>
    <n v="10.33"/>
    <n v="7.5999999999999998E-2"/>
    <n v="16.065999999999999"/>
    <n v="0.111"/>
    <n v="4.6890000000000001"/>
    <n v="0.126"/>
    <n v="16.029"/>
    <n v="5.8999999999999997E-2"/>
    <x v="264"/>
    <n v="10"/>
  </r>
  <r>
    <d v="2014-11-01T00:00:00"/>
    <n v="6.7129999999999903"/>
    <n v="0.121"/>
    <n v="12.284000000000001"/>
    <n v="0.124"/>
    <n v="1.3129999999999999"/>
    <n v="0.115"/>
    <n v="14.898999999999999"/>
    <n v="6.4000000000000001E-2"/>
    <x v="264"/>
    <n v="11"/>
  </r>
  <r>
    <d v="2014-12-01T00:00:00"/>
    <n v="4.8499999999999996"/>
    <n v="0.09"/>
    <n v="10.19"/>
    <n v="0.14799999999999999"/>
    <n v="-0.33100000000000002"/>
    <n v="0.123"/>
    <n v="14.41"/>
    <n v="6.2E-2"/>
    <x v="264"/>
    <n v="12"/>
  </r>
  <r>
    <d v="2015-01-01T00:00:00"/>
    <n v="3.8809999999999998"/>
    <n v="0.13"/>
    <n v="9.4320000000000004"/>
    <n v="0.09"/>
    <n v="-1.518"/>
    <n v="9.7000000000000003E-2"/>
    <n v="14.255000000000001"/>
    <n v="6.6000000000000003E-2"/>
    <x v="265"/>
    <n v="1"/>
  </r>
  <r>
    <d v="2015-02-01T00:00:00"/>
    <n v="4.6639999999999997"/>
    <n v="0.121"/>
    <n v="10.497"/>
    <n v="9.1999999999999998E-2"/>
    <n v="-1.1379999999999999"/>
    <n v="0.113"/>
    <n v="14.564"/>
    <n v="6.7000000000000004E-2"/>
    <x v="265"/>
    <n v="2"/>
  </r>
  <r>
    <d v="2015-03-01T00:00:00"/>
    <n v="6.74"/>
    <n v="0.06"/>
    <n v="12.659000000000001"/>
    <n v="9.6000000000000002E-2"/>
    <n v="0.89400000000000002"/>
    <n v="7.9000000000000001E-2"/>
    <n v="15.193"/>
    <n v="6.0999999999999999E-2"/>
    <x v="265"/>
    <n v="3"/>
  </r>
  <r>
    <d v="2015-04-01T00:00:00"/>
    <n v="9.3130000000000006"/>
    <n v="8.7999999999999995E-2"/>
    <n v="15.224"/>
    <n v="0.13699999999999901"/>
    <n v="3.4019999999999899"/>
    <n v="0.14699999999999999"/>
    <n v="15.962"/>
    <n v="6.0999999999999999E-2"/>
    <x v="265"/>
    <n v="4"/>
  </r>
  <r>
    <d v="2015-05-01T00:00:00"/>
    <n v="12.311999999999999"/>
    <n v="8.1000000000000003E-2"/>
    <n v="18.180999999999901"/>
    <n v="0.11700000000000001"/>
    <n v="6.3129999999999997"/>
    <n v="0.153"/>
    <n v="16.774000000000001"/>
    <n v="5.8000000000000003E-2"/>
    <x v="265"/>
    <n v="5"/>
  </r>
  <r>
    <d v="2015-06-01T00:00:00"/>
    <n v="14.505000000000001"/>
    <n v="6.8000000000000005E-2"/>
    <n v="20.364000000000001"/>
    <n v="0.13300000000000001"/>
    <n v="8.6270000000000007"/>
    <n v="0.16800000000000001"/>
    <n v="17.39"/>
    <n v="5.7000000000000002E-2"/>
    <x v="265"/>
    <n v="6"/>
  </r>
  <r>
    <d v="2015-07-01T00:00:00"/>
    <n v="15.050999999999901"/>
    <n v="8.5999999999999993E-2"/>
    <n v="20.904"/>
    <n v="0.109"/>
    <n v="9.3260000000000005"/>
    <n v="0.22500000000000001"/>
    <n v="17.611000000000001"/>
    <n v="5.8000000000000003E-2"/>
    <x v="265"/>
    <n v="7"/>
  </r>
  <r>
    <d v="2015-08-01T00:00:00"/>
    <n v="14.755000000000001"/>
    <n v="7.1999999999999995E-2"/>
    <n v="20.699000000000002"/>
    <n v="0.11"/>
    <n v="9.0049999999999901"/>
    <n v="0.17"/>
    <n v="17.588999999999999"/>
    <n v="5.7000000000000002E-2"/>
    <x v="265"/>
    <n v="8"/>
  </r>
  <r>
    <d v="2015-09-01T00:00:00"/>
    <n v="12.999000000000001"/>
    <n v="7.9000000000000001E-2"/>
    <n v="18.844999999999999"/>
    <n v="8.7999999999999995E-2"/>
    <n v="7.1989999999999998"/>
    <n v="0.22900000000000001"/>
    <n v="17.048999999999999"/>
    <n v="5.8000000000000003E-2"/>
    <x v="265"/>
    <n v="9"/>
  </r>
  <r>
    <d v="2015-10-01T00:00:00"/>
    <n v="10.800999999999901"/>
    <n v="0.10199999999999999"/>
    <n v="16.45"/>
    <n v="5.8999999999999997E-2"/>
    <n v="5.2319999999999904"/>
    <n v="0.115"/>
    <n v="16.29"/>
    <n v="6.2E-2"/>
    <x v="265"/>
    <n v="10"/>
  </r>
  <r>
    <d v="2015-11-01T00:00:00"/>
    <n v="7.4329999999999998"/>
    <n v="0.11899999999999999"/>
    <n v="12.891999999999999"/>
    <n v="9.2999999999999999E-2"/>
    <n v="2.157"/>
    <n v="0.106"/>
    <n v="15.252000000000001"/>
    <n v="6.3E-2"/>
    <x v="265"/>
    <n v="11"/>
  </r>
  <r>
    <d v="2015-12-01T00:00:00"/>
    <n v="5.5179999999999998"/>
    <n v="0.1"/>
    <n v="10.725"/>
    <n v="0.154"/>
    <n v="0.28699999999999898"/>
    <n v="9.9000000000000005E-2"/>
    <n v="14.773999999999999"/>
    <n v="6.2E-2"/>
    <x v="265"/>
    <n v="1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92">
  <r>
    <s v="1750-01-01"/>
    <n v="3.0339999999999998"/>
    <n v="3.5739999999999998"/>
    <m/>
    <m/>
    <m/>
    <m/>
    <m/>
    <m/>
    <s v="1750"/>
    <s v="01"/>
    <s v="1750"/>
    <s v=""/>
    <n v="15.143916666666657"/>
    <s v=""/>
    <n v="2015"/>
    <n v="16.058583333333335"/>
    <s v="1750-01"/>
    <n v="7"/>
    <n v="15.050999999999901"/>
    <n v="3.0339999999999998"/>
    <n v="3.5739999999999998"/>
    <m/>
    <m/>
    <m/>
    <m/>
    <m/>
    <m/>
    <x v="0"/>
  </r>
  <r>
    <s v="1750-02-01"/>
    <n v="3.0830000000000002"/>
    <n v="3.702"/>
    <m/>
    <m/>
    <m/>
    <m/>
    <m/>
    <m/>
    <s v="1750"/>
    <s v="02"/>
    <s v="1751"/>
    <s v=""/>
    <m/>
    <s v=""/>
    <n v="2014"/>
    <n v="15.912999999999997"/>
    <s v="1750-02"/>
    <s v="2015-07"/>
    <s v="Land Average Temperature Uncertainty:"/>
    <n v="3.0830000000000002"/>
    <n v="3.702"/>
    <m/>
    <m/>
    <m/>
    <m/>
    <m/>
    <m/>
    <x v="0"/>
  </r>
  <r>
    <s v="1750-03-01"/>
    <n v="5.6260000000000003"/>
    <n v="3.0760000000000001"/>
    <m/>
    <m/>
    <m/>
    <m/>
    <m/>
    <m/>
    <s v="1750"/>
    <s v="03"/>
    <s v="1752"/>
    <s v=""/>
    <m/>
    <s v=""/>
    <n v="2010"/>
    <n v="15.895499999999982"/>
    <s v="1750-03"/>
    <m/>
    <n v="8.5999999999999993E-2"/>
    <n v="5.6260000000000003"/>
    <n v="3.0760000000000001"/>
    <m/>
    <m/>
    <m/>
    <m/>
    <m/>
    <m/>
    <x v="0"/>
  </r>
  <r>
    <s v="1750-04-01"/>
    <n v="8.49"/>
    <n v="2.4510000000000001"/>
    <m/>
    <m/>
    <m/>
    <m/>
    <m/>
    <m/>
    <s v="1750"/>
    <s v="04"/>
    <s v="1753"/>
    <s v=""/>
    <m/>
    <s v=""/>
    <n v="2005"/>
    <n v="15.879249999999999"/>
    <s v="1750-04"/>
    <m/>
    <s v="Land Max Temperature:"/>
    <n v="8.49"/>
    <n v="2.4510000000000001"/>
    <m/>
    <m/>
    <m/>
    <m/>
    <m/>
    <m/>
    <x v="0"/>
  </r>
  <r>
    <s v="1750-05-01"/>
    <n v="11.573"/>
    <n v="2.0720000000000001"/>
    <m/>
    <m/>
    <m/>
    <m/>
    <m/>
    <m/>
    <s v="1750"/>
    <s v="05"/>
    <s v="1754"/>
    <s v=""/>
    <m/>
    <s v=""/>
    <n v="2013"/>
    <n v="15.854416666666658"/>
    <s v="1750-05"/>
    <m/>
    <n v="20.904"/>
    <n v="11.573"/>
    <n v="2.0720000000000001"/>
    <m/>
    <m/>
    <m/>
    <m/>
    <m/>
    <m/>
    <x v="0"/>
  </r>
  <r>
    <s v="1750-06-01"/>
    <n v="12.936999999999999"/>
    <n v="1.724"/>
    <m/>
    <m/>
    <m/>
    <m/>
    <m/>
    <m/>
    <s v="1750"/>
    <s v="06"/>
    <s v="1755"/>
    <s v=""/>
    <m/>
    <s v=""/>
    <n v="2002"/>
    <n v="15.829166666666667"/>
    <s v="1750-06"/>
    <m/>
    <s v="Land Max Temperature Uncertainty:"/>
    <n v="12.936999999999999"/>
    <n v="1.724"/>
    <m/>
    <m/>
    <m/>
    <m/>
    <m/>
    <m/>
    <x v="0"/>
  </r>
  <r>
    <s v="1750-07-01"/>
    <n v="15.868"/>
    <n v="1.911"/>
    <m/>
    <m/>
    <m/>
    <m/>
    <m/>
    <m/>
    <s v="1750"/>
    <s v="07"/>
    <s v="1756"/>
    <s v=""/>
    <m/>
    <s v=""/>
    <n v="2007"/>
    <n v="15.827333333333328"/>
    <s v="1750-07"/>
    <m/>
    <n v="0.109"/>
    <n v="15.868"/>
    <n v="1.911"/>
    <m/>
    <m/>
    <m/>
    <m/>
    <m/>
    <m/>
    <x v="0"/>
  </r>
  <r>
    <s v="1750-08-01"/>
    <n v="14.75"/>
    <n v="2.2309999999999999"/>
    <m/>
    <m/>
    <m/>
    <m/>
    <m/>
    <m/>
    <s v="1750"/>
    <s v="08"/>
    <s v="1757"/>
    <s v=""/>
    <m/>
    <s v=""/>
    <n v="2009"/>
    <n v="15.827166666666658"/>
    <s v="1750-08"/>
    <m/>
    <s v="Land Min Temperature:"/>
    <n v="14.75"/>
    <n v="2.2309999999999999"/>
    <m/>
    <m/>
    <m/>
    <m/>
    <m/>
    <m/>
    <x v="0"/>
  </r>
  <r>
    <s v="1750-09-01"/>
    <n v="11.412999999999901"/>
    <n v="2.637"/>
    <m/>
    <m/>
    <m/>
    <m/>
    <m/>
    <m/>
    <s v="1750"/>
    <s v="09"/>
    <s v="1758"/>
    <s v=""/>
    <m/>
    <s v=""/>
    <n v="2003"/>
    <n v="15.826583333333332"/>
    <s v="1750-09"/>
    <m/>
    <n v="9.3260000000000005"/>
    <n v="11.412999999999901"/>
    <n v="2.637"/>
    <m/>
    <m/>
    <m/>
    <m/>
    <m/>
    <m/>
    <x v="0"/>
  </r>
  <r>
    <s v="1750-10-01"/>
    <n v="6.3669999999999902"/>
    <n v="2.6680000000000001"/>
    <m/>
    <m/>
    <m/>
    <m/>
    <m/>
    <m/>
    <s v="1750"/>
    <s v="10"/>
    <s v="1759"/>
    <s v=""/>
    <m/>
    <s v=""/>
    <n v="1998"/>
    <n v="15.825999999999985"/>
    <s v="1750-10"/>
    <m/>
    <s v="Land Min Temperature Uncertainty:"/>
    <n v="6.3669999999999902"/>
    <n v="2.6680000000000001"/>
    <m/>
    <m/>
    <m/>
    <m/>
    <m/>
    <m/>
    <x v="0"/>
  </r>
  <r>
    <s v="1750-11-01"/>
    <m/>
    <m/>
    <m/>
    <m/>
    <m/>
    <m/>
    <m/>
    <m/>
    <s v="1750"/>
    <s v="11"/>
    <s v="1760"/>
    <s v=""/>
    <m/>
    <s v=""/>
    <m/>
    <m/>
    <s v="1750-11"/>
    <m/>
    <n v="0.22500000000000001"/>
    <m/>
    <m/>
    <m/>
    <m/>
    <m/>
    <m/>
    <m/>
    <m/>
    <x v="0"/>
  </r>
  <r>
    <s v="1750-12-01"/>
    <n v="2.7719999999999998"/>
    <n v="2.97"/>
    <m/>
    <m/>
    <m/>
    <m/>
    <m/>
    <m/>
    <s v="1750"/>
    <s v="12"/>
    <s v="1761"/>
    <s v=""/>
    <m/>
    <s v=""/>
    <m/>
    <m/>
    <s v="1750-12"/>
    <m/>
    <s v="Land And Ocean Average Temperature:"/>
    <n v="2.7719999999999998"/>
    <n v="2.97"/>
    <m/>
    <m/>
    <m/>
    <m/>
    <m/>
    <m/>
    <x v="0"/>
  </r>
  <r>
    <s v="1751-01-01"/>
    <n v="2.4950000000000001"/>
    <n v="3.4689999999999999"/>
    <m/>
    <m/>
    <m/>
    <m/>
    <m/>
    <m/>
    <s v="1751"/>
    <s v="01"/>
    <s v="1762"/>
    <s v=""/>
    <m/>
    <s v=""/>
    <m/>
    <m/>
    <s v="1751-01"/>
    <m/>
    <n v="17.611000000000001"/>
    <n v="2.4950000000000001"/>
    <n v="3.4689999999999999"/>
    <m/>
    <m/>
    <m/>
    <m/>
    <m/>
    <m/>
    <x v="0"/>
  </r>
  <r>
    <s v="1751-02-01"/>
    <n v="0.96299999999999997"/>
    <n v="3.827"/>
    <m/>
    <m/>
    <m/>
    <m/>
    <m/>
    <m/>
    <s v="1751"/>
    <s v="02"/>
    <s v="1763"/>
    <s v=""/>
    <m/>
    <s v=""/>
    <m/>
    <m/>
    <s v="1751-02"/>
    <m/>
    <s v="Land And Ocean Average Temperature Uncertainty:"/>
    <n v="0.96299999999999997"/>
    <n v="3.827"/>
    <m/>
    <m/>
    <m/>
    <m/>
    <m/>
    <m/>
    <x v="0"/>
  </r>
  <r>
    <s v="1751-03-01"/>
    <n v="5.8"/>
    <n v="3.0510000000000002"/>
    <m/>
    <m/>
    <m/>
    <m/>
    <m/>
    <m/>
    <s v="1751"/>
    <s v="03"/>
    <s v="1764"/>
    <s v=""/>
    <m/>
    <s v=""/>
    <m/>
    <m/>
    <s v="1751-03"/>
    <m/>
    <n v="5.8000000000000003E-2"/>
    <n v="5.8"/>
    <n v="3.0510000000000002"/>
    <m/>
    <m/>
    <m/>
    <m/>
    <m/>
    <m/>
    <x v="0"/>
  </r>
  <r>
    <s v="1751-04-01"/>
    <n v="7.67"/>
    <n v="2.3679999999999999"/>
    <m/>
    <m/>
    <m/>
    <m/>
    <m/>
    <m/>
    <s v="1751"/>
    <s v="04"/>
    <s v="1765"/>
    <s v=""/>
    <m/>
    <s v=""/>
    <m/>
    <m/>
    <s v="1751-04"/>
    <m/>
    <m/>
    <n v="7.67"/>
    <n v="2.3679999999999999"/>
    <m/>
    <m/>
    <m/>
    <m/>
    <m/>
    <m/>
    <x v="0"/>
  </r>
  <r>
    <s v="1751-05-01"/>
    <m/>
    <m/>
    <m/>
    <m/>
    <m/>
    <m/>
    <m/>
    <m/>
    <s v="1751"/>
    <s v="05"/>
    <s v="1766"/>
    <s v=""/>
    <m/>
    <s v=""/>
    <m/>
    <m/>
    <s v="1751-05"/>
    <m/>
    <m/>
    <m/>
    <m/>
    <m/>
    <m/>
    <m/>
    <m/>
    <m/>
    <m/>
    <x v="0"/>
  </r>
  <r>
    <s v="1751-06-01"/>
    <n v="13.827"/>
    <n v="1.8009999999999999"/>
    <m/>
    <m/>
    <m/>
    <m/>
    <m/>
    <m/>
    <s v="1751"/>
    <s v="06"/>
    <s v="1767"/>
    <s v=""/>
    <m/>
    <s v=""/>
    <m/>
    <m/>
    <s v="1751-06"/>
    <m/>
    <m/>
    <n v="13.827"/>
    <n v="1.8009999999999999"/>
    <m/>
    <m/>
    <m/>
    <m/>
    <m/>
    <m/>
    <x v="0"/>
  </r>
  <r>
    <s v="1751-07-01"/>
    <m/>
    <m/>
    <m/>
    <m/>
    <m/>
    <m/>
    <m/>
    <m/>
    <s v="1751"/>
    <s v="07"/>
    <s v="1768"/>
    <s v=""/>
    <m/>
    <s v=""/>
    <m/>
    <m/>
    <s v="1751-07"/>
    <m/>
    <m/>
    <m/>
    <m/>
    <m/>
    <m/>
    <m/>
    <m/>
    <m/>
    <m/>
    <x v="0"/>
  </r>
  <r>
    <s v="1751-08-01"/>
    <n v="14.404999999999999"/>
    <n v="2.2959999999999998"/>
    <m/>
    <m/>
    <m/>
    <m/>
    <m/>
    <m/>
    <s v="1751"/>
    <s v="08"/>
    <s v="1769"/>
    <s v=""/>
    <m/>
    <s v=""/>
    <m/>
    <m/>
    <s v="1751-08"/>
    <m/>
    <m/>
    <n v="14.404999999999999"/>
    <n v="2.2959999999999998"/>
    <m/>
    <m/>
    <m/>
    <m/>
    <m/>
    <m/>
    <x v="0"/>
  </r>
  <r>
    <s v="1751-09-01"/>
    <n v="10.673"/>
    <n v="2.6560000000000001"/>
    <m/>
    <m/>
    <m/>
    <m/>
    <m/>
    <m/>
    <s v="1751"/>
    <s v="09"/>
    <s v="1770"/>
    <s v=""/>
    <m/>
    <s v=""/>
    <m/>
    <m/>
    <s v="1751-09"/>
    <m/>
    <m/>
    <n v="10.673"/>
    <n v="2.6560000000000001"/>
    <m/>
    <m/>
    <m/>
    <m/>
    <m/>
    <m/>
    <x v="0"/>
  </r>
  <r>
    <s v="1751-10-01"/>
    <m/>
    <m/>
    <m/>
    <m/>
    <m/>
    <m/>
    <m/>
    <m/>
    <s v="1751"/>
    <s v="10"/>
    <s v="1771"/>
    <s v=""/>
    <m/>
    <s v=""/>
    <m/>
    <m/>
    <s v="1751-10"/>
    <m/>
    <m/>
    <m/>
    <m/>
    <m/>
    <m/>
    <m/>
    <m/>
    <m/>
    <m/>
    <x v="0"/>
  </r>
  <r>
    <s v="1751-11-01"/>
    <m/>
    <m/>
    <m/>
    <m/>
    <m/>
    <m/>
    <m/>
    <m/>
    <s v="1751"/>
    <s v="11"/>
    <s v="1772"/>
    <s v=""/>
    <m/>
    <s v=""/>
    <m/>
    <m/>
    <s v="1751-11"/>
    <m/>
    <m/>
    <m/>
    <m/>
    <m/>
    <m/>
    <m/>
    <m/>
    <m/>
    <m/>
    <x v="0"/>
  </r>
  <r>
    <s v="1751-12-01"/>
    <m/>
    <m/>
    <m/>
    <m/>
    <m/>
    <m/>
    <m/>
    <m/>
    <s v="1751"/>
    <s v="12"/>
    <s v="1773"/>
    <s v=""/>
    <m/>
    <s v=""/>
    <m/>
    <m/>
    <s v="1751-12"/>
    <m/>
    <m/>
    <m/>
    <m/>
    <m/>
    <m/>
    <m/>
    <m/>
    <m/>
    <m/>
    <x v="0"/>
  </r>
  <r>
    <s v="1752-01-01"/>
    <n v="0.34799999999999998"/>
    <n v="3.7890000000000001"/>
    <m/>
    <m/>
    <m/>
    <m/>
    <m/>
    <m/>
    <s v="1752"/>
    <s v="01"/>
    <s v="1774"/>
    <s v=""/>
    <m/>
    <s v=""/>
    <m/>
    <m/>
    <s v="1752-01"/>
    <m/>
    <m/>
    <n v="0.34799999999999998"/>
    <n v="3.7890000000000001"/>
    <m/>
    <m/>
    <m/>
    <m/>
    <m/>
    <m/>
    <x v="0"/>
  </r>
  <r>
    <s v="1752-02-01"/>
    <m/>
    <m/>
    <m/>
    <m/>
    <m/>
    <m/>
    <m/>
    <m/>
    <s v="1752"/>
    <s v="02"/>
    <s v="1775"/>
    <s v=""/>
    <m/>
    <s v=""/>
    <m/>
    <m/>
    <s v="1752-02"/>
    <m/>
    <m/>
    <m/>
    <m/>
    <m/>
    <m/>
    <m/>
    <m/>
    <m/>
    <m/>
    <x v="0"/>
  </r>
  <r>
    <s v="1752-03-01"/>
    <n v="5.806"/>
    <n v="3.1920000000000002"/>
    <m/>
    <m/>
    <m/>
    <m/>
    <m/>
    <m/>
    <s v="1752"/>
    <s v="03"/>
    <s v="1776"/>
    <s v=""/>
    <m/>
    <s v=""/>
    <m/>
    <m/>
    <s v="1752-03"/>
    <m/>
    <m/>
    <n v="5.806"/>
    <n v="3.1920000000000002"/>
    <m/>
    <m/>
    <m/>
    <m/>
    <m/>
    <m/>
    <x v="0"/>
  </r>
  <r>
    <s v="1752-04-01"/>
    <n v="8.2649999999999899"/>
    <n v="2.3980000000000001"/>
    <m/>
    <m/>
    <m/>
    <m/>
    <m/>
    <m/>
    <s v="1752"/>
    <s v="04"/>
    <s v="1777"/>
    <s v=""/>
    <m/>
    <s v=""/>
    <m/>
    <m/>
    <s v="1752-04"/>
    <m/>
    <m/>
    <n v="8.2649999999999899"/>
    <n v="2.3980000000000001"/>
    <m/>
    <m/>
    <m/>
    <m/>
    <m/>
    <m/>
    <x v="0"/>
  </r>
  <r>
    <s v="1752-05-01"/>
    <m/>
    <m/>
    <m/>
    <m/>
    <m/>
    <m/>
    <m/>
    <m/>
    <s v="1752"/>
    <s v="05"/>
    <s v="1778"/>
    <s v=""/>
    <m/>
    <s v=""/>
    <m/>
    <m/>
    <s v="1752-05"/>
    <m/>
    <m/>
    <m/>
    <m/>
    <m/>
    <m/>
    <m/>
    <m/>
    <m/>
    <m/>
    <x v="0"/>
  </r>
  <r>
    <s v="1752-06-01"/>
    <m/>
    <m/>
    <m/>
    <m/>
    <m/>
    <m/>
    <m/>
    <m/>
    <s v="1752"/>
    <s v="06"/>
    <s v="1779"/>
    <s v=""/>
    <m/>
    <s v=""/>
    <m/>
    <m/>
    <s v="1752-06"/>
    <m/>
    <m/>
    <m/>
    <m/>
    <m/>
    <m/>
    <m/>
    <m/>
    <m/>
    <m/>
    <x v="0"/>
  </r>
  <r>
    <s v="1752-07-01"/>
    <m/>
    <m/>
    <m/>
    <m/>
    <m/>
    <m/>
    <m/>
    <m/>
    <s v="1752"/>
    <s v="07"/>
    <s v="1780"/>
    <s v=""/>
    <m/>
    <s v=""/>
    <m/>
    <m/>
    <s v="1752-07"/>
    <m/>
    <m/>
    <m/>
    <m/>
    <m/>
    <m/>
    <m/>
    <m/>
    <m/>
    <m/>
    <x v="0"/>
  </r>
  <r>
    <s v="1752-08-01"/>
    <m/>
    <m/>
    <m/>
    <m/>
    <m/>
    <m/>
    <m/>
    <m/>
    <s v="1752"/>
    <s v="08"/>
    <s v="1781"/>
    <s v=""/>
    <m/>
    <s v=""/>
    <m/>
    <m/>
    <s v="1752-08"/>
    <m/>
    <m/>
    <m/>
    <m/>
    <m/>
    <m/>
    <m/>
    <m/>
    <m/>
    <m/>
    <x v="0"/>
  </r>
  <r>
    <s v="1752-09-01"/>
    <m/>
    <m/>
    <m/>
    <m/>
    <m/>
    <m/>
    <m/>
    <m/>
    <s v="1752"/>
    <s v="09"/>
    <s v="1782"/>
    <s v=""/>
    <m/>
    <s v=""/>
    <m/>
    <m/>
    <s v="1752-09"/>
    <m/>
    <m/>
    <m/>
    <m/>
    <m/>
    <m/>
    <m/>
    <m/>
    <m/>
    <m/>
    <x v="0"/>
  </r>
  <r>
    <s v="1752-10-01"/>
    <n v="7.8389999999999898"/>
    <n v="2.754"/>
    <m/>
    <m/>
    <m/>
    <m/>
    <m/>
    <m/>
    <s v="1752"/>
    <s v="10"/>
    <s v="1783"/>
    <s v=""/>
    <m/>
    <s v=""/>
    <m/>
    <m/>
    <s v="1752-10"/>
    <m/>
    <m/>
    <n v="7.8389999999999898"/>
    <n v="2.754"/>
    <m/>
    <m/>
    <m/>
    <m/>
    <m/>
    <m/>
    <x v="0"/>
  </r>
  <r>
    <s v="1752-11-01"/>
    <n v="7.335"/>
    <n v="2.7469999999999999"/>
    <m/>
    <m/>
    <m/>
    <m/>
    <m/>
    <m/>
    <s v="1752"/>
    <s v="11"/>
    <s v="1784"/>
    <s v=""/>
    <m/>
    <s v=""/>
    <m/>
    <m/>
    <s v="1752-11"/>
    <m/>
    <m/>
    <n v="7.335"/>
    <n v="2.7469999999999999"/>
    <m/>
    <m/>
    <m/>
    <m/>
    <m/>
    <m/>
    <x v="0"/>
  </r>
  <r>
    <s v="1752-12-01"/>
    <n v="5.0860000000000003"/>
    <n v="2.9820000000000002"/>
    <m/>
    <m/>
    <m/>
    <m/>
    <m/>
    <m/>
    <s v="1752"/>
    <s v="12"/>
    <s v="1785"/>
    <s v=""/>
    <m/>
    <s v=""/>
    <m/>
    <m/>
    <s v="1752-12"/>
    <m/>
    <m/>
    <n v="5.0860000000000003"/>
    <n v="2.9820000000000002"/>
    <m/>
    <m/>
    <m/>
    <m/>
    <m/>
    <m/>
    <x v="0"/>
  </r>
  <r>
    <s v="1753-01-01"/>
    <n v="2.0390000000000001"/>
    <n v="3.4780000000000002"/>
    <m/>
    <m/>
    <m/>
    <m/>
    <m/>
    <m/>
    <s v="1753"/>
    <s v="01"/>
    <s v="1786"/>
    <s v=""/>
    <m/>
    <s v=""/>
    <m/>
    <m/>
    <s v="1753-01"/>
    <m/>
    <m/>
    <n v="2.0390000000000001"/>
    <n v="3.4780000000000002"/>
    <m/>
    <m/>
    <m/>
    <m/>
    <m/>
    <m/>
    <x v="0"/>
  </r>
  <r>
    <s v="1753-02-01"/>
    <n v="0.71499999999999897"/>
    <n v="6.3410000000000002"/>
    <m/>
    <m/>
    <m/>
    <m/>
    <m/>
    <m/>
    <s v="1753"/>
    <s v="02"/>
    <s v="1787"/>
    <s v=""/>
    <m/>
    <s v=""/>
    <m/>
    <m/>
    <s v="1753-02"/>
    <m/>
    <m/>
    <n v="0.71499999999999897"/>
    <n v="6.3410000000000002"/>
    <m/>
    <m/>
    <m/>
    <m/>
    <m/>
    <m/>
    <x v="0"/>
  </r>
  <r>
    <s v="1753-03-01"/>
    <n v="5.4239999999999897"/>
    <n v="2.9289999999999998"/>
    <m/>
    <m/>
    <m/>
    <m/>
    <m/>
    <m/>
    <s v="1753"/>
    <s v="03"/>
    <s v="1788"/>
    <s v=""/>
    <m/>
    <s v=""/>
    <m/>
    <m/>
    <s v="1753-03"/>
    <m/>
    <m/>
    <n v="5.4239999999999897"/>
    <n v="2.9289999999999998"/>
    <m/>
    <m/>
    <m/>
    <m/>
    <m/>
    <m/>
    <x v="0"/>
  </r>
  <r>
    <s v="1753-04-01"/>
    <n v="8.2720000000000002"/>
    <n v="3.177"/>
    <m/>
    <m/>
    <m/>
    <m/>
    <m/>
    <m/>
    <s v="1753"/>
    <s v="04"/>
    <s v="1789"/>
    <s v=""/>
    <m/>
    <s v=""/>
    <m/>
    <m/>
    <s v="1753-04"/>
    <m/>
    <m/>
    <n v="8.2720000000000002"/>
    <n v="3.177"/>
    <m/>
    <m/>
    <m/>
    <m/>
    <m/>
    <m/>
    <x v="0"/>
  </r>
  <r>
    <s v="1753-05-01"/>
    <n v="12.186"/>
    <n v="3.1110000000000002"/>
    <m/>
    <m/>
    <m/>
    <m/>
    <m/>
    <m/>
    <s v="1753"/>
    <s v="05"/>
    <s v="1790"/>
    <s v=""/>
    <m/>
    <s v=""/>
    <m/>
    <m/>
    <s v="1753-05"/>
    <m/>
    <m/>
    <n v="12.186"/>
    <n v="3.1110000000000002"/>
    <m/>
    <m/>
    <m/>
    <m/>
    <m/>
    <m/>
    <x v="0"/>
  </r>
  <r>
    <s v="1753-06-01"/>
    <n v="14.585000000000001"/>
    <n v="2.59"/>
    <m/>
    <m/>
    <m/>
    <m/>
    <m/>
    <m/>
    <s v="1753"/>
    <s v="06"/>
    <s v="1791"/>
    <s v=""/>
    <m/>
    <s v=""/>
    <m/>
    <m/>
    <s v="1753-06"/>
    <m/>
    <m/>
    <n v="14.585000000000001"/>
    <n v="2.59"/>
    <m/>
    <m/>
    <m/>
    <m/>
    <m/>
    <m/>
    <x v="0"/>
  </r>
  <r>
    <s v="1753-07-01"/>
    <n v="15.092000000000001"/>
    <n v="1.929"/>
    <m/>
    <m/>
    <m/>
    <m/>
    <m/>
    <m/>
    <s v="1753"/>
    <s v="07"/>
    <s v="1792"/>
    <s v=""/>
    <m/>
    <s v=""/>
    <m/>
    <m/>
    <s v="1753-07"/>
    <m/>
    <m/>
    <n v="15.092000000000001"/>
    <n v="1.929"/>
    <m/>
    <m/>
    <m/>
    <m/>
    <m/>
    <m/>
    <x v="0"/>
  </r>
  <r>
    <s v="1753-08-01"/>
    <n v="14.148"/>
    <n v="2.4529999999999998"/>
    <m/>
    <m/>
    <m/>
    <m/>
    <m/>
    <m/>
    <s v="1753"/>
    <s v="08"/>
    <s v="1793"/>
    <s v=""/>
    <m/>
    <s v=""/>
    <m/>
    <m/>
    <s v="1753-08"/>
    <m/>
    <m/>
    <n v="14.148"/>
    <n v="2.4529999999999998"/>
    <m/>
    <m/>
    <m/>
    <m/>
    <m/>
    <m/>
    <x v="0"/>
  </r>
  <r>
    <s v="1753-09-01"/>
    <n v="13.321999999999999"/>
    <n v="2.5379999999999998"/>
    <m/>
    <m/>
    <m/>
    <m/>
    <m/>
    <m/>
    <s v="1753"/>
    <s v="09"/>
    <s v="1794"/>
    <s v=""/>
    <m/>
    <s v=""/>
    <m/>
    <m/>
    <s v="1753-09"/>
    <m/>
    <m/>
    <n v="13.321999999999999"/>
    <n v="2.5379999999999998"/>
    <m/>
    <m/>
    <m/>
    <m/>
    <m/>
    <m/>
    <x v="0"/>
  </r>
  <r>
    <s v="1753-10-01"/>
    <n v="8.9619999999999997"/>
    <n v="2.585"/>
    <m/>
    <m/>
    <m/>
    <m/>
    <m/>
    <m/>
    <s v="1753"/>
    <s v="10"/>
    <s v="1795"/>
    <s v=""/>
    <m/>
    <s v=""/>
    <m/>
    <m/>
    <s v="1753-10"/>
    <m/>
    <m/>
    <n v="8.9619999999999997"/>
    <n v="2.585"/>
    <m/>
    <m/>
    <m/>
    <m/>
    <m/>
    <m/>
    <x v="0"/>
  </r>
  <r>
    <s v="1753-11-01"/>
    <n v="5.3529999999999998"/>
    <n v="2.8069999999999999"/>
    <m/>
    <m/>
    <m/>
    <m/>
    <m/>
    <m/>
    <s v="1753"/>
    <s v="11"/>
    <s v="1796"/>
    <s v=""/>
    <m/>
    <s v=""/>
    <m/>
    <m/>
    <s v="1753-11"/>
    <m/>
    <m/>
    <n v="5.3529999999999998"/>
    <n v="2.8069999999999999"/>
    <m/>
    <m/>
    <m/>
    <m/>
    <m/>
    <m/>
    <x v="0"/>
  </r>
  <r>
    <s v="1753-12-01"/>
    <n v="0.55899999999999905"/>
    <n v="4.1740000000000004"/>
    <m/>
    <m/>
    <m/>
    <m/>
    <m/>
    <m/>
    <s v="1753"/>
    <s v="12"/>
    <s v="1797"/>
    <s v=""/>
    <m/>
    <s v=""/>
    <m/>
    <m/>
    <s v="1753-12"/>
    <m/>
    <m/>
    <n v="0.55899999999999905"/>
    <n v="4.1740000000000004"/>
    <m/>
    <m/>
    <m/>
    <m/>
    <m/>
    <m/>
    <x v="0"/>
  </r>
  <r>
    <s v="1754-01-01"/>
    <n v="1.5740000000000001"/>
    <n v="5.0199999999999996"/>
    <m/>
    <m/>
    <m/>
    <m/>
    <m/>
    <m/>
    <s v="1754"/>
    <s v="01"/>
    <s v="1798"/>
    <s v=""/>
    <m/>
    <s v=""/>
    <m/>
    <m/>
    <s v="1754-01"/>
    <m/>
    <m/>
    <n v="1.5740000000000001"/>
    <n v="5.0199999999999996"/>
    <m/>
    <m/>
    <m/>
    <m/>
    <m/>
    <m/>
    <x v="0"/>
  </r>
  <r>
    <s v="1754-02-01"/>
    <n v="-1.2489999999999899"/>
    <n v="7.492"/>
    <m/>
    <m/>
    <m/>
    <m/>
    <m/>
    <m/>
    <s v="1754"/>
    <s v="02"/>
    <s v="1799"/>
    <s v=""/>
    <m/>
    <s v=""/>
    <m/>
    <m/>
    <s v="1754-02"/>
    <m/>
    <m/>
    <n v="-1.2489999999999899"/>
    <n v="7.492"/>
    <m/>
    <m/>
    <m/>
    <m/>
    <m/>
    <m/>
    <x v="0"/>
  </r>
  <r>
    <s v="1754-03-01"/>
    <n v="3.677"/>
    <n v="3.3359999999999999"/>
    <m/>
    <m/>
    <m/>
    <m/>
    <m/>
    <m/>
    <s v="1754"/>
    <s v="03"/>
    <s v="1800"/>
    <s v=""/>
    <m/>
    <s v=""/>
    <m/>
    <m/>
    <s v="1754-03"/>
    <m/>
    <m/>
    <n v="3.677"/>
    <n v="3.3359999999999999"/>
    <m/>
    <m/>
    <m/>
    <m/>
    <m/>
    <m/>
    <x v="0"/>
  </r>
  <r>
    <s v="1754-04-01"/>
    <n v="11.61"/>
    <n v="3.2930000000000001"/>
    <m/>
    <m/>
    <m/>
    <m/>
    <m/>
    <m/>
    <s v="1754"/>
    <s v="04"/>
    <s v="1801"/>
    <s v=""/>
    <m/>
    <s v=""/>
    <m/>
    <m/>
    <s v="1754-04"/>
    <m/>
    <m/>
    <n v="11.61"/>
    <n v="3.2930000000000001"/>
    <m/>
    <m/>
    <m/>
    <m/>
    <m/>
    <m/>
    <x v="0"/>
  </r>
  <r>
    <s v="1754-05-01"/>
    <n v="11.936"/>
    <n v="3.9369999999999998"/>
    <m/>
    <m/>
    <m/>
    <m/>
    <m/>
    <m/>
    <s v="1754"/>
    <s v="05"/>
    <s v="1802"/>
    <s v=""/>
    <m/>
    <s v=""/>
    <m/>
    <m/>
    <s v="1754-05"/>
    <m/>
    <m/>
    <n v="11.936"/>
    <n v="3.9369999999999998"/>
    <m/>
    <m/>
    <m/>
    <m/>
    <m/>
    <m/>
    <x v="0"/>
  </r>
  <r>
    <s v="1754-06-01"/>
    <n v="14.388"/>
    <n v="3.3660000000000001"/>
    <m/>
    <m/>
    <m/>
    <m/>
    <m/>
    <m/>
    <s v="1754"/>
    <s v="06"/>
    <s v="1803"/>
    <s v=""/>
    <m/>
    <s v=""/>
    <m/>
    <m/>
    <s v="1754-06"/>
    <m/>
    <m/>
    <n v="14.388"/>
    <n v="3.3660000000000001"/>
    <m/>
    <m/>
    <m/>
    <m/>
    <m/>
    <m/>
    <x v="0"/>
  </r>
  <r>
    <s v="1754-07-01"/>
    <n v="14.680999999999999"/>
    <n v="2.4009999999999998"/>
    <m/>
    <m/>
    <m/>
    <m/>
    <m/>
    <m/>
    <s v="1754"/>
    <s v="07"/>
    <s v="1804"/>
    <s v=""/>
    <m/>
    <s v=""/>
    <m/>
    <m/>
    <s v="1754-07"/>
    <m/>
    <m/>
    <n v="14.680999999999999"/>
    <n v="2.4009999999999998"/>
    <m/>
    <m/>
    <m/>
    <m/>
    <m/>
    <m/>
    <x v="0"/>
  </r>
  <r>
    <s v="1754-08-01"/>
    <n v="13.555999999999999"/>
    <n v="1.8919999999999999"/>
    <m/>
    <m/>
    <m/>
    <m/>
    <m/>
    <m/>
    <s v="1754"/>
    <s v="08"/>
    <s v="1805"/>
    <s v=""/>
    <m/>
    <s v=""/>
    <m/>
    <m/>
    <s v="1754-08"/>
    <m/>
    <m/>
    <n v="13.555999999999999"/>
    <n v="1.8919999999999999"/>
    <m/>
    <m/>
    <m/>
    <m/>
    <m/>
    <m/>
    <x v="0"/>
  </r>
  <r>
    <s v="1754-09-01"/>
    <n v="11.129"/>
    <n v="2.3180000000000001"/>
    <m/>
    <m/>
    <m/>
    <m/>
    <m/>
    <m/>
    <s v="1754"/>
    <s v="09"/>
    <s v="1806"/>
    <s v=""/>
    <m/>
    <s v=""/>
    <m/>
    <m/>
    <s v="1754-09"/>
    <m/>
    <m/>
    <n v="11.129"/>
    <n v="2.3180000000000001"/>
    <m/>
    <m/>
    <m/>
    <m/>
    <m/>
    <m/>
    <x v="0"/>
  </r>
  <r>
    <s v="1754-10-01"/>
    <n v="9.5820000000000007"/>
    <n v="2.5289999999999999"/>
    <m/>
    <m/>
    <m/>
    <m/>
    <m/>
    <m/>
    <s v="1754"/>
    <s v="10"/>
    <s v="1807"/>
    <s v=""/>
    <m/>
    <s v=""/>
    <m/>
    <m/>
    <s v="1754-10"/>
    <m/>
    <m/>
    <n v="9.5820000000000007"/>
    <n v="2.5289999999999999"/>
    <m/>
    <m/>
    <m/>
    <m/>
    <m/>
    <m/>
    <x v="0"/>
  </r>
  <r>
    <s v="1754-11-01"/>
    <n v="6.1609999999999996"/>
    <n v="3.048"/>
    <m/>
    <m/>
    <m/>
    <m/>
    <m/>
    <m/>
    <s v="1754"/>
    <s v="11"/>
    <s v="1808"/>
    <s v=""/>
    <m/>
    <s v=""/>
    <m/>
    <m/>
    <s v="1754-11"/>
    <m/>
    <m/>
    <n v="6.1609999999999996"/>
    <n v="3.048"/>
    <m/>
    <m/>
    <m/>
    <m/>
    <m/>
    <m/>
    <x v="0"/>
  </r>
  <r>
    <s v="1754-12-01"/>
    <n v="4.5869999999999997"/>
    <n v="3.2989999999999999"/>
    <m/>
    <m/>
    <m/>
    <m/>
    <m/>
    <m/>
    <s v="1754"/>
    <s v="12"/>
    <s v="1809"/>
    <s v=""/>
    <m/>
    <s v=""/>
    <m/>
    <m/>
    <s v="1754-12"/>
    <m/>
    <m/>
    <n v="4.5869999999999997"/>
    <n v="3.2989999999999999"/>
    <m/>
    <m/>
    <m/>
    <m/>
    <m/>
    <m/>
    <x v="0"/>
  </r>
  <r>
    <s v="1755-01-01"/>
    <n v="1.0669999999999999"/>
    <n v="4.6929999999999996"/>
    <m/>
    <m/>
    <m/>
    <m/>
    <m/>
    <m/>
    <s v="1755"/>
    <s v="01"/>
    <s v="1810"/>
    <s v=""/>
    <m/>
    <s v=""/>
    <m/>
    <m/>
    <s v="1755-01"/>
    <m/>
    <m/>
    <n v="1.0669999999999999"/>
    <n v="4.6929999999999996"/>
    <m/>
    <m/>
    <m/>
    <m/>
    <m/>
    <m/>
    <x v="0"/>
  </r>
  <r>
    <s v="1755-02-01"/>
    <n v="-0.108"/>
    <n v="5.8570000000000002"/>
    <m/>
    <m/>
    <m/>
    <m/>
    <m/>
    <m/>
    <s v="1755"/>
    <s v="02"/>
    <s v="1811"/>
    <s v=""/>
    <m/>
    <s v=""/>
    <m/>
    <m/>
    <s v="1755-02"/>
    <m/>
    <m/>
    <n v="-0.108"/>
    <n v="5.8570000000000002"/>
    <m/>
    <m/>
    <m/>
    <m/>
    <m/>
    <m/>
    <x v="0"/>
  </r>
  <r>
    <s v="1755-03-01"/>
    <n v="3.60699999999999"/>
    <n v="3.9089999999999998"/>
    <m/>
    <m/>
    <m/>
    <m/>
    <m/>
    <m/>
    <s v="1755"/>
    <s v="03"/>
    <s v="1812"/>
    <s v=""/>
    <m/>
    <s v=""/>
    <m/>
    <m/>
    <s v="1755-03"/>
    <m/>
    <m/>
    <n v="3.60699999999999"/>
    <n v="3.9089999999999998"/>
    <m/>
    <m/>
    <m/>
    <m/>
    <m/>
    <m/>
    <x v="0"/>
  </r>
  <r>
    <s v="1755-04-01"/>
    <n v="9.2629999999999999"/>
    <n v="3.3719999999999999"/>
    <m/>
    <m/>
    <m/>
    <m/>
    <m/>
    <m/>
    <s v="1755"/>
    <s v="04"/>
    <s v="1813"/>
    <s v=""/>
    <m/>
    <s v=""/>
    <m/>
    <m/>
    <s v="1755-04"/>
    <m/>
    <m/>
    <n v="9.2629999999999999"/>
    <n v="3.3719999999999999"/>
    <m/>
    <m/>
    <m/>
    <m/>
    <m/>
    <m/>
    <x v="0"/>
  </r>
  <r>
    <s v="1755-05-01"/>
    <n v="12.880999999999901"/>
    <n v="4.1509999999999998"/>
    <m/>
    <m/>
    <m/>
    <m/>
    <m/>
    <m/>
    <s v="1755"/>
    <s v="05"/>
    <s v="1814"/>
    <s v=""/>
    <m/>
    <s v=""/>
    <m/>
    <m/>
    <s v="1755-05"/>
    <m/>
    <m/>
    <n v="12.880999999999901"/>
    <n v="4.1509999999999998"/>
    <m/>
    <m/>
    <m/>
    <m/>
    <m/>
    <m/>
    <x v="0"/>
  </r>
  <r>
    <s v="1755-06-01"/>
    <n v="15.38"/>
    <n v="5.3220000000000001"/>
    <m/>
    <m/>
    <m/>
    <m/>
    <m/>
    <m/>
    <s v="1755"/>
    <s v="06"/>
    <s v="1815"/>
    <s v=""/>
    <m/>
    <s v=""/>
    <m/>
    <m/>
    <s v="1755-06"/>
    <m/>
    <m/>
    <n v="15.38"/>
    <n v="5.3220000000000001"/>
    <m/>
    <m/>
    <m/>
    <m/>
    <m/>
    <m/>
    <x v="0"/>
  </r>
  <r>
    <s v="1755-07-01"/>
    <n v="14.397"/>
    <n v="1.9359999999999999"/>
    <m/>
    <m/>
    <m/>
    <m/>
    <m/>
    <m/>
    <s v="1755"/>
    <s v="07"/>
    <s v="1816"/>
    <s v=""/>
    <m/>
    <s v=""/>
    <m/>
    <m/>
    <s v="1755-07"/>
    <m/>
    <m/>
    <n v="14.397"/>
    <n v="1.9359999999999999"/>
    <m/>
    <m/>
    <m/>
    <m/>
    <m/>
    <m/>
    <x v="0"/>
  </r>
  <r>
    <s v="1755-08-01"/>
    <n v="13.515000000000001"/>
    <n v="2.3809999999999998"/>
    <m/>
    <m/>
    <m/>
    <m/>
    <m/>
    <m/>
    <s v="1755"/>
    <s v="08"/>
    <s v="1817"/>
    <s v=""/>
    <m/>
    <s v=""/>
    <m/>
    <m/>
    <s v="1755-08"/>
    <m/>
    <m/>
    <n v="13.515000000000001"/>
    <n v="2.3809999999999998"/>
    <m/>
    <m/>
    <m/>
    <m/>
    <m/>
    <m/>
    <x v="0"/>
  </r>
  <r>
    <s v="1755-09-01"/>
    <n v="11.773"/>
    <n v="3.4159999999999999"/>
    <m/>
    <m/>
    <m/>
    <m/>
    <m/>
    <m/>
    <s v="1755"/>
    <s v="09"/>
    <s v="1818"/>
    <s v=""/>
    <m/>
    <s v=""/>
    <m/>
    <m/>
    <s v="1755-09"/>
    <m/>
    <m/>
    <n v="11.773"/>
    <n v="3.4159999999999999"/>
    <m/>
    <m/>
    <m/>
    <m/>
    <m/>
    <m/>
    <x v="0"/>
  </r>
  <r>
    <s v="1755-10-01"/>
    <n v="9.9700000000000006"/>
    <n v="3.931"/>
    <m/>
    <m/>
    <m/>
    <m/>
    <m/>
    <m/>
    <s v="1755"/>
    <s v="10"/>
    <s v="1819"/>
    <s v=""/>
    <m/>
    <s v=""/>
    <m/>
    <m/>
    <s v="1755-10"/>
    <m/>
    <m/>
    <n v="9.9700000000000006"/>
    <n v="3.931"/>
    <m/>
    <m/>
    <m/>
    <m/>
    <m/>
    <m/>
    <x v="0"/>
  </r>
  <r>
    <s v="1755-11-01"/>
    <n v="5.9579999999999904"/>
    <n v="4.0209999999999999"/>
    <m/>
    <m/>
    <m/>
    <m/>
    <m/>
    <m/>
    <s v="1755"/>
    <s v="11"/>
    <s v="1820"/>
    <s v=""/>
    <m/>
    <s v=""/>
    <m/>
    <m/>
    <s v="1755-11"/>
    <m/>
    <m/>
    <n v="5.9579999999999904"/>
    <n v="4.0209999999999999"/>
    <m/>
    <m/>
    <m/>
    <m/>
    <m/>
    <m/>
    <x v="0"/>
  </r>
  <r>
    <s v="1755-12-01"/>
    <n v="2.5639999999999898"/>
    <n v="3.2149999999999999"/>
    <m/>
    <m/>
    <m/>
    <m/>
    <m/>
    <m/>
    <s v="1755"/>
    <s v="12"/>
    <s v="1821"/>
    <s v=""/>
    <m/>
    <s v=""/>
    <m/>
    <m/>
    <s v="1755-12"/>
    <m/>
    <m/>
    <n v="2.5639999999999898"/>
    <n v="3.2149999999999999"/>
    <m/>
    <m/>
    <m/>
    <m/>
    <m/>
    <m/>
    <x v="0"/>
  </r>
  <r>
    <s v="1756-01-01"/>
    <n v="3.887"/>
    <n v="3.5129999999999999"/>
    <m/>
    <m/>
    <m/>
    <m/>
    <m/>
    <m/>
    <s v="1756"/>
    <s v="01"/>
    <s v="1822"/>
    <s v=""/>
    <m/>
    <s v=""/>
    <m/>
    <m/>
    <s v="1756-01"/>
    <m/>
    <m/>
    <n v="3.887"/>
    <n v="3.5129999999999999"/>
    <m/>
    <m/>
    <m/>
    <m/>
    <m/>
    <m/>
    <x v="0"/>
  </r>
  <r>
    <s v="1756-02-01"/>
    <n v="5.6660000000000004"/>
    <n v="4.2649999999999997"/>
    <m/>
    <m/>
    <m/>
    <m/>
    <m/>
    <m/>
    <s v="1756"/>
    <s v="02"/>
    <s v="1823"/>
    <s v=""/>
    <m/>
    <s v=""/>
    <m/>
    <m/>
    <s v="1756-02"/>
    <m/>
    <m/>
    <n v="5.6660000000000004"/>
    <n v="4.2649999999999997"/>
    <m/>
    <m/>
    <m/>
    <m/>
    <m/>
    <m/>
    <x v="0"/>
  </r>
  <r>
    <s v="1756-03-01"/>
    <n v="4.1920000000000002"/>
    <n v="5.5739999999999998"/>
    <m/>
    <m/>
    <m/>
    <m/>
    <m/>
    <m/>
    <s v="1756"/>
    <s v="03"/>
    <s v="1824"/>
    <s v=""/>
    <m/>
    <s v=""/>
    <m/>
    <m/>
    <s v="1756-03"/>
    <m/>
    <m/>
    <n v="4.1920000000000002"/>
    <n v="5.5739999999999998"/>
    <m/>
    <m/>
    <m/>
    <m/>
    <m/>
    <m/>
    <x v="0"/>
  </r>
  <r>
    <s v="1756-04-01"/>
    <n v="10.042"/>
    <n v="3.7519999999999998"/>
    <m/>
    <m/>
    <m/>
    <m/>
    <m/>
    <m/>
    <s v="1756"/>
    <s v="04"/>
    <s v="1825"/>
    <s v=""/>
    <m/>
    <s v=""/>
    <m/>
    <m/>
    <s v="1756-04"/>
    <m/>
    <m/>
    <n v="10.042"/>
    <n v="3.7519999999999998"/>
    <m/>
    <m/>
    <m/>
    <m/>
    <m/>
    <m/>
    <x v="0"/>
  </r>
  <r>
    <s v="1756-05-01"/>
    <n v="14.1639999999999"/>
    <n v="2.6080000000000001"/>
    <m/>
    <m/>
    <m/>
    <m/>
    <m/>
    <m/>
    <s v="1756"/>
    <s v="05"/>
    <s v="1826"/>
    <s v=""/>
    <m/>
    <s v=""/>
    <m/>
    <m/>
    <s v="1756-05"/>
    <m/>
    <m/>
    <n v="14.1639999999999"/>
    <n v="2.6080000000000001"/>
    <m/>
    <m/>
    <m/>
    <m/>
    <m/>
    <m/>
    <x v="0"/>
  </r>
  <r>
    <s v="1756-06-01"/>
    <n v="14.547000000000001"/>
    <n v="3.2130000000000001"/>
    <m/>
    <m/>
    <m/>
    <m/>
    <m/>
    <m/>
    <s v="1756"/>
    <s v="06"/>
    <s v="1827"/>
    <s v=""/>
    <m/>
    <s v=""/>
    <m/>
    <m/>
    <s v="1756-06"/>
    <m/>
    <m/>
    <n v="14.547000000000001"/>
    <n v="3.2130000000000001"/>
    <m/>
    <m/>
    <m/>
    <m/>
    <m/>
    <m/>
    <x v="0"/>
  </r>
  <r>
    <s v="1756-07-01"/>
    <n v="13.905999999999899"/>
    <n v="2.1920000000000002"/>
    <m/>
    <m/>
    <m/>
    <m/>
    <m/>
    <m/>
    <s v="1756"/>
    <s v="07"/>
    <s v="1828"/>
    <s v=""/>
    <m/>
    <s v=""/>
    <m/>
    <m/>
    <s v="1756-07"/>
    <m/>
    <m/>
    <n v="13.905999999999899"/>
    <n v="2.1920000000000002"/>
    <m/>
    <m/>
    <m/>
    <m/>
    <m/>
    <m/>
    <x v="0"/>
  </r>
  <r>
    <s v="1756-08-01"/>
    <n v="13.436999999999999"/>
    <n v="2.1749999999999998"/>
    <m/>
    <m/>
    <m/>
    <m/>
    <m/>
    <m/>
    <s v="1756"/>
    <s v="08"/>
    <s v="1829"/>
    <s v=""/>
    <m/>
    <s v=""/>
    <m/>
    <m/>
    <s v="1756-08"/>
    <m/>
    <m/>
    <n v="13.436999999999999"/>
    <n v="2.1749999999999998"/>
    <m/>
    <m/>
    <m/>
    <m/>
    <m/>
    <m/>
    <x v="0"/>
  </r>
  <r>
    <s v="1756-09-01"/>
    <n v="12.651999999999999"/>
    <n v="2.9540000000000002"/>
    <m/>
    <m/>
    <m/>
    <m/>
    <m/>
    <m/>
    <s v="1756"/>
    <s v="09"/>
    <s v="1830"/>
    <s v=""/>
    <m/>
    <s v=""/>
    <m/>
    <m/>
    <s v="1756-09"/>
    <m/>
    <m/>
    <n v="12.651999999999999"/>
    <n v="2.9540000000000002"/>
    <m/>
    <m/>
    <m/>
    <m/>
    <m/>
    <m/>
    <x v="0"/>
  </r>
  <r>
    <s v="1756-10-01"/>
    <n v="7.3119999999999896"/>
    <n v="2.2010000000000001"/>
    <m/>
    <m/>
    <m/>
    <m/>
    <m/>
    <m/>
    <s v="1756"/>
    <s v="10"/>
    <s v="1831"/>
    <s v=""/>
    <m/>
    <s v=""/>
    <m/>
    <m/>
    <s v="1756-10"/>
    <m/>
    <m/>
    <n v="7.3119999999999896"/>
    <n v="2.2010000000000001"/>
    <m/>
    <m/>
    <m/>
    <m/>
    <m/>
    <m/>
    <x v="0"/>
  </r>
  <r>
    <s v="1756-11-01"/>
    <n v="4.2249999999999996"/>
    <n v="2.86"/>
    <m/>
    <m/>
    <m/>
    <m/>
    <m/>
    <m/>
    <s v="1756"/>
    <s v="11"/>
    <s v="1832"/>
    <s v=""/>
    <m/>
    <s v=""/>
    <m/>
    <m/>
    <s v="1756-11"/>
    <m/>
    <m/>
    <n v="4.2249999999999996"/>
    <n v="2.86"/>
    <m/>
    <m/>
    <m/>
    <m/>
    <m/>
    <m/>
    <x v="0"/>
  </r>
  <r>
    <s v="1756-12-01"/>
    <n v="2.165"/>
    <n v="3.8410000000000002"/>
    <m/>
    <m/>
    <m/>
    <m/>
    <m/>
    <m/>
    <s v="1756"/>
    <s v="12"/>
    <s v="1833"/>
    <s v=""/>
    <m/>
    <s v=""/>
    <m/>
    <m/>
    <s v="1756-12"/>
    <m/>
    <m/>
    <n v="2.165"/>
    <n v="3.8410000000000002"/>
    <m/>
    <m/>
    <m/>
    <m/>
    <m/>
    <m/>
    <x v="0"/>
  </r>
  <r>
    <s v="1757-01-01"/>
    <n v="-0.27600000000000002"/>
    <n v="4.0220000000000002"/>
    <m/>
    <m/>
    <m/>
    <m/>
    <m/>
    <m/>
    <s v="1757"/>
    <s v="01"/>
    <s v="1834"/>
    <s v=""/>
    <m/>
    <s v=""/>
    <m/>
    <m/>
    <s v="1757-01"/>
    <m/>
    <m/>
    <n v="-0.27600000000000002"/>
    <n v="4.0220000000000002"/>
    <m/>
    <m/>
    <m/>
    <m/>
    <m/>
    <m/>
    <x v="0"/>
  </r>
  <r>
    <s v="1757-02-01"/>
    <n v="3.7040000000000002"/>
    <n v="4.2610000000000001"/>
    <m/>
    <m/>
    <m/>
    <m/>
    <m/>
    <m/>
    <s v="1757"/>
    <s v="02"/>
    <s v="1835"/>
    <s v=""/>
    <m/>
    <s v=""/>
    <m/>
    <m/>
    <s v="1757-02"/>
    <m/>
    <m/>
    <n v="3.7040000000000002"/>
    <n v="4.2610000000000001"/>
    <m/>
    <m/>
    <m/>
    <m/>
    <m/>
    <m/>
    <x v="0"/>
  </r>
  <r>
    <s v="1757-03-01"/>
    <n v="4.5289999999999999"/>
    <n v="3.6379999999999999"/>
    <m/>
    <m/>
    <m/>
    <m/>
    <m/>
    <m/>
    <s v="1757"/>
    <s v="03"/>
    <s v="1836"/>
    <s v=""/>
    <m/>
    <s v=""/>
    <m/>
    <m/>
    <s v="1757-03"/>
    <m/>
    <m/>
    <n v="4.5289999999999999"/>
    <n v="3.6379999999999999"/>
    <m/>
    <m/>
    <m/>
    <m/>
    <m/>
    <m/>
    <x v="0"/>
  </r>
  <r>
    <s v="1757-04-01"/>
    <n v="8.2459999999999898"/>
    <n v="4.3039999999999896"/>
    <m/>
    <m/>
    <m/>
    <m/>
    <m/>
    <m/>
    <s v="1757"/>
    <s v="04"/>
    <s v="1837"/>
    <s v=""/>
    <m/>
    <s v=""/>
    <m/>
    <m/>
    <s v="1757-04"/>
    <m/>
    <m/>
    <n v="8.2459999999999898"/>
    <n v="4.3039999999999896"/>
    <m/>
    <m/>
    <m/>
    <m/>
    <m/>
    <m/>
    <x v="0"/>
  </r>
  <r>
    <s v="1757-05-01"/>
    <n v="13.039"/>
    <n v="4.9800000000000004"/>
    <m/>
    <m/>
    <m/>
    <m/>
    <m/>
    <m/>
    <s v="1757"/>
    <s v="05"/>
    <s v="1838"/>
    <s v=""/>
    <m/>
    <s v=""/>
    <m/>
    <m/>
    <s v="1757-05"/>
    <m/>
    <m/>
    <n v="13.039"/>
    <n v="4.9800000000000004"/>
    <m/>
    <m/>
    <m/>
    <m/>
    <m/>
    <m/>
    <x v="0"/>
  </r>
  <r>
    <s v="1757-06-01"/>
    <n v="17.114999999999998"/>
    <n v="4.59"/>
    <m/>
    <m/>
    <m/>
    <m/>
    <m/>
    <m/>
    <s v="1757"/>
    <s v="06"/>
    <s v="1839"/>
    <s v=""/>
    <m/>
    <s v=""/>
    <m/>
    <m/>
    <s v="1757-06"/>
    <m/>
    <m/>
    <n v="17.114999999999998"/>
    <n v="4.59"/>
    <m/>
    <m/>
    <m/>
    <m/>
    <m/>
    <m/>
    <x v="0"/>
  </r>
  <r>
    <s v="1757-07-01"/>
    <n v="17.61"/>
    <n v="4.3220000000000001"/>
    <m/>
    <m/>
    <m/>
    <m/>
    <m/>
    <m/>
    <s v="1757"/>
    <s v="07"/>
    <s v="1840"/>
    <s v=""/>
    <m/>
    <s v=""/>
    <m/>
    <m/>
    <s v="1757-07"/>
    <m/>
    <m/>
    <n v="17.61"/>
    <n v="4.3220000000000001"/>
    <m/>
    <m/>
    <m/>
    <m/>
    <m/>
    <m/>
    <x v="0"/>
  </r>
  <r>
    <s v="1757-08-01"/>
    <n v="17.91"/>
    <n v="4.0350000000000001"/>
    <m/>
    <m/>
    <m/>
    <m/>
    <m/>
    <m/>
    <s v="1757"/>
    <s v="08"/>
    <s v="1841"/>
    <s v=""/>
    <m/>
    <s v=""/>
    <m/>
    <m/>
    <s v="1757-08"/>
    <m/>
    <m/>
    <n v="17.91"/>
    <n v="4.0350000000000001"/>
    <m/>
    <m/>
    <m/>
    <m/>
    <m/>
    <m/>
    <x v="0"/>
  </r>
  <r>
    <s v="1757-09-01"/>
    <n v="14.852"/>
    <n v="3.1890000000000001"/>
    <m/>
    <m/>
    <m/>
    <m/>
    <m/>
    <m/>
    <s v="1757"/>
    <s v="09"/>
    <s v="1842"/>
    <s v=""/>
    <m/>
    <s v=""/>
    <m/>
    <m/>
    <s v="1757-09"/>
    <m/>
    <m/>
    <n v="14.852"/>
    <n v="3.1890000000000001"/>
    <m/>
    <m/>
    <m/>
    <m/>
    <m/>
    <m/>
    <x v="0"/>
  </r>
  <r>
    <s v="1757-10-01"/>
    <n v="6.4819999999999904"/>
    <n v="3.173"/>
    <m/>
    <m/>
    <m/>
    <m/>
    <m/>
    <m/>
    <s v="1757"/>
    <s v="10"/>
    <s v="1843"/>
    <s v=""/>
    <m/>
    <s v=""/>
    <m/>
    <m/>
    <s v="1757-10"/>
    <m/>
    <m/>
    <n v="6.4819999999999904"/>
    <n v="3.173"/>
    <m/>
    <m/>
    <m/>
    <m/>
    <m/>
    <m/>
    <x v="0"/>
  </r>
  <r>
    <s v="1757-11-01"/>
    <n v="4.032"/>
    <n v="2.6429999999999998"/>
    <m/>
    <m/>
    <m/>
    <m/>
    <m/>
    <m/>
    <s v="1757"/>
    <s v="11"/>
    <s v="1844"/>
    <s v=""/>
    <m/>
    <s v=""/>
    <m/>
    <m/>
    <s v="1757-11"/>
    <m/>
    <m/>
    <n v="4.032"/>
    <n v="2.6429999999999998"/>
    <m/>
    <m/>
    <m/>
    <m/>
    <m/>
    <m/>
    <x v="0"/>
  </r>
  <r>
    <s v="1757-12-01"/>
    <n v="1.0209999999999999"/>
    <n v="5.1550000000000002"/>
    <m/>
    <m/>
    <m/>
    <m/>
    <m/>
    <m/>
    <s v="1757"/>
    <s v="12"/>
    <s v="1845"/>
    <s v=""/>
    <m/>
    <s v=""/>
    <m/>
    <m/>
    <s v="1757-12"/>
    <m/>
    <m/>
    <n v="1.0209999999999999"/>
    <n v="5.1550000000000002"/>
    <m/>
    <m/>
    <m/>
    <m/>
    <m/>
    <m/>
    <x v="0"/>
  </r>
  <r>
    <s v="1758-01-01"/>
    <n v="-1.5029999999999899"/>
    <n v="7.3490000000000002"/>
    <m/>
    <m/>
    <m/>
    <m/>
    <m/>
    <m/>
    <s v="1758"/>
    <s v="01"/>
    <s v="1846"/>
    <s v=""/>
    <m/>
    <s v=""/>
    <m/>
    <m/>
    <s v="1758-01"/>
    <m/>
    <m/>
    <n v="-1.5029999999999899"/>
    <n v="7.3490000000000002"/>
    <m/>
    <m/>
    <m/>
    <m/>
    <m/>
    <m/>
    <x v="0"/>
  </r>
  <r>
    <s v="1758-02-01"/>
    <n v="0.80599999999999905"/>
    <n v="3.7530000000000001"/>
    <m/>
    <m/>
    <m/>
    <m/>
    <m/>
    <m/>
    <s v="1758"/>
    <s v="02"/>
    <s v="1847"/>
    <s v=""/>
    <m/>
    <s v=""/>
    <m/>
    <m/>
    <s v="1758-02"/>
    <m/>
    <m/>
    <n v="0.80599999999999905"/>
    <n v="3.7530000000000001"/>
    <m/>
    <m/>
    <m/>
    <m/>
    <m/>
    <m/>
    <x v="0"/>
  </r>
  <r>
    <s v="1758-03-01"/>
    <n v="3.7650000000000001"/>
    <n v="3.3679999999999999"/>
    <m/>
    <m/>
    <m/>
    <m/>
    <m/>
    <m/>
    <s v="1758"/>
    <s v="03"/>
    <s v="1848"/>
    <s v=""/>
    <m/>
    <s v=""/>
    <m/>
    <m/>
    <s v="1758-03"/>
    <m/>
    <m/>
    <n v="3.7650000000000001"/>
    <n v="3.3679999999999999"/>
    <m/>
    <m/>
    <m/>
    <m/>
    <m/>
    <m/>
    <x v="0"/>
  </r>
  <r>
    <s v="1758-04-01"/>
    <n v="7.2099999999999902"/>
    <n v="2.9860000000000002"/>
    <m/>
    <m/>
    <m/>
    <m/>
    <m/>
    <m/>
    <s v="1758"/>
    <s v="04"/>
    <s v="1849"/>
    <s v=""/>
    <m/>
    <s v=""/>
    <m/>
    <m/>
    <s v="1758-04"/>
    <m/>
    <m/>
    <n v="7.2099999999999902"/>
    <n v="2.9860000000000002"/>
    <m/>
    <m/>
    <m/>
    <m/>
    <m/>
    <m/>
    <x v="0"/>
  </r>
  <r>
    <s v="1758-05-01"/>
    <n v="9.7149999999999999"/>
    <n v="3.0910000000000002"/>
    <m/>
    <m/>
    <m/>
    <m/>
    <m/>
    <m/>
    <s v="1758"/>
    <s v="05"/>
    <s v="1850"/>
    <n v="14.86716666666665"/>
    <m/>
    <n v="-0.27675000000000693"/>
    <m/>
    <m/>
    <s v="1758-05"/>
    <m/>
    <m/>
    <n v="9.7149999999999999"/>
    <n v="3.0910000000000002"/>
    <m/>
    <m/>
    <m/>
    <m/>
    <m/>
    <m/>
    <x v="0"/>
  </r>
  <r>
    <s v="1758-06-01"/>
    <n v="13.138999999999999"/>
    <n v="2.0550000000000002"/>
    <m/>
    <m/>
    <m/>
    <m/>
    <m/>
    <m/>
    <s v="1758"/>
    <s v="06"/>
    <s v="1851"/>
    <n v="14.991833333333332"/>
    <m/>
    <n v="-0.15208333333332469"/>
    <m/>
    <m/>
    <s v="1758-06"/>
    <m/>
    <m/>
    <n v="13.138999999999999"/>
    <n v="2.0550000000000002"/>
    <m/>
    <m/>
    <m/>
    <m/>
    <m/>
    <m/>
    <x v="0"/>
  </r>
  <r>
    <s v="1758-07-01"/>
    <n v="13.847"/>
    <n v="3.6080000000000001"/>
    <m/>
    <m/>
    <m/>
    <m/>
    <m/>
    <m/>
    <s v="1758"/>
    <s v="07"/>
    <s v="1852"/>
    <n v="15.006499999999996"/>
    <m/>
    <n v="-0.13741666666666141"/>
    <m/>
    <m/>
    <s v="1758-07"/>
    <m/>
    <m/>
    <n v="13.847"/>
    <n v="3.6080000000000001"/>
    <m/>
    <m/>
    <m/>
    <m/>
    <m/>
    <m/>
    <x v="0"/>
  </r>
  <r>
    <s v="1758-08-01"/>
    <n v="11.818"/>
    <n v="2.9790000000000001"/>
    <m/>
    <m/>
    <m/>
    <m/>
    <m/>
    <m/>
    <s v="1758"/>
    <s v="08"/>
    <s v="1853"/>
    <n v="14.955166666666669"/>
    <m/>
    <n v="-0.1887499999999882"/>
    <m/>
    <m/>
    <s v="1758-08"/>
    <m/>
    <m/>
    <n v="11.818"/>
    <n v="2.9790000000000001"/>
    <m/>
    <m/>
    <m/>
    <m/>
    <m/>
    <m/>
    <x v="0"/>
  </r>
  <r>
    <s v="1758-09-01"/>
    <n v="10.028"/>
    <n v="2.347"/>
    <m/>
    <m/>
    <m/>
    <m/>
    <m/>
    <m/>
    <s v="1758"/>
    <s v="09"/>
    <s v="1854"/>
    <n v="14.990999999999987"/>
    <m/>
    <n v="-0.1529166666666697"/>
    <m/>
    <m/>
    <s v="1758-09"/>
    <m/>
    <m/>
    <n v="10.028"/>
    <n v="2.347"/>
    <m/>
    <m/>
    <m/>
    <m/>
    <m/>
    <m/>
    <x v="0"/>
  </r>
  <r>
    <s v="1758-10-01"/>
    <n v="1.8939999999999899"/>
    <n v="2.3319999999999999"/>
    <m/>
    <m/>
    <m/>
    <m/>
    <m/>
    <m/>
    <s v="1758"/>
    <s v="10"/>
    <s v="1855"/>
    <n v="15.021083333333323"/>
    <m/>
    <n v="-0.12283333333333424"/>
    <m/>
    <m/>
    <s v="1758-10"/>
    <m/>
    <m/>
    <n v="1.8939999999999899"/>
    <n v="2.3319999999999999"/>
    <m/>
    <m/>
    <m/>
    <m/>
    <m/>
    <m/>
    <x v="0"/>
  </r>
  <r>
    <s v="1758-11-01"/>
    <n v="6.9550000000000001"/>
    <n v="3.2429999999999999"/>
    <m/>
    <m/>
    <m/>
    <m/>
    <m/>
    <m/>
    <s v="1758"/>
    <s v="11"/>
    <s v="1856"/>
    <n v="14.879333333333316"/>
    <m/>
    <n v="-0.26458333333334139"/>
    <m/>
    <m/>
    <s v="1758-11"/>
    <m/>
    <m/>
    <n v="6.9550000000000001"/>
    <n v="3.2429999999999999"/>
    <m/>
    <m/>
    <m/>
    <m/>
    <m/>
    <m/>
    <x v="0"/>
  </r>
  <r>
    <s v="1758-12-01"/>
    <n v="3.2490000000000001"/>
    <n v="3.2440000000000002"/>
    <m/>
    <m/>
    <m/>
    <m/>
    <m/>
    <m/>
    <s v="1758"/>
    <s v="12"/>
    <s v="1857"/>
    <n v="14.758249999999983"/>
    <m/>
    <n v="-0.38566666666667437"/>
    <m/>
    <m/>
    <s v="1758-12"/>
    <m/>
    <m/>
    <n v="3.2490000000000001"/>
    <n v="3.2440000000000002"/>
    <m/>
    <m/>
    <m/>
    <m/>
    <m/>
    <m/>
    <x v="0"/>
  </r>
  <r>
    <s v="1759-01-01"/>
    <n v="5.0139999999999896"/>
    <n v="3.673"/>
    <m/>
    <m/>
    <m/>
    <m/>
    <m/>
    <m/>
    <s v="1759"/>
    <s v="01"/>
    <s v="1858"/>
    <n v="14.881499999999987"/>
    <m/>
    <n v="-0.2624166666666703"/>
    <m/>
    <m/>
    <s v="1759-01"/>
    <m/>
    <m/>
    <n v="5.0139999999999896"/>
    <n v="3.673"/>
    <m/>
    <m/>
    <m/>
    <m/>
    <m/>
    <m/>
    <x v="0"/>
  </r>
  <r>
    <s v="1759-02-01"/>
    <n v="4.0819999999999999"/>
    <n v="5.9660000000000002"/>
    <m/>
    <m/>
    <m/>
    <m/>
    <m/>
    <m/>
    <s v="1759"/>
    <s v="02"/>
    <s v="1859"/>
    <n v="14.929916666666669"/>
    <m/>
    <n v="-0.21399999999998798"/>
    <m/>
    <m/>
    <s v="1759-02"/>
    <m/>
    <m/>
    <n v="4.0819999999999999"/>
    <n v="5.9660000000000002"/>
    <m/>
    <m/>
    <m/>
    <m/>
    <m/>
    <m/>
    <x v="0"/>
  </r>
  <r>
    <s v="1759-03-01"/>
    <n v="4.5199999999999996"/>
    <n v="3.9580000000000002"/>
    <m/>
    <m/>
    <m/>
    <m/>
    <m/>
    <m/>
    <s v="1759"/>
    <s v="03"/>
    <s v="1860"/>
    <n v="14.882916666666658"/>
    <m/>
    <n v="-0.26099999999999923"/>
    <m/>
    <m/>
    <s v="1759-03"/>
    <m/>
    <m/>
    <n v="4.5199999999999996"/>
    <n v="3.9580000000000002"/>
    <m/>
    <m/>
    <m/>
    <m/>
    <m/>
    <m/>
    <x v="0"/>
  </r>
  <r>
    <s v="1759-04-01"/>
    <n v="5.9829999999999997"/>
    <n v="3.1589999999999998"/>
    <m/>
    <m/>
    <m/>
    <m/>
    <m/>
    <m/>
    <s v="1759"/>
    <s v="04"/>
    <s v="1861"/>
    <n v="14.800666666666658"/>
    <m/>
    <n v="-0.34324999999999939"/>
    <m/>
    <m/>
    <s v="1759-04"/>
    <m/>
    <m/>
    <n v="5.9829999999999997"/>
    <n v="3.1589999999999998"/>
    <m/>
    <m/>
    <m/>
    <m/>
    <m/>
    <m/>
    <x v="0"/>
  </r>
  <r>
    <s v="1759-05-01"/>
    <n v="10.189"/>
    <n v="2.5030000000000001"/>
    <m/>
    <m/>
    <m/>
    <m/>
    <m/>
    <m/>
    <s v="1759"/>
    <s v="05"/>
    <s v="1862"/>
    <n v="14.740083333333324"/>
    <m/>
    <n v="-0.40383333333333304"/>
    <m/>
    <m/>
    <s v="1759-05"/>
    <m/>
    <m/>
    <n v="10.189"/>
    <n v="2.5030000000000001"/>
    <m/>
    <m/>
    <m/>
    <m/>
    <m/>
    <m/>
    <x v="0"/>
  </r>
  <r>
    <s v="1759-06-01"/>
    <n v="13.512"/>
    <n v="2.2320000000000002"/>
    <m/>
    <m/>
    <m/>
    <m/>
    <m/>
    <m/>
    <s v="1759"/>
    <s v="06"/>
    <s v="1863"/>
    <n v="14.935749999999992"/>
    <m/>
    <n v="-0.20816666666666528"/>
    <m/>
    <m/>
    <s v="1759-06"/>
    <m/>
    <m/>
    <n v="13.512"/>
    <n v="2.2320000000000002"/>
    <m/>
    <m/>
    <m/>
    <m/>
    <m/>
    <m/>
    <x v="0"/>
  </r>
  <r>
    <s v="1759-07-01"/>
    <n v="12.526"/>
    <n v="2.65"/>
    <m/>
    <m/>
    <m/>
    <m/>
    <m/>
    <m/>
    <s v="1759"/>
    <s v="07"/>
    <s v="1864"/>
    <n v="14.896499999999984"/>
    <m/>
    <n v="-0.24741666666667328"/>
    <m/>
    <m/>
    <s v="1759-07"/>
    <m/>
    <m/>
    <n v="12.526"/>
    <n v="2.65"/>
    <m/>
    <m/>
    <m/>
    <m/>
    <m/>
    <m/>
    <x v="0"/>
  </r>
  <r>
    <s v="1759-08-01"/>
    <n v="14.587"/>
    <n v="5.6260000000000003"/>
    <m/>
    <m/>
    <m/>
    <m/>
    <m/>
    <m/>
    <s v="1759"/>
    <s v="08"/>
    <s v="1865"/>
    <n v="14.996666666666641"/>
    <m/>
    <n v="-0.14725000000001565"/>
    <m/>
    <m/>
    <s v="1759-08"/>
    <m/>
    <m/>
    <n v="14.587"/>
    <n v="5.6260000000000003"/>
    <m/>
    <m/>
    <m/>
    <m/>
    <m/>
    <m/>
    <x v="0"/>
  </r>
  <r>
    <s v="1759-09-01"/>
    <n v="12.625999999999999"/>
    <n v="3.2349999999999999"/>
    <m/>
    <m/>
    <m/>
    <m/>
    <m/>
    <m/>
    <s v="1759"/>
    <s v="09"/>
    <s v="1866"/>
    <n v="15.056999999999995"/>
    <m/>
    <n v="-8.6916666666661868E-2"/>
    <m/>
    <m/>
    <s v="1759-09"/>
    <m/>
    <m/>
    <n v="12.625999999999999"/>
    <n v="3.2349999999999999"/>
    <m/>
    <m/>
    <m/>
    <m/>
    <m/>
    <m/>
    <x v="0"/>
  </r>
  <r>
    <s v="1759-10-01"/>
    <n v="8.2669999999999995"/>
    <n v="2.9830000000000001"/>
    <m/>
    <m/>
    <m/>
    <m/>
    <m/>
    <m/>
    <s v="1759"/>
    <s v="10"/>
    <s v="1867"/>
    <n v="15.05866666666666"/>
    <m/>
    <n v="-8.5249999999996717E-2"/>
    <m/>
    <m/>
    <s v="1759-10"/>
    <m/>
    <m/>
    <n v="8.2669999999999995"/>
    <n v="2.9830000000000001"/>
    <m/>
    <m/>
    <m/>
    <m/>
    <m/>
    <m/>
    <x v="0"/>
  </r>
  <r>
    <s v="1759-11-01"/>
    <n v="4.2679999999999998"/>
    <n v="3.1669999999999998"/>
    <m/>
    <m/>
    <m/>
    <m/>
    <m/>
    <m/>
    <s v="1759"/>
    <s v="11"/>
    <s v="1868"/>
    <n v="15.096916666666658"/>
    <m/>
    <n v="-4.699999999999882E-2"/>
    <m/>
    <m/>
    <s v="1759-11"/>
    <m/>
    <m/>
    <n v="4.2679999999999998"/>
    <n v="3.1669999999999998"/>
    <m/>
    <m/>
    <m/>
    <m/>
    <m/>
    <m/>
    <x v="0"/>
  </r>
  <r>
    <s v="1759-12-01"/>
    <n v="0.246999999999999"/>
    <n v="4.9950000000000001"/>
    <m/>
    <m/>
    <m/>
    <m/>
    <m/>
    <m/>
    <s v="1759"/>
    <s v="12"/>
    <s v="1869"/>
    <n v="15.065499999999981"/>
    <m/>
    <n v="-7.8416666666676349E-2"/>
    <m/>
    <m/>
    <s v="1759-12"/>
    <m/>
    <m/>
    <n v="0.246999999999999"/>
    <n v="4.9950000000000001"/>
    <m/>
    <m/>
    <m/>
    <m/>
    <m/>
    <m/>
    <x v="0"/>
  </r>
  <r>
    <s v="1760-01-01"/>
    <n v="-0.81099999999999905"/>
    <n v="4.5670000000000002"/>
    <m/>
    <m/>
    <m/>
    <m/>
    <m/>
    <m/>
    <s v="1760"/>
    <s v="01"/>
    <s v="1870"/>
    <n v="15.004333333333308"/>
    <m/>
    <n v="-0.13958333333334849"/>
    <m/>
    <m/>
    <s v="1760-01"/>
    <m/>
    <m/>
    <n v="-0.81099999999999905"/>
    <n v="4.5670000000000002"/>
    <m/>
    <m/>
    <m/>
    <m/>
    <m/>
    <m/>
    <x v="1"/>
  </r>
  <r>
    <s v="1760-02-01"/>
    <n v="2.4359999999999999"/>
    <n v="3.5350000000000001"/>
    <m/>
    <m/>
    <m/>
    <m/>
    <m/>
    <m/>
    <s v="1760"/>
    <s v="02"/>
    <s v="1871"/>
    <n v="15.005916666666669"/>
    <m/>
    <n v="-0.13799999999998747"/>
    <m/>
    <m/>
    <s v="1760-02"/>
    <m/>
    <m/>
    <n v="2.4359999999999999"/>
    <n v="3.5350000000000001"/>
    <m/>
    <m/>
    <m/>
    <m/>
    <m/>
    <m/>
    <x v="1"/>
  </r>
  <r>
    <s v="1760-03-01"/>
    <n v="1.8640000000000001"/>
    <n v="4.6660000000000004"/>
    <m/>
    <m/>
    <m/>
    <m/>
    <m/>
    <m/>
    <s v="1760"/>
    <s v="03"/>
    <s v="1872"/>
    <n v="15.019333333333323"/>
    <m/>
    <n v="-0.12458333333333371"/>
    <m/>
    <m/>
    <s v="1760-03"/>
    <m/>
    <m/>
    <n v="1.8640000000000001"/>
    <n v="4.6660000000000004"/>
    <m/>
    <m/>
    <m/>
    <m/>
    <m/>
    <m/>
    <x v="1"/>
  </r>
  <r>
    <s v="1760-04-01"/>
    <n v="7.4359999999999902"/>
    <n v="2.669"/>
    <m/>
    <m/>
    <m/>
    <m/>
    <m/>
    <m/>
    <s v="1760"/>
    <s v="04"/>
    <s v="1873"/>
    <n v="15.049249999999992"/>
    <m/>
    <n v="-9.4666666666665122E-2"/>
    <m/>
    <m/>
    <s v="1760-04"/>
    <m/>
    <m/>
    <n v="7.4359999999999902"/>
    <n v="2.669"/>
    <m/>
    <m/>
    <m/>
    <m/>
    <m/>
    <m/>
    <x v="1"/>
  </r>
  <r>
    <s v="1760-05-01"/>
    <n v="10.661"/>
    <n v="1.857"/>
    <m/>
    <m/>
    <m/>
    <m/>
    <m/>
    <m/>
    <s v="1760"/>
    <s v="05"/>
    <s v="1874"/>
    <n v="14.956999999999994"/>
    <m/>
    <n v="-0.18691666666666329"/>
    <m/>
    <m/>
    <s v="1760-05"/>
    <m/>
    <m/>
    <n v="10.661"/>
    <n v="1.857"/>
    <m/>
    <m/>
    <m/>
    <m/>
    <m/>
    <m/>
    <x v="1"/>
  </r>
  <r>
    <s v="1760-06-01"/>
    <n v="11.945"/>
    <n v="2.14"/>
    <m/>
    <m/>
    <m/>
    <m/>
    <m/>
    <m/>
    <s v="1760"/>
    <s v="06"/>
    <s v="1875"/>
    <n v="14.921916666666656"/>
    <m/>
    <n v="-0.22200000000000131"/>
    <m/>
    <m/>
    <s v="1760-06"/>
    <m/>
    <m/>
    <n v="11.945"/>
    <n v="2.14"/>
    <m/>
    <m/>
    <m/>
    <m/>
    <m/>
    <m/>
    <x v="1"/>
  </r>
  <r>
    <s v="1760-07-01"/>
    <n v="12.887"/>
    <n v="2.5670000000000002"/>
    <m/>
    <m/>
    <m/>
    <m/>
    <m/>
    <m/>
    <s v="1760"/>
    <s v="07"/>
    <s v="1876"/>
    <n v="14.909416666666649"/>
    <m/>
    <n v="-0.2345000000000077"/>
    <m/>
    <m/>
    <s v="1760-07"/>
    <m/>
    <m/>
    <n v="12.887"/>
    <n v="2.5670000000000002"/>
    <m/>
    <m/>
    <m/>
    <m/>
    <m/>
    <m/>
    <x v="1"/>
  </r>
  <r>
    <s v="1760-08-01"/>
    <n v="13.917"/>
    <n v="2.7890000000000001"/>
    <m/>
    <m/>
    <m/>
    <m/>
    <m/>
    <m/>
    <s v="1760"/>
    <s v="08"/>
    <s v="1877"/>
    <n v="15.282666666666669"/>
    <m/>
    <n v="0.13875000000001236"/>
    <m/>
    <m/>
    <s v="1760-08"/>
    <m/>
    <m/>
    <n v="13.917"/>
    <n v="2.7890000000000001"/>
    <m/>
    <m/>
    <m/>
    <m/>
    <m/>
    <m/>
    <x v="1"/>
  </r>
  <r>
    <s v="1760-09-01"/>
    <n v="11.196999999999999"/>
    <n v="3.8650000000000002"/>
    <m/>
    <m/>
    <m/>
    <m/>
    <m/>
    <m/>
    <s v="1760"/>
    <s v="09"/>
    <s v="1878"/>
    <n v="15.357416666666659"/>
    <m/>
    <n v="0.21350000000000158"/>
    <m/>
    <m/>
    <s v="1760-09"/>
    <m/>
    <m/>
    <n v="11.196999999999999"/>
    <n v="3.8650000000000002"/>
    <m/>
    <m/>
    <m/>
    <m/>
    <m/>
    <m/>
    <x v="1"/>
  </r>
  <r>
    <s v="1760-10-01"/>
    <n v="6.7009999999999996"/>
    <n v="3.4220000000000002"/>
    <m/>
    <m/>
    <m/>
    <m/>
    <m/>
    <m/>
    <s v="1760"/>
    <s v="10"/>
    <s v="1879"/>
    <n v="15.064416666666659"/>
    <m/>
    <n v="-7.9499999999997684E-2"/>
    <m/>
    <m/>
    <s v="1760-10"/>
    <m/>
    <m/>
    <n v="6.7009999999999996"/>
    <n v="3.4220000000000002"/>
    <m/>
    <m/>
    <m/>
    <m/>
    <m/>
    <m/>
    <x v="1"/>
  </r>
  <r>
    <s v="1760-11-01"/>
    <n v="5.4359999999999999"/>
    <n v="2.3479999999999999"/>
    <m/>
    <m/>
    <m/>
    <m/>
    <m/>
    <m/>
    <s v="1760"/>
    <s v="11"/>
    <s v="1880"/>
    <n v="15.008666666666656"/>
    <m/>
    <n v="-0.13525000000000098"/>
    <m/>
    <m/>
    <s v="1760-11"/>
    <m/>
    <m/>
    <n v="5.4359999999999999"/>
    <n v="2.3479999999999999"/>
    <m/>
    <m/>
    <m/>
    <m/>
    <m/>
    <m/>
    <x v="1"/>
  </r>
  <r>
    <s v="1760-12-01"/>
    <n v="2.5529999999999999"/>
    <n v="2.6419999999999999"/>
    <m/>
    <m/>
    <m/>
    <m/>
    <m/>
    <m/>
    <s v="1760"/>
    <s v="12"/>
    <s v="1881"/>
    <n v="15.087166666666668"/>
    <m/>
    <n v="-5.6749999999988532E-2"/>
    <m/>
    <m/>
    <s v="1760-12"/>
    <m/>
    <m/>
    <n v="2.5529999999999999"/>
    <n v="2.6419999999999999"/>
    <m/>
    <m/>
    <m/>
    <m/>
    <m/>
    <m/>
    <x v="1"/>
  </r>
  <r>
    <s v="1761-01-01"/>
    <n v="0.6"/>
    <n v="4.7789999999999999"/>
    <m/>
    <m/>
    <m/>
    <m/>
    <m/>
    <m/>
    <s v="1761"/>
    <s v="01"/>
    <s v="1882"/>
    <n v="15.056583333333315"/>
    <m/>
    <n v="-8.7333333333342367E-2"/>
    <m/>
    <m/>
    <s v="1761-01"/>
    <m/>
    <m/>
    <n v="0.6"/>
    <n v="4.7789999999999999"/>
    <m/>
    <m/>
    <m/>
    <m/>
    <m/>
    <m/>
    <x v="1"/>
  </r>
  <r>
    <s v="1761-02-01"/>
    <n v="2.7349999999999999"/>
    <n v="3.7749999999999999"/>
    <m/>
    <m/>
    <m/>
    <m/>
    <m/>
    <m/>
    <s v="1761"/>
    <s v="02"/>
    <s v="1883"/>
    <n v="14.963249999999986"/>
    <m/>
    <n v="-0.18066666666667075"/>
    <m/>
    <m/>
    <s v="1761-02"/>
    <m/>
    <m/>
    <n v="2.7349999999999999"/>
    <n v="3.7749999999999999"/>
    <m/>
    <m/>
    <m/>
    <m/>
    <m/>
    <m/>
    <x v="1"/>
  </r>
  <r>
    <s v="1761-03-01"/>
    <n v="5.976"/>
    <n v="3.2250000000000001"/>
    <m/>
    <m/>
    <m/>
    <m/>
    <m/>
    <m/>
    <s v="1761"/>
    <s v="03"/>
    <s v="1884"/>
    <n v="14.833249999999992"/>
    <m/>
    <n v="-0.31066666666666443"/>
    <m/>
    <m/>
    <s v="1761-03"/>
    <m/>
    <m/>
    <n v="5.976"/>
    <n v="3.2250000000000001"/>
    <m/>
    <m/>
    <m/>
    <m/>
    <m/>
    <m/>
    <x v="1"/>
  </r>
  <r>
    <s v="1761-04-01"/>
    <n v="7.3209999999999997"/>
    <n v="1.6519999999999999"/>
    <m/>
    <m/>
    <m/>
    <m/>
    <m/>
    <m/>
    <s v="1761"/>
    <s v="04"/>
    <s v="1885"/>
    <n v="14.854416666666667"/>
    <m/>
    <n v="-0.28949999999998965"/>
    <m/>
    <m/>
    <s v="1761-04"/>
    <m/>
    <m/>
    <n v="7.3209999999999997"/>
    <n v="1.6519999999999999"/>
    <m/>
    <m/>
    <m/>
    <m/>
    <m/>
    <m/>
    <x v="1"/>
  </r>
  <r>
    <s v="1761-05-01"/>
    <n v="13.451000000000001"/>
    <n v="1.7090000000000001"/>
    <m/>
    <m/>
    <m/>
    <m/>
    <m/>
    <m/>
    <s v="1761"/>
    <s v="05"/>
    <s v="1886"/>
    <n v="14.835249999999981"/>
    <m/>
    <n v="-0.30866666666667619"/>
    <m/>
    <m/>
    <s v="1761-05"/>
    <m/>
    <m/>
    <n v="13.451000000000001"/>
    <n v="1.7090000000000001"/>
    <m/>
    <m/>
    <m/>
    <m/>
    <m/>
    <m/>
    <x v="1"/>
  </r>
  <r>
    <s v="1761-06-01"/>
    <n v="16.820999999999898"/>
    <n v="3.1659999999999999"/>
    <m/>
    <m/>
    <m/>
    <m/>
    <m/>
    <m/>
    <s v="1761"/>
    <s v="06"/>
    <s v="1887"/>
    <n v="14.815999999999974"/>
    <m/>
    <n v="-0.32791666666668284"/>
    <m/>
    <m/>
    <s v="1761-06"/>
    <m/>
    <m/>
    <n v="16.820999999999898"/>
    <n v="3.1659999999999999"/>
    <m/>
    <m/>
    <m/>
    <m/>
    <m/>
    <m/>
    <x v="1"/>
  </r>
  <r>
    <s v="1761-07-01"/>
    <n v="19.021000000000001"/>
    <n v="2.6960000000000002"/>
    <m/>
    <m/>
    <m/>
    <m/>
    <m/>
    <m/>
    <s v="1761"/>
    <s v="07"/>
    <s v="1888"/>
    <n v="14.994083333333327"/>
    <m/>
    <n v="-0.14983333333332993"/>
    <m/>
    <m/>
    <s v="1761-07"/>
    <m/>
    <m/>
    <n v="19.021000000000001"/>
    <n v="2.6960000000000002"/>
    <m/>
    <m/>
    <m/>
    <m/>
    <m/>
    <m/>
    <x v="1"/>
  </r>
  <r>
    <s v="1761-08-01"/>
    <n v="15.331"/>
    <n v="2.0129999999999999"/>
    <m/>
    <m/>
    <m/>
    <m/>
    <m/>
    <m/>
    <s v="1761"/>
    <s v="08"/>
    <s v="1889"/>
    <n v="15.113416666666659"/>
    <m/>
    <n v="-3.0499999999998195E-2"/>
    <m/>
    <m/>
    <s v="1761-08"/>
    <m/>
    <m/>
    <n v="15.331"/>
    <n v="2.0129999999999999"/>
    <m/>
    <m/>
    <m/>
    <m/>
    <m/>
    <m/>
    <x v="1"/>
  </r>
  <r>
    <s v="1761-09-01"/>
    <n v="12.534999999999901"/>
    <n v="4.0750000000000002"/>
    <m/>
    <m/>
    <m/>
    <m/>
    <m/>
    <m/>
    <s v="1761"/>
    <s v="09"/>
    <s v="1890"/>
    <n v="14.840749999999986"/>
    <m/>
    <n v="-0.30316666666667125"/>
    <m/>
    <m/>
    <s v="1761-09"/>
    <m/>
    <m/>
    <n v="12.534999999999901"/>
    <n v="4.0750000000000002"/>
    <m/>
    <m/>
    <m/>
    <m/>
    <m/>
    <m/>
    <x v="1"/>
  </r>
  <r>
    <s v="1761-10-01"/>
    <n v="7.2269999999999897"/>
    <n v="3.9319999999999999"/>
    <m/>
    <m/>
    <m/>
    <m/>
    <m/>
    <m/>
    <s v="1761"/>
    <s v="10"/>
    <s v="1891"/>
    <n v="14.94383333333333"/>
    <m/>
    <n v="-0.20008333333332651"/>
    <m/>
    <m/>
    <s v="1761-10"/>
    <m/>
    <m/>
    <n v="7.2269999999999897"/>
    <n v="3.9319999999999999"/>
    <m/>
    <m/>
    <m/>
    <m/>
    <m/>
    <m/>
    <x v="1"/>
  </r>
  <r>
    <s v="1761-11-01"/>
    <n v="5.0889999999999898"/>
    <n v="2.2480000000000002"/>
    <m/>
    <m/>
    <m/>
    <m/>
    <m/>
    <m/>
    <s v="1761"/>
    <s v="11"/>
    <s v="1892"/>
    <n v="14.882499999999991"/>
    <m/>
    <n v="-0.26141666666666552"/>
    <m/>
    <m/>
    <s v="1761-11"/>
    <m/>
    <m/>
    <n v="5.0889999999999898"/>
    <n v="2.2480000000000002"/>
    <m/>
    <m/>
    <m/>
    <m/>
    <m/>
    <m/>
    <x v="1"/>
  </r>
  <r>
    <s v="1761-12-01"/>
    <n v="-0.83699999999999997"/>
    <n v="4.468"/>
    <m/>
    <m/>
    <m/>
    <m/>
    <m/>
    <m/>
    <s v="1761"/>
    <s v="12"/>
    <s v="1893"/>
    <n v="14.91225"/>
    <m/>
    <n v="-0.2316666666666567"/>
    <m/>
    <m/>
    <s v="1761-12"/>
    <m/>
    <m/>
    <n v="-0.83699999999999997"/>
    <n v="4.468"/>
    <m/>
    <m/>
    <m/>
    <m/>
    <m/>
    <m/>
    <x v="1"/>
  </r>
  <r>
    <s v="1762-01-01"/>
    <n v="6.8659999999999997"/>
    <n v="3.7759999999999998"/>
    <m/>
    <m/>
    <m/>
    <m/>
    <m/>
    <m/>
    <s v="1762"/>
    <s v="01"/>
    <s v="1894"/>
    <n v="14.914749999999991"/>
    <m/>
    <n v="-0.22916666666666607"/>
    <m/>
    <m/>
    <s v="1762-01"/>
    <m/>
    <m/>
    <n v="6.8659999999999997"/>
    <n v="3.7759999999999998"/>
    <m/>
    <m/>
    <m/>
    <m/>
    <m/>
    <m/>
    <x v="1"/>
  </r>
  <r>
    <s v="1762-02-01"/>
    <n v="4.8010000000000002"/>
    <n v="7.88"/>
    <m/>
    <m/>
    <m/>
    <m/>
    <m/>
    <m/>
    <s v="1762"/>
    <s v="02"/>
    <s v="1895"/>
    <n v="14.968999999999985"/>
    <m/>
    <n v="-0.17491666666667172"/>
    <m/>
    <m/>
    <s v="1762-02"/>
    <m/>
    <m/>
    <n v="4.8010000000000002"/>
    <n v="7.88"/>
    <m/>
    <m/>
    <m/>
    <m/>
    <m/>
    <m/>
    <x v="1"/>
  </r>
  <r>
    <s v="1762-03-01"/>
    <n v="3.528"/>
    <n v="4.1389999999999896"/>
    <m/>
    <m/>
    <m/>
    <m/>
    <m/>
    <m/>
    <s v="1762"/>
    <s v="03"/>
    <s v="1896"/>
    <n v="15.090583333333319"/>
    <m/>
    <n v="-5.3333333333338118E-2"/>
    <m/>
    <m/>
    <s v="1762-03"/>
    <m/>
    <m/>
    <n v="3.528"/>
    <n v="4.1389999999999896"/>
    <m/>
    <m/>
    <m/>
    <m/>
    <m/>
    <m/>
    <x v="1"/>
  </r>
  <r>
    <s v="1762-04-01"/>
    <n v="9.0190000000000001"/>
    <n v="2.1989999999999998"/>
    <m/>
    <m/>
    <m/>
    <m/>
    <m/>
    <m/>
    <s v="1762"/>
    <s v="04"/>
    <s v="1897"/>
    <n v="15.075333333333326"/>
    <m/>
    <n v="-6.8583333333330998E-2"/>
    <m/>
    <m/>
    <s v="1762-04"/>
    <m/>
    <m/>
    <n v="9.0190000000000001"/>
    <n v="2.1989999999999998"/>
    <m/>
    <m/>
    <m/>
    <m/>
    <m/>
    <m/>
    <x v="1"/>
  </r>
  <r>
    <s v="1762-05-01"/>
    <n v="10.880999999999901"/>
    <n v="3.044"/>
    <m/>
    <m/>
    <m/>
    <m/>
    <m/>
    <m/>
    <s v="1762"/>
    <s v="05"/>
    <s v="1898"/>
    <n v="14.88691666666665"/>
    <m/>
    <n v="-0.25700000000000678"/>
    <m/>
    <m/>
    <s v="1762-05"/>
    <m/>
    <m/>
    <n v="10.880999999999901"/>
    <n v="3.044"/>
    <m/>
    <m/>
    <m/>
    <m/>
    <m/>
    <m/>
    <x v="1"/>
  </r>
  <r>
    <s v="1762-06-01"/>
    <n v="13.499000000000001"/>
    <n v="3.3109999999999999"/>
    <m/>
    <m/>
    <m/>
    <m/>
    <m/>
    <m/>
    <s v="1762"/>
    <s v="06"/>
    <s v="1899"/>
    <n v="15.048333333333327"/>
    <m/>
    <n v="-9.5583333333330245E-2"/>
    <m/>
    <m/>
    <s v="1762-06"/>
    <m/>
    <m/>
    <n v="13.499000000000001"/>
    <n v="3.3109999999999999"/>
    <m/>
    <m/>
    <m/>
    <m/>
    <m/>
    <m/>
    <x v="1"/>
  </r>
  <r>
    <s v="1762-07-01"/>
    <n v="14.72"/>
    <n v="1.966"/>
    <m/>
    <m/>
    <m/>
    <m/>
    <m/>
    <m/>
    <s v="1762"/>
    <s v="07"/>
    <n v="1900"/>
    <n v="15.143916666666657"/>
    <m/>
    <n v="0"/>
    <m/>
    <m/>
    <s v="1762-07"/>
    <m/>
    <m/>
    <n v="14.72"/>
    <n v="1.966"/>
    <m/>
    <m/>
    <m/>
    <m/>
    <m/>
    <m/>
    <x v="1"/>
  </r>
  <r>
    <s v="1762-08-01"/>
    <n v="13.992000000000001"/>
    <n v="3.3290000000000002"/>
    <m/>
    <m/>
    <m/>
    <m/>
    <m/>
    <m/>
    <s v="1762"/>
    <s v="08"/>
    <n v="1901"/>
    <n v="15.073333333333315"/>
    <m/>
    <n v="-7.0583333333342324E-2"/>
    <m/>
    <m/>
    <s v="1762-08"/>
    <m/>
    <m/>
    <n v="13.992000000000001"/>
    <n v="3.3290000000000002"/>
    <m/>
    <m/>
    <m/>
    <m/>
    <m/>
    <m/>
    <x v="1"/>
  </r>
  <r>
    <s v="1762-09-01"/>
    <n v="10.326000000000001"/>
    <n v="3.226"/>
    <m/>
    <m/>
    <m/>
    <m/>
    <m/>
    <m/>
    <s v="1762"/>
    <s v="09"/>
    <n v="1902"/>
    <n v="14.958333333333314"/>
    <m/>
    <n v="-0.18558333333334254"/>
    <m/>
    <m/>
    <s v="1762-09"/>
    <m/>
    <m/>
    <n v="10.326000000000001"/>
    <n v="3.226"/>
    <m/>
    <m/>
    <m/>
    <m/>
    <m/>
    <m/>
    <x v="1"/>
  </r>
  <r>
    <s v="1762-10-01"/>
    <n v="6.1559999999999997"/>
    <n v="2.879"/>
    <m/>
    <m/>
    <m/>
    <m/>
    <m/>
    <m/>
    <s v="1762"/>
    <s v="10"/>
    <n v="1903"/>
    <n v="14.836583333333309"/>
    <m/>
    <n v="-0.30733333333334834"/>
    <m/>
    <m/>
    <s v="1762-10"/>
    <m/>
    <m/>
    <n v="6.1559999999999997"/>
    <n v="2.879"/>
    <m/>
    <m/>
    <m/>
    <m/>
    <m/>
    <m/>
    <x v="1"/>
  </r>
  <r>
    <s v="1762-11-01"/>
    <n v="6.367"/>
    <n v="3.3540000000000001"/>
    <m/>
    <m/>
    <m/>
    <m/>
    <m/>
    <m/>
    <s v="1762"/>
    <s v="11"/>
    <n v="1904"/>
    <n v="14.810416666666656"/>
    <m/>
    <n v="-0.3335000000000008"/>
    <m/>
    <m/>
    <s v="1762-11"/>
    <m/>
    <m/>
    <n v="6.367"/>
    <n v="3.3540000000000001"/>
    <m/>
    <m/>
    <m/>
    <m/>
    <m/>
    <m/>
    <x v="1"/>
  </r>
  <r>
    <s v="1762-12-01"/>
    <n v="3.1230000000000002"/>
    <n v="3.1880000000000002"/>
    <m/>
    <m/>
    <m/>
    <m/>
    <m/>
    <m/>
    <s v="1762"/>
    <s v="12"/>
    <n v="1905"/>
    <n v="14.954666666666666"/>
    <m/>
    <n v="-0.18924999999999059"/>
    <m/>
    <m/>
    <s v="1762-12"/>
    <m/>
    <m/>
    <n v="3.1230000000000002"/>
    <n v="3.1880000000000002"/>
    <m/>
    <m/>
    <m/>
    <m/>
    <m/>
    <m/>
    <x v="1"/>
  </r>
  <r>
    <s v="1763-01-01"/>
    <n v="1.369"/>
    <n v="6.415"/>
    <m/>
    <m/>
    <m/>
    <m/>
    <m/>
    <m/>
    <s v="1763"/>
    <s v="01"/>
    <n v="1906"/>
    <n v="15.031916666666667"/>
    <m/>
    <n v="-0.11199999999998944"/>
    <m/>
    <m/>
    <s v="1763-01"/>
    <m/>
    <m/>
    <n v="1.369"/>
    <n v="6.415"/>
    <m/>
    <m/>
    <m/>
    <m/>
    <m/>
    <m/>
    <x v="1"/>
  </r>
  <r>
    <s v="1763-02-01"/>
    <n v="0.77099999999999902"/>
    <n v="4.1020000000000003"/>
    <m/>
    <m/>
    <m/>
    <m/>
    <m/>
    <m/>
    <s v="1763"/>
    <s v="02"/>
    <n v="1907"/>
    <n v="14.87483333333333"/>
    <m/>
    <n v="-0.26908333333332735"/>
    <m/>
    <m/>
    <s v="1763-02"/>
    <m/>
    <m/>
    <n v="0.77099999999999902"/>
    <n v="4.1020000000000003"/>
    <m/>
    <m/>
    <m/>
    <m/>
    <m/>
    <m/>
    <x v="1"/>
  </r>
  <r>
    <s v="1763-03-01"/>
    <n v="1.5760000000000001"/>
    <n v="4.6349999999999998"/>
    <m/>
    <m/>
    <m/>
    <m/>
    <m/>
    <m/>
    <s v="1763"/>
    <s v="03"/>
    <n v="1908"/>
    <n v="14.838166666666652"/>
    <m/>
    <n v="-0.30575000000000507"/>
    <m/>
    <m/>
    <s v="1763-03"/>
    <m/>
    <m/>
    <n v="1.5760000000000001"/>
    <n v="4.6349999999999998"/>
    <m/>
    <m/>
    <m/>
    <m/>
    <m/>
    <m/>
    <x v="1"/>
  </r>
  <r>
    <s v="1763-04-01"/>
    <n v="7.8709999999999898"/>
    <n v="2.2749999999999999"/>
    <m/>
    <m/>
    <m/>
    <m/>
    <m/>
    <m/>
    <s v="1763"/>
    <s v="04"/>
    <n v="1909"/>
    <n v="14.790333333333324"/>
    <m/>
    <n v="-0.35358333333333292"/>
    <m/>
    <m/>
    <s v="1763-04"/>
    <m/>
    <m/>
    <n v="7.8709999999999898"/>
    <n v="2.2749999999999999"/>
    <m/>
    <m/>
    <m/>
    <m/>
    <m/>
    <m/>
    <x v="1"/>
  </r>
  <r>
    <s v="1763-05-01"/>
    <n v="10.701000000000001"/>
    <n v="2.7360000000000002"/>
    <m/>
    <m/>
    <m/>
    <m/>
    <m/>
    <m/>
    <s v="1763"/>
    <s v="05"/>
    <n v="1910"/>
    <n v="14.819083333333326"/>
    <m/>
    <n v="-0.32483333333333064"/>
    <m/>
    <m/>
    <s v="1763-05"/>
    <m/>
    <m/>
    <n v="10.701000000000001"/>
    <n v="2.7360000000000002"/>
    <m/>
    <m/>
    <m/>
    <m/>
    <m/>
    <m/>
    <x v="1"/>
  </r>
  <r>
    <s v="1763-06-01"/>
    <n v="12.271000000000001"/>
    <n v="2.2240000000000002"/>
    <m/>
    <m/>
    <m/>
    <m/>
    <m/>
    <m/>
    <s v="1763"/>
    <s v="06"/>
    <n v="1911"/>
    <n v="14.775999999999987"/>
    <m/>
    <n v="-0.36791666666666956"/>
    <m/>
    <m/>
    <s v="1763-06"/>
    <m/>
    <m/>
    <n v="12.271000000000001"/>
    <n v="2.2240000000000002"/>
    <m/>
    <m/>
    <m/>
    <m/>
    <m/>
    <m/>
    <x v="1"/>
  </r>
  <r>
    <s v="1763-07-01"/>
    <n v="16.390999999999998"/>
    <n v="1.754"/>
    <m/>
    <m/>
    <m/>
    <m/>
    <m/>
    <m/>
    <s v="1763"/>
    <s v="07"/>
    <n v="1912"/>
    <n v="14.877166666666648"/>
    <m/>
    <n v="-0.26675000000000892"/>
    <m/>
    <m/>
    <s v="1763-07"/>
    <m/>
    <m/>
    <n v="16.390999999999998"/>
    <n v="1.754"/>
    <m/>
    <m/>
    <m/>
    <m/>
    <m/>
    <m/>
    <x v="1"/>
  </r>
  <r>
    <s v="1763-08-01"/>
    <n v="14.125999999999999"/>
    <n v="2.157"/>
    <m/>
    <m/>
    <m/>
    <m/>
    <m/>
    <m/>
    <s v="1763"/>
    <s v="08"/>
    <n v="1913"/>
    <n v="14.908749999999982"/>
    <m/>
    <n v="-0.23516666666667518"/>
    <m/>
    <m/>
    <s v="1763-08"/>
    <m/>
    <m/>
    <n v="14.125999999999999"/>
    <n v="2.157"/>
    <m/>
    <m/>
    <m/>
    <m/>
    <m/>
    <m/>
    <x v="1"/>
  </r>
  <r>
    <s v="1763-09-01"/>
    <n v="11.378"/>
    <n v="2.827"/>
    <m/>
    <m/>
    <m/>
    <m/>
    <m/>
    <m/>
    <s v="1763"/>
    <s v="09"/>
    <n v="1914"/>
    <n v="15.076249999999982"/>
    <m/>
    <n v="-6.7666666666674757E-2"/>
    <m/>
    <m/>
    <s v="1763-09"/>
    <m/>
    <m/>
    <n v="11.378"/>
    <n v="2.827"/>
    <m/>
    <m/>
    <m/>
    <m/>
    <m/>
    <m/>
    <x v="1"/>
  </r>
  <r>
    <s v="1763-10-01"/>
    <n v="5.5350000000000001"/>
    <n v="2.9609999999999999"/>
    <m/>
    <m/>
    <m/>
    <m/>
    <m/>
    <m/>
    <s v="1763"/>
    <s v="10"/>
    <n v="1915"/>
    <n v="15.143749999999999"/>
    <m/>
    <n v="-1.6666666665798857E-4"/>
    <m/>
    <m/>
    <s v="1763-10"/>
    <m/>
    <m/>
    <n v="5.5350000000000001"/>
    <n v="2.9609999999999999"/>
    <m/>
    <m/>
    <m/>
    <m/>
    <m/>
    <m/>
    <x v="1"/>
  </r>
  <r>
    <s v="1763-11-01"/>
    <n v="4.5880000000000001"/>
    <n v="2.08"/>
    <m/>
    <m/>
    <m/>
    <m/>
    <m/>
    <m/>
    <s v="1763"/>
    <s v="11"/>
    <n v="1916"/>
    <n v="14.901333333333326"/>
    <m/>
    <n v="-0.24258333333333049"/>
    <m/>
    <m/>
    <s v="1763-11"/>
    <m/>
    <m/>
    <n v="4.5880000000000001"/>
    <n v="2.08"/>
    <m/>
    <m/>
    <m/>
    <m/>
    <m/>
    <m/>
    <x v="1"/>
  </r>
  <r>
    <s v="1763-12-01"/>
    <n v="3.3839999999999999"/>
    <n v="3.653"/>
    <m/>
    <m/>
    <m/>
    <m/>
    <m/>
    <m/>
    <s v="1763"/>
    <s v="12"/>
    <n v="1917"/>
    <n v="14.809749999999985"/>
    <m/>
    <n v="-0.33416666666667183"/>
    <m/>
    <m/>
    <s v="1763-12"/>
    <m/>
    <m/>
    <n v="3.3839999999999999"/>
    <n v="3.653"/>
    <m/>
    <m/>
    <m/>
    <m/>
    <m/>
    <m/>
    <x v="1"/>
  </r>
  <r>
    <s v="1764-01-01"/>
    <n v="1.7409999999999899"/>
    <n v="3.6280000000000001"/>
    <m/>
    <m/>
    <m/>
    <m/>
    <m/>
    <m/>
    <s v="1764"/>
    <s v="01"/>
    <n v="1918"/>
    <n v="14.95983333333332"/>
    <m/>
    <n v="-0.18408333333333715"/>
    <m/>
    <m/>
    <s v="1764-01"/>
    <m/>
    <m/>
    <n v="1.7409999999999899"/>
    <n v="3.6280000000000001"/>
    <m/>
    <m/>
    <m/>
    <m/>
    <m/>
    <m/>
    <x v="1"/>
  </r>
  <r>
    <s v="1764-02-01"/>
    <n v="6.1619999999999999"/>
    <n v="2.8679999999999999"/>
    <m/>
    <m/>
    <m/>
    <m/>
    <m/>
    <m/>
    <s v="1764"/>
    <s v="02"/>
    <n v="1919"/>
    <n v="15.00674999999999"/>
    <m/>
    <n v="-0.13716666666666733"/>
    <m/>
    <m/>
    <s v="1764-02"/>
    <m/>
    <m/>
    <n v="6.1619999999999999"/>
    <n v="2.8679999999999999"/>
    <m/>
    <m/>
    <m/>
    <m/>
    <m/>
    <m/>
    <x v="1"/>
  </r>
  <r>
    <s v="1764-03-01"/>
    <n v="5.5209999999999999"/>
    <n v="2.488"/>
    <m/>
    <m/>
    <m/>
    <m/>
    <m/>
    <m/>
    <s v="1764"/>
    <s v="03"/>
    <n v="1920"/>
    <n v="15.026249999999983"/>
    <m/>
    <n v="-0.11766666666667369"/>
    <m/>
    <m/>
    <s v="1764-03"/>
    <m/>
    <m/>
    <n v="5.5209999999999999"/>
    <n v="2.488"/>
    <m/>
    <m/>
    <m/>
    <m/>
    <m/>
    <m/>
    <x v="1"/>
  </r>
  <r>
    <s v="1764-04-01"/>
    <n v="7.8799999999999901"/>
    <n v="3.1589999999999998"/>
    <m/>
    <m/>
    <m/>
    <m/>
    <m/>
    <m/>
    <s v="1764"/>
    <s v="04"/>
    <n v="1921"/>
    <n v="15.102083333333317"/>
    <m/>
    <n v="-4.183333333334005E-2"/>
    <m/>
    <m/>
    <s v="1764-04"/>
    <m/>
    <m/>
    <n v="7.8799999999999901"/>
    <n v="3.1589999999999998"/>
    <m/>
    <m/>
    <m/>
    <m/>
    <m/>
    <m/>
    <x v="1"/>
  </r>
  <r>
    <s v="1764-05-01"/>
    <n v="11.175000000000001"/>
    <n v="4.55"/>
    <m/>
    <m/>
    <m/>
    <m/>
    <m/>
    <m/>
    <s v="1764"/>
    <s v="05"/>
    <n v="1922"/>
    <n v="15.012333333333325"/>
    <m/>
    <n v="-0.13158333333333161"/>
    <m/>
    <m/>
    <s v="1764-05"/>
    <m/>
    <m/>
    <n v="11.175000000000001"/>
    <n v="4.55"/>
    <m/>
    <m/>
    <m/>
    <m/>
    <m/>
    <m/>
    <x v="1"/>
  </r>
  <r>
    <s v="1764-06-01"/>
    <n v="11.723000000000001"/>
    <n v="1.7070000000000001"/>
    <m/>
    <m/>
    <m/>
    <m/>
    <m/>
    <m/>
    <s v="1764"/>
    <s v="06"/>
    <n v="1923"/>
    <n v="15.027833333333325"/>
    <m/>
    <n v="-0.11608333333333221"/>
    <m/>
    <m/>
    <s v="1764-06"/>
    <m/>
    <m/>
    <n v="11.723000000000001"/>
    <n v="1.7070000000000001"/>
    <m/>
    <m/>
    <m/>
    <m/>
    <m/>
    <m/>
    <x v="1"/>
  </r>
  <r>
    <s v="1764-07-01"/>
    <n v="12.507"/>
    <n v="3.2559999999999998"/>
    <m/>
    <m/>
    <m/>
    <m/>
    <m/>
    <m/>
    <s v="1764"/>
    <s v="07"/>
    <n v="1924"/>
    <n v="15.039333333333326"/>
    <m/>
    <n v="-0.10458333333333059"/>
    <m/>
    <m/>
    <s v="1764-07"/>
    <m/>
    <m/>
    <n v="12.507"/>
    <n v="3.2559999999999998"/>
    <m/>
    <m/>
    <m/>
    <m/>
    <m/>
    <m/>
    <x v="1"/>
  </r>
  <r>
    <s v="1764-08-01"/>
    <n v="12.282"/>
    <n v="1.2589999999999999"/>
    <m/>
    <m/>
    <m/>
    <m/>
    <m/>
    <m/>
    <s v="1764"/>
    <s v="08"/>
    <n v="1925"/>
    <n v="15.090333333333305"/>
    <m/>
    <n v="-5.3583333333351746E-2"/>
    <m/>
    <m/>
    <s v="1764-08"/>
    <m/>
    <m/>
    <n v="12.282"/>
    <n v="1.2589999999999999"/>
    <m/>
    <m/>
    <m/>
    <m/>
    <m/>
    <m/>
    <x v="1"/>
  </r>
  <r>
    <s v="1764-09-01"/>
    <n v="10.696"/>
    <n v="2.2360000000000002"/>
    <m/>
    <m/>
    <m/>
    <m/>
    <m/>
    <m/>
    <s v="1764"/>
    <s v="09"/>
    <n v="1926"/>
    <n v="15.241083333333327"/>
    <m/>
    <n v="9.7166666666669954E-2"/>
    <m/>
    <m/>
    <s v="1764-09"/>
    <m/>
    <m/>
    <n v="10.696"/>
    <n v="2.2360000000000002"/>
    <m/>
    <m/>
    <m/>
    <m/>
    <m/>
    <m/>
    <x v="1"/>
  </r>
  <r>
    <s v="1764-10-01"/>
    <n v="10.010999999999999"/>
    <n v="2.5150000000000001"/>
    <m/>
    <m/>
    <m/>
    <m/>
    <m/>
    <m/>
    <s v="1764"/>
    <s v="10"/>
    <n v="1927"/>
    <n v="15.122250000000001"/>
    <m/>
    <n v="-2.1666666666655843E-2"/>
    <m/>
    <m/>
    <s v="1764-10"/>
    <m/>
    <m/>
    <n v="10.010999999999999"/>
    <n v="2.5150000000000001"/>
    <m/>
    <m/>
    <m/>
    <m/>
    <m/>
    <m/>
    <x v="1"/>
  </r>
  <r>
    <s v="1764-11-01"/>
    <n v="5.7910000000000004"/>
    <n v="2.8279999999999998"/>
    <m/>
    <m/>
    <m/>
    <m/>
    <m/>
    <m/>
    <s v="1764"/>
    <s v="11"/>
    <n v="1928"/>
    <n v="15.132250000000001"/>
    <m/>
    <n v="-1.1666666666656056E-2"/>
    <m/>
    <m/>
    <s v="1764-11"/>
    <m/>
    <m/>
    <n v="5.7910000000000004"/>
    <n v="2.8279999999999998"/>
    <m/>
    <m/>
    <m/>
    <m/>
    <m/>
    <m/>
    <x v="1"/>
  </r>
  <r>
    <s v="1764-12-01"/>
    <n v="5.3150000000000004"/>
    <n v="2.8090000000000002"/>
    <m/>
    <m/>
    <m/>
    <m/>
    <m/>
    <m/>
    <s v="1764"/>
    <s v="12"/>
    <n v="1929"/>
    <n v="14.967416666666658"/>
    <m/>
    <n v="-0.17649999999999899"/>
    <m/>
    <m/>
    <s v="1764-12"/>
    <m/>
    <m/>
    <n v="5.3150000000000004"/>
    <n v="2.8090000000000002"/>
    <m/>
    <m/>
    <m/>
    <m/>
    <m/>
    <m/>
    <x v="1"/>
  </r>
  <r>
    <s v="1765-01-01"/>
    <n v="3.78"/>
    <n v="4.9279999999999999"/>
    <m/>
    <m/>
    <m/>
    <m/>
    <m/>
    <m/>
    <s v="1765"/>
    <s v="01"/>
    <n v="1930"/>
    <n v="15.172499999999998"/>
    <m/>
    <n v="2.8583333333340732E-2"/>
    <m/>
    <m/>
    <s v="1765-01"/>
    <m/>
    <m/>
    <n v="3.78"/>
    <n v="4.9279999999999999"/>
    <m/>
    <m/>
    <m/>
    <m/>
    <m/>
    <m/>
    <x v="1"/>
  </r>
  <r>
    <s v="1765-02-01"/>
    <n v="3.8319999999999999"/>
    <n v="3.1560000000000001"/>
    <m/>
    <m/>
    <m/>
    <m/>
    <m/>
    <m/>
    <s v="1765"/>
    <s v="02"/>
    <n v="1931"/>
    <n v="15.228249999999983"/>
    <m/>
    <n v="8.4333333333326266E-2"/>
    <m/>
    <m/>
    <s v="1765-02"/>
    <m/>
    <m/>
    <n v="3.8319999999999999"/>
    <n v="3.1560000000000001"/>
    <m/>
    <m/>
    <m/>
    <m/>
    <m/>
    <m/>
    <x v="1"/>
  </r>
  <r>
    <s v="1765-03-01"/>
    <n v="6.859"/>
    <n v="2.4420000000000002"/>
    <m/>
    <m/>
    <m/>
    <m/>
    <m/>
    <m/>
    <s v="1765"/>
    <s v="03"/>
    <n v="1932"/>
    <n v="15.187999999999994"/>
    <m/>
    <n v="4.4083333333336583E-2"/>
    <m/>
    <m/>
    <s v="1765-03"/>
    <m/>
    <m/>
    <n v="6.859"/>
    <n v="2.4420000000000002"/>
    <m/>
    <m/>
    <m/>
    <m/>
    <m/>
    <m/>
    <x v="1"/>
  </r>
  <r>
    <s v="1765-04-01"/>
    <n v="9.0129999999999999"/>
    <n v="1.448"/>
    <m/>
    <m/>
    <m/>
    <m/>
    <m/>
    <m/>
    <s v="1765"/>
    <s v="04"/>
    <n v="1933"/>
    <n v="15.012916666666634"/>
    <m/>
    <n v="-0.13100000000002332"/>
    <m/>
    <m/>
    <s v="1765-04"/>
    <m/>
    <m/>
    <n v="9.0129999999999999"/>
    <n v="1.448"/>
    <m/>
    <m/>
    <m/>
    <m/>
    <m/>
    <m/>
    <x v="1"/>
  </r>
  <r>
    <s v="1765-05-01"/>
    <n v="10.734"/>
    <n v="1.9279999999999999"/>
    <m/>
    <m/>
    <m/>
    <m/>
    <m/>
    <m/>
    <s v="1765"/>
    <s v="05"/>
    <n v="1934"/>
    <n v="15.144499999999981"/>
    <m/>
    <n v="5.8333333332427628E-4"/>
    <m/>
    <m/>
    <s v="1765-05"/>
    <m/>
    <m/>
    <n v="10.734"/>
    <n v="1.9279999999999999"/>
    <m/>
    <m/>
    <m/>
    <m/>
    <m/>
    <m/>
    <x v="1"/>
  </r>
  <r>
    <s v="1765-06-01"/>
    <n v="10.832999999999901"/>
    <n v="1.4530000000000001"/>
    <m/>
    <m/>
    <m/>
    <m/>
    <m/>
    <m/>
    <s v="1765"/>
    <s v="06"/>
    <n v="1935"/>
    <n v="15.118833333333335"/>
    <m/>
    <n v="-2.5083333333322244E-2"/>
    <m/>
    <m/>
    <s v="1765-06"/>
    <m/>
    <m/>
    <n v="10.832999999999901"/>
    <n v="1.4530000000000001"/>
    <m/>
    <m/>
    <m/>
    <m/>
    <m/>
    <m/>
    <x v="1"/>
  </r>
  <r>
    <s v="1765-07-01"/>
    <n v="13.952999999999999"/>
    <n v="2.375"/>
    <m/>
    <m/>
    <m/>
    <m/>
    <m/>
    <m/>
    <s v="1765"/>
    <s v="07"/>
    <n v="1936"/>
    <n v="15.166166666666667"/>
    <m/>
    <n v="2.2250000000010317E-2"/>
    <m/>
    <m/>
    <s v="1765-07"/>
    <m/>
    <m/>
    <n v="13.952999999999999"/>
    <n v="2.375"/>
    <m/>
    <m/>
    <m/>
    <m/>
    <m/>
    <m/>
    <x v="1"/>
  </r>
  <r>
    <s v="1765-08-01"/>
    <n v="13.12"/>
    <n v="1.8720000000000001"/>
    <m/>
    <m/>
    <m/>
    <m/>
    <m/>
    <m/>
    <s v="1765"/>
    <s v="08"/>
    <n v="1937"/>
    <n v="15.3005"/>
    <m/>
    <n v="0.15658333333334262"/>
    <m/>
    <m/>
    <s v="1765-08"/>
    <m/>
    <m/>
    <n v="13.12"/>
    <n v="1.8720000000000001"/>
    <m/>
    <m/>
    <m/>
    <m/>
    <m/>
    <m/>
    <x v="1"/>
  </r>
  <r>
    <s v="1765-09-01"/>
    <n v="10.993"/>
    <n v="1.7050000000000001"/>
    <m/>
    <m/>
    <m/>
    <m/>
    <m/>
    <m/>
    <s v="1765"/>
    <s v="09"/>
    <n v="1938"/>
    <n v="15.293083333333316"/>
    <m/>
    <n v="0.1491666666666589"/>
    <m/>
    <m/>
    <s v="1765-09"/>
    <m/>
    <m/>
    <n v="10.993"/>
    <n v="1.7050000000000001"/>
    <m/>
    <m/>
    <m/>
    <m/>
    <m/>
    <m/>
    <x v="1"/>
  </r>
  <r>
    <s v="1765-10-01"/>
    <n v="7.9039999999999999"/>
    <n v="1.5329999999999999"/>
    <m/>
    <m/>
    <m/>
    <m/>
    <m/>
    <m/>
    <s v="1765"/>
    <s v="10"/>
    <n v="1939"/>
    <n v="15.302333333333323"/>
    <m/>
    <n v="0.15841666666666576"/>
    <m/>
    <m/>
    <s v="1765-10"/>
    <m/>
    <m/>
    <n v="7.9039999999999999"/>
    <n v="1.5329999999999999"/>
    <m/>
    <m/>
    <m/>
    <m/>
    <m/>
    <m/>
    <x v="1"/>
  </r>
  <r>
    <s v="1765-11-01"/>
    <n v="5.6029999999999998"/>
    <n v="3.7370000000000001"/>
    <m/>
    <m/>
    <m/>
    <m/>
    <m/>
    <m/>
    <s v="1765"/>
    <s v="11"/>
    <n v="1940"/>
    <n v="15.372083333333329"/>
    <m/>
    <n v="0.22816666666667196"/>
    <m/>
    <m/>
    <s v="1765-11"/>
    <m/>
    <m/>
    <n v="5.6029999999999998"/>
    <n v="3.7370000000000001"/>
    <m/>
    <m/>
    <m/>
    <m/>
    <m/>
    <m/>
    <x v="1"/>
  </r>
  <r>
    <s v="1765-12-01"/>
    <n v="2.399"/>
    <n v="2.556"/>
    <m/>
    <m/>
    <m/>
    <m/>
    <m/>
    <m/>
    <s v="1765"/>
    <s v="12"/>
    <n v="1941"/>
    <n v="15.384666666666655"/>
    <m/>
    <n v="0.24074999999999847"/>
    <m/>
    <m/>
    <s v="1765-12"/>
    <m/>
    <m/>
    <n v="2.399"/>
    <n v="2.556"/>
    <m/>
    <m/>
    <m/>
    <m/>
    <m/>
    <m/>
    <x v="1"/>
  </r>
  <r>
    <s v="1766-01-01"/>
    <n v="-0.79300000000000004"/>
    <n v="4.766"/>
    <m/>
    <m/>
    <m/>
    <m/>
    <m/>
    <m/>
    <s v="1766"/>
    <s v="01"/>
    <n v="1942"/>
    <n v="15.325333333333313"/>
    <m/>
    <n v="0.18141666666665657"/>
    <m/>
    <m/>
    <s v="1766-01"/>
    <m/>
    <m/>
    <n v="-0.79300000000000004"/>
    <n v="4.766"/>
    <m/>
    <m/>
    <m/>
    <m/>
    <m/>
    <m/>
    <x v="1"/>
  </r>
  <r>
    <s v="1766-02-01"/>
    <n v="4.8959999999999999"/>
    <n v="3.7410000000000001"/>
    <m/>
    <m/>
    <m/>
    <m/>
    <m/>
    <m/>
    <s v="1766"/>
    <s v="02"/>
    <n v="1943"/>
    <n v="15.345000000000001"/>
    <m/>
    <n v="0.20108333333334372"/>
    <m/>
    <m/>
    <s v="1766-02"/>
    <m/>
    <m/>
    <n v="4.8959999999999999"/>
    <n v="3.7410000000000001"/>
    <m/>
    <m/>
    <m/>
    <m/>
    <m/>
    <m/>
    <x v="1"/>
  </r>
  <r>
    <s v="1766-03-01"/>
    <n v="6.0620000000000003"/>
    <n v="2.802"/>
    <m/>
    <m/>
    <m/>
    <m/>
    <m/>
    <m/>
    <s v="1766"/>
    <s v="03"/>
    <n v="1944"/>
    <n v="15.449083333333332"/>
    <m/>
    <n v="0.30516666666667547"/>
    <m/>
    <m/>
    <s v="1766-03"/>
    <m/>
    <m/>
    <n v="6.0620000000000003"/>
    <n v="2.802"/>
    <m/>
    <m/>
    <m/>
    <m/>
    <m/>
    <m/>
    <x v="1"/>
  </r>
  <r>
    <s v="1766-04-01"/>
    <n v="8.0069999999999997"/>
    <n v="2.0840000000000001"/>
    <m/>
    <m/>
    <m/>
    <m/>
    <m/>
    <m/>
    <s v="1766"/>
    <s v="04"/>
    <n v="1945"/>
    <n v="15.330749999999975"/>
    <m/>
    <n v="0.18683333333331831"/>
    <m/>
    <m/>
    <s v="1766-04"/>
    <m/>
    <m/>
    <n v="8.0069999999999997"/>
    <n v="2.0840000000000001"/>
    <m/>
    <m/>
    <m/>
    <m/>
    <m/>
    <m/>
    <x v="1"/>
  </r>
  <r>
    <s v="1766-05-01"/>
    <n v="11.228"/>
    <n v="1.5549999999999999"/>
    <m/>
    <m/>
    <m/>
    <m/>
    <m/>
    <m/>
    <s v="1766"/>
    <s v="05"/>
    <n v="1946"/>
    <n v="15.262749999999977"/>
    <m/>
    <n v="0.11883333333332047"/>
    <m/>
    <m/>
    <s v="1766-05"/>
    <m/>
    <m/>
    <n v="11.228"/>
    <n v="1.5549999999999999"/>
    <m/>
    <m/>
    <m/>
    <m/>
    <m/>
    <m/>
    <x v="1"/>
  </r>
  <r>
    <s v="1766-06-01"/>
    <n v="13.653"/>
    <n v="3.7450000000000001"/>
    <m/>
    <m/>
    <m/>
    <m/>
    <m/>
    <m/>
    <s v="1766"/>
    <s v="06"/>
    <n v="1947"/>
    <n v="15.310166666666667"/>
    <m/>
    <n v="0.16625000000001044"/>
    <m/>
    <m/>
    <s v="1766-06"/>
    <m/>
    <m/>
    <n v="13.653"/>
    <n v="3.7450000000000001"/>
    <m/>
    <m/>
    <m/>
    <m/>
    <m/>
    <m/>
    <x v="1"/>
  </r>
  <r>
    <s v="1766-07-01"/>
    <n v="13.555"/>
    <n v="2.3410000000000002"/>
    <m/>
    <m/>
    <m/>
    <m/>
    <m/>
    <m/>
    <s v="1766"/>
    <s v="07"/>
    <n v="1948"/>
    <n v="15.261166666666661"/>
    <m/>
    <n v="0.11725000000000385"/>
    <m/>
    <m/>
    <s v="1766-07"/>
    <m/>
    <m/>
    <n v="13.555"/>
    <n v="2.3410000000000002"/>
    <m/>
    <m/>
    <m/>
    <m/>
    <m/>
    <m/>
    <x v="1"/>
  </r>
  <r>
    <s v="1766-08-01"/>
    <n v="13.757999999999999"/>
    <n v="2.5979999999999999"/>
    <m/>
    <m/>
    <m/>
    <m/>
    <m/>
    <m/>
    <s v="1766"/>
    <s v="08"/>
    <n v="1949"/>
    <n v="15.22275"/>
    <m/>
    <n v="7.8833333333342637E-2"/>
    <m/>
    <m/>
    <s v="1766-08"/>
    <m/>
    <m/>
    <n v="13.757999999999999"/>
    <n v="2.5979999999999999"/>
    <m/>
    <m/>
    <m/>
    <m/>
    <m/>
    <m/>
    <x v="1"/>
  </r>
  <r>
    <s v="1766-09-01"/>
    <n v="12.25"/>
    <n v="2.855"/>
    <m/>
    <m/>
    <m/>
    <m/>
    <m/>
    <m/>
    <s v="1766"/>
    <s v="09"/>
    <n v="1950"/>
    <n v="15.139499999999975"/>
    <m/>
    <n v="-4.4166666666818344E-3"/>
    <m/>
    <m/>
    <s v="1766-09"/>
    <m/>
    <m/>
    <n v="12.25"/>
    <n v="2.855"/>
    <m/>
    <m/>
    <m/>
    <m/>
    <m/>
    <m/>
    <x v="1"/>
  </r>
  <r>
    <s v="1766-10-01"/>
    <n v="8.4649999999999999"/>
    <n v="1.4910000000000001"/>
    <m/>
    <m/>
    <m/>
    <m/>
    <m/>
    <m/>
    <s v="1766"/>
    <s v="10"/>
    <n v="1951"/>
    <n v="15.311166666666665"/>
    <m/>
    <n v="0.16725000000000811"/>
    <m/>
    <m/>
    <s v="1766-10"/>
    <m/>
    <m/>
    <n v="8.4649999999999999"/>
    <n v="1.4910000000000001"/>
    <m/>
    <m/>
    <m/>
    <m/>
    <m/>
    <m/>
    <x v="1"/>
  </r>
  <r>
    <s v="1766-11-01"/>
    <n v="7.4539999999999997"/>
    <n v="3.774"/>
    <m/>
    <m/>
    <m/>
    <m/>
    <m/>
    <m/>
    <s v="1766"/>
    <s v="11"/>
    <n v="1952"/>
    <n v="15.363083333333316"/>
    <m/>
    <n v="0.21916666666665918"/>
    <m/>
    <m/>
    <s v="1766-11"/>
    <m/>
    <m/>
    <n v="7.4539999999999997"/>
    <n v="3.774"/>
    <m/>
    <m/>
    <m/>
    <m/>
    <m/>
    <m/>
    <x v="1"/>
  </r>
  <r>
    <s v="1766-12-01"/>
    <n v="2.3330000000000002"/>
    <n v="2.278"/>
    <m/>
    <m/>
    <m/>
    <m/>
    <m/>
    <m/>
    <s v="1766"/>
    <s v="12"/>
    <n v="1953"/>
    <n v="15.421083333333323"/>
    <m/>
    <n v="0.27716666666666612"/>
    <m/>
    <m/>
    <s v="1766-12"/>
    <m/>
    <m/>
    <n v="2.3330000000000002"/>
    <n v="2.278"/>
    <m/>
    <m/>
    <m/>
    <m/>
    <m/>
    <m/>
    <x v="1"/>
  </r>
  <r>
    <s v="1767-01-01"/>
    <n v="-0.64300000000000002"/>
    <n v="5.6559999999999997"/>
    <m/>
    <m/>
    <m/>
    <m/>
    <m/>
    <m/>
    <s v="1767"/>
    <s v="01"/>
    <n v="1954"/>
    <n v="15.230583333333326"/>
    <m/>
    <n v="8.6666666666669556E-2"/>
    <m/>
    <m/>
    <s v="1767-01"/>
    <m/>
    <m/>
    <n v="-0.64300000000000002"/>
    <n v="5.6559999999999997"/>
    <m/>
    <m/>
    <m/>
    <m/>
    <m/>
    <m/>
    <x v="1"/>
  </r>
  <r>
    <s v="1767-02-01"/>
    <n v="3.9319999999999999"/>
    <n v="4.9729999999999999"/>
    <m/>
    <m/>
    <m/>
    <m/>
    <m/>
    <m/>
    <s v="1767"/>
    <s v="02"/>
    <n v="1955"/>
    <n v="15.174333333333324"/>
    <m/>
    <n v="3.0416666666667425E-2"/>
    <m/>
    <m/>
    <s v="1767-02"/>
    <m/>
    <m/>
    <n v="3.9319999999999999"/>
    <n v="4.9729999999999999"/>
    <m/>
    <m/>
    <m/>
    <m/>
    <m/>
    <m/>
    <x v="1"/>
  </r>
  <r>
    <s v="1767-03-01"/>
    <n v="7.0220000000000002"/>
    <n v="4.4180000000000001"/>
    <m/>
    <m/>
    <m/>
    <m/>
    <m/>
    <m/>
    <s v="1767"/>
    <s v="03"/>
    <n v="1956"/>
    <n v="15.106"/>
    <m/>
    <n v="-3.7916666666657051E-2"/>
    <m/>
    <m/>
    <s v="1767-03"/>
    <m/>
    <m/>
    <n v="7.0220000000000002"/>
    <n v="4.4180000000000001"/>
    <m/>
    <m/>
    <m/>
    <m/>
    <m/>
    <m/>
    <x v="1"/>
  </r>
  <r>
    <s v="1767-04-01"/>
    <n v="6.2779999999999996"/>
    <n v="3.5569999999999999"/>
    <m/>
    <m/>
    <m/>
    <m/>
    <m/>
    <m/>
    <s v="1767"/>
    <s v="04"/>
    <n v="1957"/>
    <n v="15.374083333333301"/>
    <m/>
    <n v="0.2301666666666442"/>
    <m/>
    <m/>
    <s v="1767-04"/>
    <m/>
    <m/>
    <n v="6.2779999999999996"/>
    <n v="3.5569999999999999"/>
    <m/>
    <m/>
    <m/>
    <m/>
    <m/>
    <m/>
    <x v="1"/>
  </r>
  <r>
    <s v="1767-05-01"/>
    <n v="10.193"/>
    <n v="1.5009999999999999"/>
    <m/>
    <m/>
    <m/>
    <m/>
    <m/>
    <m/>
    <s v="1767"/>
    <s v="05"/>
    <n v="1958"/>
    <n v="15.382083333333327"/>
    <m/>
    <n v="0.23816666666666997"/>
    <m/>
    <m/>
    <s v="1767-05"/>
    <m/>
    <m/>
    <n v="10.193"/>
    <n v="1.5009999999999999"/>
    <m/>
    <m/>
    <m/>
    <m/>
    <m/>
    <m/>
    <x v="1"/>
  </r>
  <r>
    <s v="1767-06-01"/>
    <n v="14.112"/>
    <n v="1.4259999999999999"/>
    <m/>
    <m/>
    <m/>
    <m/>
    <m/>
    <m/>
    <s v="1767"/>
    <s v="06"/>
    <n v="1959"/>
    <n v="15.340499999999999"/>
    <m/>
    <n v="0.19658333333334177"/>
    <m/>
    <m/>
    <s v="1767-06"/>
    <m/>
    <m/>
    <n v="14.112"/>
    <n v="1.4259999999999999"/>
    <m/>
    <m/>
    <m/>
    <m/>
    <m/>
    <m/>
    <x v="1"/>
  </r>
  <r>
    <s v="1767-07-01"/>
    <n v="13.360999999999899"/>
    <n v="2.5590000000000002"/>
    <m/>
    <m/>
    <m/>
    <m/>
    <m/>
    <m/>
    <s v="1767"/>
    <s v="07"/>
    <n v="1960"/>
    <n v="15.291916666666651"/>
    <m/>
    <n v="0.14799999999999436"/>
    <m/>
    <m/>
    <s v="1767-07"/>
    <m/>
    <m/>
    <n v="13.360999999999899"/>
    <n v="2.5590000000000002"/>
    <m/>
    <m/>
    <m/>
    <m/>
    <m/>
    <m/>
    <x v="1"/>
  </r>
  <r>
    <s v="1767-08-01"/>
    <n v="14.597"/>
    <n v="1.466"/>
    <m/>
    <m/>
    <m/>
    <m/>
    <m/>
    <m/>
    <s v="1767"/>
    <s v="08"/>
    <n v="1961"/>
    <n v="15.379916666666668"/>
    <m/>
    <n v="0.23600000000001131"/>
    <m/>
    <m/>
    <s v="1767-08"/>
    <m/>
    <m/>
    <n v="14.597"/>
    <n v="1.466"/>
    <m/>
    <m/>
    <m/>
    <m/>
    <m/>
    <m/>
    <x v="1"/>
  </r>
  <r>
    <s v="1767-09-01"/>
    <n v="11.675000000000001"/>
    <n v="2.3130000000000002"/>
    <m/>
    <m/>
    <m/>
    <m/>
    <m/>
    <m/>
    <s v="1767"/>
    <s v="09"/>
    <n v="1962"/>
    <n v="15.325583333333334"/>
    <m/>
    <n v="0.1816666666666773"/>
    <m/>
    <m/>
    <s v="1767-09"/>
    <m/>
    <m/>
    <n v="11.675000000000001"/>
    <n v="2.3130000000000002"/>
    <m/>
    <m/>
    <m/>
    <m/>
    <m/>
    <m/>
    <x v="1"/>
  </r>
  <r>
    <s v="1767-10-01"/>
    <n v="9.0269999999999992"/>
    <n v="1.611"/>
    <m/>
    <m/>
    <m/>
    <m/>
    <m/>
    <m/>
    <s v="1767"/>
    <s v="10"/>
    <n v="1963"/>
    <n v="15.376666666666665"/>
    <m/>
    <n v="0.23275000000000823"/>
    <m/>
    <m/>
    <s v="1767-10"/>
    <m/>
    <m/>
    <n v="9.0269999999999992"/>
    <n v="1.611"/>
    <m/>
    <m/>
    <m/>
    <m/>
    <m/>
    <m/>
    <x v="1"/>
  </r>
  <r>
    <s v="1767-11-01"/>
    <n v="7.915"/>
    <n v="3.7749999999999999"/>
    <m/>
    <m/>
    <m/>
    <m/>
    <m/>
    <m/>
    <s v="1767"/>
    <s v="11"/>
    <n v="1964"/>
    <n v="15.117083333333314"/>
    <m/>
    <n v="-2.6833333333343035E-2"/>
    <m/>
    <m/>
    <s v="1767-11"/>
    <m/>
    <m/>
    <n v="7.915"/>
    <n v="3.7749999999999999"/>
    <m/>
    <m/>
    <m/>
    <m/>
    <m/>
    <m/>
    <x v="1"/>
  </r>
  <r>
    <s v="1767-12-01"/>
    <n v="1.1890000000000001"/>
    <n v="2.2970000000000002"/>
    <m/>
    <m/>
    <m/>
    <m/>
    <m/>
    <m/>
    <s v="1767"/>
    <s v="12"/>
    <n v="1965"/>
    <n v="15.195749999999991"/>
    <m/>
    <n v="5.1833333333334508E-2"/>
    <m/>
    <m/>
    <s v="1767-12"/>
    <m/>
    <m/>
    <n v="1.1890000000000001"/>
    <n v="2.2970000000000002"/>
    <m/>
    <m/>
    <m/>
    <m/>
    <m/>
    <m/>
    <x v="1"/>
  </r>
  <r>
    <s v="1768-01-01"/>
    <n v="-2.08"/>
    <n v="3.0270000000000001"/>
    <m/>
    <m/>
    <m/>
    <m/>
    <m/>
    <m/>
    <s v="1768"/>
    <s v="01"/>
    <n v="1966"/>
    <n v="15.264666666666656"/>
    <m/>
    <n v="0.12074999999999925"/>
    <m/>
    <m/>
    <s v="1768-01"/>
    <m/>
    <m/>
    <n v="-2.08"/>
    <n v="3.0270000000000001"/>
    <m/>
    <m/>
    <m/>
    <m/>
    <m/>
    <m/>
    <x v="1"/>
  </r>
  <r>
    <s v="1768-02-01"/>
    <n v="0.50600000000000001"/>
    <n v="3.04"/>
    <m/>
    <m/>
    <m/>
    <m/>
    <m/>
    <m/>
    <s v="1768"/>
    <s v="02"/>
    <n v="1967"/>
    <n v="15.294166666666657"/>
    <m/>
    <n v="0.15024999999999977"/>
    <m/>
    <m/>
    <s v="1768-02"/>
    <m/>
    <m/>
    <n v="0.50600000000000001"/>
    <n v="3.04"/>
    <m/>
    <m/>
    <m/>
    <m/>
    <m/>
    <m/>
    <x v="1"/>
  </r>
  <r>
    <s v="1768-03-01"/>
    <n v="2.44599999999999"/>
    <n v="2.157"/>
    <m/>
    <m/>
    <m/>
    <m/>
    <m/>
    <m/>
    <s v="1768"/>
    <s v="03"/>
    <n v="1968"/>
    <n v="15.263916666666651"/>
    <m/>
    <n v="0.11999999999999389"/>
    <m/>
    <m/>
    <s v="1768-03"/>
    <m/>
    <m/>
    <n v="2.44599999999999"/>
    <n v="2.157"/>
    <m/>
    <m/>
    <m/>
    <m/>
    <m/>
    <m/>
    <x v="1"/>
  </r>
  <r>
    <s v="1768-04-01"/>
    <n v="6.92"/>
    <n v="1.84"/>
    <m/>
    <m/>
    <m/>
    <m/>
    <m/>
    <m/>
    <s v="1768"/>
    <s v="04"/>
    <n v="1969"/>
    <n v="15.390499999999998"/>
    <m/>
    <n v="0.2465833333333407"/>
    <m/>
    <m/>
    <s v="1768-04"/>
    <m/>
    <m/>
    <n v="6.92"/>
    <n v="1.84"/>
    <m/>
    <m/>
    <m/>
    <m/>
    <m/>
    <m/>
    <x v="1"/>
  </r>
  <r>
    <s v="1768-05-01"/>
    <n v="9.0660000000000007"/>
    <n v="2.4329999999999998"/>
    <m/>
    <m/>
    <m/>
    <m/>
    <m/>
    <m/>
    <s v="1768"/>
    <s v="05"/>
    <n v="1970"/>
    <n v="15.332666666666666"/>
    <m/>
    <n v="0.18875000000000952"/>
    <m/>
    <m/>
    <s v="1768-05"/>
    <m/>
    <m/>
    <n v="9.0660000000000007"/>
    <n v="2.4329999999999998"/>
    <m/>
    <m/>
    <m/>
    <m/>
    <m/>
    <m/>
    <x v="1"/>
  </r>
  <r>
    <s v="1768-06-01"/>
    <n v="12.489999999999901"/>
    <n v="1.7290000000000001"/>
    <m/>
    <m/>
    <m/>
    <m/>
    <m/>
    <m/>
    <s v="1768"/>
    <s v="06"/>
    <n v="1971"/>
    <n v="15.200000000000001"/>
    <m/>
    <n v="5.6083333333344143E-2"/>
    <m/>
    <m/>
    <s v="1768-06"/>
    <m/>
    <m/>
    <n v="12.489999999999901"/>
    <n v="1.7290000000000001"/>
    <m/>
    <m/>
    <m/>
    <m/>
    <m/>
    <m/>
    <x v="1"/>
  </r>
  <r>
    <s v="1768-07-01"/>
    <n v="13.875"/>
    <n v="2.552"/>
    <m/>
    <m/>
    <m/>
    <m/>
    <m/>
    <m/>
    <s v="1768"/>
    <s v="07"/>
    <n v="1972"/>
    <n v="15.292916666666644"/>
    <m/>
    <n v="0.1489999999999867"/>
    <m/>
    <m/>
    <s v="1768-07"/>
    <m/>
    <m/>
    <n v="13.875"/>
    <n v="2.552"/>
    <m/>
    <m/>
    <m/>
    <m/>
    <m/>
    <m/>
    <x v="1"/>
  </r>
  <r>
    <s v="1768-08-01"/>
    <n v="12.352"/>
    <n v="2.0459999999999998"/>
    <m/>
    <m/>
    <m/>
    <m/>
    <m/>
    <m/>
    <s v="1768"/>
    <s v="08"/>
    <n v="1973"/>
    <n v="15.404749999999984"/>
    <m/>
    <n v="0.26083333333332703"/>
    <m/>
    <m/>
    <s v="1768-08"/>
    <m/>
    <m/>
    <n v="12.352"/>
    <n v="2.0459999999999998"/>
    <m/>
    <m/>
    <m/>
    <m/>
    <m/>
    <m/>
    <x v="1"/>
  </r>
  <r>
    <s v="1768-09-01"/>
    <n v="10.824"/>
    <n v="1.504"/>
    <m/>
    <m/>
    <m/>
    <m/>
    <m/>
    <m/>
    <s v="1768"/>
    <s v="09"/>
    <n v="1974"/>
    <n v="15.168083333333323"/>
    <m/>
    <n v="2.4166666666666003E-2"/>
    <m/>
    <m/>
    <s v="1768-09"/>
    <m/>
    <m/>
    <n v="10.824"/>
    <n v="1.504"/>
    <m/>
    <m/>
    <m/>
    <m/>
    <m/>
    <m/>
    <x v="1"/>
  </r>
  <r>
    <s v="1768-10-01"/>
    <n v="7.7289999999999903"/>
    <n v="2.5579999999999998"/>
    <m/>
    <m/>
    <m/>
    <m/>
    <m/>
    <m/>
    <s v="1768"/>
    <s v="10"/>
    <n v="1975"/>
    <n v="15.238666666666658"/>
    <m/>
    <n v="9.4750000000001222E-2"/>
    <m/>
    <m/>
    <s v="1768-10"/>
    <m/>
    <m/>
    <n v="7.7289999999999903"/>
    <n v="2.5579999999999998"/>
    <m/>
    <m/>
    <m/>
    <m/>
    <m/>
    <m/>
    <x v="1"/>
  </r>
  <r>
    <s v="1768-11-01"/>
    <n v="4.5810000000000004"/>
    <n v="2.02"/>
    <m/>
    <m/>
    <m/>
    <m/>
    <m/>
    <m/>
    <s v="1768"/>
    <s v="11"/>
    <n v="1976"/>
    <n v="15.131083333333327"/>
    <m/>
    <n v="-1.2833333333329477E-2"/>
    <m/>
    <m/>
    <s v="1768-11"/>
    <m/>
    <m/>
    <n v="4.5810000000000004"/>
    <n v="2.02"/>
    <m/>
    <m/>
    <m/>
    <m/>
    <m/>
    <m/>
    <x v="1"/>
  </r>
  <r>
    <s v="1768-12-01"/>
    <n v="2.6669999999999998"/>
    <n v="2.286"/>
    <m/>
    <m/>
    <m/>
    <m/>
    <m/>
    <m/>
    <s v="1768"/>
    <s v="12"/>
    <n v="1977"/>
    <n v="15.408249999999986"/>
    <m/>
    <n v="0.26433333333332953"/>
    <m/>
    <m/>
    <s v="1768-12"/>
    <m/>
    <m/>
    <n v="2.6669999999999998"/>
    <n v="2.286"/>
    <m/>
    <m/>
    <m/>
    <m/>
    <m/>
    <m/>
    <x v="1"/>
  </r>
  <r>
    <s v="1769-01-01"/>
    <n v="2.3050000000000002"/>
    <n v="3.76"/>
    <m/>
    <m/>
    <m/>
    <m/>
    <m/>
    <m/>
    <s v="1769"/>
    <s v="01"/>
    <n v="1978"/>
    <n v="15.300916666666666"/>
    <m/>
    <n v="0.15700000000000891"/>
    <m/>
    <m/>
    <s v="1769-01"/>
    <m/>
    <m/>
    <n v="2.3050000000000002"/>
    <n v="3.76"/>
    <m/>
    <m/>
    <m/>
    <m/>
    <m/>
    <m/>
    <x v="1"/>
  </r>
  <r>
    <s v="1769-02-01"/>
    <n v="2.1640000000000001"/>
    <n v="2.5270000000000001"/>
    <m/>
    <m/>
    <m/>
    <m/>
    <m/>
    <m/>
    <s v="1769"/>
    <s v="02"/>
    <n v="1979"/>
    <n v="15.41416666666664"/>
    <m/>
    <n v="0.270249999999983"/>
    <m/>
    <m/>
    <s v="1769-02"/>
    <m/>
    <m/>
    <n v="2.1640000000000001"/>
    <n v="2.5270000000000001"/>
    <m/>
    <m/>
    <m/>
    <m/>
    <m/>
    <m/>
    <x v="1"/>
  </r>
  <r>
    <s v="1769-03-01"/>
    <n v="4.57"/>
    <n v="2.2250000000000001"/>
    <m/>
    <m/>
    <m/>
    <m/>
    <m/>
    <m/>
    <s v="1769"/>
    <s v="03"/>
    <n v="1980"/>
    <n v="15.491833333333323"/>
    <m/>
    <n v="0.34791666666666643"/>
    <m/>
    <m/>
    <s v="1769-03"/>
    <m/>
    <m/>
    <n v="4.57"/>
    <n v="2.2250000000000001"/>
    <m/>
    <m/>
    <m/>
    <m/>
    <m/>
    <m/>
    <x v="1"/>
  </r>
  <r>
    <s v="1769-04-01"/>
    <n v="8.9669999999999899"/>
    <n v="3.105"/>
    <m/>
    <m/>
    <m/>
    <m/>
    <m/>
    <m/>
    <s v="1769"/>
    <s v="04"/>
    <n v="1981"/>
    <n v="15.516166666666651"/>
    <m/>
    <n v="0.37224999999999397"/>
    <m/>
    <m/>
    <s v="1769-04"/>
    <m/>
    <m/>
    <n v="8.9669999999999899"/>
    <n v="3.105"/>
    <m/>
    <m/>
    <m/>
    <m/>
    <m/>
    <m/>
    <x v="1"/>
  </r>
  <r>
    <s v="1769-05-01"/>
    <n v="12.872999999999999"/>
    <n v="1.7529999999999999"/>
    <m/>
    <m/>
    <m/>
    <m/>
    <m/>
    <m/>
    <s v="1769"/>
    <s v="05"/>
    <n v="1982"/>
    <n v="15.341916666666668"/>
    <m/>
    <n v="0.19800000000001106"/>
    <m/>
    <m/>
    <s v="1769-05"/>
    <m/>
    <m/>
    <n v="12.872999999999999"/>
    <n v="1.7529999999999999"/>
    <m/>
    <m/>
    <m/>
    <m/>
    <m/>
    <m/>
    <x v="1"/>
  </r>
  <r>
    <s v="1769-06-01"/>
    <n v="15.141999999999999"/>
    <n v="1.7270000000000001"/>
    <m/>
    <m/>
    <m/>
    <m/>
    <m/>
    <m/>
    <s v="1769"/>
    <s v="06"/>
    <n v="1983"/>
    <n v="15.520249999999983"/>
    <m/>
    <n v="0.37633333333332608"/>
    <m/>
    <m/>
    <s v="1769-06"/>
    <m/>
    <m/>
    <n v="15.141999999999999"/>
    <n v="1.7270000000000001"/>
    <m/>
    <m/>
    <m/>
    <m/>
    <m/>
    <m/>
    <x v="1"/>
  </r>
  <r>
    <s v="1769-07-01"/>
    <n v="14.460999999999901"/>
    <n v="3.669"/>
    <m/>
    <m/>
    <m/>
    <m/>
    <m/>
    <m/>
    <s v="1769"/>
    <s v="07"/>
    <n v="1984"/>
    <n v="15.344166666666657"/>
    <m/>
    <n v="0.20025000000000048"/>
    <m/>
    <m/>
    <s v="1769-07"/>
    <m/>
    <m/>
    <n v="14.460999999999901"/>
    <n v="3.669"/>
    <m/>
    <m/>
    <m/>
    <m/>
    <m/>
    <m/>
    <x v="1"/>
  </r>
  <r>
    <s v="1769-08-01"/>
    <n v="13.494"/>
    <n v="1.6040000000000001"/>
    <m/>
    <m/>
    <m/>
    <m/>
    <m/>
    <m/>
    <s v="1769"/>
    <s v="08"/>
    <n v="1985"/>
    <n v="15.340666666666651"/>
    <m/>
    <n v="0.19674999999999443"/>
    <m/>
    <m/>
    <s v="1769-08"/>
    <m/>
    <m/>
    <n v="13.494"/>
    <n v="1.6040000000000001"/>
    <m/>
    <m/>
    <m/>
    <m/>
    <m/>
    <m/>
    <x v="1"/>
  </r>
  <r>
    <s v="1769-09-01"/>
    <n v="11.25"/>
    <n v="1.5980000000000001"/>
    <m/>
    <m/>
    <m/>
    <m/>
    <m/>
    <m/>
    <s v="1769"/>
    <s v="09"/>
    <n v="1986"/>
    <n v="15.383999999999993"/>
    <m/>
    <n v="0.24008333333333631"/>
    <m/>
    <m/>
    <s v="1769-09"/>
    <m/>
    <m/>
    <n v="11.25"/>
    <n v="1.5980000000000001"/>
    <m/>
    <m/>
    <m/>
    <m/>
    <m/>
    <m/>
    <x v="1"/>
  </r>
  <r>
    <s v="1769-10-01"/>
    <n v="5.2969999999999899"/>
    <n v="2.395"/>
    <m/>
    <m/>
    <m/>
    <m/>
    <m/>
    <m/>
    <s v="1769"/>
    <s v="10"/>
    <n v="1987"/>
    <n v="15.524499999999989"/>
    <m/>
    <n v="0.38058333333333216"/>
    <m/>
    <m/>
    <s v="1769-10"/>
    <m/>
    <m/>
    <n v="5.2969999999999899"/>
    <n v="2.395"/>
    <m/>
    <m/>
    <m/>
    <m/>
    <m/>
    <m/>
    <x v="1"/>
  </r>
  <r>
    <s v="1769-11-01"/>
    <n v="2.79"/>
    <n v="2.2669999999999999"/>
    <m/>
    <m/>
    <m/>
    <m/>
    <m/>
    <m/>
    <s v="1769"/>
    <s v="11"/>
    <n v="1988"/>
    <n v="15.555750000000002"/>
    <m/>
    <n v="0.4118333333333446"/>
    <m/>
    <m/>
    <s v="1769-11"/>
    <m/>
    <m/>
    <n v="2.79"/>
    <n v="2.2669999999999999"/>
    <m/>
    <m/>
    <m/>
    <m/>
    <m/>
    <m/>
    <x v="1"/>
  </r>
  <r>
    <s v="1769-12-01"/>
    <n v="-0.97799999999999998"/>
    <n v="2.2909999999999999"/>
    <m/>
    <m/>
    <m/>
    <m/>
    <m/>
    <m/>
    <s v="1769"/>
    <s v="12"/>
    <n v="1989"/>
    <n v="15.441583333333334"/>
    <m/>
    <n v="0.29766666666667696"/>
    <m/>
    <m/>
    <s v="1769-12"/>
    <m/>
    <m/>
    <n v="-0.97799999999999998"/>
    <n v="2.2909999999999999"/>
    <m/>
    <m/>
    <m/>
    <m/>
    <m/>
    <m/>
    <x v="1"/>
  </r>
  <r>
    <s v="1770-01-01"/>
    <n v="1.974"/>
    <n v="4.2750000000000004"/>
    <m/>
    <m/>
    <m/>
    <m/>
    <m/>
    <m/>
    <s v="1770"/>
    <s v="01"/>
    <n v="1990"/>
    <n v="15.629333333333316"/>
    <m/>
    <n v="0.48541666666665861"/>
    <m/>
    <m/>
    <s v="1770-01"/>
    <m/>
    <m/>
    <n v="1.974"/>
    <n v="4.2750000000000004"/>
    <m/>
    <m/>
    <m/>
    <m/>
    <m/>
    <m/>
    <x v="2"/>
  </r>
  <r>
    <s v="1770-02-01"/>
    <n v="4.1050000000000004"/>
    <n v="4.1289999999999996"/>
    <m/>
    <m/>
    <m/>
    <m/>
    <m/>
    <m/>
    <s v="1770"/>
    <s v="02"/>
    <n v="1991"/>
    <n v="15.59799999999999"/>
    <m/>
    <n v="0.45408333333333317"/>
    <m/>
    <m/>
    <s v="1770-02"/>
    <m/>
    <m/>
    <n v="4.1050000000000004"/>
    <n v="4.1289999999999996"/>
    <m/>
    <m/>
    <m/>
    <m/>
    <m/>
    <m/>
    <x v="2"/>
  </r>
  <r>
    <s v="1770-03-01"/>
    <n v="1.6119999999999901"/>
    <n v="2.2759999999999998"/>
    <m/>
    <m/>
    <m/>
    <m/>
    <m/>
    <m/>
    <s v="1770"/>
    <s v="03"/>
    <n v="1992"/>
    <n v="15.452999999999989"/>
    <m/>
    <n v="0.30908333333333182"/>
    <m/>
    <m/>
    <s v="1770-03"/>
    <m/>
    <m/>
    <n v="1.6119999999999901"/>
    <n v="2.2759999999999998"/>
    <m/>
    <m/>
    <m/>
    <m/>
    <m/>
    <m/>
    <x v="2"/>
  </r>
  <r>
    <s v="1770-04-01"/>
    <n v="9.7880000000000003"/>
    <n v="3.516"/>
    <m/>
    <m/>
    <m/>
    <m/>
    <m/>
    <m/>
    <s v="1770"/>
    <s v="04"/>
    <n v="1993"/>
    <n v="15.466416666666658"/>
    <m/>
    <n v="0.32250000000000156"/>
    <m/>
    <m/>
    <s v="1770-04"/>
    <m/>
    <m/>
    <n v="9.7880000000000003"/>
    <n v="3.516"/>
    <m/>
    <m/>
    <m/>
    <m/>
    <m/>
    <m/>
    <x v="2"/>
  </r>
  <r>
    <s v="1770-05-01"/>
    <n v="9.9960000000000004"/>
    <n v="1.27"/>
    <m/>
    <m/>
    <m/>
    <m/>
    <m/>
    <m/>
    <s v="1770"/>
    <s v="05"/>
    <n v="1994"/>
    <n v="15.534999999999991"/>
    <m/>
    <n v="0.39108333333333434"/>
    <m/>
    <m/>
    <s v="1770-05"/>
    <m/>
    <m/>
    <n v="9.9960000000000004"/>
    <n v="1.27"/>
    <m/>
    <m/>
    <m/>
    <m/>
    <m/>
    <m/>
    <x v="2"/>
  </r>
  <r>
    <s v="1770-06-01"/>
    <n v="11.884"/>
    <n v="3.395"/>
    <m/>
    <m/>
    <m/>
    <m/>
    <m/>
    <m/>
    <s v="1770"/>
    <s v="06"/>
    <n v="1995"/>
    <n v="15.637833333333324"/>
    <m/>
    <n v="0.49391666666666723"/>
    <m/>
    <m/>
    <s v="1770-06"/>
    <m/>
    <m/>
    <n v="11.884"/>
    <n v="3.395"/>
    <m/>
    <m/>
    <m/>
    <m/>
    <m/>
    <m/>
    <x v="2"/>
  </r>
  <r>
    <s v="1770-07-01"/>
    <n v="11.620999999999899"/>
    <n v="2.6579999999999999"/>
    <m/>
    <m/>
    <m/>
    <m/>
    <m/>
    <m/>
    <s v="1770"/>
    <s v="07"/>
    <n v="1996"/>
    <n v="15.524666666666642"/>
    <m/>
    <n v="0.38074999999998482"/>
    <m/>
    <m/>
    <s v="1770-07"/>
    <m/>
    <m/>
    <n v="11.620999999999899"/>
    <n v="2.6579999999999999"/>
    <m/>
    <m/>
    <m/>
    <m/>
    <m/>
    <m/>
    <x v="2"/>
  </r>
  <r>
    <s v="1770-08-01"/>
    <n v="11.413"/>
    <n v="3.14"/>
    <m/>
    <m/>
    <m/>
    <m/>
    <m/>
    <m/>
    <s v="1770"/>
    <s v="08"/>
    <n v="1997"/>
    <n v="15.713833333333307"/>
    <m/>
    <n v="0.56991666666664997"/>
    <m/>
    <m/>
    <s v="1770-08"/>
    <m/>
    <m/>
    <n v="11.413"/>
    <n v="3.14"/>
    <m/>
    <m/>
    <m/>
    <m/>
    <m/>
    <m/>
    <x v="2"/>
  </r>
  <r>
    <s v="1770-09-01"/>
    <n v="10.724"/>
    <n v="1.51"/>
    <m/>
    <m/>
    <m/>
    <m/>
    <m/>
    <m/>
    <s v="1770"/>
    <s v="09"/>
    <n v="1998"/>
    <n v="15.825999999999985"/>
    <m/>
    <n v="0.6820833333333276"/>
    <m/>
    <m/>
    <s v="1770-09"/>
    <m/>
    <m/>
    <n v="10.724"/>
    <n v="1.51"/>
    <m/>
    <m/>
    <m/>
    <m/>
    <m/>
    <m/>
    <x v="2"/>
  </r>
  <r>
    <s v="1770-10-01"/>
    <n v="8.6609999999999996"/>
    <n v="1.603"/>
    <m/>
    <m/>
    <m/>
    <m/>
    <m/>
    <m/>
    <s v="1770"/>
    <s v="10"/>
    <n v="1999"/>
    <n v="15.600333333333326"/>
    <m/>
    <n v="0.45641666666666936"/>
    <m/>
    <m/>
    <s v="1770-10"/>
    <m/>
    <m/>
    <n v="8.6609999999999996"/>
    <n v="1.603"/>
    <m/>
    <m/>
    <m/>
    <m/>
    <m/>
    <m/>
    <x v="2"/>
  </r>
  <r>
    <s v="1770-11-01"/>
    <n v="5.7910000000000004"/>
    <n v="2.726"/>
    <m/>
    <m/>
    <m/>
    <m/>
    <m/>
    <m/>
    <s v="1770"/>
    <s v="11"/>
    <n v="2000"/>
    <n v="15.610666666666651"/>
    <m/>
    <n v="0.466749999999994"/>
    <m/>
    <m/>
    <s v="1770-11"/>
    <m/>
    <m/>
    <n v="5.7910000000000004"/>
    <n v="2.726"/>
    <m/>
    <m/>
    <m/>
    <m/>
    <m/>
    <m/>
    <x v="2"/>
  </r>
  <r>
    <s v="1770-12-01"/>
    <n v="4.734"/>
    <n v="2.87"/>
    <m/>
    <m/>
    <m/>
    <m/>
    <m/>
    <m/>
    <s v="1770"/>
    <s v="12"/>
    <n v="2001"/>
    <n v="15.767499999999998"/>
    <m/>
    <n v="0.62358333333334137"/>
    <m/>
    <m/>
    <s v="1770-12"/>
    <m/>
    <m/>
    <n v="4.734"/>
    <n v="2.87"/>
    <m/>
    <m/>
    <m/>
    <m/>
    <m/>
    <m/>
    <x v="2"/>
  </r>
  <r>
    <s v="1771-01-01"/>
    <n v="5.101"/>
    <n v="4.2869999999999999"/>
    <m/>
    <m/>
    <m/>
    <m/>
    <m/>
    <m/>
    <s v="1771"/>
    <s v="01"/>
    <n v="2002"/>
    <n v="15.829166666666667"/>
    <m/>
    <n v="0.68525000000001057"/>
    <m/>
    <m/>
    <s v="1771-01"/>
    <m/>
    <m/>
    <n v="5.101"/>
    <n v="4.2869999999999999"/>
    <m/>
    <m/>
    <m/>
    <m/>
    <m/>
    <m/>
    <x v="2"/>
  </r>
  <r>
    <s v="1771-02-01"/>
    <n v="-0.27399999999999902"/>
    <n v="3.218"/>
    <m/>
    <m/>
    <m/>
    <m/>
    <m/>
    <m/>
    <s v="1771"/>
    <s v="02"/>
    <n v="2003"/>
    <n v="15.826583333333332"/>
    <m/>
    <n v="0.68266666666667497"/>
    <m/>
    <m/>
    <s v="1771-02"/>
    <m/>
    <m/>
    <n v="-0.27399999999999902"/>
    <n v="3.218"/>
    <m/>
    <m/>
    <m/>
    <m/>
    <m/>
    <m/>
    <x v="2"/>
  </r>
  <r>
    <s v="1771-03-01"/>
    <n v="2.8139999999999898"/>
    <n v="3.2370000000000001"/>
    <m/>
    <m/>
    <m/>
    <m/>
    <m/>
    <m/>
    <s v="1771"/>
    <s v="03"/>
    <n v="2004"/>
    <n v="15.757250000000001"/>
    <m/>
    <n v="0.61333333333334394"/>
    <m/>
    <m/>
    <s v="1771-03"/>
    <m/>
    <m/>
    <n v="2.8139999999999898"/>
    <n v="3.2370000000000001"/>
    <m/>
    <m/>
    <m/>
    <m/>
    <m/>
    <m/>
    <x v="2"/>
  </r>
  <r>
    <s v="1771-04-01"/>
    <n v="5.7169999999999899"/>
    <n v="2.6469999999999998"/>
    <m/>
    <m/>
    <m/>
    <m/>
    <m/>
    <m/>
    <s v="1771"/>
    <s v="04"/>
    <n v="2005"/>
    <n v="15.879249999999999"/>
    <m/>
    <n v="0.73533333333334205"/>
    <m/>
    <m/>
    <s v="1771-04"/>
    <m/>
    <m/>
    <n v="5.7169999999999899"/>
    <n v="2.6469999999999998"/>
    <m/>
    <m/>
    <m/>
    <m/>
    <m/>
    <m/>
    <x v="2"/>
  </r>
  <r>
    <s v="1771-05-01"/>
    <n v="9.6259999999999994"/>
    <n v="3.0880000000000001"/>
    <m/>
    <m/>
    <m/>
    <m/>
    <m/>
    <m/>
    <s v="1771"/>
    <s v="05"/>
    <n v="2006"/>
    <n v="15.813499999999992"/>
    <m/>
    <n v="0.66958333333333542"/>
    <m/>
    <m/>
    <s v="1771-05"/>
    <m/>
    <m/>
    <n v="9.6259999999999994"/>
    <n v="3.0880000000000001"/>
    <m/>
    <m/>
    <m/>
    <m/>
    <m/>
    <m/>
    <x v="2"/>
  </r>
  <r>
    <s v="1771-06-01"/>
    <n v="14.103999999999999"/>
    <n v="1.403"/>
    <m/>
    <m/>
    <m/>
    <m/>
    <m/>
    <m/>
    <s v="1771"/>
    <s v="06"/>
    <n v="2007"/>
    <n v="15.827333333333328"/>
    <m/>
    <n v="0.68341666666667145"/>
    <m/>
    <m/>
    <s v="1771-06"/>
    <m/>
    <m/>
    <n v="14.103999999999999"/>
    <n v="1.403"/>
    <m/>
    <m/>
    <m/>
    <m/>
    <m/>
    <m/>
    <x v="2"/>
  </r>
  <r>
    <s v="1771-07-01"/>
    <n v="13.827999999999999"/>
    <n v="1.4350000000000001"/>
    <m/>
    <m/>
    <m/>
    <m/>
    <m/>
    <m/>
    <s v="1771"/>
    <s v="07"/>
    <n v="2008"/>
    <n v="15.721250000000003"/>
    <m/>
    <n v="0.57733333333334613"/>
    <m/>
    <m/>
    <s v="1771-07"/>
    <m/>
    <m/>
    <n v="13.827999999999999"/>
    <n v="1.4350000000000001"/>
    <m/>
    <m/>
    <m/>
    <m/>
    <m/>
    <m/>
    <x v="2"/>
  </r>
  <r>
    <s v="1771-08-01"/>
    <n v="14.204000000000001"/>
    <n v="2.246"/>
    <m/>
    <m/>
    <m/>
    <m/>
    <m/>
    <m/>
    <s v="1771"/>
    <s v="08"/>
    <n v="2009"/>
    <n v="15.827166666666658"/>
    <m/>
    <n v="0.68325000000000102"/>
    <m/>
    <m/>
    <s v="1771-08"/>
    <m/>
    <m/>
    <n v="14.204000000000001"/>
    <n v="2.246"/>
    <m/>
    <m/>
    <m/>
    <m/>
    <m/>
    <m/>
    <x v="2"/>
  </r>
  <r>
    <s v="1771-09-01"/>
    <n v="11.363"/>
    <n v="1.5149999999999999"/>
    <m/>
    <m/>
    <m/>
    <m/>
    <m/>
    <m/>
    <s v="1771"/>
    <s v="09"/>
    <n v="2010"/>
    <n v="15.895499999999982"/>
    <m/>
    <n v="0.7515833333333255"/>
    <m/>
    <m/>
    <s v="1771-09"/>
    <m/>
    <m/>
    <n v="11.363"/>
    <n v="1.5149999999999999"/>
    <m/>
    <m/>
    <m/>
    <m/>
    <m/>
    <m/>
    <x v="2"/>
  </r>
  <r>
    <s v="1771-10-01"/>
    <n v="10.317"/>
    <n v="1.7210000000000001"/>
    <m/>
    <m/>
    <m/>
    <m/>
    <m/>
    <m/>
    <s v="1771"/>
    <s v="10"/>
    <n v="2011"/>
    <n v="15.769499999999994"/>
    <m/>
    <n v="0.62558333333333671"/>
    <m/>
    <m/>
    <s v="1771-10"/>
    <m/>
    <m/>
    <n v="10.317"/>
    <n v="1.7210000000000001"/>
    <m/>
    <m/>
    <m/>
    <m/>
    <m/>
    <m/>
    <x v="2"/>
  </r>
  <r>
    <s v="1771-11-01"/>
    <n v="4.9160000000000004"/>
    <n v="2.952"/>
    <m/>
    <m/>
    <m/>
    <m/>
    <m/>
    <m/>
    <s v="1771"/>
    <s v="11"/>
    <n v="2012"/>
    <n v="15.802333333333317"/>
    <m/>
    <n v="0.65841666666666043"/>
    <m/>
    <m/>
    <s v="1771-11"/>
    <m/>
    <m/>
    <n v="4.9160000000000004"/>
    <n v="2.952"/>
    <m/>
    <m/>
    <m/>
    <m/>
    <m/>
    <m/>
    <x v="2"/>
  </r>
  <r>
    <s v="1771-12-01"/>
    <n v="2.5219999999999998"/>
    <n v="3.5059999999999998"/>
    <m/>
    <m/>
    <m/>
    <m/>
    <m/>
    <m/>
    <s v="1771"/>
    <s v="12"/>
    <n v="2013"/>
    <n v="15.854416666666658"/>
    <m/>
    <n v="0.71050000000000146"/>
    <m/>
    <m/>
    <s v="1771-12"/>
    <m/>
    <m/>
    <n v="2.5219999999999998"/>
    <n v="3.5059999999999998"/>
    <m/>
    <m/>
    <m/>
    <m/>
    <m/>
    <m/>
    <x v="2"/>
  </r>
  <r>
    <s v="1772-01-01"/>
    <n v="1.2529999999999999"/>
    <n v="4.6239999999999997"/>
    <m/>
    <m/>
    <m/>
    <m/>
    <m/>
    <m/>
    <s v="1772"/>
    <s v="01"/>
    <n v="2014"/>
    <n v="15.912999999999997"/>
    <m/>
    <n v="0.76908333333333978"/>
    <m/>
    <m/>
    <s v="1772-01"/>
    <m/>
    <m/>
    <n v="1.2529999999999999"/>
    <n v="4.6239999999999997"/>
    <m/>
    <m/>
    <m/>
    <m/>
    <m/>
    <m/>
    <x v="2"/>
  </r>
  <r>
    <s v="1772-02-01"/>
    <n v="1.478"/>
    <n v="5.9629999999999903"/>
    <m/>
    <m/>
    <m/>
    <m/>
    <m/>
    <m/>
    <s v="1772"/>
    <s v="02"/>
    <n v="2015"/>
    <n v="16.058583333333335"/>
    <m/>
    <n v="0.91466666666667784"/>
    <m/>
    <m/>
    <s v="1772-02"/>
    <m/>
    <m/>
    <n v="1.478"/>
    <n v="5.9629999999999903"/>
    <m/>
    <m/>
    <m/>
    <m/>
    <m/>
    <m/>
    <x v="2"/>
  </r>
  <r>
    <s v="1772-03-01"/>
    <n v="3.0569999999999999"/>
    <n v="2.206"/>
    <m/>
    <m/>
    <m/>
    <m/>
    <m/>
    <m/>
    <s v="1772"/>
    <s v="03"/>
    <m/>
    <s v=""/>
    <m/>
    <s v=""/>
    <m/>
    <m/>
    <s v="1772-03"/>
    <m/>
    <m/>
    <n v="3.0569999999999999"/>
    <n v="2.206"/>
    <m/>
    <m/>
    <m/>
    <m/>
    <m/>
    <m/>
    <x v="2"/>
  </r>
  <r>
    <s v="1772-04-01"/>
    <n v="8.8579999999999899"/>
    <n v="1.524"/>
    <m/>
    <m/>
    <m/>
    <m/>
    <m/>
    <m/>
    <s v="1772"/>
    <s v="04"/>
    <m/>
    <s v=""/>
    <m/>
    <s v=""/>
    <m/>
    <m/>
    <s v="1772-04"/>
    <m/>
    <m/>
    <n v="8.8579999999999899"/>
    <n v="1.524"/>
    <m/>
    <m/>
    <m/>
    <m/>
    <m/>
    <m/>
    <x v="2"/>
  </r>
  <r>
    <s v="1772-05-01"/>
    <n v="9.5310000000000006"/>
    <n v="1.8440000000000001"/>
    <m/>
    <m/>
    <m/>
    <m/>
    <m/>
    <m/>
    <s v="1772"/>
    <s v="05"/>
    <m/>
    <s v=""/>
    <m/>
    <s v=""/>
    <m/>
    <m/>
    <s v="1772-05"/>
    <m/>
    <m/>
    <n v="9.5310000000000006"/>
    <n v="1.8440000000000001"/>
    <m/>
    <m/>
    <m/>
    <m/>
    <m/>
    <m/>
    <x v="2"/>
  </r>
  <r>
    <s v="1772-06-01"/>
    <n v="12.646999999999901"/>
    <n v="2.4289999999999998"/>
    <m/>
    <m/>
    <m/>
    <m/>
    <m/>
    <m/>
    <s v="1772"/>
    <s v="06"/>
    <m/>
    <s v=""/>
    <m/>
    <s v=""/>
    <m/>
    <m/>
    <s v="1772-06"/>
    <m/>
    <m/>
    <n v="12.646999999999901"/>
    <n v="2.4289999999999998"/>
    <m/>
    <m/>
    <m/>
    <m/>
    <m/>
    <m/>
    <x v="2"/>
  </r>
  <r>
    <s v="1772-07-01"/>
    <n v="14.581"/>
    <n v="1.409"/>
    <m/>
    <m/>
    <m/>
    <m/>
    <m/>
    <m/>
    <s v="1772"/>
    <s v="07"/>
    <m/>
    <s v=""/>
    <m/>
    <s v=""/>
    <m/>
    <m/>
    <s v="1772-07"/>
    <m/>
    <m/>
    <n v="14.581"/>
    <n v="1.409"/>
    <m/>
    <m/>
    <m/>
    <m/>
    <m/>
    <m/>
    <x v="2"/>
  </r>
  <r>
    <s v="1772-08-01"/>
    <n v="14.0979999999999"/>
    <n v="1.641"/>
    <m/>
    <m/>
    <m/>
    <m/>
    <m/>
    <m/>
    <s v="1772"/>
    <s v="08"/>
    <m/>
    <s v=""/>
    <m/>
    <s v=""/>
    <m/>
    <m/>
    <s v="1772-08"/>
    <m/>
    <m/>
    <n v="14.0979999999999"/>
    <n v="1.641"/>
    <m/>
    <m/>
    <m/>
    <m/>
    <m/>
    <m/>
    <x v="2"/>
  </r>
  <r>
    <s v="1772-09-01"/>
    <n v="10.303000000000001"/>
    <n v="1.3340000000000001"/>
    <m/>
    <m/>
    <m/>
    <m/>
    <m/>
    <m/>
    <s v="1772"/>
    <s v="09"/>
    <m/>
    <s v=""/>
    <m/>
    <s v=""/>
    <m/>
    <m/>
    <s v="1772-09"/>
    <m/>
    <m/>
    <n v="10.303000000000001"/>
    <n v="1.3340000000000001"/>
    <m/>
    <m/>
    <m/>
    <m/>
    <m/>
    <m/>
    <x v="2"/>
  </r>
  <r>
    <s v="1772-10-01"/>
    <n v="9.2680000000000007"/>
    <n v="1.3859999999999999"/>
    <m/>
    <m/>
    <m/>
    <m/>
    <m/>
    <m/>
    <s v="1772"/>
    <s v="10"/>
    <m/>
    <s v=""/>
    <m/>
    <s v=""/>
    <m/>
    <m/>
    <s v="1772-10"/>
    <m/>
    <m/>
    <n v="9.2680000000000007"/>
    <n v="1.3859999999999999"/>
    <m/>
    <m/>
    <m/>
    <m/>
    <m/>
    <m/>
    <x v="2"/>
  </r>
  <r>
    <s v="1772-11-01"/>
    <n v="7.7359999999999998"/>
    <n v="2.5819999999999999"/>
    <m/>
    <m/>
    <m/>
    <m/>
    <m/>
    <m/>
    <s v="1772"/>
    <s v="11"/>
    <m/>
    <s v=""/>
    <m/>
    <s v=""/>
    <m/>
    <m/>
    <s v="1772-11"/>
    <m/>
    <m/>
    <n v="7.7359999999999998"/>
    <n v="2.5819999999999999"/>
    <m/>
    <m/>
    <m/>
    <m/>
    <m/>
    <m/>
    <x v="2"/>
  </r>
  <r>
    <s v="1772-12-01"/>
    <n v="5.5119999999999996"/>
    <n v="2.6240000000000001"/>
    <m/>
    <m/>
    <m/>
    <m/>
    <m/>
    <m/>
    <s v="1772"/>
    <s v="12"/>
    <m/>
    <s v=""/>
    <m/>
    <s v=""/>
    <m/>
    <m/>
    <s v="1772-12"/>
    <m/>
    <m/>
    <n v="5.5119999999999996"/>
    <n v="2.6240000000000001"/>
    <m/>
    <m/>
    <m/>
    <m/>
    <m/>
    <m/>
    <x v="2"/>
  </r>
  <r>
    <s v="1773-01-01"/>
    <n v="-0.436999999999999"/>
    <n v="2.9329999999999998"/>
    <m/>
    <m/>
    <m/>
    <m/>
    <m/>
    <m/>
    <s v="1773"/>
    <s v="01"/>
    <m/>
    <s v=""/>
    <m/>
    <s v=""/>
    <m/>
    <m/>
    <s v="1773-01"/>
    <m/>
    <m/>
    <n v="-0.436999999999999"/>
    <n v="2.9329999999999998"/>
    <m/>
    <m/>
    <m/>
    <m/>
    <m/>
    <m/>
    <x v="2"/>
  </r>
  <r>
    <s v="1773-02-01"/>
    <n v="1.42099999999999"/>
    <n v="3.0209999999999999"/>
    <m/>
    <m/>
    <m/>
    <m/>
    <m/>
    <m/>
    <s v="1773"/>
    <s v="02"/>
    <m/>
    <s v=""/>
    <m/>
    <s v=""/>
    <m/>
    <m/>
    <s v="1773-02"/>
    <m/>
    <m/>
    <n v="1.42099999999999"/>
    <n v="3.0209999999999999"/>
    <m/>
    <m/>
    <m/>
    <m/>
    <m/>
    <m/>
    <x v="2"/>
  </r>
  <r>
    <s v="1773-03-01"/>
    <n v="4.4219999999999997"/>
    <n v="2.0830000000000002"/>
    <m/>
    <m/>
    <m/>
    <m/>
    <m/>
    <m/>
    <s v="1773"/>
    <s v="03"/>
    <m/>
    <s v=""/>
    <m/>
    <s v=""/>
    <m/>
    <m/>
    <s v="1773-03"/>
    <m/>
    <m/>
    <n v="4.4219999999999997"/>
    <n v="2.0830000000000002"/>
    <m/>
    <m/>
    <m/>
    <m/>
    <m/>
    <m/>
    <x v="2"/>
  </r>
  <r>
    <s v="1773-04-01"/>
    <n v="9.4149999999999991"/>
    <n v="2.0950000000000002"/>
    <m/>
    <m/>
    <m/>
    <m/>
    <m/>
    <m/>
    <s v="1773"/>
    <s v="04"/>
    <m/>
    <s v=""/>
    <m/>
    <s v=""/>
    <m/>
    <m/>
    <s v="1773-04"/>
    <m/>
    <m/>
    <n v="9.4149999999999991"/>
    <n v="2.0950000000000002"/>
    <m/>
    <m/>
    <m/>
    <m/>
    <m/>
    <m/>
    <x v="2"/>
  </r>
  <r>
    <s v="1773-05-01"/>
    <n v="12.763999999999999"/>
    <n v="2.5369999999999999"/>
    <m/>
    <m/>
    <m/>
    <m/>
    <m/>
    <m/>
    <s v="1773"/>
    <s v="05"/>
    <m/>
    <s v=""/>
    <m/>
    <s v=""/>
    <m/>
    <m/>
    <s v="1773-05"/>
    <m/>
    <m/>
    <n v="12.763999999999999"/>
    <n v="2.5369999999999999"/>
    <m/>
    <m/>
    <m/>
    <m/>
    <m/>
    <m/>
    <x v="2"/>
  </r>
  <r>
    <s v="1773-06-01"/>
    <n v="12.811"/>
    <n v="1.2589999999999999"/>
    <m/>
    <m/>
    <m/>
    <m/>
    <m/>
    <m/>
    <s v="1773"/>
    <s v="06"/>
    <m/>
    <s v=""/>
    <m/>
    <s v=""/>
    <m/>
    <m/>
    <s v="1773-06"/>
    <m/>
    <m/>
    <n v="12.811"/>
    <n v="1.2589999999999999"/>
    <m/>
    <m/>
    <m/>
    <m/>
    <m/>
    <m/>
    <x v="2"/>
  </r>
  <r>
    <s v="1773-07-01"/>
    <n v="14.484"/>
    <n v="1.085"/>
    <m/>
    <m/>
    <m/>
    <m/>
    <m/>
    <m/>
    <s v="1773"/>
    <s v="07"/>
    <m/>
    <s v=""/>
    <m/>
    <s v=""/>
    <m/>
    <m/>
    <s v="1773-07"/>
    <m/>
    <m/>
    <n v="14.484"/>
    <n v="1.085"/>
    <m/>
    <m/>
    <m/>
    <m/>
    <m/>
    <m/>
    <x v="2"/>
  </r>
  <r>
    <s v="1773-08-01"/>
    <n v="13.624000000000001"/>
    <n v="1.1619999999999999"/>
    <m/>
    <m/>
    <m/>
    <m/>
    <m/>
    <m/>
    <s v="1773"/>
    <s v="08"/>
    <m/>
    <s v=""/>
    <m/>
    <s v=""/>
    <m/>
    <m/>
    <s v="1773-08"/>
    <m/>
    <m/>
    <n v="13.624000000000001"/>
    <n v="1.1619999999999999"/>
    <m/>
    <m/>
    <m/>
    <m/>
    <m/>
    <m/>
    <x v="2"/>
  </r>
  <r>
    <s v="1773-09-01"/>
    <n v="12.488"/>
    <n v="1.6759999999999999"/>
    <m/>
    <m/>
    <m/>
    <m/>
    <m/>
    <m/>
    <s v="1773"/>
    <s v="09"/>
    <m/>
    <s v=""/>
    <m/>
    <s v=""/>
    <m/>
    <m/>
    <s v="1773-09"/>
    <m/>
    <m/>
    <n v="12.488"/>
    <n v="1.6759999999999999"/>
    <m/>
    <m/>
    <m/>
    <m/>
    <m/>
    <m/>
    <x v="2"/>
  </r>
  <r>
    <s v="1773-10-01"/>
    <n v="9.2059999999999995"/>
    <n v="1.8740000000000001"/>
    <m/>
    <m/>
    <m/>
    <m/>
    <m/>
    <m/>
    <s v="1773"/>
    <s v="10"/>
    <m/>
    <s v=""/>
    <m/>
    <s v=""/>
    <m/>
    <m/>
    <s v="1773-10"/>
    <m/>
    <m/>
    <n v="9.2059999999999995"/>
    <n v="1.8740000000000001"/>
    <m/>
    <m/>
    <m/>
    <m/>
    <m/>
    <m/>
    <x v="2"/>
  </r>
  <r>
    <s v="1773-11-01"/>
    <n v="3.3690000000000002"/>
    <n v="4.8170000000000002"/>
    <m/>
    <m/>
    <m/>
    <m/>
    <m/>
    <m/>
    <s v="1773"/>
    <s v="11"/>
    <m/>
    <s v=""/>
    <m/>
    <s v=""/>
    <m/>
    <m/>
    <s v="1773-11"/>
    <m/>
    <m/>
    <n v="3.3690000000000002"/>
    <n v="4.8170000000000002"/>
    <m/>
    <m/>
    <m/>
    <m/>
    <m/>
    <m/>
    <x v="2"/>
  </r>
  <r>
    <s v="1773-12-01"/>
    <n v="5.0909999999999904"/>
    <n v="3.7869999999999999"/>
    <m/>
    <m/>
    <m/>
    <m/>
    <m/>
    <m/>
    <s v="1773"/>
    <s v="12"/>
    <m/>
    <s v=""/>
    <m/>
    <s v=""/>
    <m/>
    <m/>
    <s v="1773-12"/>
    <m/>
    <m/>
    <n v="5.0909999999999904"/>
    <n v="3.7869999999999999"/>
    <m/>
    <m/>
    <m/>
    <m/>
    <m/>
    <m/>
    <x v="2"/>
  </r>
  <r>
    <s v="1774-01-01"/>
    <n v="-0.32499999999999901"/>
    <n v="4.5570000000000004"/>
    <m/>
    <m/>
    <m/>
    <m/>
    <m/>
    <m/>
    <s v="1774"/>
    <s v="01"/>
    <m/>
    <s v=""/>
    <m/>
    <s v=""/>
    <m/>
    <m/>
    <s v="1774-01"/>
    <m/>
    <m/>
    <n v="-0.32499999999999901"/>
    <n v="4.5570000000000004"/>
    <m/>
    <m/>
    <m/>
    <m/>
    <m/>
    <m/>
    <x v="2"/>
  </r>
  <r>
    <s v="1774-02-01"/>
    <n v="4.9139999999999997"/>
    <n v="5.1239999999999997"/>
    <m/>
    <m/>
    <m/>
    <m/>
    <m/>
    <m/>
    <s v="1774"/>
    <s v="02"/>
    <m/>
    <s v=""/>
    <m/>
    <s v=""/>
    <m/>
    <m/>
    <s v="1774-02"/>
    <m/>
    <m/>
    <n v="4.9139999999999997"/>
    <n v="5.1239999999999997"/>
    <m/>
    <m/>
    <m/>
    <m/>
    <m/>
    <m/>
    <x v="2"/>
  </r>
  <r>
    <s v="1774-03-01"/>
    <n v="5.6429999999999998"/>
    <n v="2.7789999999999999"/>
    <m/>
    <m/>
    <m/>
    <m/>
    <m/>
    <m/>
    <s v="1774"/>
    <s v="03"/>
    <m/>
    <s v=""/>
    <m/>
    <s v=""/>
    <m/>
    <m/>
    <s v="1774-03"/>
    <m/>
    <m/>
    <n v="5.6429999999999998"/>
    <n v="2.7789999999999999"/>
    <m/>
    <m/>
    <m/>
    <m/>
    <m/>
    <m/>
    <x v="2"/>
  </r>
  <r>
    <s v="1774-04-01"/>
    <n v="10.153"/>
    <n v="3.8490000000000002"/>
    <m/>
    <m/>
    <m/>
    <m/>
    <m/>
    <m/>
    <s v="1774"/>
    <s v="04"/>
    <m/>
    <s v=""/>
    <m/>
    <s v=""/>
    <m/>
    <m/>
    <s v="1774-04"/>
    <m/>
    <m/>
    <n v="10.153"/>
    <n v="3.8490000000000002"/>
    <m/>
    <m/>
    <m/>
    <m/>
    <m/>
    <m/>
    <x v="2"/>
  </r>
  <r>
    <s v="1774-05-01"/>
    <n v="16.024999999999999"/>
    <n v="2.5350000000000001"/>
    <m/>
    <m/>
    <m/>
    <m/>
    <m/>
    <m/>
    <s v="1774"/>
    <s v="05"/>
    <m/>
    <s v=""/>
    <m/>
    <s v=""/>
    <m/>
    <m/>
    <s v="1774-05"/>
    <m/>
    <m/>
    <n v="16.024999999999999"/>
    <n v="2.5350000000000001"/>
    <m/>
    <m/>
    <m/>
    <m/>
    <m/>
    <m/>
    <x v="2"/>
  </r>
  <r>
    <s v="1774-06-01"/>
    <n v="15.371"/>
    <n v="3.891"/>
    <m/>
    <m/>
    <m/>
    <m/>
    <m/>
    <m/>
    <s v="1774"/>
    <s v="06"/>
    <m/>
    <s v=""/>
    <m/>
    <s v=""/>
    <m/>
    <m/>
    <s v="1774-06"/>
    <m/>
    <m/>
    <n v="15.371"/>
    <n v="3.891"/>
    <m/>
    <m/>
    <m/>
    <m/>
    <m/>
    <m/>
    <x v="2"/>
  </r>
  <r>
    <s v="1774-07-01"/>
    <n v="16.521000000000001"/>
    <n v="3.806"/>
    <m/>
    <m/>
    <m/>
    <m/>
    <m/>
    <m/>
    <s v="1774"/>
    <s v="07"/>
    <m/>
    <s v=""/>
    <m/>
    <s v=""/>
    <m/>
    <m/>
    <s v="1774-07"/>
    <m/>
    <m/>
    <n v="16.521000000000001"/>
    <n v="3.806"/>
    <m/>
    <m/>
    <m/>
    <m/>
    <m/>
    <m/>
    <x v="2"/>
  </r>
  <r>
    <s v="1774-08-01"/>
    <n v="14.099"/>
    <n v="1.9470000000000001"/>
    <m/>
    <m/>
    <m/>
    <m/>
    <m/>
    <m/>
    <s v="1774"/>
    <s v="08"/>
    <m/>
    <s v=""/>
    <m/>
    <s v=""/>
    <m/>
    <m/>
    <s v="1774-08"/>
    <m/>
    <m/>
    <n v="14.099"/>
    <n v="1.9470000000000001"/>
    <m/>
    <m/>
    <m/>
    <m/>
    <m/>
    <m/>
    <x v="2"/>
  </r>
  <r>
    <s v="1774-09-01"/>
    <n v="10.936"/>
    <n v="2.1150000000000002"/>
    <m/>
    <m/>
    <m/>
    <m/>
    <m/>
    <m/>
    <s v="1774"/>
    <s v="09"/>
    <m/>
    <s v=""/>
    <m/>
    <s v=""/>
    <m/>
    <m/>
    <s v="1774-09"/>
    <m/>
    <m/>
    <n v="10.936"/>
    <n v="2.1150000000000002"/>
    <m/>
    <m/>
    <m/>
    <m/>
    <m/>
    <m/>
    <x v="2"/>
  </r>
  <r>
    <s v="1774-10-01"/>
    <n v="8.59"/>
    <n v="2.625"/>
    <m/>
    <m/>
    <m/>
    <m/>
    <m/>
    <m/>
    <s v="1774"/>
    <s v="10"/>
    <m/>
    <s v=""/>
    <m/>
    <s v=""/>
    <m/>
    <m/>
    <s v="1774-10"/>
    <m/>
    <m/>
    <n v="8.59"/>
    <n v="2.625"/>
    <m/>
    <m/>
    <m/>
    <m/>
    <m/>
    <m/>
    <x v="2"/>
  </r>
  <r>
    <s v="1774-11-01"/>
    <n v="3.0289999999999999"/>
    <n v="4.4829999999999997"/>
    <m/>
    <m/>
    <m/>
    <m/>
    <m/>
    <m/>
    <s v="1774"/>
    <s v="11"/>
    <m/>
    <s v=""/>
    <m/>
    <s v=""/>
    <m/>
    <m/>
    <s v="1774-11"/>
    <m/>
    <m/>
    <n v="3.0289999999999999"/>
    <n v="4.4829999999999997"/>
    <m/>
    <m/>
    <m/>
    <m/>
    <m/>
    <m/>
    <x v="2"/>
  </r>
  <r>
    <s v="1774-12-01"/>
    <n v="0.31"/>
    <n v="3.2709999999999999"/>
    <m/>
    <m/>
    <m/>
    <m/>
    <m/>
    <m/>
    <s v="1774"/>
    <s v="12"/>
    <m/>
    <s v=""/>
    <m/>
    <s v=""/>
    <m/>
    <m/>
    <s v="1774-12"/>
    <m/>
    <m/>
    <n v="0.31"/>
    <n v="3.2709999999999999"/>
    <m/>
    <m/>
    <m/>
    <m/>
    <m/>
    <m/>
    <x v="2"/>
  </r>
  <r>
    <s v="1775-01-01"/>
    <n v="4.2610000000000001"/>
    <n v="3.4350000000000001"/>
    <m/>
    <m/>
    <m/>
    <m/>
    <m/>
    <m/>
    <s v="1775"/>
    <s v="01"/>
    <m/>
    <s v=""/>
    <m/>
    <s v=""/>
    <m/>
    <m/>
    <s v="1775-01"/>
    <m/>
    <m/>
    <n v="4.2610000000000001"/>
    <n v="3.4350000000000001"/>
    <m/>
    <m/>
    <m/>
    <m/>
    <m/>
    <m/>
    <x v="2"/>
  </r>
  <r>
    <s v="1775-02-01"/>
    <n v="6.4269999999999996"/>
    <n v="3.1389999999999998"/>
    <m/>
    <m/>
    <m/>
    <m/>
    <m/>
    <m/>
    <s v="1775"/>
    <s v="02"/>
    <m/>
    <s v=""/>
    <m/>
    <s v=""/>
    <m/>
    <m/>
    <s v="1775-02"/>
    <m/>
    <m/>
    <n v="6.4269999999999996"/>
    <n v="3.1389999999999998"/>
    <m/>
    <m/>
    <m/>
    <m/>
    <m/>
    <m/>
    <x v="2"/>
  </r>
  <r>
    <s v="1775-03-01"/>
    <n v="7.7589999999999897"/>
    <n v="2.3940000000000001"/>
    <m/>
    <m/>
    <m/>
    <m/>
    <m/>
    <m/>
    <s v="1775"/>
    <s v="03"/>
    <m/>
    <s v=""/>
    <m/>
    <s v=""/>
    <m/>
    <m/>
    <s v="1775-03"/>
    <m/>
    <m/>
    <n v="7.7589999999999897"/>
    <n v="2.3940000000000001"/>
    <m/>
    <m/>
    <m/>
    <m/>
    <m/>
    <m/>
    <x v="2"/>
  </r>
  <r>
    <s v="1775-04-01"/>
    <n v="7.9519999999999902"/>
    <n v="1.538"/>
    <m/>
    <m/>
    <m/>
    <m/>
    <m/>
    <m/>
    <s v="1775"/>
    <s v="04"/>
    <m/>
    <s v=""/>
    <m/>
    <s v=""/>
    <m/>
    <m/>
    <s v="1775-04"/>
    <m/>
    <m/>
    <n v="7.9519999999999902"/>
    <n v="1.538"/>
    <m/>
    <m/>
    <m/>
    <m/>
    <m/>
    <m/>
    <x v="2"/>
  </r>
  <r>
    <s v="1775-05-01"/>
    <n v="11.398999999999999"/>
    <n v="1.8460000000000001"/>
    <m/>
    <m/>
    <m/>
    <m/>
    <m/>
    <m/>
    <s v="1775"/>
    <s v="05"/>
    <m/>
    <s v=""/>
    <m/>
    <s v=""/>
    <m/>
    <m/>
    <s v="1775-05"/>
    <m/>
    <m/>
    <n v="11.398999999999999"/>
    <n v="1.8460000000000001"/>
    <m/>
    <m/>
    <m/>
    <m/>
    <m/>
    <m/>
    <x v="2"/>
  </r>
  <r>
    <s v="1775-06-01"/>
    <n v="12.314"/>
    <n v="2.8050000000000002"/>
    <m/>
    <m/>
    <m/>
    <m/>
    <m/>
    <m/>
    <s v="1775"/>
    <s v="06"/>
    <m/>
    <s v=""/>
    <m/>
    <s v=""/>
    <m/>
    <m/>
    <s v="1775-06"/>
    <m/>
    <m/>
    <n v="12.314"/>
    <n v="2.8050000000000002"/>
    <m/>
    <m/>
    <m/>
    <m/>
    <m/>
    <m/>
    <x v="2"/>
  </r>
  <r>
    <s v="1775-07-01"/>
    <n v="14.718999999999999"/>
    <n v="1.0580000000000001"/>
    <m/>
    <m/>
    <m/>
    <m/>
    <m/>
    <m/>
    <s v="1775"/>
    <s v="07"/>
    <m/>
    <s v=""/>
    <m/>
    <s v=""/>
    <m/>
    <m/>
    <s v="1775-07"/>
    <m/>
    <m/>
    <n v="14.718999999999999"/>
    <n v="1.0580000000000001"/>
    <m/>
    <m/>
    <m/>
    <m/>
    <m/>
    <m/>
    <x v="2"/>
  </r>
  <r>
    <s v="1775-08-01"/>
    <n v="14.435"/>
    <n v="1.093"/>
    <m/>
    <m/>
    <m/>
    <m/>
    <m/>
    <m/>
    <s v="1775"/>
    <s v="08"/>
    <m/>
    <s v=""/>
    <m/>
    <s v=""/>
    <m/>
    <m/>
    <s v="1775-08"/>
    <m/>
    <m/>
    <n v="14.435"/>
    <n v="1.093"/>
    <m/>
    <m/>
    <m/>
    <m/>
    <m/>
    <m/>
    <x v="2"/>
  </r>
  <r>
    <s v="1775-09-01"/>
    <n v="11.095999999999901"/>
    <n v="1.4590000000000001"/>
    <m/>
    <m/>
    <m/>
    <m/>
    <m/>
    <m/>
    <s v="1775"/>
    <s v="09"/>
    <m/>
    <s v=""/>
    <m/>
    <s v=""/>
    <m/>
    <m/>
    <s v="1775-09"/>
    <m/>
    <m/>
    <n v="11.095999999999901"/>
    <n v="1.4590000000000001"/>
    <m/>
    <m/>
    <m/>
    <m/>
    <m/>
    <m/>
    <x v="2"/>
  </r>
  <r>
    <s v="1775-10-01"/>
    <n v="10.372"/>
    <n v="2.1160000000000001"/>
    <m/>
    <m/>
    <m/>
    <m/>
    <m/>
    <m/>
    <s v="1775"/>
    <s v="10"/>
    <m/>
    <s v=""/>
    <m/>
    <s v=""/>
    <m/>
    <m/>
    <s v="1775-10"/>
    <m/>
    <m/>
    <n v="10.372"/>
    <n v="2.1160000000000001"/>
    <m/>
    <m/>
    <m/>
    <m/>
    <m/>
    <m/>
    <x v="2"/>
  </r>
  <r>
    <s v="1775-11-01"/>
    <n v="8.1790000000000003"/>
    <n v="4.5599999999999996"/>
    <m/>
    <m/>
    <m/>
    <m/>
    <m/>
    <m/>
    <s v="1775"/>
    <s v="11"/>
    <m/>
    <s v=""/>
    <m/>
    <s v=""/>
    <m/>
    <m/>
    <s v="1775-11"/>
    <m/>
    <m/>
    <n v="8.1790000000000003"/>
    <n v="4.5599999999999996"/>
    <m/>
    <m/>
    <m/>
    <m/>
    <m/>
    <m/>
    <x v="2"/>
  </r>
  <r>
    <s v="1775-12-01"/>
    <n v="1.28399999999999"/>
    <n v="2.4039999999999999"/>
    <m/>
    <m/>
    <m/>
    <m/>
    <m/>
    <m/>
    <s v="1775"/>
    <s v="12"/>
    <m/>
    <s v=""/>
    <m/>
    <s v=""/>
    <m/>
    <m/>
    <s v="1775-12"/>
    <m/>
    <m/>
    <n v="1.28399999999999"/>
    <n v="2.4039999999999999"/>
    <m/>
    <m/>
    <m/>
    <m/>
    <m/>
    <m/>
    <x v="2"/>
  </r>
  <r>
    <s v="1776-01-01"/>
    <n v="-0.80599999999999905"/>
    <n v="4.4669999999999996"/>
    <m/>
    <m/>
    <m/>
    <m/>
    <m/>
    <m/>
    <s v="1776"/>
    <s v="01"/>
    <m/>
    <s v=""/>
    <m/>
    <s v=""/>
    <m/>
    <m/>
    <s v="1776-01"/>
    <m/>
    <m/>
    <n v="-0.80599999999999905"/>
    <n v="4.4669999999999996"/>
    <m/>
    <m/>
    <m/>
    <m/>
    <m/>
    <m/>
    <x v="2"/>
  </r>
  <r>
    <s v="1776-02-01"/>
    <n v="4.8250000000000002"/>
    <n v="3.762"/>
    <m/>
    <m/>
    <m/>
    <m/>
    <m/>
    <m/>
    <s v="1776"/>
    <s v="02"/>
    <m/>
    <s v=""/>
    <m/>
    <s v=""/>
    <m/>
    <m/>
    <s v="1776-02"/>
    <m/>
    <m/>
    <n v="4.8250000000000002"/>
    <n v="3.762"/>
    <m/>
    <m/>
    <m/>
    <m/>
    <m/>
    <m/>
    <x v="2"/>
  </r>
  <r>
    <s v="1776-03-01"/>
    <n v="4.6520000000000001"/>
    <n v="2.3879999999999999"/>
    <m/>
    <m/>
    <m/>
    <m/>
    <m/>
    <m/>
    <s v="1776"/>
    <s v="03"/>
    <m/>
    <s v=""/>
    <m/>
    <s v=""/>
    <m/>
    <m/>
    <s v="1776-03"/>
    <m/>
    <m/>
    <n v="4.6520000000000001"/>
    <n v="2.3879999999999999"/>
    <m/>
    <m/>
    <m/>
    <m/>
    <m/>
    <m/>
    <x v="2"/>
  </r>
  <r>
    <s v="1776-04-01"/>
    <n v="7.4399999999999897"/>
    <n v="1.4039999999999999"/>
    <m/>
    <m/>
    <m/>
    <m/>
    <m/>
    <m/>
    <s v="1776"/>
    <s v="04"/>
    <m/>
    <s v=""/>
    <m/>
    <s v=""/>
    <m/>
    <m/>
    <s v="1776-04"/>
    <m/>
    <m/>
    <n v="7.4399999999999897"/>
    <n v="1.4039999999999999"/>
    <m/>
    <m/>
    <m/>
    <m/>
    <m/>
    <m/>
    <x v="2"/>
  </r>
  <r>
    <s v="1776-05-01"/>
    <n v="10.475"/>
    <n v="5.2370000000000001"/>
    <m/>
    <m/>
    <m/>
    <m/>
    <m/>
    <m/>
    <s v="1776"/>
    <s v="05"/>
    <m/>
    <s v=""/>
    <m/>
    <s v=""/>
    <m/>
    <m/>
    <s v="1776-05"/>
    <m/>
    <m/>
    <n v="10.475"/>
    <n v="5.2370000000000001"/>
    <m/>
    <m/>
    <m/>
    <m/>
    <m/>
    <m/>
    <x v="2"/>
  </r>
  <r>
    <s v="1776-06-01"/>
    <n v="14.564"/>
    <n v="2.4329999999999998"/>
    <m/>
    <m/>
    <m/>
    <m/>
    <m/>
    <m/>
    <s v="1776"/>
    <s v="06"/>
    <m/>
    <s v=""/>
    <m/>
    <s v=""/>
    <m/>
    <m/>
    <s v="1776-06"/>
    <m/>
    <m/>
    <n v="14.564"/>
    <n v="2.4329999999999998"/>
    <m/>
    <m/>
    <m/>
    <m/>
    <m/>
    <m/>
    <x v="2"/>
  </r>
  <r>
    <s v="1776-07-01"/>
    <n v="14.107999999999899"/>
    <n v="1.3029999999999999"/>
    <m/>
    <m/>
    <m/>
    <m/>
    <m/>
    <m/>
    <s v="1776"/>
    <s v="07"/>
    <m/>
    <s v=""/>
    <m/>
    <s v=""/>
    <m/>
    <m/>
    <s v="1776-07"/>
    <m/>
    <m/>
    <n v="14.107999999999899"/>
    <n v="1.3029999999999999"/>
    <m/>
    <m/>
    <m/>
    <m/>
    <m/>
    <m/>
    <x v="2"/>
  </r>
  <r>
    <s v="1776-08-01"/>
    <n v="14.837"/>
    <n v="3.4369999999999998"/>
    <m/>
    <m/>
    <m/>
    <m/>
    <m/>
    <m/>
    <s v="1776"/>
    <s v="08"/>
    <m/>
    <s v=""/>
    <m/>
    <s v=""/>
    <m/>
    <m/>
    <s v="1776-08"/>
    <m/>
    <m/>
    <n v="14.837"/>
    <n v="3.4369999999999998"/>
    <m/>
    <m/>
    <m/>
    <m/>
    <m/>
    <m/>
    <x v="2"/>
  </r>
  <r>
    <s v="1776-09-01"/>
    <n v="10.602"/>
    <n v="2.0649999999999999"/>
    <m/>
    <m/>
    <m/>
    <m/>
    <m/>
    <m/>
    <s v="1776"/>
    <s v="09"/>
    <m/>
    <s v=""/>
    <m/>
    <s v=""/>
    <m/>
    <m/>
    <s v="1776-09"/>
    <m/>
    <m/>
    <n v="10.602"/>
    <n v="2.0649999999999999"/>
    <m/>
    <m/>
    <m/>
    <m/>
    <m/>
    <m/>
    <x v="2"/>
  </r>
  <r>
    <s v="1776-10-01"/>
    <n v="8.0599999999999898"/>
    <n v="2.1520000000000001"/>
    <m/>
    <m/>
    <m/>
    <m/>
    <m/>
    <m/>
    <s v="1776"/>
    <s v="10"/>
    <m/>
    <s v=""/>
    <m/>
    <s v=""/>
    <m/>
    <m/>
    <s v="1776-10"/>
    <m/>
    <m/>
    <n v="8.0599999999999898"/>
    <n v="2.1520000000000001"/>
    <m/>
    <m/>
    <m/>
    <m/>
    <m/>
    <m/>
    <x v="2"/>
  </r>
  <r>
    <s v="1776-11-01"/>
    <n v="5.87"/>
    <n v="2.7879999999999998"/>
    <m/>
    <m/>
    <m/>
    <m/>
    <m/>
    <m/>
    <s v="1776"/>
    <s v="11"/>
    <m/>
    <s v=""/>
    <m/>
    <s v=""/>
    <m/>
    <m/>
    <s v="1776-11"/>
    <m/>
    <m/>
    <n v="5.87"/>
    <n v="2.7879999999999998"/>
    <m/>
    <m/>
    <m/>
    <m/>
    <m/>
    <m/>
    <x v="2"/>
  </r>
  <r>
    <s v="1776-12-01"/>
    <n v="5.0209999999999999"/>
    <n v="2.9340000000000002"/>
    <m/>
    <m/>
    <m/>
    <m/>
    <m/>
    <m/>
    <s v="1776"/>
    <s v="12"/>
    <m/>
    <s v=""/>
    <m/>
    <s v=""/>
    <m/>
    <m/>
    <s v="1776-12"/>
    <m/>
    <m/>
    <n v="5.0209999999999999"/>
    <n v="2.9340000000000002"/>
    <m/>
    <m/>
    <m/>
    <m/>
    <m/>
    <m/>
    <x v="2"/>
  </r>
  <r>
    <s v="1777-01-01"/>
    <n v="6.0209999999999999"/>
    <n v="3.11"/>
    <m/>
    <m/>
    <m/>
    <m/>
    <m/>
    <m/>
    <s v="1777"/>
    <s v="01"/>
    <m/>
    <s v=""/>
    <m/>
    <s v=""/>
    <m/>
    <m/>
    <s v="1777-01"/>
    <m/>
    <m/>
    <n v="6.0209999999999999"/>
    <n v="3.11"/>
    <m/>
    <m/>
    <m/>
    <m/>
    <m/>
    <m/>
    <x v="2"/>
  </r>
  <r>
    <s v="1777-02-01"/>
    <n v="4.9189999999999996"/>
    <n v="5.2679999999999998"/>
    <m/>
    <m/>
    <m/>
    <m/>
    <m/>
    <m/>
    <s v="1777"/>
    <s v="02"/>
    <m/>
    <s v=""/>
    <m/>
    <s v=""/>
    <m/>
    <m/>
    <s v="1777-02"/>
    <m/>
    <m/>
    <n v="4.9189999999999996"/>
    <n v="5.2679999999999998"/>
    <m/>
    <m/>
    <m/>
    <m/>
    <m/>
    <m/>
    <x v="2"/>
  </r>
  <r>
    <s v="1777-03-01"/>
    <n v="5.5720000000000001"/>
    <n v="2.3069999999999999"/>
    <m/>
    <m/>
    <m/>
    <m/>
    <m/>
    <m/>
    <s v="1777"/>
    <s v="03"/>
    <m/>
    <s v=""/>
    <m/>
    <s v=""/>
    <m/>
    <m/>
    <s v="1777-03"/>
    <m/>
    <m/>
    <n v="5.5720000000000001"/>
    <n v="2.3069999999999999"/>
    <m/>
    <m/>
    <m/>
    <m/>
    <m/>
    <m/>
    <x v="2"/>
  </r>
  <r>
    <s v="1777-04-01"/>
    <n v="6.3619999999999903"/>
    <n v="1.401"/>
    <m/>
    <m/>
    <m/>
    <m/>
    <m/>
    <m/>
    <s v="1777"/>
    <s v="04"/>
    <m/>
    <s v=""/>
    <m/>
    <s v=""/>
    <m/>
    <m/>
    <s v="1777-04"/>
    <m/>
    <m/>
    <n v="6.3619999999999903"/>
    <n v="1.401"/>
    <m/>
    <m/>
    <m/>
    <m/>
    <m/>
    <m/>
    <x v="2"/>
  </r>
  <r>
    <s v="1777-05-01"/>
    <n v="11.388999999999999"/>
    <n v="2.117"/>
    <m/>
    <m/>
    <m/>
    <m/>
    <m/>
    <m/>
    <s v="1777"/>
    <s v="05"/>
    <m/>
    <s v=""/>
    <m/>
    <s v=""/>
    <m/>
    <m/>
    <s v="1777-05"/>
    <m/>
    <m/>
    <n v="11.388999999999999"/>
    <n v="2.117"/>
    <m/>
    <m/>
    <m/>
    <m/>
    <m/>
    <m/>
    <x v="2"/>
  </r>
  <r>
    <s v="1777-06-01"/>
    <n v="12.323"/>
    <n v="1.607"/>
    <m/>
    <m/>
    <m/>
    <m/>
    <m/>
    <m/>
    <s v="1777"/>
    <s v="06"/>
    <m/>
    <s v=""/>
    <m/>
    <s v=""/>
    <m/>
    <m/>
    <s v="1777-06"/>
    <m/>
    <m/>
    <n v="12.323"/>
    <n v="1.607"/>
    <m/>
    <m/>
    <m/>
    <m/>
    <m/>
    <m/>
    <x v="2"/>
  </r>
  <r>
    <s v="1777-07-01"/>
    <n v="12.743"/>
    <n v="1.0780000000000001"/>
    <m/>
    <m/>
    <m/>
    <m/>
    <m/>
    <m/>
    <s v="1777"/>
    <s v="07"/>
    <m/>
    <s v=""/>
    <m/>
    <s v=""/>
    <m/>
    <m/>
    <s v="1777-07"/>
    <m/>
    <m/>
    <n v="12.743"/>
    <n v="1.0780000000000001"/>
    <m/>
    <m/>
    <m/>
    <m/>
    <m/>
    <m/>
    <x v="2"/>
  </r>
  <r>
    <s v="1777-08-01"/>
    <n v="12.815"/>
    <n v="1.2689999999999999"/>
    <m/>
    <m/>
    <m/>
    <m/>
    <m/>
    <m/>
    <s v="1777"/>
    <s v="08"/>
    <m/>
    <s v=""/>
    <m/>
    <s v=""/>
    <m/>
    <m/>
    <s v="1777-08"/>
    <m/>
    <m/>
    <n v="12.815"/>
    <n v="1.2689999999999999"/>
    <m/>
    <m/>
    <m/>
    <m/>
    <m/>
    <m/>
    <x v="2"/>
  </r>
  <r>
    <s v="1777-09-01"/>
    <n v="11.379"/>
    <n v="2.6920000000000002"/>
    <m/>
    <m/>
    <m/>
    <m/>
    <m/>
    <m/>
    <s v="1777"/>
    <s v="09"/>
    <m/>
    <s v=""/>
    <m/>
    <s v=""/>
    <m/>
    <m/>
    <s v="1777-09"/>
    <m/>
    <m/>
    <n v="11.379"/>
    <n v="2.6920000000000002"/>
    <m/>
    <m/>
    <m/>
    <m/>
    <m/>
    <m/>
    <x v="2"/>
  </r>
  <r>
    <s v="1777-10-01"/>
    <n v="6.9560000000000004"/>
    <n v="3.464"/>
    <m/>
    <m/>
    <m/>
    <m/>
    <m/>
    <m/>
    <s v="1777"/>
    <s v="10"/>
    <m/>
    <s v=""/>
    <m/>
    <s v=""/>
    <m/>
    <m/>
    <s v="1777-10"/>
    <m/>
    <m/>
    <n v="6.9560000000000004"/>
    <n v="3.464"/>
    <m/>
    <m/>
    <m/>
    <m/>
    <m/>
    <m/>
    <x v="2"/>
  </r>
  <r>
    <s v="1777-11-01"/>
    <n v="5.5289999999999999"/>
    <n v="2.2759999999999998"/>
    <m/>
    <m/>
    <m/>
    <m/>
    <m/>
    <m/>
    <s v="1777"/>
    <s v="11"/>
    <m/>
    <s v=""/>
    <m/>
    <s v=""/>
    <m/>
    <m/>
    <s v="1777-11"/>
    <m/>
    <m/>
    <n v="5.5289999999999999"/>
    <n v="2.2759999999999998"/>
    <m/>
    <m/>
    <m/>
    <m/>
    <m/>
    <m/>
    <x v="2"/>
  </r>
  <r>
    <s v="1777-12-01"/>
    <n v="3.06699999999999"/>
    <n v="2.7250000000000001"/>
    <m/>
    <m/>
    <m/>
    <m/>
    <m/>
    <m/>
    <s v="1777"/>
    <s v="12"/>
    <m/>
    <s v=""/>
    <m/>
    <s v=""/>
    <m/>
    <m/>
    <s v="1777-12"/>
    <m/>
    <m/>
    <n v="3.06699999999999"/>
    <n v="2.7250000000000001"/>
    <m/>
    <m/>
    <m/>
    <m/>
    <m/>
    <m/>
    <x v="2"/>
  </r>
  <r>
    <s v="1778-01-01"/>
    <n v="2.5209999999999999"/>
    <n v="3.544"/>
    <m/>
    <m/>
    <m/>
    <m/>
    <m/>
    <m/>
    <s v="1778"/>
    <s v="01"/>
    <m/>
    <s v=""/>
    <m/>
    <s v=""/>
    <m/>
    <m/>
    <s v="1778-01"/>
    <m/>
    <m/>
    <n v="2.5209999999999999"/>
    <n v="3.544"/>
    <m/>
    <m/>
    <m/>
    <m/>
    <m/>
    <m/>
    <x v="2"/>
  </r>
  <r>
    <s v="1778-02-01"/>
    <n v="6.0939999999999896"/>
    <n v="3.569"/>
    <m/>
    <m/>
    <m/>
    <m/>
    <m/>
    <m/>
    <s v="1778"/>
    <s v="02"/>
    <m/>
    <s v=""/>
    <m/>
    <s v=""/>
    <m/>
    <m/>
    <s v="1778-02"/>
    <m/>
    <m/>
    <n v="6.0939999999999896"/>
    <n v="3.569"/>
    <m/>
    <m/>
    <m/>
    <m/>
    <m/>
    <m/>
    <x v="2"/>
  </r>
  <r>
    <s v="1778-03-01"/>
    <n v="4.6040000000000001"/>
    <n v="4.1509999999999998"/>
    <m/>
    <m/>
    <m/>
    <m/>
    <m/>
    <m/>
    <s v="1778"/>
    <s v="03"/>
    <m/>
    <s v=""/>
    <m/>
    <s v=""/>
    <m/>
    <m/>
    <s v="1778-03"/>
    <m/>
    <m/>
    <n v="4.6040000000000001"/>
    <n v="4.1509999999999998"/>
    <m/>
    <m/>
    <m/>
    <m/>
    <m/>
    <m/>
    <x v="2"/>
  </r>
  <r>
    <s v="1778-04-01"/>
    <n v="10.983999999999901"/>
    <n v="1.69"/>
    <m/>
    <m/>
    <m/>
    <m/>
    <m/>
    <m/>
    <s v="1778"/>
    <s v="04"/>
    <m/>
    <s v=""/>
    <m/>
    <s v=""/>
    <m/>
    <m/>
    <s v="1778-04"/>
    <m/>
    <m/>
    <n v="10.983999999999901"/>
    <n v="1.69"/>
    <m/>
    <m/>
    <m/>
    <m/>
    <m/>
    <m/>
    <x v="2"/>
  </r>
  <r>
    <s v="1778-05-01"/>
    <n v="11.286"/>
    <n v="1.673"/>
    <m/>
    <m/>
    <m/>
    <m/>
    <m/>
    <m/>
    <s v="1778"/>
    <s v="05"/>
    <m/>
    <s v=""/>
    <m/>
    <s v=""/>
    <m/>
    <m/>
    <s v="1778-05"/>
    <m/>
    <m/>
    <n v="11.286"/>
    <n v="1.673"/>
    <m/>
    <m/>
    <m/>
    <m/>
    <m/>
    <m/>
    <x v="2"/>
  </r>
  <r>
    <s v="1778-06-01"/>
    <n v="11.731"/>
    <n v="3.9750000000000001"/>
    <m/>
    <m/>
    <m/>
    <m/>
    <m/>
    <m/>
    <s v="1778"/>
    <s v="06"/>
    <m/>
    <s v=""/>
    <m/>
    <s v=""/>
    <m/>
    <m/>
    <s v="1778-06"/>
    <m/>
    <m/>
    <n v="11.731"/>
    <n v="3.9750000000000001"/>
    <m/>
    <m/>
    <m/>
    <m/>
    <m/>
    <m/>
    <x v="2"/>
  </r>
  <r>
    <s v="1778-07-01"/>
    <n v="15.037000000000001"/>
    <n v="2.2160000000000002"/>
    <m/>
    <m/>
    <m/>
    <m/>
    <m/>
    <m/>
    <s v="1778"/>
    <s v="07"/>
    <m/>
    <s v=""/>
    <m/>
    <s v=""/>
    <m/>
    <m/>
    <s v="1778-07"/>
    <m/>
    <m/>
    <n v="15.037000000000001"/>
    <n v="2.2160000000000002"/>
    <m/>
    <m/>
    <m/>
    <m/>
    <m/>
    <m/>
    <x v="2"/>
  </r>
  <r>
    <s v="1778-08-01"/>
    <n v="12.869"/>
    <n v="2.6579999999999999"/>
    <m/>
    <m/>
    <m/>
    <m/>
    <m/>
    <m/>
    <s v="1778"/>
    <s v="08"/>
    <m/>
    <s v=""/>
    <m/>
    <s v=""/>
    <m/>
    <m/>
    <s v="1778-08"/>
    <m/>
    <m/>
    <n v="12.869"/>
    <n v="2.6579999999999999"/>
    <m/>
    <m/>
    <m/>
    <m/>
    <m/>
    <m/>
    <x v="2"/>
  </r>
  <r>
    <s v="1778-09-01"/>
    <n v="13.377000000000001"/>
    <n v="2.35"/>
    <m/>
    <m/>
    <m/>
    <m/>
    <m/>
    <m/>
    <s v="1778"/>
    <s v="09"/>
    <m/>
    <s v=""/>
    <m/>
    <s v=""/>
    <m/>
    <m/>
    <s v="1778-09"/>
    <m/>
    <m/>
    <n v="13.377000000000001"/>
    <n v="2.35"/>
    <m/>
    <m/>
    <m/>
    <m/>
    <m/>
    <m/>
    <x v="2"/>
  </r>
  <r>
    <s v="1778-10-01"/>
    <n v="8.0489999999999995"/>
    <n v="3.6080000000000001"/>
    <m/>
    <m/>
    <m/>
    <m/>
    <m/>
    <m/>
    <s v="1778"/>
    <s v="10"/>
    <m/>
    <s v=""/>
    <m/>
    <s v=""/>
    <m/>
    <m/>
    <s v="1778-10"/>
    <m/>
    <m/>
    <n v="8.0489999999999995"/>
    <n v="3.6080000000000001"/>
    <m/>
    <m/>
    <m/>
    <m/>
    <m/>
    <m/>
    <x v="2"/>
  </r>
  <r>
    <s v="1778-11-01"/>
    <n v="3.8539999999999899"/>
    <n v="2.6749999999999998"/>
    <m/>
    <m/>
    <m/>
    <m/>
    <m/>
    <m/>
    <s v="1778"/>
    <s v="11"/>
    <m/>
    <s v=""/>
    <m/>
    <s v=""/>
    <m/>
    <m/>
    <s v="1778-11"/>
    <m/>
    <m/>
    <n v="3.8539999999999899"/>
    <n v="2.6749999999999998"/>
    <m/>
    <m/>
    <m/>
    <m/>
    <m/>
    <m/>
    <x v="2"/>
  </r>
  <r>
    <s v="1778-12-01"/>
    <n v="2.101"/>
    <n v="2.3610000000000002"/>
    <m/>
    <m/>
    <m/>
    <m/>
    <m/>
    <m/>
    <s v="1778"/>
    <s v="12"/>
    <m/>
    <s v=""/>
    <m/>
    <s v=""/>
    <m/>
    <m/>
    <s v="1778-12"/>
    <m/>
    <m/>
    <n v="2.101"/>
    <n v="2.3610000000000002"/>
    <m/>
    <m/>
    <m/>
    <m/>
    <m/>
    <m/>
    <x v="2"/>
  </r>
  <r>
    <s v="1779-01-01"/>
    <n v="1.47"/>
    <n v="2.802"/>
    <m/>
    <m/>
    <m/>
    <m/>
    <m/>
    <m/>
    <s v="1779"/>
    <s v="01"/>
    <m/>
    <s v=""/>
    <m/>
    <s v=""/>
    <m/>
    <m/>
    <s v="1779-01"/>
    <m/>
    <m/>
    <n v="1.47"/>
    <n v="2.802"/>
    <m/>
    <m/>
    <m/>
    <m/>
    <m/>
    <m/>
    <x v="2"/>
  </r>
  <r>
    <s v="1779-02-01"/>
    <n v="5.14"/>
    <n v="4.9589999999999996"/>
    <m/>
    <m/>
    <m/>
    <m/>
    <m/>
    <m/>
    <s v="1779"/>
    <s v="02"/>
    <m/>
    <s v=""/>
    <m/>
    <s v=""/>
    <m/>
    <m/>
    <s v="1779-02"/>
    <m/>
    <m/>
    <n v="5.14"/>
    <n v="4.9589999999999996"/>
    <m/>
    <m/>
    <m/>
    <m/>
    <m/>
    <m/>
    <x v="2"/>
  </r>
  <r>
    <s v="1779-03-01"/>
    <n v="6.9669999999999996"/>
    <n v="3.0169999999999999"/>
    <m/>
    <m/>
    <m/>
    <m/>
    <m/>
    <m/>
    <s v="1779"/>
    <s v="03"/>
    <m/>
    <s v=""/>
    <m/>
    <s v=""/>
    <m/>
    <m/>
    <s v="1779-03"/>
    <m/>
    <m/>
    <n v="6.9669999999999996"/>
    <n v="3.0169999999999999"/>
    <m/>
    <m/>
    <m/>
    <m/>
    <m/>
    <m/>
    <x v="2"/>
  </r>
  <r>
    <s v="1779-04-01"/>
    <n v="9.9649999999999999"/>
    <n v="3.0859999999999999"/>
    <m/>
    <m/>
    <m/>
    <m/>
    <m/>
    <m/>
    <s v="1779"/>
    <s v="04"/>
    <m/>
    <s v=""/>
    <m/>
    <s v=""/>
    <m/>
    <m/>
    <s v="1779-04"/>
    <m/>
    <m/>
    <n v="9.9649999999999999"/>
    <n v="3.0859999999999999"/>
    <m/>
    <m/>
    <m/>
    <m/>
    <m/>
    <m/>
    <x v="2"/>
  </r>
  <r>
    <s v="1779-05-01"/>
    <n v="14.18"/>
    <n v="1.863"/>
    <m/>
    <m/>
    <m/>
    <m/>
    <m/>
    <m/>
    <s v="1779"/>
    <s v="05"/>
    <m/>
    <s v=""/>
    <m/>
    <s v=""/>
    <m/>
    <m/>
    <s v="1779-05"/>
    <m/>
    <m/>
    <n v="14.18"/>
    <n v="1.863"/>
    <m/>
    <m/>
    <m/>
    <m/>
    <m/>
    <m/>
    <x v="2"/>
  </r>
  <r>
    <s v="1779-06-01"/>
    <n v="12.547000000000001"/>
    <n v="2.14"/>
    <m/>
    <m/>
    <m/>
    <m/>
    <m/>
    <m/>
    <s v="1779"/>
    <s v="06"/>
    <m/>
    <s v=""/>
    <m/>
    <s v=""/>
    <m/>
    <m/>
    <s v="1779-06"/>
    <m/>
    <m/>
    <n v="12.547000000000001"/>
    <n v="2.14"/>
    <m/>
    <m/>
    <m/>
    <m/>
    <m/>
    <m/>
    <x v="2"/>
  </r>
  <r>
    <s v="1779-07-01"/>
    <n v="13.659000000000001"/>
    <n v="1.8580000000000001"/>
    <m/>
    <m/>
    <m/>
    <m/>
    <m/>
    <m/>
    <s v="1779"/>
    <s v="07"/>
    <m/>
    <s v=""/>
    <m/>
    <s v=""/>
    <m/>
    <m/>
    <s v="1779-07"/>
    <m/>
    <m/>
    <n v="13.659000000000001"/>
    <n v="1.8580000000000001"/>
    <m/>
    <m/>
    <m/>
    <m/>
    <m/>
    <m/>
    <x v="2"/>
  </r>
  <r>
    <s v="1779-08-01"/>
    <n v="13.798999999999999"/>
    <n v="1.478"/>
    <m/>
    <m/>
    <m/>
    <m/>
    <m/>
    <m/>
    <s v="1779"/>
    <s v="08"/>
    <m/>
    <s v=""/>
    <m/>
    <s v=""/>
    <m/>
    <m/>
    <s v="1779-08"/>
    <m/>
    <m/>
    <n v="13.798999999999999"/>
    <n v="1.478"/>
    <m/>
    <m/>
    <m/>
    <m/>
    <m/>
    <m/>
    <x v="2"/>
  </r>
  <r>
    <s v="1779-09-01"/>
    <n v="12.683"/>
    <n v="1.8089999999999999"/>
    <m/>
    <m/>
    <m/>
    <m/>
    <m/>
    <m/>
    <s v="1779"/>
    <s v="09"/>
    <m/>
    <s v=""/>
    <m/>
    <s v=""/>
    <m/>
    <m/>
    <s v="1779-09"/>
    <m/>
    <m/>
    <n v="12.683"/>
    <n v="1.8089999999999999"/>
    <m/>
    <m/>
    <m/>
    <m/>
    <m/>
    <m/>
    <x v="2"/>
  </r>
  <r>
    <s v="1779-10-01"/>
    <n v="9.35"/>
    <n v="1.544"/>
    <m/>
    <m/>
    <m/>
    <m/>
    <m/>
    <m/>
    <s v="1779"/>
    <s v="10"/>
    <m/>
    <s v=""/>
    <m/>
    <s v=""/>
    <m/>
    <m/>
    <s v="1779-10"/>
    <m/>
    <m/>
    <n v="9.35"/>
    <n v="1.544"/>
    <m/>
    <m/>
    <m/>
    <m/>
    <m/>
    <m/>
    <x v="2"/>
  </r>
  <r>
    <s v="1779-11-01"/>
    <n v="5.77"/>
    <n v="2.258"/>
    <m/>
    <m/>
    <m/>
    <m/>
    <m/>
    <m/>
    <s v="1779"/>
    <s v="11"/>
    <m/>
    <s v=""/>
    <m/>
    <s v=""/>
    <m/>
    <m/>
    <s v="1779-11"/>
    <m/>
    <m/>
    <n v="5.77"/>
    <n v="2.258"/>
    <m/>
    <m/>
    <m/>
    <m/>
    <m/>
    <m/>
    <x v="2"/>
  </r>
  <r>
    <s v="1779-12-01"/>
    <n v="2.2690000000000001"/>
    <n v="3.2559999999999998"/>
    <m/>
    <m/>
    <m/>
    <m/>
    <m/>
    <m/>
    <s v="1779"/>
    <s v="12"/>
    <m/>
    <s v=""/>
    <m/>
    <s v=""/>
    <m/>
    <m/>
    <s v="1779-12"/>
    <m/>
    <m/>
    <n v="2.2690000000000001"/>
    <n v="3.2559999999999998"/>
    <m/>
    <m/>
    <m/>
    <m/>
    <m/>
    <m/>
    <x v="2"/>
  </r>
  <r>
    <s v="1780-01-01"/>
    <n v="2.5150000000000001"/>
    <n v="3.4380000000000002"/>
    <m/>
    <m/>
    <m/>
    <m/>
    <m/>
    <m/>
    <s v="1780"/>
    <s v="01"/>
    <m/>
    <s v=""/>
    <m/>
    <s v=""/>
    <m/>
    <m/>
    <s v="1780-01"/>
    <m/>
    <m/>
    <n v="2.5150000000000001"/>
    <n v="3.4380000000000002"/>
    <m/>
    <m/>
    <m/>
    <m/>
    <m/>
    <m/>
    <x v="3"/>
  </r>
  <r>
    <s v="1780-02-01"/>
    <n v="4.08"/>
    <n v="3.1789999999999998"/>
    <m/>
    <m/>
    <m/>
    <m/>
    <m/>
    <m/>
    <s v="1780"/>
    <s v="02"/>
    <m/>
    <s v=""/>
    <m/>
    <s v=""/>
    <m/>
    <m/>
    <s v="1780-02"/>
    <m/>
    <m/>
    <n v="4.08"/>
    <n v="3.1789999999999998"/>
    <m/>
    <m/>
    <m/>
    <m/>
    <m/>
    <m/>
    <x v="3"/>
  </r>
  <r>
    <s v="1780-03-01"/>
    <n v="5.7240000000000002"/>
    <n v="2.3809999999999998"/>
    <m/>
    <m/>
    <m/>
    <m/>
    <m/>
    <m/>
    <s v="1780"/>
    <s v="03"/>
    <m/>
    <s v=""/>
    <m/>
    <s v=""/>
    <m/>
    <m/>
    <s v="1780-03"/>
    <m/>
    <m/>
    <n v="5.7240000000000002"/>
    <n v="2.3809999999999998"/>
    <m/>
    <m/>
    <m/>
    <m/>
    <m/>
    <m/>
    <x v="3"/>
  </r>
  <r>
    <s v="1780-04-01"/>
    <n v="13.731999999999999"/>
    <n v="3.0579999999999998"/>
    <m/>
    <m/>
    <m/>
    <m/>
    <m/>
    <m/>
    <s v="1780"/>
    <s v="04"/>
    <m/>
    <s v=""/>
    <m/>
    <s v=""/>
    <m/>
    <m/>
    <s v="1780-04"/>
    <m/>
    <m/>
    <n v="13.731999999999999"/>
    <n v="3.0579999999999998"/>
    <m/>
    <m/>
    <m/>
    <m/>
    <m/>
    <m/>
    <x v="3"/>
  </r>
  <r>
    <s v="1780-05-01"/>
    <n v="15.7569999999999"/>
    <n v="1.419"/>
    <m/>
    <m/>
    <m/>
    <m/>
    <m/>
    <m/>
    <s v="1780"/>
    <s v="05"/>
    <m/>
    <s v=""/>
    <m/>
    <s v=""/>
    <m/>
    <m/>
    <s v="1780-05"/>
    <m/>
    <m/>
    <n v="15.7569999999999"/>
    <n v="1.419"/>
    <m/>
    <m/>
    <m/>
    <m/>
    <m/>
    <m/>
    <x v="3"/>
  </r>
  <r>
    <s v="1780-06-01"/>
    <n v="14.747"/>
    <n v="2.9809999999999999"/>
    <m/>
    <m/>
    <m/>
    <m/>
    <m/>
    <m/>
    <s v="1780"/>
    <s v="06"/>
    <m/>
    <s v=""/>
    <m/>
    <s v=""/>
    <m/>
    <m/>
    <s v="1780-06"/>
    <m/>
    <m/>
    <n v="14.747"/>
    <n v="2.9809999999999999"/>
    <m/>
    <m/>
    <m/>
    <m/>
    <m/>
    <m/>
    <x v="3"/>
  </r>
  <r>
    <s v="1780-07-01"/>
    <n v="16.183"/>
    <n v="1.3"/>
    <m/>
    <m/>
    <m/>
    <m/>
    <m/>
    <m/>
    <s v="1780"/>
    <s v="07"/>
    <m/>
    <s v=""/>
    <m/>
    <s v=""/>
    <m/>
    <m/>
    <s v="1780-07"/>
    <m/>
    <m/>
    <n v="16.183"/>
    <n v="1.3"/>
    <m/>
    <m/>
    <m/>
    <m/>
    <m/>
    <m/>
    <x v="3"/>
  </r>
  <r>
    <s v="1780-08-01"/>
    <n v="12.946999999999999"/>
    <n v="3.1309999999999998"/>
    <m/>
    <m/>
    <m/>
    <m/>
    <m/>
    <m/>
    <s v="1780"/>
    <s v="08"/>
    <m/>
    <s v=""/>
    <m/>
    <s v=""/>
    <m/>
    <m/>
    <s v="1780-08"/>
    <m/>
    <m/>
    <n v="12.946999999999999"/>
    <n v="3.1309999999999998"/>
    <m/>
    <m/>
    <m/>
    <m/>
    <m/>
    <m/>
    <x v="3"/>
  </r>
  <r>
    <s v="1780-09-01"/>
    <n v="8.8439999999999994"/>
    <n v="2.1040000000000001"/>
    <m/>
    <m/>
    <m/>
    <m/>
    <m/>
    <m/>
    <s v="1780"/>
    <s v="09"/>
    <m/>
    <s v=""/>
    <m/>
    <s v=""/>
    <m/>
    <m/>
    <s v="1780-09"/>
    <m/>
    <m/>
    <n v="8.8439999999999994"/>
    <n v="2.1040000000000001"/>
    <m/>
    <m/>
    <m/>
    <m/>
    <m/>
    <m/>
    <x v="3"/>
  </r>
  <r>
    <s v="1780-10-01"/>
    <n v="9.3759999999999994"/>
    <n v="1.873"/>
    <m/>
    <m/>
    <m/>
    <m/>
    <m/>
    <m/>
    <s v="1780"/>
    <s v="10"/>
    <m/>
    <s v=""/>
    <m/>
    <s v=""/>
    <m/>
    <m/>
    <s v="1780-10"/>
    <m/>
    <m/>
    <n v="9.3759999999999994"/>
    <n v="1.873"/>
    <m/>
    <m/>
    <m/>
    <m/>
    <m/>
    <m/>
    <x v="3"/>
  </r>
  <r>
    <s v="1780-11-01"/>
    <n v="6.7060000000000004"/>
    <n v="2.5960000000000001"/>
    <m/>
    <m/>
    <m/>
    <m/>
    <m/>
    <m/>
    <s v="1780"/>
    <s v="11"/>
    <m/>
    <s v=""/>
    <m/>
    <s v=""/>
    <m/>
    <m/>
    <s v="1780-11"/>
    <m/>
    <m/>
    <n v="6.7060000000000004"/>
    <n v="2.5960000000000001"/>
    <m/>
    <m/>
    <m/>
    <m/>
    <m/>
    <m/>
    <x v="3"/>
  </r>
  <r>
    <s v="1780-12-01"/>
    <n v="2.5839999999999899"/>
    <n v="3.5579999999999998"/>
    <m/>
    <m/>
    <m/>
    <m/>
    <m/>
    <m/>
    <s v="1780"/>
    <s v="12"/>
    <m/>
    <s v=""/>
    <m/>
    <s v=""/>
    <m/>
    <m/>
    <s v="1780-12"/>
    <m/>
    <m/>
    <n v="2.5839999999999899"/>
    <n v="3.5579999999999998"/>
    <m/>
    <m/>
    <m/>
    <m/>
    <m/>
    <m/>
    <x v="3"/>
  </r>
  <r>
    <s v="1781-01-01"/>
    <n v="2.4009999999999998"/>
    <n v="4.9480000000000004"/>
    <m/>
    <m/>
    <m/>
    <m/>
    <m/>
    <m/>
    <s v="1781"/>
    <s v="01"/>
    <m/>
    <s v=""/>
    <m/>
    <s v=""/>
    <m/>
    <m/>
    <s v="1781-01"/>
    <m/>
    <m/>
    <n v="2.4009999999999998"/>
    <n v="4.9480000000000004"/>
    <m/>
    <m/>
    <m/>
    <m/>
    <m/>
    <m/>
    <x v="3"/>
  </r>
  <r>
    <s v="1781-02-01"/>
    <n v="2.2669999999999999"/>
    <n v="3.581"/>
    <m/>
    <m/>
    <m/>
    <m/>
    <m/>
    <m/>
    <s v="1781"/>
    <s v="02"/>
    <m/>
    <s v=""/>
    <m/>
    <s v=""/>
    <m/>
    <m/>
    <s v="1781-02"/>
    <m/>
    <m/>
    <n v="2.2669999999999999"/>
    <n v="3.581"/>
    <m/>
    <m/>
    <m/>
    <m/>
    <m/>
    <m/>
    <x v="3"/>
  </r>
  <r>
    <s v="1781-03-01"/>
    <n v="4.7720000000000002"/>
    <n v="2.4430000000000001"/>
    <m/>
    <m/>
    <m/>
    <m/>
    <m/>
    <m/>
    <s v="1781"/>
    <s v="03"/>
    <m/>
    <s v=""/>
    <m/>
    <s v=""/>
    <m/>
    <m/>
    <s v="1781-03"/>
    <m/>
    <m/>
    <n v="4.7720000000000002"/>
    <n v="2.4430000000000001"/>
    <m/>
    <m/>
    <m/>
    <m/>
    <m/>
    <m/>
    <x v="3"/>
  </r>
  <r>
    <s v="1781-04-01"/>
    <n v="6.9229999999999903"/>
    <n v="2.0760000000000001"/>
    <m/>
    <m/>
    <m/>
    <m/>
    <m/>
    <m/>
    <s v="1781"/>
    <s v="04"/>
    <m/>
    <s v=""/>
    <m/>
    <s v=""/>
    <m/>
    <m/>
    <s v="1781-04"/>
    <m/>
    <m/>
    <n v="6.9229999999999903"/>
    <n v="2.0760000000000001"/>
    <m/>
    <m/>
    <m/>
    <m/>
    <m/>
    <m/>
    <x v="3"/>
  </r>
  <r>
    <s v="1781-05-01"/>
    <n v="11.102"/>
    <n v="1.8380000000000001"/>
    <m/>
    <m/>
    <m/>
    <m/>
    <m/>
    <m/>
    <s v="1781"/>
    <s v="05"/>
    <m/>
    <s v=""/>
    <m/>
    <s v=""/>
    <m/>
    <m/>
    <s v="1781-05"/>
    <m/>
    <m/>
    <n v="11.102"/>
    <n v="1.8380000000000001"/>
    <m/>
    <m/>
    <m/>
    <m/>
    <m/>
    <m/>
    <x v="3"/>
  </r>
  <r>
    <s v="1781-06-01"/>
    <n v="11.678000000000001"/>
    <n v="1.385"/>
    <m/>
    <m/>
    <m/>
    <m/>
    <m/>
    <m/>
    <s v="1781"/>
    <s v="06"/>
    <m/>
    <s v=""/>
    <m/>
    <s v=""/>
    <m/>
    <m/>
    <s v="1781-06"/>
    <m/>
    <m/>
    <n v="11.678000000000001"/>
    <n v="1.385"/>
    <m/>
    <m/>
    <m/>
    <m/>
    <m/>
    <m/>
    <x v="3"/>
  </r>
  <r>
    <s v="1781-07-01"/>
    <n v="14.285"/>
    <n v="1.696"/>
    <m/>
    <m/>
    <m/>
    <m/>
    <m/>
    <m/>
    <s v="1781"/>
    <s v="07"/>
    <m/>
    <s v=""/>
    <m/>
    <s v=""/>
    <m/>
    <m/>
    <s v="1781-07"/>
    <m/>
    <m/>
    <n v="14.285"/>
    <n v="1.696"/>
    <m/>
    <m/>
    <m/>
    <m/>
    <m/>
    <m/>
    <x v="3"/>
  </r>
  <r>
    <s v="1781-08-01"/>
    <n v="14.140999999999901"/>
    <n v="1.004"/>
    <m/>
    <m/>
    <m/>
    <m/>
    <m/>
    <m/>
    <s v="1781"/>
    <s v="08"/>
    <m/>
    <s v=""/>
    <m/>
    <s v=""/>
    <m/>
    <m/>
    <s v="1781-08"/>
    <m/>
    <m/>
    <n v="14.140999999999901"/>
    <n v="1.004"/>
    <m/>
    <m/>
    <m/>
    <m/>
    <m/>
    <m/>
    <x v="3"/>
  </r>
  <r>
    <s v="1781-09-01"/>
    <n v="10.303999999999901"/>
    <n v="3.69"/>
    <m/>
    <m/>
    <m/>
    <m/>
    <m/>
    <m/>
    <s v="1781"/>
    <s v="09"/>
    <m/>
    <s v=""/>
    <m/>
    <s v=""/>
    <m/>
    <m/>
    <s v="1781-09"/>
    <m/>
    <m/>
    <n v="10.303999999999901"/>
    <n v="3.69"/>
    <m/>
    <m/>
    <m/>
    <m/>
    <m/>
    <m/>
    <x v="3"/>
  </r>
  <r>
    <s v="1781-10-01"/>
    <n v="8.5469999999999899"/>
    <n v="1.28199999999999"/>
    <m/>
    <m/>
    <m/>
    <m/>
    <m/>
    <m/>
    <s v="1781"/>
    <s v="10"/>
    <m/>
    <s v=""/>
    <m/>
    <s v=""/>
    <m/>
    <m/>
    <s v="1781-10"/>
    <m/>
    <m/>
    <n v="8.5469999999999899"/>
    <n v="1.28199999999999"/>
    <m/>
    <m/>
    <m/>
    <m/>
    <m/>
    <m/>
    <x v="3"/>
  </r>
  <r>
    <s v="1781-11-01"/>
    <n v="7.5229999999999997"/>
    <n v="1.6759999999999999"/>
    <m/>
    <m/>
    <m/>
    <m/>
    <m/>
    <m/>
    <s v="1781"/>
    <s v="11"/>
    <m/>
    <s v=""/>
    <m/>
    <s v=""/>
    <m/>
    <m/>
    <s v="1781-11"/>
    <m/>
    <m/>
    <n v="7.5229999999999997"/>
    <n v="1.6759999999999999"/>
    <m/>
    <m/>
    <m/>
    <m/>
    <m/>
    <m/>
    <x v="3"/>
  </r>
  <r>
    <s v="1781-12-01"/>
    <n v="3.2879999999999998"/>
    <n v="4.4269999999999996"/>
    <m/>
    <m/>
    <m/>
    <m/>
    <m/>
    <m/>
    <s v="1781"/>
    <s v="12"/>
    <m/>
    <s v=""/>
    <m/>
    <s v=""/>
    <m/>
    <m/>
    <s v="1781-12"/>
    <m/>
    <m/>
    <n v="3.2879999999999998"/>
    <n v="4.4269999999999996"/>
    <m/>
    <m/>
    <m/>
    <m/>
    <m/>
    <m/>
    <x v="3"/>
  </r>
  <r>
    <s v="1782-01-01"/>
    <n v="0.34100000000000003"/>
    <n v="3.5470000000000002"/>
    <m/>
    <m/>
    <m/>
    <m/>
    <m/>
    <m/>
    <s v="1782"/>
    <s v="01"/>
    <m/>
    <s v=""/>
    <m/>
    <s v=""/>
    <m/>
    <m/>
    <s v="1782-01"/>
    <m/>
    <m/>
    <n v="0.34100000000000003"/>
    <n v="3.5470000000000002"/>
    <m/>
    <m/>
    <m/>
    <m/>
    <m/>
    <m/>
    <x v="3"/>
  </r>
  <r>
    <s v="1782-02-01"/>
    <n v="0.63899999999999901"/>
    <n v="4.8620000000000001"/>
    <m/>
    <m/>
    <m/>
    <m/>
    <m/>
    <m/>
    <s v="1782"/>
    <s v="02"/>
    <m/>
    <s v=""/>
    <m/>
    <s v=""/>
    <m/>
    <m/>
    <s v="1782-02"/>
    <m/>
    <m/>
    <n v="0.63899999999999901"/>
    <n v="4.8620000000000001"/>
    <m/>
    <m/>
    <m/>
    <m/>
    <m/>
    <m/>
    <x v="3"/>
  </r>
  <r>
    <s v="1782-03-01"/>
    <n v="2.5649999999999999"/>
    <n v="2.2210000000000001"/>
    <m/>
    <m/>
    <m/>
    <m/>
    <m/>
    <m/>
    <s v="1782"/>
    <s v="03"/>
    <m/>
    <s v=""/>
    <m/>
    <s v=""/>
    <m/>
    <m/>
    <s v="1782-03"/>
    <m/>
    <m/>
    <n v="2.5649999999999999"/>
    <n v="2.2210000000000001"/>
    <m/>
    <m/>
    <m/>
    <m/>
    <m/>
    <m/>
    <x v="3"/>
  </r>
  <r>
    <s v="1782-04-01"/>
    <n v="8.6179999999999897"/>
    <n v="2.1539999999999999"/>
    <m/>
    <m/>
    <m/>
    <m/>
    <m/>
    <m/>
    <s v="1782"/>
    <s v="04"/>
    <m/>
    <s v=""/>
    <m/>
    <s v=""/>
    <m/>
    <m/>
    <s v="1782-04"/>
    <m/>
    <m/>
    <n v="8.6179999999999897"/>
    <n v="2.1539999999999999"/>
    <m/>
    <m/>
    <m/>
    <m/>
    <m/>
    <m/>
    <x v="3"/>
  </r>
  <r>
    <s v="1782-05-01"/>
    <n v="10.989999999999901"/>
    <n v="1.474"/>
    <m/>
    <m/>
    <m/>
    <m/>
    <m/>
    <m/>
    <s v="1782"/>
    <s v="05"/>
    <m/>
    <s v=""/>
    <m/>
    <s v=""/>
    <m/>
    <m/>
    <s v="1782-05"/>
    <m/>
    <m/>
    <n v="10.989999999999901"/>
    <n v="1.474"/>
    <m/>
    <m/>
    <m/>
    <m/>
    <m/>
    <m/>
    <x v="3"/>
  </r>
  <r>
    <s v="1782-06-01"/>
    <n v="13.800999999999901"/>
    <n v="1.5169999999999999"/>
    <m/>
    <m/>
    <m/>
    <m/>
    <m/>
    <m/>
    <s v="1782"/>
    <s v="06"/>
    <m/>
    <s v=""/>
    <m/>
    <s v=""/>
    <m/>
    <m/>
    <s v="1782-06"/>
    <m/>
    <m/>
    <n v="13.800999999999901"/>
    <n v="1.5169999999999999"/>
    <m/>
    <m/>
    <m/>
    <m/>
    <m/>
    <m/>
    <x v="3"/>
  </r>
  <r>
    <s v="1782-07-01"/>
    <n v="13.925000000000001"/>
    <n v="2.96"/>
    <m/>
    <m/>
    <m/>
    <m/>
    <m/>
    <m/>
    <s v="1782"/>
    <s v="07"/>
    <m/>
    <s v=""/>
    <m/>
    <s v=""/>
    <m/>
    <m/>
    <s v="1782-07"/>
    <m/>
    <m/>
    <n v="13.925000000000001"/>
    <n v="2.96"/>
    <m/>
    <m/>
    <m/>
    <m/>
    <m/>
    <m/>
    <x v="3"/>
  </r>
  <r>
    <s v="1782-08-01"/>
    <n v="15.683"/>
    <n v="2.4870000000000001"/>
    <m/>
    <m/>
    <m/>
    <m/>
    <m/>
    <m/>
    <s v="1782"/>
    <s v="08"/>
    <m/>
    <s v=""/>
    <m/>
    <s v=""/>
    <m/>
    <m/>
    <s v="1782-08"/>
    <m/>
    <m/>
    <n v="15.683"/>
    <n v="2.4870000000000001"/>
    <m/>
    <m/>
    <m/>
    <m/>
    <m/>
    <m/>
    <x v="3"/>
  </r>
  <r>
    <s v="1782-09-01"/>
    <n v="12.398"/>
    <n v="1.728"/>
    <m/>
    <m/>
    <m/>
    <m/>
    <m/>
    <m/>
    <s v="1782"/>
    <s v="09"/>
    <m/>
    <s v=""/>
    <m/>
    <s v=""/>
    <m/>
    <m/>
    <s v="1782-09"/>
    <m/>
    <m/>
    <n v="12.398"/>
    <n v="1.728"/>
    <m/>
    <m/>
    <m/>
    <m/>
    <m/>
    <m/>
    <x v="3"/>
  </r>
  <r>
    <s v="1782-10-01"/>
    <n v="8.9779999999999998"/>
    <n v="1.8260000000000001"/>
    <m/>
    <m/>
    <m/>
    <m/>
    <m/>
    <m/>
    <s v="1782"/>
    <s v="10"/>
    <m/>
    <s v=""/>
    <m/>
    <s v=""/>
    <m/>
    <m/>
    <s v="1782-10"/>
    <m/>
    <m/>
    <n v="8.9779999999999998"/>
    <n v="1.8260000000000001"/>
    <m/>
    <m/>
    <m/>
    <m/>
    <m/>
    <m/>
    <x v="3"/>
  </r>
  <r>
    <s v="1782-11-01"/>
    <n v="4.9560000000000004"/>
    <n v="2.4729999999999999"/>
    <m/>
    <m/>
    <m/>
    <m/>
    <m/>
    <m/>
    <s v="1782"/>
    <s v="11"/>
    <m/>
    <s v=""/>
    <m/>
    <s v=""/>
    <m/>
    <m/>
    <s v="1782-11"/>
    <m/>
    <m/>
    <n v="4.9560000000000004"/>
    <n v="2.4729999999999999"/>
    <m/>
    <m/>
    <m/>
    <m/>
    <m/>
    <m/>
    <x v="3"/>
  </r>
  <r>
    <s v="1782-12-01"/>
    <n v="1.921"/>
    <n v="3.3580000000000001"/>
    <m/>
    <m/>
    <m/>
    <m/>
    <m/>
    <m/>
    <s v="1782"/>
    <s v="12"/>
    <m/>
    <s v=""/>
    <m/>
    <s v=""/>
    <m/>
    <m/>
    <s v="1782-12"/>
    <m/>
    <m/>
    <n v="1.921"/>
    <n v="3.3580000000000001"/>
    <m/>
    <m/>
    <m/>
    <m/>
    <m/>
    <m/>
    <x v="3"/>
  </r>
  <r>
    <s v="1783-01-01"/>
    <n v="-1.431"/>
    <n v="5.2929999999999904"/>
    <m/>
    <m/>
    <m/>
    <m/>
    <m/>
    <m/>
    <s v="1783"/>
    <s v="01"/>
    <m/>
    <s v=""/>
    <m/>
    <s v=""/>
    <m/>
    <m/>
    <s v="1783-01"/>
    <m/>
    <m/>
    <n v="-1.431"/>
    <n v="5.2929999999999904"/>
    <m/>
    <m/>
    <m/>
    <m/>
    <m/>
    <m/>
    <x v="3"/>
  </r>
  <r>
    <s v="1783-02-01"/>
    <n v="5.2939999999999996"/>
    <n v="3.6829999999999998"/>
    <m/>
    <m/>
    <m/>
    <m/>
    <m/>
    <m/>
    <s v="1783"/>
    <s v="02"/>
    <m/>
    <s v=""/>
    <m/>
    <s v=""/>
    <m/>
    <m/>
    <s v="1783-02"/>
    <m/>
    <m/>
    <n v="5.2939999999999996"/>
    <n v="3.6829999999999998"/>
    <m/>
    <m/>
    <m/>
    <m/>
    <m/>
    <m/>
    <x v="3"/>
  </r>
  <r>
    <s v="1783-03-01"/>
    <n v="4.7989999999999897"/>
    <n v="2.597"/>
    <m/>
    <m/>
    <m/>
    <m/>
    <m/>
    <m/>
    <s v="1783"/>
    <s v="03"/>
    <m/>
    <s v=""/>
    <m/>
    <s v=""/>
    <m/>
    <m/>
    <s v="1783-03"/>
    <m/>
    <m/>
    <n v="4.7989999999999897"/>
    <n v="2.597"/>
    <m/>
    <m/>
    <m/>
    <m/>
    <m/>
    <m/>
    <x v="3"/>
  </r>
  <r>
    <s v="1783-04-01"/>
    <n v="8.5739999999999998"/>
    <n v="1.5640000000000001"/>
    <m/>
    <m/>
    <m/>
    <m/>
    <m/>
    <m/>
    <s v="1783"/>
    <s v="04"/>
    <m/>
    <s v=""/>
    <m/>
    <s v=""/>
    <m/>
    <m/>
    <s v="1783-04"/>
    <m/>
    <m/>
    <n v="8.5739999999999998"/>
    <n v="1.5640000000000001"/>
    <m/>
    <m/>
    <m/>
    <m/>
    <m/>
    <m/>
    <x v="3"/>
  </r>
  <r>
    <s v="1783-05-01"/>
    <n v="11.819000000000001"/>
    <n v="2.9060000000000001"/>
    <m/>
    <m/>
    <m/>
    <m/>
    <m/>
    <m/>
    <s v="1783"/>
    <s v="05"/>
    <m/>
    <s v=""/>
    <m/>
    <s v=""/>
    <m/>
    <m/>
    <s v="1783-05"/>
    <m/>
    <m/>
    <n v="11.819000000000001"/>
    <n v="2.9060000000000001"/>
    <m/>
    <m/>
    <m/>
    <m/>
    <m/>
    <m/>
    <x v="3"/>
  </r>
  <r>
    <s v="1783-06-01"/>
    <n v="14.34"/>
    <n v="1.5409999999999999"/>
    <m/>
    <m/>
    <m/>
    <m/>
    <m/>
    <m/>
    <s v="1783"/>
    <s v="06"/>
    <m/>
    <s v=""/>
    <m/>
    <s v=""/>
    <m/>
    <m/>
    <s v="1783-06"/>
    <m/>
    <m/>
    <n v="14.34"/>
    <n v="1.5409999999999999"/>
    <m/>
    <m/>
    <m/>
    <m/>
    <m/>
    <m/>
    <x v="3"/>
  </r>
  <r>
    <s v="1783-07-01"/>
    <n v="13.069000000000001"/>
    <n v="1.343"/>
    <m/>
    <m/>
    <m/>
    <m/>
    <m/>
    <m/>
    <s v="1783"/>
    <s v="07"/>
    <m/>
    <s v=""/>
    <m/>
    <s v=""/>
    <m/>
    <m/>
    <s v="1783-07"/>
    <m/>
    <m/>
    <n v="13.069000000000001"/>
    <n v="1.343"/>
    <m/>
    <m/>
    <m/>
    <m/>
    <m/>
    <m/>
    <x v="3"/>
  </r>
  <r>
    <s v="1783-08-01"/>
    <n v="13.970999999999901"/>
    <n v="1.613"/>
    <m/>
    <m/>
    <m/>
    <m/>
    <m/>
    <m/>
    <s v="1783"/>
    <s v="08"/>
    <m/>
    <s v=""/>
    <m/>
    <s v=""/>
    <m/>
    <m/>
    <s v="1783-08"/>
    <m/>
    <m/>
    <n v="13.970999999999901"/>
    <n v="1.613"/>
    <m/>
    <m/>
    <m/>
    <m/>
    <m/>
    <m/>
    <x v="3"/>
  </r>
  <r>
    <s v="1783-09-01"/>
    <n v="9.9579999999999895"/>
    <n v="1.4390000000000001"/>
    <m/>
    <m/>
    <m/>
    <m/>
    <m/>
    <m/>
    <s v="1783"/>
    <s v="09"/>
    <m/>
    <s v=""/>
    <m/>
    <s v=""/>
    <m/>
    <m/>
    <s v="1783-09"/>
    <m/>
    <m/>
    <n v="9.9579999999999895"/>
    <n v="1.4390000000000001"/>
    <m/>
    <m/>
    <m/>
    <m/>
    <m/>
    <m/>
    <x v="3"/>
  </r>
  <r>
    <s v="1783-10-01"/>
    <n v="7.3569999999999904"/>
    <n v="2.621"/>
    <m/>
    <m/>
    <m/>
    <m/>
    <m/>
    <m/>
    <s v="1783"/>
    <s v="10"/>
    <m/>
    <s v=""/>
    <m/>
    <s v=""/>
    <m/>
    <m/>
    <s v="1783-10"/>
    <m/>
    <m/>
    <n v="7.3569999999999904"/>
    <n v="2.621"/>
    <m/>
    <m/>
    <m/>
    <m/>
    <m/>
    <m/>
    <x v="3"/>
  </r>
  <r>
    <s v="1783-11-01"/>
    <n v="2.19599999999999"/>
    <n v="2.2000000000000002"/>
    <m/>
    <m/>
    <m/>
    <m/>
    <m/>
    <m/>
    <s v="1783"/>
    <s v="11"/>
    <m/>
    <s v=""/>
    <m/>
    <s v=""/>
    <m/>
    <m/>
    <s v="1783-11"/>
    <m/>
    <m/>
    <n v="2.19599999999999"/>
    <n v="2.2000000000000002"/>
    <m/>
    <m/>
    <m/>
    <m/>
    <m/>
    <m/>
    <x v="3"/>
  </r>
  <r>
    <s v="1783-12-01"/>
    <n v="2.2240000000000002"/>
    <n v="3.133"/>
    <m/>
    <m/>
    <m/>
    <m/>
    <m/>
    <m/>
    <s v="1783"/>
    <s v="12"/>
    <m/>
    <s v=""/>
    <m/>
    <s v=""/>
    <m/>
    <m/>
    <s v="1783-12"/>
    <m/>
    <m/>
    <n v="2.2240000000000002"/>
    <n v="3.133"/>
    <m/>
    <m/>
    <m/>
    <m/>
    <m/>
    <m/>
    <x v="3"/>
  </r>
  <r>
    <s v="1784-01-01"/>
    <n v="2.5960000000000001"/>
    <n v="3.347"/>
    <m/>
    <m/>
    <m/>
    <m/>
    <m/>
    <m/>
    <s v="1784"/>
    <s v="01"/>
    <m/>
    <s v=""/>
    <m/>
    <s v=""/>
    <m/>
    <m/>
    <s v="1784-01"/>
    <m/>
    <m/>
    <n v="2.5960000000000001"/>
    <n v="3.347"/>
    <m/>
    <m/>
    <m/>
    <m/>
    <m/>
    <m/>
    <x v="3"/>
  </r>
  <r>
    <s v="1784-02-01"/>
    <n v="0.98899999999999999"/>
    <n v="2.8420000000000001"/>
    <m/>
    <m/>
    <m/>
    <m/>
    <m/>
    <m/>
    <s v="1784"/>
    <s v="02"/>
    <m/>
    <s v=""/>
    <m/>
    <s v=""/>
    <m/>
    <m/>
    <s v="1784-02"/>
    <m/>
    <m/>
    <n v="0.98899999999999999"/>
    <n v="2.8420000000000001"/>
    <m/>
    <m/>
    <m/>
    <m/>
    <m/>
    <m/>
    <x v="3"/>
  </r>
  <r>
    <s v="1784-03-01"/>
    <n v="3.9189999999999898"/>
    <n v="3.258"/>
    <m/>
    <m/>
    <m/>
    <m/>
    <m/>
    <m/>
    <s v="1784"/>
    <s v="03"/>
    <m/>
    <s v=""/>
    <m/>
    <s v=""/>
    <m/>
    <m/>
    <s v="1784-03"/>
    <m/>
    <m/>
    <n v="3.9189999999999898"/>
    <n v="3.258"/>
    <m/>
    <m/>
    <m/>
    <m/>
    <m/>
    <m/>
    <x v="3"/>
  </r>
  <r>
    <s v="1784-04-01"/>
    <n v="8.1419999999999995"/>
    <n v="1.272"/>
    <m/>
    <m/>
    <m/>
    <m/>
    <m/>
    <m/>
    <s v="1784"/>
    <s v="04"/>
    <m/>
    <s v=""/>
    <m/>
    <s v=""/>
    <m/>
    <m/>
    <s v="1784-04"/>
    <m/>
    <m/>
    <n v="8.1419999999999995"/>
    <n v="1.272"/>
    <m/>
    <m/>
    <m/>
    <m/>
    <m/>
    <m/>
    <x v="3"/>
  </r>
  <r>
    <s v="1784-05-01"/>
    <n v="10.013"/>
    <n v="1.538"/>
    <m/>
    <m/>
    <m/>
    <m/>
    <m/>
    <m/>
    <s v="1784"/>
    <s v="05"/>
    <m/>
    <s v=""/>
    <m/>
    <s v=""/>
    <m/>
    <m/>
    <s v="1784-05"/>
    <m/>
    <m/>
    <n v="10.013"/>
    <n v="1.538"/>
    <m/>
    <m/>
    <m/>
    <m/>
    <m/>
    <m/>
    <x v="3"/>
  </r>
  <r>
    <s v="1784-06-01"/>
    <n v="12.803000000000001"/>
    <n v="1.8"/>
    <m/>
    <m/>
    <m/>
    <m/>
    <m/>
    <m/>
    <s v="1784"/>
    <s v="06"/>
    <m/>
    <s v=""/>
    <m/>
    <s v=""/>
    <m/>
    <m/>
    <s v="1784-06"/>
    <m/>
    <m/>
    <n v="12.803000000000001"/>
    <n v="1.8"/>
    <m/>
    <m/>
    <m/>
    <m/>
    <m/>
    <m/>
    <x v="3"/>
  </r>
  <r>
    <s v="1784-07-01"/>
    <n v="14.946999999999999"/>
    <n v="1.8029999999999999"/>
    <m/>
    <m/>
    <m/>
    <m/>
    <m/>
    <m/>
    <s v="1784"/>
    <s v="07"/>
    <m/>
    <s v=""/>
    <m/>
    <s v=""/>
    <m/>
    <m/>
    <s v="1784-07"/>
    <m/>
    <m/>
    <n v="14.946999999999999"/>
    <n v="1.8029999999999999"/>
    <m/>
    <m/>
    <m/>
    <m/>
    <m/>
    <m/>
    <x v="3"/>
  </r>
  <r>
    <s v="1784-08-01"/>
    <n v="15.860999999999899"/>
    <n v="2.5950000000000002"/>
    <m/>
    <m/>
    <m/>
    <m/>
    <m/>
    <m/>
    <s v="1784"/>
    <s v="08"/>
    <m/>
    <s v=""/>
    <m/>
    <s v=""/>
    <m/>
    <m/>
    <s v="1784-08"/>
    <m/>
    <m/>
    <n v="15.860999999999899"/>
    <n v="2.5950000000000002"/>
    <m/>
    <m/>
    <m/>
    <m/>
    <m/>
    <m/>
    <x v="3"/>
  </r>
  <r>
    <s v="1784-09-01"/>
    <n v="10.265999999999901"/>
    <n v="1.0680000000000001"/>
    <m/>
    <m/>
    <m/>
    <m/>
    <m/>
    <m/>
    <s v="1784"/>
    <s v="09"/>
    <m/>
    <s v=""/>
    <m/>
    <s v=""/>
    <m/>
    <m/>
    <s v="1784-09"/>
    <m/>
    <m/>
    <n v="10.265999999999901"/>
    <n v="1.0680000000000001"/>
    <m/>
    <m/>
    <m/>
    <m/>
    <m/>
    <m/>
    <x v="3"/>
  </r>
  <r>
    <s v="1784-10-01"/>
    <n v="6.8359999999999896"/>
    <n v="1.68"/>
    <m/>
    <m/>
    <m/>
    <m/>
    <m/>
    <m/>
    <s v="1784"/>
    <s v="10"/>
    <m/>
    <s v=""/>
    <m/>
    <s v=""/>
    <m/>
    <m/>
    <s v="1784-10"/>
    <m/>
    <m/>
    <n v="6.8359999999999896"/>
    <n v="1.68"/>
    <m/>
    <m/>
    <m/>
    <m/>
    <m/>
    <m/>
    <x v="3"/>
  </r>
  <r>
    <s v="1784-11-01"/>
    <n v="4.5569999999999897"/>
    <n v="2.5219999999999998"/>
    <m/>
    <m/>
    <m/>
    <m/>
    <m/>
    <m/>
    <s v="1784"/>
    <s v="11"/>
    <m/>
    <s v=""/>
    <m/>
    <s v=""/>
    <m/>
    <m/>
    <s v="1784-11"/>
    <m/>
    <m/>
    <n v="4.5569999999999897"/>
    <n v="2.5219999999999998"/>
    <m/>
    <m/>
    <m/>
    <m/>
    <m/>
    <m/>
    <x v="3"/>
  </r>
  <r>
    <s v="1784-12-01"/>
    <n v="3.415"/>
    <n v="3.343"/>
    <m/>
    <m/>
    <m/>
    <m/>
    <m/>
    <m/>
    <s v="1784"/>
    <s v="12"/>
    <m/>
    <s v=""/>
    <m/>
    <s v=""/>
    <m/>
    <m/>
    <s v="1784-12"/>
    <m/>
    <m/>
    <n v="3.415"/>
    <n v="3.343"/>
    <m/>
    <m/>
    <m/>
    <m/>
    <m/>
    <m/>
    <x v="3"/>
  </r>
  <r>
    <s v="1785-01-01"/>
    <n v="0.86499999999999999"/>
    <n v="2.754"/>
    <m/>
    <m/>
    <m/>
    <m/>
    <m/>
    <m/>
    <s v="1785"/>
    <s v="01"/>
    <m/>
    <s v=""/>
    <m/>
    <s v=""/>
    <m/>
    <m/>
    <s v="1785-01"/>
    <m/>
    <m/>
    <n v="0.86499999999999999"/>
    <n v="2.754"/>
    <m/>
    <m/>
    <m/>
    <m/>
    <m/>
    <m/>
    <x v="3"/>
  </r>
  <r>
    <s v="1785-02-01"/>
    <n v="1.0449999999999999"/>
    <n v="2.4079999999999999"/>
    <m/>
    <m/>
    <m/>
    <m/>
    <m/>
    <m/>
    <s v="1785"/>
    <s v="02"/>
    <m/>
    <s v=""/>
    <m/>
    <s v=""/>
    <m/>
    <m/>
    <s v="1785-02"/>
    <m/>
    <m/>
    <n v="1.0449999999999999"/>
    <n v="2.4079999999999999"/>
    <m/>
    <m/>
    <m/>
    <m/>
    <m/>
    <m/>
    <x v="3"/>
  </r>
  <r>
    <s v="1785-03-01"/>
    <n v="2.2890000000000001"/>
    <n v="4.2149999999999999"/>
    <m/>
    <m/>
    <m/>
    <m/>
    <m/>
    <m/>
    <s v="1785"/>
    <s v="03"/>
    <m/>
    <s v=""/>
    <m/>
    <s v=""/>
    <m/>
    <m/>
    <s v="1785-03"/>
    <m/>
    <m/>
    <n v="2.2890000000000001"/>
    <n v="4.2149999999999999"/>
    <m/>
    <m/>
    <m/>
    <m/>
    <m/>
    <m/>
    <x v="3"/>
  </r>
  <r>
    <s v="1785-04-01"/>
    <n v="6.3789999999999996"/>
    <n v="1.45"/>
    <m/>
    <m/>
    <m/>
    <m/>
    <m/>
    <m/>
    <s v="1785"/>
    <s v="04"/>
    <m/>
    <s v=""/>
    <m/>
    <s v=""/>
    <m/>
    <m/>
    <s v="1785-04"/>
    <m/>
    <m/>
    <n v="6.3789999999999996"/>
    <n v="1.45"/>
    <m/>
    <m/>
    <m/>
    <m/>
    <m/>
    <m/>
    <x v="3"/>
  </r>
  <r>
    <s v="1785-05-01"/>
    <n v="9.8529999999999998"/>
    <n v="2.0880000000000001"/>
    <m/>
    <m/>
    <m/>
    <m/>
    <m/>
    <m/>
    <s v="1785"/>
    <s v="05"/>
    <m/>
    <s v=""/>
    <m/>
    <s v=""/>
    <m/>
    <m/>
    <s v="1785-05"/>
    <m/>
    <m/>
    <n v="9.8529999999999998"/>
    <n v="2.0880000000000001"/>
    <m/>
    <m/>
    <m/>
    <m/>
    <m/>
    <m/>
    <x v="3"/>
  </r>
  <r>
    <s v="1785-06-01"/>
    <n v="13.744"/>
    <n v="2.653"/>
    <m/>
    <m/>
    <m/>
    <m/>
    <m/>
    <m/>
    <s v="1785"/>
    <s v="06"/>
    <m/>
    <s v=""/>
    <m/>
    <s v=""/>
    <m/>
    <m/>
    <s v="1785-06"/>
    <m/>
    <m/>
    <n v="13.744"/>
    <n v="2.653"/>
    <m/>
    <m/>
    <m/>
    <m/>
    <m/>
    <m/>
    <x v="3"/>
  </r>
  <r>
    <s v="1785-07-01"/>
    <n v="14.468"/>
    <n v="2.2149999999999999"/>
    <m/>
    <m/>
    <m/>
    <m/>
    <m/>
    <m/>
    <s v="1785"/>
    <s v="07"/>
    <m/>
    <s v=""/>
    <m/>
    <s v=""/>
    <m/>
    <m/>
    <s v="1785-07"/>
    <m/>
    <m/>
    <n v="14.468"/>
    <n v="2.2149999999999999"/>
    <m/>
    <m/>
    <m/>
    <m/>
    <m/>
    <m/>
    <x v="3"/>
  </r>
  <r>
    <s v="1785-08-01"/>
    <n v="14.465999999999999"/>
    <n v="2.0459999999999998"/>
    <m/>
    <m/>
    <m/>
    <m/>
    <m/>
    <m/>
    <s v="1785"/>
    <s v="08"/>
    <m/>
    <s v=""/>
    <m/>
    <s v=""/>
    <m/>
    <m/>
    <s v="1785-08"/>
    <m/>
    <m/>
    <n v="14.465999999999999"/>
    <n v="2.0459999999999998"/>
    <m/>
    <m/>
    <m/>
    <m/>
    <m/>
    <m/>
    <x v="3"/>
  </r>
  <r>
    <s v="1785-09-01"/>
    <n v="10.497"/>
    <n v="1.143"/>
    <m/>
    <m/>
    <m/>
    <m/>
    <m/>
    <m/>
    <s v="1785"/>
    <s v="09"/>
    <m/>
    <s v=""/>
    <m/>
    <s v=""/>
    <m/>
    <m/>
    <s v="1785-09"/>
    <m/>
    <m/>
    <n v="10.497"/>
    <n v="1.143"/>
    <m/>
    <m/>
    <m/>
    <m/>
    <m/>
    <m/>
    <x v="3"/>
  </r>
  <r>
    <s v="1785-10-01"/>
    <n v="7.3509999999999902"/>
    <n v="1.732"/>
    <m/>
    <m/>
    <m/>
    <m/>
    <m/>
    <m/>
    <s v="1785"/>
    <s v="10"/>
    <m/>
    <s v=""/>
    <m/>
    <s v=""/>
    <m/>
    <m/>
    <s v="1785-10"/>
    <m/>
    <m/>
    <n v="7.3509999999999902"/>
    <n v="1.732"/>
    <m/>
    <m/>
    <m/>
    <m/>
    <m/>
    <m/>
    <x v="3"/>
  </r>
  <r>
    <s v="1785-11-01"/>
    <n v="5.5259999999999998"/>
    <n v="2.2610000000000001"/>
    <m/>
    <m/>
    <m/>
    <m/>
    <m/>
    <m/>
    <s v="1785"/>
    <s v="11"/>
    <m/>
    <s v=""/>
    <m/>
    <s v=""/>
    <m/>
    <m/>
    <s v="1785-11"/>
    <m/>
    <m/>
    <n v="5.5259999999999998"/>
    <n v="2.2610000000000001"/>
    <m/>
    <m/>
    <m/>
    <m/>
    <m/>
    <m/>
    <x v="3"/>
  </r>
  <r>
    <s v="1785-12-01"/>
    <n v="1.873"/>
    <n v="1.909"/>
    <m/>
    <m/>
    <m/>
    <m/>
    <m/>
    <m/>
    <s v="1785"/>
    <s v="12"/>
    <m/>
    <s v=""/>
    <m/>
    <s v=""/>
    <m/>
    <m/>
    <s v="1785-12"/>
    <m/>
    <m/>
    <n v="1.873"/>
    <n v="1.909"/>
    <m/>
    <m/>
    <m/>
    <m/>
    <m/>
    <m/>
    <x v="3"/>
  </r>
  <r>
    <s v="1786-01-01"/>
    <n v="0.76300000000000001"/>
    <n v="2.4359999999999999"/>
    <m/>
    <m/>
    <m/>
    <m/>
    <m/>
    <m/>
    <s v="1786"/>
    <s v="01"/>
    <m/>
    <s v=""/>
    <m/>
    <s v=""/>
    <m/>
    <m/>
    <s v="1786-01"/>
    <m/>
    <m/>
    <n v="0.76300000000000001"/>
    <n v="2.4359999999999999"/>
    <m/>
    <m/>
    <m/>
    <m/>
    <m/>
    <m/>
    <x v="3"/>
  </r>
  <r>
    <s v="1786-02-01"/>
    <n v="2.657"/>
    <n v="2.4630000000000001"/>
    <m/>
    <m/>
    <m/>
    <m/>
    <m/>
    <m/>
    <s v="1786"/>
    <s v="02"/>
    <m/>
    <s v=""/>
    <m/>
    <s v=""/>
    <m/>
    <m/>
    <s v="1786-02"/>
    <m/>
    <m/>
    <n v="2.657"/>
    <n v="2.4630000000000001"/>
    <m/>
    <m/>
    <m/>
    <m/>
    <m/>
    <m/>
    <x v="3"/>
  </r>
  <r>
    <s v="1786-03-01"/>
    <n v="5.6479999999999997"/>
    <n v="2.27"/>
    <m/>
    <m/>
    <m/>
    <m/>
    <m/>
    <m/>
    <s v="1786"/>
    <s v="03"/>
    <m/>
    <s v=""/>
    <m/>
    <s v=""/>
    <m/>
    <m/>
    <s v="1786-03"/>
    <m/>
    <m/>
    <n v="5.6479999999999997"/>
    <n v="2.27"/>
    <m/>
    <m/>
    <m/>
    <m/>
    <m/>
    <m/>
    <x v="3"/>
  </r>
  <r>
    <s v="1786-04-01"/>
    <n v="9.3179999999999996"/>
    <n v="3.0790000000000002"/>
    <m/>
    <m/>
    <m/>
    <m/>
    <m/>
    <m/>
    <s v="1786"/>
    <s v="04"/>
    <m/>
    <s v=""/>
    <m/>
    <s v=""/>
    <m/>
    <m/>
    <s v="1786-04"/>
    <m/>
    <m/>
    <n v="9.3179999999999996"/>
    <n v="3.0790000000000002"/>
    <m/>
    <m/>
    <m/>
    <m/>
    <m/>
    <m/>
    <x v="3"/>
  </r>
  <r>
    <s v="1786-05-01"/>
    <n v="11.582999999999901"/>
    <n v="2.387"/>
    <m/>
    <m/>
    <m/>
    <m/>
    <m/>
    <m/>
    <s v="1786"/>
    <s v="05"/>
    <m/>
    <s v=""/>
    <m/>
    <s v=""/>
    <m/>
    <m/>
    <s v="1786-05"/>
    <m/>
    <m/>
    <n v="11.582999999999901"/>
    <n v="2.387"/>
    <m/>
    <m/>
    <m/>
    <m/>
    <m/>
    <m/>
    <x v="3"/>
  </r>
  <r>
    <s v="1786-06-01"/>
    <n v="13.035"/>
    <n v="1.2949999999999999"/>
    <m/>
    <m/>
    <m/>
    <m/>
    <m/>
    <m/>
    <s v="1786"/>
    <s v="06"/>
    <m/>
    <s v=""/>
    <m/>
    <s v=""/>
    <m/>
    <m/>
    <s v="1786-06"/>
    <m/>
    <m/>
    <n v="13.035"/>
    <n v="1.2949999999999999"/>
    <m/>
    <m/>
    <m/>
    <m/>
    <m/>
    <m/>
    <x v="3"/>
  </r>
  <r>
    <s v="1786-07-01"/>
    <n v="15.294"/>
    <n v="2.3109999999999999"/>
    <m/>
    <m/>
    <m/>
    <m/>
    <m/>
    <m/>
    <s v="1786"/>
    <s v="07"/>
    <m/>
    <s v=""/>
    <m/>
    <s v=""/>
    <m/>
    <m/>
    <s v="1786-07"/>
    <m/>
    <m/>
    <n v="15.294"/>
    <n v="2.3109999999999999"/>
    <m/>
    <m/>
    <m/>
    <m/>
    <m/>
    <m/>
    <x v="3"/>
  </r>
  <r>
    <s v="1786-08-01"/>
    <n v="14.455"/>
    <n v="3.35"/>
    <m/>
    <m/>
    <m/>
    <m/>
    <m/>
    <m/>
    <s v="1786"/>
    <s v="08"/>
    <m/>
    <s v=""/>
    <m/>
    <s v=""/>
    <m/>
    <m/>
    <s v="1786-08"/>
    <m/>
    <m/>
    <n v="14.455"/>
    <n v="3.35"/>
    <m/>
    <m/>
    <m/>
    <m/>
    <m/>
    <m/>
    <x v="3"/>
  </r>
  <r>
    <s v="1786-09-01"/>
    <n v="12.157999999999999"/>
    <n v="2.9329999999999998"/>
    <m/>
    <m/>
    <m/>
    <m/>
    <m/>
    <m/>
    <s v="1786"/>
    <s v="09"/>
    <m/>
    <s v=""/>
    <m/>
    <s v=""/>
    <m/>
    <m/>
    <s v="1786-09"/>
    <m/>
    <m/>
    <n v="12.157999999999999"/>
    <n v="2.9329999999999998"/>
    <m/>
    <m/>
    <m/>
    <m/>
    <m/>
    <m/>
    <x v="3"/>
  </r>
  <r>
    <s v="1786-10-01"/>
    <n v="7.7119999999999997"/>
    <n v="1.4379999999999999"/>
    <m/>
    <m/>
    <m/>
    <m/>
    <m/>
    <m/>
    <s v="1786"/>
    <s v="10"/>
    <m/>
    <s v=""/>
    <m/>
    <s v=""/>
    <m/>
    <m/>
    <s v="1786-10"/>
    <m/>
    <m/>
    <n v="7.7119999999999997"/>
    <n v="1.4379999999999999"/>
    <m/>
    <m/>
    <m/>
    <m/>
    <m/>
    <m/>
    <x v="3"/>
  </r>
  <r>
    <s v="1786-11-01"/>
    <n v="5.7409999999999997"/>
    <n v="3.8370000000000002"/>
    <m/>
    <m/>
    <m/>
    <m/>
    <m/>
    <m/>
    <s v="1786"/>
    <s v="11"/>
    <m/>
    <s v=""/>
    <m/>
    <s v=""/>
    <m/>
    <m/>
    <s v="1786-11"/>
    <m/>
    <m/>
    <n v="5.7409999999999997"/>
    <n v="3.8370000000000002"/>
    <m/>
    <m/>
    <m/>
    <m/>
    <m/>
    <m/>
    <x v="3"/>
  </r>
  <r>
    <s v="1786-12-01"/>
    <n v="0.73399999999999899"/>
    <n v="2.5059999999999998"/>
    <m/>
    <m/>
    <m/>
    <m/>
    <m/>
    <m/>
    <s v="1786"/>
    <s v="12"/>
    <m/>
    <s v=""/>
    <m/>
    <s v=""/>
    <m/>
    <m/>
    <s v="1786-12"/>
    <m/>
    <m/>
    <n v="0.73399999999999899"/>
    <n v="2.5059999999999998"/>
    <m/>
    <m/>
    <m/>
    <m/>
    <m/>
    <m/>
    <x v="3"/>
  </r>
  <r>
    <s v="1787-01-01"/>
    <n v="2.8450000000000002"/>
    <n v="3.1760000000000002"/>
    <m/>
    <m/>
    <m/>
    <m/>
    <m/>
    <m/>
    <s v="1787"/>
    <s v="01"/>
    <m/>
    <s v=""/>
    <m/>
    <s v=""/>
    <m/>
    <m/>
    <s v="1787-01"/>
    <m/>
    <m/>
    <n v="2.8450000000000002"/>
    <n v="3.1760000000000002"/>
    <m/>
    <m/>
    <m/>
    <m/>
    <m/>
    <m/>
    <x v="3"/>
  </r>
  <r>
    <s v="1787-02-01"/>
    <n v="2.5630000000000002"/>
    <n v="2.8420000000000001"/>
    <m/>
    <m/>
    <m/>
    <m/>
    <m/>
    <m/>
    <s v="1787"/>
    <s v="02"/>
    <m/>
    <s v=""/>
    <m/>
    <s v=""/>
    <m/>
    <m/>
    <s v="1787-02"/>
    <m/>
    <m/>
    <n v="2.5630000000000002"/>
    <n v="2.8420000000000001"/>
    <m/>
    <m/>
    <m/>
    <m/>
    <m/>
    <m/>
    <x v="3"/>
  </r>
  <r>
    <s v="1787-03-01"/>
    <n v="4.6980000000000004"/>
    <n v="3.1259999999999999"/>
    <m/>
    <m/>
    <m/>
    <m/>
    <m/>
    <m/>
    <s v="1787"/>
    <s v="03"/>
    <m/>
    <s v=""/>
    <m/>
    <s v=""/>
    <m/>
    <m/>
    <s v="1787-03"/>
    <m/>
    <m/>
    <n v="4.6980000000000004"/>
    <n v="3.1259999999999999"/>
    <m/>
    <m/>
    <m/>
    <m/>
    <m/>
    <m/>
    <x v="3"/>
  </r>
  <r>
    <s v="1787-04-01"/>
    <n v="7.7719999999999896"/>
    <n v="1.52199999999999"/>
    <m/>
    <m/>
    <m/>
    <m/>
    <m/>
    <m/>
    <s v="1787"/>
    <s v="04"/>
    <m/>
    <s v=""/>
    <m/>
    <s v=""/>
    <m/>
    <m/>
    <s v="1787-04"/>
    <m/>
    <m/>
    <n v="7.7719999999999896"/>
    <n v="1.52199999999999"/>
    <m/>
    <m/>
    <m/>
    <m/>
    <m/>
    <m/>
    <x v="3"/>
  </r>
  <r>
    <s v="1787-05-01"/>
    <n v="11.403"/>
    <n v="1.3640000000000001"/>
    <m/>
    <m/>
    <m/>
    <m/>
    <m/>
    <m/>
    <s v="1787"/>
    <s v="05"/>
    <m/>
    <s v=""/>
    <m/>
    <s v=""/>
    <m/>
    <m/>
    <s v="1787-05"/>
    <m/>
    <m/>
    <n v="11.403"/>
    <n v="1.3640000000000001"/>
    <m/>
    <m/>
    <m/>
    <m/>
    <m/>
    <m/>
    <x v="3"/>
  </r>
  <r>
    <s v="1787-06-01"/>
    <n v="14.369"/>
    <n v="2.0990000000000002"/>
    <m/>
    <m/>
    <m/>
    <m/>
    <m/>
    <m/>
    <s v="1787"/>
    <s v="06"/>
    <m/>
    <s v=""/>
    <m/>
    <s v=""/>
    <m/>
    <m/>
    <s v="1787-06"/>
    <m/>
    <m/>
    <n v="14.369"/>
    <n v="2.0990000000000002"/>
    <m/>
    <m/>
    <m/>
    <m/>
    <m/>
    <m/>
    <x v="3"/>
  </r>
  <r>
    <s v="1787-07-01"/>
    <n v="13.450999999999899"/>
    <n v="2.4249999999999998"/>
    <m/>
    <m/>
    <m/>
    <m/>
    <m/>
    <m/>
    <s v="1787"/>
    <s v="07"/>
    <m/>
    <s v=""/>
    <m/>
    <s v=""/>
    <m/>
    <m/>
    <s v="1787-07"/>
    <m/>
    <m/>
    <n v="13.450999999999899"/>
    <n v="2.4249999999999998"/>
    <m/>
    <m/>
    <m/>
    <m/>
    <m/>
    <m/>
    <x v="3"/>
  </r>
  <r>
    <s v="1787-08-01"/>
    <n v="13.555"/>
    <n v="1.4369999999999901"/>
    <m/>
    <m/>
    <m/>
    <m/>
    <m/>
    <m/>
    <s v="1787"/>
    <s v="08"/>
    <m/>
    <s v=""/>
    <m/>
    <s v=""/>
    <m/>
    <m/>
    <s v="1787-08"/>
    <m/>
    <m/>
    <n v="13.555"/>
    <n v="1.4369999999999901"/>
    <m/>
    <m/>
    <m/>
    <m/>
    <m/>
    <m/>
    <x v="3"/>
  </r>
  <r>
    <s v="1787-09-01"/>
    <n v="10.356999999999999"/>
    <n v="1.5629999999999999"/>
    <m/>
    <m/>
    <m/>
    <m/>
    <m/>
    <m/>
    <s v="1787"/>
    <s v="09"/>
    <m/>
    <s v=""/>
    <m/>
    <s v=""/>
    <m/>
    <m/>
    <s v="1787-09"/>
    <m/>
    <m/>
    <n v="10.356999999999999"/>
    <n v="1.5629999999999999"/>
    <m/>
    <m/>
    <m/>
    <m/>
    <m/>
    <m/>
    <x v="3"/>
  </r>
  <r>
    <s v="1787-10-01"/>
    <n v="7.7719999999999896"/>
    <n v="3.3119999999999998"/>
    <m/>
    <m/>
    <m/>
    <m/>
    <m/>
    <m/>
    <s v="1787"/>
    <s v="10"/>
    <m/>
    <s v=""/>
    <m/>
    <s v=""/>
    <m/>
    <m/>
    <s v="1787-10"/>
    <m/>
    <m/>
    <n v="7.7719999999999896"/>
    <n v="3.3119999999999998"/>
    <m/>
    <m/>
    <m/>
    <m/>
    <m/>
    <m/>
    <x v="3"/>
  </r>
  <r>
    <s v="1787-11-01"/>
    <n v="5.8010000000000002"/>
    <n v="2.8439999999999999"/>
    <m/>
    <m/>
    <m/>
    <m/>
    <m/>
    <m/>
    <s v="1787"/>
    <s v="11"/>
    <m/>
    <s v=""/>
    <m/>
    <s v=""/>
    <m/>
    <m/>
    <s v="1787-11"/>
    <m/>
    <m/>
    <n v="5.8010000000000002"/>
    <n v="2.8439999999999999"/>
    <m/>
    <m/>
    <m/>
    <m/>
    <m/>
    <m/>
    <x v="3"/>
  </r>
  <r>
    <s v="1787-12-01"/>
    <n v="1.79599999999999"/>
    <n v="2.6309999999999998"/>
    <m/>
    <m/>
    <m/>
    <m/>
    <m/>
    <m/>
    <s v="1787"/>
    <s v="12"/>
    <m/>
    <s v=""/>
    <m/>
    <s v=""/>
    <m/>
    <m/>
    <s v="1787-12"/>
    <m/>
    <m/>
    <n v="1.79599999999999"/>
    <n v="2.6309999999999998"/>
    <m/>
    <m/>
    <m/>
    <m/>
    <m/>
    <m/>
    <x v="3"/>
  </r>
  <r>
    <s v="1788-01-01"/>
    <n v="0.73499999999999999"/>
    <n v="2.9929999999999999"/>
    <m/>
    <m/>
    <m/>
    <m/>
    <m/>
    <m/>
    <s v="1788"/>
    <s v="01"/>
    <m/>
    <s v=""/>
    <m/>
    <s v=""/>
    <m/>
    <m/>
    <s v="1788-01"/>
    <m/>
    <m/>
    <n v="0.73499999999999999"/>
    <n v="2.9929999999999999"/>
    <m/>
    <m/>
    <m/>
    <m/>
    <m/>
    <m/>
    <x v="3"/>
  </r>
  <r>
    <s v="1788-02-01"/>
    <n v="3.581"/>
    <n v="4.0389999999999997"/>
    <m/>
    <m/>
    <m/>
    <m/>
    <m/>
    <m/>
    <s v="1788"/>
    <s v="02"/>
    <m/>
    <s v=""/>
    <m/>
    <s v=""/>
    <m/>
    <m/>
    <s v="1788-02"/>
    <m/>
    <m/>
    <n v="3.581"/>
    <n v="4.0389999999999997"/>
    <m/>
    <m/>
    <m/>
    <m/>
    <m/>
    <m/>
    <x v="3"/>
  </r>
  <r>
    <s v="1788-03-01"/>
    <n v="5.3360000000000003"/>
    <n v="3.0569999999999999"/>
    <m/>
    <m/>
    <m/>
    <m/>
    <m/>
    <m/>
    <s v="1788"/>
    <s v="03"/>
    <m/>
    <s v=""/>
    <m/>
    <s v=""/>
    <m/>
    <m/>
    <s v="1788-03"/>
    <m/>
    <m/>
    <n v="5.3360000000000003"/>
    <n v="3.0569999999999999"/>
    <m/>
    <m/>
    <m/>
    <m/>
    <m/>
    <m/>
    <x v="3"/>
  </r>
  <r>
    <s v="1788-04-01"/>
    <n v="8.7139999999999898"/>
    <n v="2.657"/>
    <m/>
    <m/>
    <m/>
    <m/>
    <m/>
    <m/>
    <s v="1788"/>
    <s v="04"/>
    <m/>
    <s v=""/>
    <m/>
    <s v=""/>
    <m/>
    <m/>
    <s v="1788-04"/>
    <m/>
    <m/>
    <n v="8.7139999999999898"/>
    <n v="2.657"/>
    <m/>
    <m/>
    <m/>
    <m/>
    <m/>
    <m/>
    <x v="3"/>
  </r>
  <r>
    <s v="1788-05-01"/>
    <n v="10.428000000000001"/>
    <n v="1.3360000000000001"/>
    <m/>
    <m/>
    <m/>
    <m/>
    <m/>
    <m/>
    <s v="1788"/>
    <s v="05"/>
    <m/>
    <s v=""/>
    <m/>
    <s v=""/>
    <m/>
    <m/>
    <s v="1788-05"/>
    <m/>
    <m/>
    <n v="10.428000000000001"/>
    <n v="1.3360000000000001"/>
    <m/>
    <m/>
    <m/>
    <m/>
    <m/>
    <m/>
    <x v="3"/>
  </r>
  <r>
    <s v="1788-06-01"/>
    <n v="13.808"/>
    <n v="1.262"/>
    <m/>
    <m/>
    <m/>
    <m/>
    <m/>
    <m/>
    <s v="1788"/>
    <s v="06"/>
    <m/>
    <s v=""/>
    <m/>
    <s v=""/>
    <m/>
    <m/>
    <s v="1788-06"/>
    <m/>
    <m/>
    <n v="13.808"/>
    <n v="1.262"/>
    <m/>
    <m/>
    <m/>
    <m/>
    <m/>
    <m/>
    <x v="3"/>
  </r>
  <r>
    <s v="1788-07-01"/>
    <n v="16.468"/>
    <n v="2.9159999999999999"/>
    <m/>
    <m/>
    <m/>
    <m/>
    <m/>
    <m/>
    <s v="1788"/>
    <s v="07"/>
    <m/>
    <s v=""/>
    <m/>
    <s v=""/>
    <m/>
    <m/>
    <s v="1788-07"/>
    <m/>
    <m/>
    <n v="16.468"/>
    <n v="2.9159999999999999"/>
    <m/>
    <m/>
    <m/>
    <m/>
    <m/>
    <m/>
    <x v="3"/>
  </r>
  <r>
    <s v="1788-08-01"/>
    <n v="13.885"/>
    <n v="1.53199999999999"/>
    <m/>
    <m/>
    <m/>
    <m/>
    <m/>
    <m/>
    <s v="1788"/>
    <s v="08"/>
    <m/>
    <s v=""/>
    <m/>
    <s v=""/>
    <m/>
    <m/>
    <s v="1788-08"/>
    <m/>
    <m/>
    <n v="13.885"/>
    <n v="1.53199999999999"/>
    <m/>
    <m/>
    <m/>
    <m/>
    <m/>
    <m/>
    <x v="3"/>
  </r>
  <r>
    <s v="1788-09-01"/>
    <n v="11.699"/>
    <n v="1.2609999999999999"/>
    <m/>
    <m/>
    <m/>
    <m/>
    <m/>
    <m/>
    <s v="1788"/>
    <s v="09"/>
    <m/>
    <s v=""/>
    <m/>
    <s v=""/>
    <m/>
    <m/>
    <s v="1788-09"/>
    <m/>
    <m/>
    <n v="11.699"/>
    <n v="1.2609999999999999"/>
    <m/>
    <m/>
    <m/>
    <m/>
    <m/>
    <m/>
    <x v="3"/>
  </r>
  <r>
    <s v="1788-10-01"/>
    <n v="9.3490000000000002"/>
    <n v="2.1320000000000001"/>
    <m/>
    <m/>
    <m/>
    <m/>
    <m/>
    <m/>
    <s v="1788"/>
    <s v="10"/>
    <m/>
    <s v=""/>
    <m/>
    <s v=""/>
    <m/>
    <m/>
    <s v="1788-10"/>
    <m/>
    <m/>
    <n v="9.3490000000000002"/>
    <n v="2.1320000000000001"/>
    <m/>
    <m/>
    <m/>
    <m/>
    <m/>
    <m/>
    <x v="3"/>
  </r>
  <r>
    <s v="1788-11-01"/>
    <n v="6.1109999999999998"/>
    <n v="1.6819999999999999"/>
    <m/>
    <m/>
    <m/>
    <m/>
    <m/>
    <m/>
    <s v="1788"/>
    <s v="11"/>
    <m/>
    <s v=""/>
    <m/>
    <s v=""/>
    <m/>
    <m/>
    <s v="1788-11"/>
    <m/>
    <m/>
    <n v="6.1109999999999998"/>
    <n v="1.6819999999999999"/>
    <m/>
    <m/>
    <m/>
    <m/>
    <m/>
    <m/>
    <x v="3"/>
  </r>
  <r>
    <s v="1788-12-01"/>
    <n v="1.25199999999999"/>
    <n v="5.827"/>
    <m/>
    <m/>
    <m/>
    <m/>
    <m/>
    <m/>
    <s v="1788"/>
    <s v="12"/>
    <m/>
    <s v=""/>
    <m/>
    <s v=""/>
    <m/>
    <m/>
    <s v="1788-12"/>
    <m/>
    <m/>
    <n v="1.25199999999999"/>
    <n v="5.827"/>
    <m/>
    <m/>
    <m/>
    <m/>
    <m/>
    <m/>
    <x v="3"/>
  </r>
  <r>
    <s v="1789-01-01"/>
    <n v="3.706"/>
    <n v="4.0389999999999997"/>
    <m/>
    <m/>
    <m/>
    <m/>
    <m/>
    <m/>
    <s v="1789"/>
    <s v="01"/>
    <m/>
    <s v=""/>
    <m/>
    <s v=""/>
    <m/>
    <m/>
    <s v="1789-01"/>
    <m/>
    <m/>
    <n v="3.706"/>
    <n v="4.0389999999999997"/>
    <m/>
    <m/>
    <m/>
    <m/>
    <m/>
    <m/>
    <x v="3"/>
  </r>
  <r>
    <s v="1789-02-01"/>
    <n v="1.675"/>
    <n v="2.5760000000000001"/>
    <m/>
    <m/>
    <m/>
    <m/>
    <m/>
    <m/>
    <s v="1789"/>
    <s v="02"/>
    <m/>
    <s v=""/>
    <m/>
    <s v=""/>
    <m/>
    <m/>
    <s v="1789-02"/>
    <m/>
    <m/>
    <n v="1.675"/>
    <n v="2.5760000000000001"/>
    <m/>
    <m/>
    <m/>
    <m/>
    <m/>
    <m/>
    <x v="3"/>
  </r>
  <r>
    <s v="1789-03-01"/>
    <n v="3.9889999999999999"/>
    <n v="1.595"/>
    <m/>
    <m/>
    <m/>
    <m/>
    <m/>
    <m/>
    <s v="1789"/>
    <s v="03"/>
    <m/>
    <s v=""/>
    <m/>
    <s v=""/>
    <m/>
    <m/>
    <s v="1789-03"/>
    <m/>
    <m/>
    <n v="3.9889999999999999"/>
    <n v="1.595"/>
    <m/>
    <m/>
    <m/>
    <m/>
    <m/>
    <m/>
    <x v="3"/>
  </r>
  <r>
    <s v="1789-04-01"/>
    <n v="7.6939999999999902"/>
    <n v="1.5069999999999999"/>
    <m/>
    <m/>
    <m/>
    <m/>
    <m/>
    <m/>
    <s v="1789"/>
    <s v="04"/>
    <m/>
    <s v=""/>
    <m/>
    <s v=""/>
    <m/>
    <m/>
    <s v="1789-04"/>
    <m/>
    <m/>
    <n v="7.6939999999999902"/>
    <n v="1.5069999999999999"/>
    <m/>
    <m/>
    <m/>
    <m/>
    <m/>
    <m/>
    <x v="3"/>
  </r>
  <r>
    <s v="1789-05-01"/>
    <n v="11.666"/>
    <n v="2.2280000000000002"/>
    <m/>
    <m/>
    <m/>
    <m/>
    <m/>
    <m/>
    <s v="1789"/>
    <s v="05"/>
    <m/>
    <s v=""/>
    <m/>
    <s v=""/>
    <m/>
    <m/>
    <s v="1789-05"/>
    <m/>
    <m/>
    <n v="11.666"/>
    <n v="2.2280000000000002"/>
    <m/>
    <m/>
    <m/>
    <m/>
    <m/>
    <m/>
    <x v="3"/>
  </r>
  <r>
    <s v="1789-06-01"/>
    <n v="13.507"/>
    <n v="1.042"/>
    <m/>
    <m/>
    <m/>
    <m/>
    <m/>
    <m/>
    <s v="1789"/>
    <s v="06"/>
    <m/>
    <s v=""/>
    <m/>
    <s v=""/>
    <m/>
    <m/>
    <s v="1789-06"/>
    <m/>
    <m/>
    <n v="13.507"/>
    <n v="1.042"/>
    <m/>
    <m/>
    <m/>
    <m/>
    <m/>
    <m/>
    <x v="3"/>
  </r>
  <r>
    <s v="1789-07-01"/>
    <n v="15.462"/>
    <n v="1.9219999999999999"/>
    <m/>
    <m/>
    <m/>
    <m/>
    <m/>
    <m/>
    <s v="1789"/>
    <s v="07"/>
    <m/>
    <s v=""/>
    <m/>
    <s v=""/>
    <m/>
    <m/>
    <s v="1789-07"/>
    <m/>
    <m/>
    <n v="15.462"/>
    <n v="1.9219999999999999"/>
    <m/>
    <m/>
    <m/>
    <m/>
    <m/>
    <m/>
    <x v="3"/>
  </r>
  <r>
    <s v="1789-08-01"/>
    <n v="13.84"/>
    <n v="1.298"/>
    <m/>
    <m/>
    <m/>
    <m/>
    <m/>
    <m/>
    <s v="1789"/>
    <s v="08"/>
    <m/>
    <s v=""/>
    <m/>
    <s v=""/>
    <m/>
    <m/>
    <s v="1789-08"/>
    <m/>
    <m/>
    <n v="13.84"/>
    <n v="1.298"/>
    <m/>
    <m/>
    <m/>
    <m/>
    <m/>
    <m/>
    <x v="3"/>
  </r>
  <r>
    <s v="1789-09-01"/>
    <n v="12.018000000000001"/>
    <n v="1.1890000000000001"/>
    <m/>
    <m/>
    <m/>
    <m/>
    <m/>
    <m/>
    <s v="1789"/>
    <s v="09"/>
    <m/>
    <s v=""/>
    <m/>
    <s v=""/>
    <m/>
    <m/>
    <s v="1789-09"/>
    <m/>
    <m/>
    <n v="12.018000000000001"/>
    <n v="1.1890000000000001"/>
    <m/>
    <m/>
    <m/>
    <m/>
    <m/>
    <m/>
    <x v="3"/>
  </r>
  <r>
    <s v="1789-10-01"/>
    <n v="7.39"/>
    <n v="1.8360000000000001"/>
    <m/>
    <m/>
    <m/>
    <m/>
    <m/>
    <m/>
    <s v="1789"/>
    <s v="10"/>
    <m/>
    <s v=""/>
    <m/>
    <s v=""/>
    <m/>
    <m/>
    <s v="1789-10"/>
    <m/>
    <m/>
    <n v="7.39"/>
    <n v="1.8360000000000001"/>
    <m/>
    <m/>
    <m/>
    <m/>
    <m/>
    <m/>
    <x v="3"/>
  </r>
  <r>
    <s v="1789-11-01"/>
    <n v="5.9639999999999898"/>
    <n v="1.5860000000000001"/>
    <m/>
    <m/>
    <m/>
    <m/>
    <m/>
    <m/>
    <s v="1789"/>
    <s v="11"/>
    <m/>
    <s v=""/>
    <m/>
    <s v=""/>
    <m/>
    <m/>
    <s v="1789-11"/>
    <m/>
    <m/>
    <n v="5.9639999999999898"/>
    <n v="1.5860000000000001"/>
    <m/>
    <m/>
    <m/>
    <m/>
    <m/>
    <m/>
    <x v="3"/>
  </r>
  <r>
    <s v="1789-12-01"/>
    <n v="3.0990000000000002"/>
    <n v="1.6060000000000001"/>
    <m/>
    <m/>
    <m/>
    <m/>
    <m/>
    <m/>
    <s v="1789"/>
    <s v="12"/>
    <m/>
    <s v=""/>
    <m/>
    <s v=""/>
    <m/>
    <m/>
    <s v="1789-12"/>
    <m/>
    <m/>
    <n v="3.0990000000000002"/>
    <n v="1.6060000000000001"/>
    <m/>
    <m/>
    <m/>
    <m/>
    <m/>
    <m/>
    <x v="3"/>
  </r>
  <r>
    <s v="1790-01-01"/>
    <n v="2.444"/>
    <n v="1.94"/>
    <m/>
    <m/>
    <m/>
    <m/>
    <m/>
    <m/>
    <s v="1790"/>
    <s v="01"/>
    <m/>
    <s v=""/>
    <m/>
    <s v=""/>
    <m/>
    <m/>
    <s v="1790-01"/>
    <m/>
    <m/>
    <n v="2.444"/>
    <n v="1.94"/>
    <m/>
    <m/>
    <m/>
    <m/>
    <m/>
    <m/>
    <x v="4"/>
  </r>
  <r>
    <s v="1790-02-01"/>
    <n v="2.9729999999999999"/>
    <n v="2.5979999999999999"/>
    <m/>
    <m/>
    <m/>
    <m/>
    <m/>
    <m/>
    <s v="1790"/>
    <s v="02"/>
    <m/>
    <s v=""/>
    <m/>
    <s v=""/>
    <m/>
    <m/>
    <s v="1790-02"/>
    <m/>
    <m/>
    <n v="2.9729999999999999"/>
    <n v="2.5979999999999999"/>
    <m/>
    <m/>
    <m/>
    <m/>
    <m/>
    <m/>
    <x v="4"/>
  </r>
  <r>
    <s v="1790-03-01"/>
    <n v="4.5819999999999999"/>
    <n v="1.9139999999999999"/>
    <m/>
    <m/>
    <m/>
    <m/>
    <m/>
    <m/>
    <s v="1790"/>
    <s v="03"/>
    <m/>
    <s v=""/>
    <m/>
    <s v=""/>
    <m/>
    <m/>
    <s v="1790-03"/>
    <m/>
    <m/>
    <n v="4.5819999999999999"/>
    <n v="1.9139999999999999"/>
    <m/>
    <m/>
    <m/>
    <m/>
    <m/>
    <m/>
    <x v="4"/>
  </r>
  <r>
    <s v="1790-04-01"/>
    <n v="6.0529999999999902"/>
    <n v="2.3140000000000001"/>
    <m/>
    <m/>
    <m/>
    <m/>
    <m/>
    <m/>
    <s v="1790"/>
    <s v="04"/>
    <m/>
    <s v=""/>
    <m/>
    <s v=""/>
    <m/>
    <m/>
    <s v="1790-04"/>
    <m/>
    <m/>
    <n v="6.0529999999999902"/>
    <n v="2.3140000000000001"/>
    <m/>
    <m/>
    <m/>
    <m/>
    <m/>
    <m/>
    <x v="4"/>
  </r>
  <r>
    <s v="1790-05-01"/>
    <n v="10.356999999999999"/>
    <n v="1.0569999999999999"/>
    <m/>
    <m/>
    <m/>
    <m/>
    <m/>
    <m/>
    <s v="1790"/>
    <s v="05"/>
    <m/>
    <s v=""/>
    <m/>
    <s v=""/>
    <m/>
    <m/>
    <s v="1790-05"/>
    <m/>
    <m/>
    <n v="10.356999999999999"/>
    <n v="1.0569999999999999"/>
    <m/>
    <m/>
    <m/>
    <m/>
    <m/>
    <m/>
    <x v="4"/>
  </r>
  <r>
    <s v="1790-06-01"/>
    <n v="13.746"/>
    <n v="1.226"/>
    <m/>
    <m/>
    <m/>
    <m/>
    <m/>
    <m/>
    <s v="1790"/>
    <s v="06"/>
    <m/>
    <s v=""/>
    <m/>
    <s v=""/>
    <m/>
    <m/>
    <s v="1790-06"/>
    <m/>
    <m/>
    <n v="13.746"/>
    <n v="1.226"/>
    <m/>
    <m/>
    <m/>
    <m/>
    <m/>
    <m/>
    <x v="4"/>
  </r>
  <r>
    <s v="1790-07-01"/>
    <n v="13.811999999999999"/>
    <n v="1.65699999999999"/>
    <m/>
    <m/>
    <m/>
    <m/>
    <m/>
    <m/>
    <s v="1790"/>
    <s v="07"/>
    <m/>
    <s v=""/>
    <m/>
    <s v=""/>
    <m/>
    <m/>
    <s v="1790-07"/>
    <m/>
    <m/>
    <n v="13.811999999999999"/>
    <n v="1.65699999999999"/>
    <m/>
    <m/>
    <m/>
    <m/>
    <m/>
    <m/>
    <x v="4"/>
  </r>
  <r>
    <s v="1790-08-01"/>
    <n v="13.925000000000001"/>
    <n v="1.2689999999999999"/>
    <m/>
    <m/>
    <m/>
    <m/>
    <m/>
    <m/>
    <s v="1790"/>
    <s v="08"/>
    <m/>
    <s v=""/>
    <m/>
    <s v=""/>
    <m/>
    <m/>
    <s v="1790-08"/>
    <m/>
    <m/>
    <n v="13.925000000000001"/>
    <n v="1.2689999999999999"/>
    <m/>
    <m/>
    <m/>
    <m/>
    <m/>
    <m/>
    <x v="4"/>
  </r>
  <r>
    <s v="1790-09-01"/>
    <n v="11.233000000000001"/>
    <n v="1.524"/>
    <m/>
    <m/>
    <m/>
    <m/>
    <m/>
    <m/>
    <s v="1790"/>
    <s v="09"/>
    <m/>
    <s v=""/>
    <m/>
    <s v=""/>
    <m/>
    <m/>
    <s v="1790-09"/>
    <m/>
    <m/>
    <n v="11.233000000000001"/>
    <n v="1.524"/>
    <m/>
    <m/>
    <m/>
    <m/>
    <m/>
    <m/>
    <x v="4"/>
  </r>
  <r>
    <s v="1790-10-01"/>
    <n v="8.577"/>
    <n v="1.2969999999999999"/>
    <m/>
    <m/>
    <m/>
    <m/>
    <m/>
    <m/>
    <s v="1790"/>
    <s v="10"/>
    <m/>
    <s v=""/>
    <m/>
    <s v=""/>
    <m/>
    <m/>
    <s v="1790-10"/>
    <m/>
    <m/>
    <n v="8.577"/>
    <n v="1.2969999999999999"/>
    <m/>
    <m/>
    <m/>
    <m/>
    <m/>
    <m/>
    <x v="4"/>
  </r>
  <r>
    <s v="1790-11-01"/>
    <n v="5.3310000000000004"/>
    <n v="1.5649999999999999"/>
    <m/>
    <m/>
    <m/>
    <m/>
    <m/>
    <m/>
    <s v="1790"/>
    <s v="11"/>
    <m/>
    <s v=""/>
    <m/>
    <s v=""/>
    <m/>
    <m/>
    <s v="1790-11"/>
    <m/>
    <m/>
    <n v="5.3310000000000004"/>
    <n v="1.5649999999999999"/>
    <m/>
    <m/>
    <m/>
    <m/>
    <m/>
    <m/>
    <x v="4"/>
  </r>
  <r>
    <s v="1790-12-01"/>
    <n v="2.7549999999999999"/>
    <n v="2.899"/>
    <m/>
    <m/>
    <m/>
    <m/>
    <m/>
    <m/>
    <s v="1790"/>
    <s v="12"/>
    <m/>
    <s v=""/>
    <m/>
    <s v=""/>
    <m/>
    <m/>
    <s v="1790-12"/>
    <m/>
    <m/>
    <n v="2.7549999999999999"/>
    <n v="2.899"/>
    <m/>
    <m/>
    <m/>
    <m/>
    <m/>
    <m/>
    <x v="4"/>
  </r>
  <r>
    <s v="1791-01-01"/>
    <n v="1.4930000000000001"/>
    <n v="5.0350000000000001"/>
    <m/>
    <m/>
    <m/>
    <m/>
    <m/>
    <m/>
    <s v="1791"/>
    <s v="01"/>
    <m/>
    <s v=""/>
    <m/>
    <s v=""/>
    <m/>
    <m/>
    <s v="1791-01"/>
    <m/>
    <m/>
    <n v="1.4930000000000001"/>
    <n v="5.0350000000000001"/>
    <m/>
    <m/>
    <m/>
    <m/>
    <m/>
    <m/>
    <x v="4"/>
  </r>
  <r>
    <s v="1791-02-01"/>
    <n v="3.4660000000000002"/>
    <n v="2.44"/>
    <m/>
    <m/>
    <m/>
    <m/>
    <m/>
    <m/>
    <s v="1791"/>
    <s v="02"/>
    <m/>
    <s v=""/>
    <m/>
    <s v=""/>
    <m/>
    <m/>
    <s v="1791-02"/>
    <m/>
    <m/>
    <n v="3.4660000000000002"/>
    <n v="2.44"/>
    <m/>
    <m/>
    <m/>
    <m/>
    <m/>
    <m/>
    <x v="4"/>
  </r>
  <r>
    <s v="1791-03-01"/>
    <n v="4.79"/>
    <n v="2.2490000000000001"/>
    <m/>
    <m/>
    <m/>
    <m/>
    <m/>
    <m/>
    <s v="1791"/>
    <s v="03"/>
    <m/>
    <s v=""/>
    <m/>
    <s v=""/>
    <m/>
    <m/>
    <s v="1791-03"/>
    <m/>
    <m/>
    <n v="4.79"/>
    <n v="2.2490000000000001"/>
    <m/>
    <m/>
    <m/>
    <m/>
    <m/>
    <m/>
    <x v="4"/>
  </r>
  <r>
    <s v="1791-04-01"/>
    <n v="9.1270000000000007"/>
    <n v="1.617"/>
    <m/>
    <m/>
    <m/>
    <m/>
    <m/>
    <m/>
    <s v="1791"/>
    <s v="04"/>
    <m/>
    <s v=""/>
    <m/>
    <s v=""/>
    <m/>
    <m/>
    <s v="1791-04"/>
    <m/>
    <m/>
    <n v="9.1270000000000007"/>
    <n v="1.617"/>
    <m/>
    <m/>
    <m/>
    <m/>
    <m/>
    <m/>
    <x v="4"/>
  </r>
  <r>
    <s v="1791-05-01"/>
    <n v="9.859"/>
    <n v="1.256"/>
    <m/>
    <m/>
    <m/>
    <m/>
    <m/>
    <m/>
    <s v="1791"/>
    <s v="05"/>
    <m/>
    <s v=""/>
    <m/>
    <s v=""/>
    <m/>
    <m/>
    <s v="1791-05"/>
    <m/>
    <m/>
    <n v="9.859"/>
    <n v="1.256"/>
    <m/>
    <m/>
    <m/>
    <m/>
    <m/>
    <m/>
    <x v="4"/>
  </r>
  <r>
    <s v="1791-06-01"/>
    <n v="13.231"/>
    <n v="1.3140000000000001"/>
    <m/>
    <m/>
    <m/>
    <m/>
    <m/>
    <m/>
    <s v="1791"/>
    <s v="06"/>
    <m/>
    <s v=""/>
    <m/>
    <s v=""/>
    <m/>
    <m/>
    <s v="1791-06"/>
    <m/>
    <m/>
    <n v="13.231"/>
    <n v="1.3140000000000001"/>
    <m/>
    <m/>
    <m/>
    <m/>
    <m/>
    <m/>
    <x v="4"/>
  </r>
  <r>
    <s v="1791-07-01"/>
    <n v="13.612"/>
    <n v="1.0589999999999999"/>
    <m/>
    <m/>
    <m/>
    <m/>
    <m/>
    <m/>
    <s v="1791"/>
    <s v="07"/>
    <m/>
    <s v=""/>
    <m/>
    <s v=""/>
    <m/>
    <m/>
    <s v="1791-07"/>
    <m/>
    <m/>
    <n v="13.612"/>
    <n v="1.0589999999999999"/>
    <m/>
    <m/>
    <m/>
    <m/>
    <m/>
    <m/>
    <x v="4"/>
  </r>
  <r>
    <s v="1791-08-01"/>
    <n v="13.744"/>
    <n v="0.80700000000000005"/>
    <m/>
    <m/>
    <m/>
    <m/>
    <m/>
    <m/>
    <s v="1791"/>
    <s v="08"/>
    <m/>
    <s v=""/>
    <m/>
    <s v=""/>
    <m/>
    <m/>
    <s v="1791-08"/>
    <m/>
    <m/>
    <n v="13.744"/>
    <n v="0.80700000000000005"/>
    <m/>
    <m/>
    <m/>
    <m/>
    <m/>
    <m/>
    <x v="4"/>
  </r>
  <r>
    <s v="1791-09-01"/>
    <n v="11.677"/>
    <n v="1.248"/>
    <m/>
    <m/>
    <m/>
    <m/>
    <m/>
    <m/>
    <s v="1791"/>
    <s v="09"/>
    <m/>
    <s v=""/>
    <m/>
    <s v=""/>
    <m/>
    <m/>
    <s v="1791-09"/>
    <m/>
    <m/>
    <n v="11.677"/>
    <n v="1.248"/>
    <m/>
    <m/>
    <m/>
    <m/>
    <m/>
    <m/>
    <x v="4"/>
  </r>
  <r>
    <s v="1791-10-01"/>
    <n v="8.08"/>
    <n v="1.0189999999999999"/>
    <m/>
    <m/>
    <m/>
    <m/>
    <m/>
    <m/>
    <s v="1791"/>
    <s v="10"/>
    <m/>
    <s v=""/>
    <m/>
    <s v=""/>
    <m/>
    <m/>
    <s v="1791-10"/>
    <m/>
    <m/>
    <n v="8.08"/>
    <n v="1.0189999999999999"/>
    <m/>
    <m/>
    <m/>
    <m/>
    <m/>
    <m/>
    <x v="4"/>
  </r>
  <r>
    <s v="1791-11-01"/>
    <n v="6.2060000000000004"/>
    <n v="1.7929999999999999"/>
    <m/>
    <m/>
    <m/>
    <m/>
    <m/>
    <m/>
    <s v="1791"/>
    <s v="11"/>
    <m/>
    <s v=""/>
    <m/>
    <s v=""/>
    <m/>
    <m/>
    <s v="1791-11"/>
    <m/>
    <m/>
    <n v="6.2060000000000004"/>
    <n v="1.7929999999999999"/>
    <m/>
    <m/>
    <m/>
    <m/>
    <m/>
    <m/>
    <x v="4"/>
  </r>
  <r>
    <s v="1791-12-01"/>
    <n v="3.5259999999999998"/>
    <n v="1.5680000000000001"/>
    <m/>
    <m/>
    <m/>
    <m/>
    <m/>
    <m/>
    <s v="1791"/>
    <s v="12"/>
    <m/>
    <s v=""/>
    <m/>
    <s v=""/>
    <m/>
    <m/>
    <s v="1791-12"/>
    <m/>
    <m/>
    <n v="3.5259999999999998"/>
    <n v="1.5680000000000001"/>
    <m/>
    <m/>
    <m/>
    <m/>
    <m/>
    <m/>
    <x v="4"/>
  </r>
  <r>
    <s v="1792-01-01"/>
    <n v="0.34799999999999998"/>
    <n v="2.516"/>
    <m/>
    <m/>
    <m/>
    <m/>
    <m/>
    <m/>
    <s v="1792"/>
    <s v="01"/>
    <m/>
    <s v=""/>
    <m/>
    <s v=""/>
    <m/>
    <m/>
    <s v="1792-01"/>
    <m/>
    <m/>
    <n v="0.34799999999999998"/>
    <n v="2.516"/>
    <m/>
    <m/>
    <m/>
    <m/>
    <m/>
    <m/>
    <x v="4"/>
  </r>
  <r>
    <s v="1792-02-01"/>
    <n v="3.62"/>
    <n v="2.4340000000000002"/>
    <m/>
    <m/>
    <m/>
    <m/>
    <m/>
    <m/>
    <s v="1792"/>
    <s v="02"/>
    <m/>
    <s v=""/>
    <m/>
    <s v=""/>
    <m/>
    <m/>
    <s v="1792-02"/>
    <m/>
    <m/>
    <n v="3.62"/>
    <n v="2.4340000000000002"/>
    <m/>
    <m/>
    <m/>
    <m/>
    <m/>
    <m/>
    <x v="4"/>
  </r>
  <r>
    <s v="1792-03-01"/>
    <n v="4.4289999999999896"/>
    <n v="1.6919999999999999"/>
    <m/>
    <m/>
    <m/>
    <m/>
    <m/>
    <m/>
    <s v="1792"/>
    <s v="03"/>
    <m/>
    <s v=""/>
    <m/>
    <s v=""/>
    <m/>
    <m/>
    <s v="1792-03"/>
    <m/>
    <m/>
    <n v="4.4289999999999896"/>
    <n v="1.6919999999999999"/>
    <m/>
    <m/>
    <m/>
    <m/>
    <m/>
    <m/>
    <x v="4"/>
  </r>
  <r>
    <s v="1792-04-01"/>
    <n v="7.9939999999999998"/>
    <n v="1.3680000000000001"/>
    <m/>
    <m/>
    <m/>
    <m/>
    <m/>
    <m/>
    <s v="1792"/>
    <s v="04"/>
    <m/>
    <s v=""/>
    <m/>
    <s v=""/>
    <m/>
    <m/>
    <s v="1792-04"/>
    <m/>
    <m/>
    <n v="7.9939999999999998"/>
    <n v="1.3680000000000001"/>
    <m/>
    <m/>
    <m/>
    <m/>
    <m/>
    <m/>
    <x v="4"/>
  </r>
  <r>
    <s v="1792-05-01"/>
    <n v="11.321"/>
    <n v="1.101"/>
    <m/>
    <m/>
    <m/>
    <m/>
    <m/>
    <m/>
    <s v="1792"/>
    <s v="05"/>
    <m/>
    <s v=""/>
    <m/>
    <s v=""/>
    <m/>
    <m/>
    <s v="1792-05"/>
    <m/>
    <m/>
    <n v="11.321"/>
    <n v="1.101"/>
    <m/>
    <m/>
    <m/>
    <m/>
    <m/>
    <m/>
    <x v="4"/>
  </r>
  <r>
    <s v="1792-06-01"/>
    <n v="13.581"/>
    <n v="1.4059999999999999"/>
    <m/>
    <m/>
    <m/>
    <m/>
    <m/>
    <m/>
    <s v="1792"/>
    <s v="06"/>
    <m/>
    <s v=""/>
    <m/>
    <s v=""/>
    <m/>
    <m/>
    <s v="1792-06"/>
    <m/>
    <m/>
    <n v="13.581"/>
    <n v="1.4059999999999999"/>
    <m/>
    <m/>
    <m/>
    <m/>
    <m/>
    <m/>
    <x v="4"/>
  </r>
  <r>
    <s v="1792-07-01"/>
    <n v="14.212"/>
    <n v="1.3620000000000001"/>
    <m/>
    <m/>
    <m/>
    <m/>
    <m/>
    <m/>
    <s v="1792"/>
    <s v="07"/>
    <m/>
    <s v=""/>
    <m/>
    <s v=""/>
    <m/>
    <m/>
    <s v="1792-07"/>
    <m/>
    <m/>
    <n v="14.212"/>
    <n v="1.3620000000000001"/>
    <m/>
    <m/>
    <m/>
    <m/>
    <m/>
    <m/>
    <x v="4"/>
  </r>
  <r>
    <s v="1792-08-01"/>
    <n v="12.280999999999899"/>
    <n v="1.395"/>
    <m/>
    <m/>
    <m/>
    <m/>
    <m/>
    <m/>
    <s v="1792"/>
    <s v="08"/>
    <m/>
    <s v=""/>
    <m/>
    <s v=""/>
    <m/>
    <m/>
    <s v="1792-08"/>
    <m/>
    <m/>
    <n v="12.280999999999899"/>
    <n v="1.395"/>
    <m/>
    <m/>
    <m/>
    <m/>
    <m/>
    <m/>
    <x v="4"/>
  </r>
  <r>
    <s v="1792-09-01"/>
    <n v="12.491"/>
    <n v="1.0720000000000001"/>
    <m/>
    <m/>
    <m/>
    <m/>
    <m/>
    <m/>
    <s v="1792"/>
    <s v="09"/>
    <m/>
    <s v=""/>
    <m/>
    <s v=""/>
    <m/>
    <m/>
    <s v="1792-09"/>
    <m/>
    <m/>
    <n v="12.491"/>
    <n v="1.0720000000000001"/>
    <m/>
    <m/>
    <m/>
    <m/>
    <m/>
    <m/>
    <x v="4"/>
  </r>
  <r>
    <s v="1792-10-01"/>
    <n v="8.0969999999999995"/>
    <n v="1.39"/>
    <m/>
    <m/>
    <m/>
    <m/>
    <m/>
    <m/>
    <s v="1792"/>
    <s v="10"/>
    <m/>
    <s v=""/>
    <m/>
    <s v=""/>
    <m/>
    <m/>
    <s v="1792-10"/>
    <m/>
    <m/>
    <n v="8.0969999999999995"/>
    <n v="1.39"/>
    <m/>
    <m/>
    <m/>
    <m/>
    <m/>
    <m/>
    <x v="4"/>
  </r>
  <r>
    <s v="1792-11-01"/>
    <n v="5.306"/>
    <n v="2.145"/>
    <m/>
    <m/>
    <m/>
    <m/>
    <m/>
    <m/>
    <s v="1792"/>
    <s v="11"/>
    <m/>
    <s v=""/>
    <m/>
    <s v=""/>
    <m/>
    <m/>
    <s v="1792-11"/>
    <m/>
    <m/>
    <n v="5.306"/>
    <n v="2.145"/>
    <m/>
    <m/>
    <m/>
    <m/>
    <m/>
    <m/>
    <x v="4"/>
  </r>
  <r>
    <s v="1792-12-01"/>
    <n v="3.3879999999999999"/>
    <n v="2.524"/>
    <m/>
    <m/>
    <m/>
    <m/>
    <m/>
    <m/>
    <s v="1792"/>
    <s v="12"/>
    <m/>
    <s v=""/>
    <m/>
    <s v=""/>
    <m/>
    <m/>
    <s v="1792-12"/>
    <m/>
    <m/>
    <n v="3.3879999999999999"/>
    <n v="2.524"/>
    <m/>
    <m/>
    <m/>
    <m/>
    <m/>
    <m/>
    <x v="4"/>
  </r>
  <r>
    <s v="1793-01-01"/>
    <n v="0.52099999999999902"/>
    <n v="2.6739999999999999"/>
    <m/>
    <m/>
    <m/>
    <m/>
    <m/>
    <m/>
    <s v="1793"/>
    <s v="01"/>
    <m/>
    <s v=""/>
    <m/>
    <s v=""/>
    <m/>
    <m/>
    <s v="1793-01"/>
    <m/>
    <m/>
    <n v="0.52099999999999902"/>
    <n v="2.6739999999999999"/>
    <m/>
    <m/>
    <m/>
    <m/>
    <m/>
    <m/>
    <x v="4"/>
  </r>
  <r>
    <s v="1793-02-01"/>
    <n v="4.7450000000000001"/>
    <n v="2.6240000000000001"/>
    <m/>
    <m/>
    <m/>
    <m/>
    <m/>
    <m/>
    <s v="1793"/>
    <s v="02"/>
    <m/>
    <s v=""/>
    <m/>
    <s v=""/>
    <m/>
    <m/>
    <s v="1793-02"/>
    <m/>
    <m/>
    <n v="4.7450000000000001"/>
    <n v="2.6240000000000001"/>
    <m/>
    <m/>
    <m/>
    <m/>
    <m/>
    <m/>
    <x v="4"/>
  </r>
  <r>
    <s v="1793-03-01"/>
    <n v="5.0419999999999998"/>
    <n v="2.145"/>
    <m/>
    <m/>
    <m/>
    <m/>
    <m/>
    <m/>
    <s v="1793"/>
    <s v="03"/>
    <m/>
    <s v=""/>
    <m/>
    <s v=""/>
    <m/>
    <m/>
    <s v="1793-03"/>
    <m/>
    <m/>
    <n v="5.0419999999999998"/>
    <n v="2.145"/>
    <m/>
    <m/>
    <m/>
    <m/>
    <m/>
    <m/>
    <x v="4"/>
  </r>
  <r>
    <s v="1793-04-01"/>
    <n v="8.64299999999999"/>
    <n v="1.9039999999999999"/>
    <m/>
    <m/>
    <m/>
    <m/>
    <m/>
    <m/>
    <s v="1793"/>
    <s v="04"/>
    <m/>
    <s v=""/>
    <m/>
    <s v=""/>
    <m/>
    <m/>
    <s v="1793-04"/>
    <m/>
    <m/>
    <n v="8.64299999999999"/>
    <n v="1.9039999999999999"/>
    <m/>
    <m/>
    <m/>
    <m/>
    <m/>
    <m/>
    <x v="4"/>
  </r>
  <r>
    <s v="1793-05-01"/>
    <n v="11.058999999999999"/>
    <n v="1.544"/>
    <m/>
    <m/>
    <m/>
    <m/>
    <m/>
    <m/>
    <s v="1793"/>
    <s v="05"/>
    <m/>
    <s v=""/>
    <m/>
    <s v=""/>
    <m/>
    <m/>
    <s v="1793-05"/>
    <m/>
    <m/>
    <n v="11.058999999999999"/>
    <n v="1.544"/>
    <m/>
    <m/>
    <m/>
    <m/>
    <m/>
    <m/>
    <x v="4"/>
  </r>
  <r>
    <s v="1793-06-01"/>
    <n v="13.146000000000001"/>
    <n v="1.91"/>
    <m/>
    <m/>
    <m/>
    <m/>
    <m/>
    <m/>
    <s v="1793"/>
    <s v="06"/>
    <m/>
    <s v=""/>
    <m/>
    <s v=""/>
    <m/>
    <m/>
    <s v="1793-06"/>
    <m/>
    <m/>
    <n v="13.146000000000001"/>
    <n v="1.91"/>
    <m/>
    <m/>
    <m/>
    <m/>
    <m/>
    <m/>
    <x v="4"/>
  </r>
  <r>
    <s v="1793-07-01"/>
    <n v="14.335999999999901"/>
    <n v="2.8639999999999999"/>
    <m/>
    <m/>
    <m/>
    <m/>
    <m/>
    <m/>
    <s v="1793"/>
    <s v="07"/>
    <m/>
    <s v=""/>
    <m/>
    <s v=""/>
    <m/>
    <m/>
    <s v="1793-07"/>
    <m/>
    <m/>
    <n v="14.335999999999901"/>
    <n v="2.8639999999999999"/>
    <m/>
    <m/>
    <m/>
    <m/>
    <m/>
    <m/>
    <x v="4"/>
  </r>
  <r>
    <s v="1793-08-01"/>
    <n v="13.16"/>
    <n v="1.746"/>
    <m/>
    <m/>
    <m/>
    <m/>
    <m/>
    <m/>
    <s v="1793"/>
    <s v="08"/>
    <m/>
    <s v=""/>
    <m/>
    <s v=""/>
    <m/>
    <m/>
    <s v="1793-08"/>
    <m/>
    <m/>
    <n v="13.16"/>
    <n v="1.746"/>
    <m/>
    <m/>
    <m/>
    <m/>
    <m/>
    <m/>
    <x v="4"/>
  </r>
  <r>
    <s v="1793-09-01"/>
    <n v="12.002000000000001"/>
    <n v="2.3250000000000002"/>
    <m/>
    <m/>
    <m/>
    <m/>
    <m/>
    <m/>
    <s v="1793"/>
    <s v="09"/>
    <m/>
    <s v=""/>
    <m/>
    <s v=""/>
    <m/>
    <m/>
    <s v="1793-09"/>
    <m/>
    <m/>
    <n v="12.002000000000001"/>
    <n v="2.3250000000000002"/>
    <m/>
    <m/>
    <m/>
    <m/>
    <m/>
    <m/>
    <x v="4"/>
  </r>
  <r>
    <s v="1793-10-01"/>
    <n v="8.39299999999999"/>
    <n v="1.661"/>
    <m/>
    <m/>
    <m/>
    <m/>
    <m/>
    <m/>
    <s v="1793"/>
    <s v="10"/>
    <m/>
    <s v=""/>
    <m/>
    <s v=""/>
    <m/>
    <m/>
    <s v="1793-10"/>
    <m/>
    <m/>
    <n v="8.39299999999999"/>
    <n v="1.661"/>
    <m/>
    <m/>
    <m/>
    <m/>
    <m/>
    <m/>
    <x v="4"/>
  </r>
  <r>
    <s v="1793-11-01"/>
    <n v="5.6660000000000004"/>
    <n v="3.6349999999999998"/>
    <m/>
    <m/>
    <m/>
    <m/>
    <m/>
    <m/>
    <s v="1793"/>
    <s v="11"/>
    <m/>
    <s v=""/>
    <m/>
    <s v=""/>
    <m/>
    <m/>
    <s v="1793-11"/>
    <m/>
    <m/>
    <n v="5.6660000000000004"/>
    <n v="3.6349999999999998"/>
    <m/>
    <m/>
    <m/>
    <m/>
    <m/>
    <m/>
    <x v="4"/>
  </r>
  <r>
    <s v="1793-12-01"/>
    <n v="2.0369999999999999"/>
    <n v="2.2610000000000001"/>
    <m/>
    <m/>
    <m/>
    <m/>
    <m/>
    <m/>
    <s v="1793"/>
    <s v="12"/>
    <m/>
    <s v=""/>
    <m/>
    <s v=""/>
    <m/>
    <m/>
    <s v="1793-12"/>
    <m/>
    <m/>
    <n v="2.0369999999999999"/>
    <n v="2.2610000000000001"/>
    <m/>
    <m/>
    <m/>
    <m/>
    <m/>
    <m/>
    <x v="4"/>
  </r>
  <r>
    <s v="1794-01-01"/>
    <n v="3.71"/>
    <n v="3.8690000000000002"/>
    <m/>
    <m/>
    <m/>
    <m/>
    <m/>
    <m/>
    <s v="1794"/>
    <s v="01"/>
    <m/>
    <s v=""/>
    <m/>
    <s v=""/>
    <m/>
    <m/>
    <s v="1794-01"/>
    <m/>
    <m/>
    <n v="3.71"/>
    <n v="3.8690000000000002"/>
    <m/>
    <m/>
    <m/>
    <m/>
    <m/>
    <m/>
    <x v="4"/>
  </r>
  <r>
    <s v="1794-02-01"/>
    <n v="3.605"/>
    <n v="5.1379999999999999"/>
    <m/>
    <m/>
    <m/>
    <m/>
    <m/>
    <m/>
    <s v="1794"/>
    <s v="02"/>
    <m/>
    <s v=""/>
    <m/>
    <s v=""/>
    <m/>
    <m/>
    <s v="1794-02"/>
    <m/>
    <m/>
    <n v="3.605"/>
    <n v="5.1379999999999999"/>
    <m/>
    <m/>
    <m/>
    <m/>
    <m/>
    <m/>
    <x v="4"/>
  </r>
  <r>
    <s v="1794-03-01"/>
    <n v="5.6959999999999997"/>
    <n v="1.8049999999999999"/>
    <m/>
    <m/>
    <m/>
    <m/>
    <m/>
    <m/>
    <s v="1794"/>
    <s v="03"/>
    <m/>
    <s v=""/>
    <m/>
    <s v=""/>
    <m/>
    <m/>
    <s v="1794-03"/>
    <m/>
    <m/>
    <n v="5.6959999999999997"/>
    <n v="1.8049999999999999"/>
    <m/>
    <m/>
    <m/>
    <m/>
    <m/>
    <m/>
    <x v="4"/>
  </r>
  <r>
    <s v="1794-04-01"/>
    <n v="9.3670000000000009"/>
    <n v="1.2190000000000001"/>
    <m/>
    <m/>
    <m/>
    <m/>
    <m/>
    <m/>
    <s v="1794"/>
    <s v="04"/>
    <m/>
    <s v=""/>
    <m/>
    <s v=""/>
    <m/>
    <m/>
    <s v="1794-04"/>
    <m/>
    <m/>
    <n v="9.3670000000000009"/>
    <n v="1.2190000000000001"/>
    <m/>
    <m/>
    <m/>
    <m/>
    <m/>
    <m/>
    <x v="4"/>
  </r>
  <r>
    <s v="1794-05-01"/>
    <n v="12.375999999999999"/>
    <n v="1.0629999999999999"/>
    <m/>
    <m/>
    <m/>
    <m/>
    <m/>
    <m/>
    <s v="1794"/>
    <s v="05"/>
    <m/>
    <s v=""/>
    <m/>
    <s v=""/>
    <m/>
    <m/>
    <s v="1794-05"/>
    <m/>
    <m/>
    <n v="12.375999999999999"/>
    <n v="1.0629999999999999"/>
    <m/>
    <m/>
    <m/>
    <m/>
    <m/>
    <m/>
    <x v="4"/>
  </r>
  <r>
    <s v="1794-06-01"/>
    <n v="11.994"/>
    <n v="1.159"/>
    <m/>
    <m/>
    <m/>
    <m/>
    <m/>
    <m/>
    <s v="1794"/>
    <s v="06"/>
    <m/>
    <s v=""/>
    <m/>
    <s v=""/>
    <m/>
    <m/>
    <s v="1794-06"/>
    <m/>
    <m/>
    <n v="11.994"/>
    <n v="1.159"/>
    <m/>
    <m/>
    <m/>
    <m/>
    <m/>
    <m/>
    <x v="4"/>
  </r>
  <r>
    <s v="1794-07-01"/>
    <n v="12.874000000000001"/>
    <n v="1.2829999999999999"/>
    <m/>
    <m/>
    <m/>
    <m/>
    <m/>
    <m/>
    <s v="1794"/>
    <s v="07"/>
    <m/>
    <s v=""/>
    <m/>
    <s v=""/>
    <m/>
    <m/>
    <s v="1794-07"/>
    <m/>
    <m/>
    <n v="12.874000000000001"/>
    <n v="1.2829999999999999"/>
    <m/>
    <m/>
    <m/>
    <m/>
    <m/>
    <m/>
    <x v="4"/>
  </r>
  <r>
    <s v="1794-08-01"/>
    <n v="13.484"/>
    <n v="0.98899999999999999"/>
    <m/>
    <m/>
    <m/>
    <m/>
    <m/>
    <m/>
    <s v="1794"/>
    <s v="08"/>
    <m/>
    <s v=""/>
    <m/>
    <s v=""/>
    <m/>
    <m/>
    <s v="1794-08"/>
    <m/>
    <m/>
    <n v="13.484"/>
    <n v="0.98899999999999999"/>
    <m/>
    <m/>
    <m/>
    <m/>
    <m/>
    <m/>
    <x v="4"/>
  </r>
  <r>
    <s v="1794-09-01"/>
    <n v="11.896000000000001"/>
    <n v="1.57"/>
    <m/>
    <m/>
    <m/>
    <m/>
    <m/>
    <m/>
    <s v="1794"/>
    <s v="09"/>
    <m/>
    <s v=""/>
    <m/>
    <s v=""/>
    <m/>
    <m/>
    <s v="1794-09"/>
    <m/>
    <m/>
    <n v="11.896000000000001"/>
    <n v="1.57"/>
    <m/>
    <m/>
    <m/>
    <m/>
    <m/>
    <m/>
    <x v="4"/>
  </r>
  <r>
    <s v="1794-10-01"/>
    <n v="9.1080000000000005"/>
    <n v="1.29"/>
    <m/>
    <m/>
    <m/>
    <m/>
    <m/>
    <m/>
    <s v="1794"/>
    <s v="10"/>
    <m/>
    <s v=""/>
    <m/>
    <s v=""/>
    <m/>
    <m/>
    <s v="1794-10"/>
    <m/>
    <m/>
    <n v="9.1080000000000005"/>
    <n v="1.29"/>
    <m/>
    <m/>
    <m/>
    <m/>
    <m/>
    <m/>
    <x v="4"/>
  </r>
  <r>
    <s v="1794-11-01"/>
    <n v="5.2839999999999998"/>
    <n v="2.0870000000000002"/>
    <m/>
    <m/>
    <m/>
    <m/>
    <m/>
    <m/>
    <s v="1794"/>
    <s v="11"/>
    <m/>
    <s v=""/>
    <m/>
    <s v=""/>
    <m/>
    <m/>
    <s v="1794-11"/>
    <m/>
    <m/>
    <n v="5.2839999999999998"/>
    <n v="2.0870000000000002"/>
    <m/>
    <m/>
    <m/>
    <m/>
    <m/>
    <m/>
    <x v="4"/>
  </r>
  <r>
    <s v="1794-12-01"/>
    <n v="2.9180000000000001"/>
    <n v="2.2759999999999998"/>
    <m/>
    <m/>
    <m/>
    <m/>
    <m/>
    <m/>
    <s v="1794"/>
    <s v="12"/>
    <m/>
    <s v=""/>
    <m/>
    <s v=""/>
    <m/>
    <m/>
    <s v="1794-12"/>
    <m/>
    <m/>
    <n v="2.9180000000000001"/>
    <n v="2.2759999999999998"/>
    <m/>
    <m/>
    <m/>
    <m/>
    <m/>
    <m/>
    <x v="4"/>
  </r>
  <r>
    <s v="1795-01-01"/>
    <n v="2.7309999999999999"/>
    <n v="2.5059999999999998"/>
    <m/>
    <m/>
    <m/>
    <m/>
    <m/>
    <m/>
    <s v="1795"/>
    <s v="01"/>
    <m/>
    <s v=""/>
    <m/>
    <s v=""/>
    <m/>
    <m/>
    <s v="1795-01"/>
    <m/>
    <m/>
    <n v="2.7309999999999999"/>
    <n v="2.5059999999999998"/>
    <m/>
    <m/>
    <m/>
    <m/>
    <m/>
    <m/>
    <x v="4"/>
  </r>
  <r>
    <s v="1795-02-01"/>
    <n v="4.3899999999999997"/>
    <n v="3.3359999999999999"/>
    <m/>
    <m/>
    <m/>
    <m/>
    <m/>
    <m/>
    <s v="1795"/>
    <s v="02"/>
    <m/>
    <s v=""/>
    <m/>
    <s v=""/>
    <m/>
    <m/>
    <s v="1795-02"/>
    <m/>
    <m/>
    <n v="4.3899999999999997"/>
    <n v="3.3359999999999999"/>
    <m/>
    <m/>
    <m/>
    <m/>
    <m/>
    <m/>
    <x v="4"/>
  </r>
  <r>
    <s v="1795-03-01"/>
    <n v="5.7089999999999996"/>
    <n v="1.9590000000000001"/>
    <m/>
    <m/>
    <m/>
    <m/>
    <m/>
    <m/>
    <s v="1795"/>
    <s v="03"/>
    <m/>
    <s v=""/>
    <m/>
    <s v=""/>
    <m/>
    <m/>
    <s v="1795-03"/>
    <m/>
    <m/>
    <n v="5.7089999999999996"/>
    <n v="1.9590000000000001"/>
    <m/>
    <m/>
    <m/>
    <m/>
    <m/>
    <m/>
    <x v="4"/>
  </r>
  <r>
    <s v="1795-04-01"/>
    <n v="8.9179999999999993"/>
    <n v="1.88"/>
    <m/>
    <m/>
    <m/>
    <m/>
    <m/>
    <m/>
    <s v="1795"/>
    <s v="04"/>
    <m/>
    <s v=""/>
    <m/>
    <s v=""/>
    <m/>
    <m/>
    <s v="1795-04"/>
    <m/>
    <m/>
    <n v="8.9179999999999993"/>
    <n v="1.88"/>
    <m/>
    <m/>
    <m/>
    <m/>
    <m/>
    <m/>
    <x v="4"/>
  </r>
  <r>
    <s v="1795-05-01"/>
    <n v="11.029"/>
    <n v="2.444"/>
    <m/>
    <m/>
    <m/>
    <m/>
    <m/>
    <m/>
    <s v="1795"/>
    <s v="05"/>
    <m/>
    <s v=""/>
    <m/>
    <s v=""/>
    <m/>
    <m/>
    <s v="1795-05"/>
    <m/>
    <m/>
    <n v="11.029"/>
    <n v="2.444"/>
    <m/>
    <m/>
    <m/>
    <m/>
    <m/>
    <m/>
    <x v="4"/>
  </r>
  <r>
    <s v="1795-06-01"/>
    <n v="13.292999999999999"/>
    <n v="0.98699999999999999"/>
    <m/>
    <m/>
    <m/>
    <m/>
    <m/>
    <m/>
    <s v="1795"/>
    <s v="06"/>
    <m/>
    <s v=""/>
    <m/>
    <s v=""/>
    <m/>
    <m/>
    <s v="1795-06"/>
    <m/>
    <m/>
    <n v="13.292999999999999"/>
    <n v="0.98699999999999999"/>
    <m/>
    <m/>
    <m/>
    <m/>
    <m/>
    <m/>
    <x v="4"/>
  </r>
  <r>
    <s v="1795-07-01"/>
    <n v="14.295"/>
    <n v="2.165"/>
    <m/>
    <m/>
    <m/>
    <m/>
    <m/>
    <m/>
    <s v="1795"/>
    <s v="07"/>
    <m/>
    <s v=""/>
    <m/>
    <s v=""/>
    <m/>
    <m/>
    <s v="1795-07"/>
    <m/>
    <m/>
    <n v="14.295"/>
    <n v="2.165"/>
    <m/>
    <m/>
    <m/>
    <m/>
    <m/>
    <m/>
    <x v="4"/>
  </r>
  <r>
    <s v="1795-08-01"/>
    <n v="13.14"/>
    <n v="1.135"/>
    <m/>
    <m/>
    <m/>
    <m/>
    <m/>
    <m/>
    <s v="1795"/>
    <s v="08"/>
    <m/>
    <s v=""/>
    <m/>
    <s v=""/>
    <m/>
    <m/>
    <s v="1795-08"/>
    <m/>
    <m/>
    <n v="13.14"/>
    <n v="1.135"/>
    <m/>
    <m/>
    <m/>
    <m/>
    <m/>
    <m/>
    <x v="4"/>
  </r>
  <r>
    <s v="1795-09-01"/>
    <n v="11.132999999999999"/>
    <n v="1.39699999999999"/>
    <m/>
    <m/>
    <m/>
    <m/>
    <m/>
    <m/>
    <s v="1795"/>
    <s v="09"/>
    <m/>
    <s v=""/>
    <m/>
    <s v=""/>
    <m/>
    <m/>
    <s v="1795-09"/>
    <m/>
    <m/>
    <n v="11.132999999999999"/>
    <n v="1.39699999999999"/>
    <m/>
    <m/>
    <m/>
    <m/>
    <m/>
    <m/>
    <x v="4"/>
  </r>
  <r>
    <s v="1795-10-01"/>
    <n v="7.7859999999999996"/>
    <n v="2.202"/>
    <m/>
    <m/>
    <m/>
    <m/>
    <m/>
    <m/>
    <s v="1795"/>
    <s v="10"/>
    <m/>
    <s v=""/>
    <m/>
    <s v=""/>
    <m/>
    <m/>
    <s v="1795-10"/>
    <m/>
    <m/>
    <n v="7.7859999999999996"/>
    <n v="2.202"/>
    <m/>
    <m/>
    <m/>
    <m/>
    <m/>
    <m/>
    <x v="4"/>
  </r>
  <r>
    <s v="1795-11-01"/>
    <n v="5.2069999999999999"/>
    <n v="2.2690000000000001"/>
    <m/>
    <m/>
    <m/>
    <m/>
    <m/>
    <m/>
    <s v="1795"/>
    <s v="11"/>
    <m/>
    <s v=""/>
    <m/>
    <s v=""/>
    <m/>
    <m/>
    <s v="1795-11"/>
    <m/>
    <m/>
    <n v="5.2069999999999999"/>
    <n v="2.2690000000000001"/>
    <m/>
    <m/>
    <m/>
    <m/>
    <m/>
    <m/>
    <x v="4"/>
  </r>
  <r>
    <s v="1795-12-01"/>
    <n v="2.573"/>
    <n v="2.2400000000000002"/>
    <m/>
    <m/>
    <m/>
    <m/>
    <m/>
    <m/>
    <s v="1795"/>
    <s v="12"/>
    <m/>
    <s v=""/>
    <m/>
    <s v=""/>
    <m/>
    <m/>
    <s v="1795-12"/>
    <m/>
    <m/>
    <n v="2.573"/>
    <n v="2.2400000000000002"/>
    <m/>
    <m/>
    <m/>
    <m/>
    <m/>
    <m/>
    <x v="4"/>
  </r>
  <r>
    <s v="1796-01-01"/>
    <n v="2.8439999999999999"/>
    <n v="2.0960000000000001"/>
    <m/>
    <m/>
    <m/>
    <m/>
    <m/>
    <m/>
    <s v="1796"/>
    <s v="01"/>
    <m/>
    <s v=""/>
    <m/>
    <s v=""/>
    <m/>
    <m/>
    <s v="1796-01"/>
    <m/>
    <m/>
    <n v="2.8439999999999999"/>
    <n v="2.0960000000000001"/>
    <m/>
    <m/>
    <m/>
    <m/>
    <m/>
    <m/>
    <x v="4"/>
  </r>
  <r>
    <s v="1796-02-01"/>
    <n v="2.7360000000000002"/>
    <n v="2.0190000000000001"/>
    <m/>
    <m/>
    <m/>
    <m/>
    <m/>
    <m/>
    <s v="1796"/>
    <s v="02"/>
    <m/>
    <s v=""/>
    <m/>
    <s v=""/>
    <m/>
    <m/>
    <s v="1796-02"/>
    <m/>
    <m/>
    <n v="2.7360000000000002"/>
    <n v="2.0190000000000001"/>
    <m/>
    <m/>
    <m/>
    <m/>
    <m/>
    <m/>
    <x v="4"/>
  </r>
  <r>
    <s v="1796-03-01"/>
    <n v="3.4769999999999999"/>
    <n v="2.044"/>
    <m/>
    <m/>
    <m/>
    <m/>
    <m/>
    <m/>
    <s v="1796"/>
    <s v="03"/>
    <m/>
    <s v=""/>
    <m/>
    <s v=""/>
    <m/>
    <m/>
    <s v="1796-03"/>
    <m/>
    <m/>
    <n v="3.4769999999999999"/>
    <n v="2.044"/>
    <m/>
    <m/>
    <m/>
    <m/>
    <m/>
    <m/>
    <x v="4"/>
  </r>
  <r>
    <s v="1796-04-01"/>
    <n v="7.7729999999999997"/>
    <n v="1.1599999999999999"/>
    <m/>
    <m/>
    <m/>
    <m/>
    <m/>
    <m/>
    <s v="1796"/>
    <s v="04"/>
    <m/>
    <s v=""/>
    <m/>
    <s v=""/>
    <m/>
    <m/>
    <s v="1796-04"/>
    <m/>
    <m/>
    <n v="7.7729999999999997"/>
    <n v="1.1599999999999999"/>
    <m/>
    <m/>
    <m/>
    <m/>
    <m/>
    <m/>
    <x v="4"/>
  </r>
  <r>
    <s v="1796-05-01"/>
    <n v="11.273"/>
    <n v="0.95499999999999996"/>
    <m/>
    <m/>
    <m/>
    <m/>
    <m/>
    <m/>
    <s v="1796"/>
    <s v="05"/>
    <m/>
    <s v=""/>
    <m/>
    <s v=""/>
    <m/>
    <m/>
    <s v="1796-05"/>
    <m/>
    <m/>
    <n v="11.273"/>
    <n v="0.95499999999999996"/>
    <m/>
    <m/>
    <m/>
    <m/>
    <m/>
    <m/>
    <x v="4"/>
  </r>
  <r>
    <s v="1796-06-01"/>
    <n v="14.215999999999999"/>
    <n v="2.923"/>
    <m/>
    <m/>
    <m/>
    <m/>
    <m/>
    <m/>
    <s v="1796"/>
    <s v="06"/>
    <m/>
    <s v=""/>
    <m/>
    <s v=""/>
    <m/>
    <m/>
    <s v="1796-06"/>
    <m/>
    <m/>
    <n v="14.215999999999999"/>
    <n v="2.923"/>
    <m/>
    <m/>
    <m/>
    <m/>
    <m/>
    <m/>
    <x v="4"/>
  </r>
  <r>
    <s v="1796-07-01"/>
    <n v="14.314"/>
    <n v="0.96399999999999997"/>
    <m/>
    <m/>
    <m/>
    <m/>
    <m/>
    <m/>
    <s v="1796"/>
    <s v="07"/>
    <m/>
    <s v=""/>
    <m/>
    <s v=""/>
    <m/>
    <m/>
    <s v="1796-07"/>
    <m/>
    <m/>
    <n v="14.314"/>
    <n v="0.96399999999999997"/>
    <m/>
    <m/>
    <m/>
    <m/>
    <m/>
    <m/>
    <x v="4"/>
  </r>
  <r>
    <s v="1796-08-01"/>
    <n v="14.722"/>
    <n v="2.7770000000000001"/>
    <m/>
    <m/>
    <m/>
    <m/>
    <m/>
    <m/>
    <s v="1796"/>
    <s v="08"/>
    <m/>
    <s v=""/>
    <m/>
    <s v=""/>
    <m/>
    <m/>
    <s v="1796-08"/>
    <m/>
    <m/>
    <n v="14.722"/>
    <n v="2.7770000000000001"/>
    <m/>
    <m/>
    <m/>
    <m/>
    <m/>
    <m/>
    <x v="4"/>
  </r>
  <r>
    <s v="1796-09-01"/>
    <n v="12.012"/>
    <n v="1.919"/>
    <m/>
    <m/>
    <m/>
    <m/>
    <m/>
    <m/>
    <s v="1796"/>
    <s v="09"/>
    <m/>
    <s v=""/>
    <m/>
    <s v=""/>
    <m/>
    <m/>
    <s v="1796-09"/>
    <m/>
    <m/>
    <n v="12.012"/>
    <n v="1.919"/>
    <m/>
    <m/>
    <m/>
    <m/>
    <m/>
    <m/>
    <x v="4"/>
  </r>
  <r>
    <s v="1796-10-01"/>
    <n v="8.9239999999999995"/>
    <n v="1.2829999999999999"/>
    <m/>
    <m/>
    <m/>
    <m/>
    <m/>
    <m/>
    <s v="1796"/>
    <s v="10"/>
    <m/>
    <s v=""/>
    <m/>
    <s v=""/>
    <m/>
    <m/>
    <s v="1796-10"/>
    <m/>
    <m/>
    <n v="8.9239999999999995"/>
    <n v="1.2829999999999999"/>
    <m/>
    <m/>
    <m/>
    <m/>
    <m/>
    <m/>
    <x v="4"/>
  </r>
  <r>
    <s v="1796-11-01"/>
    <n v="5.702"/>
    <n v="1.456"/>
    <m/>
    <m/>
    <m/>
    <m/>
    <m/>
    <m/>
    <s v="1796"/>
    <s v="11"/>
    <m/>
    <s v=""/>
    <m/>
    <s v=""/>
    <m/>
    <m/>
    <s v="1796-11"/>
    <m/>
    <m/>
    <n v="5.702"/>
    <n v="1.456"/>
    <m/>
    <m/>
    <m/>
    <m/>
    <m/>
    <m/>
    <x v="4"/>
  </r>
  <r>
    <s v="1796-12-01"/>
    <n v="1.2589999999999999"/>
    <n v="3.452"/>
    <m/>
    <m/>
    <m/>
    <m/>
    <m/>
    <m/>
    <s v="1796"/>
    <s v="12"/>
    <m/>
    <s v=""/>
    <m/>
    <s v=""/>
    <m/>
    <m/>
    <s v="1796-12"/>
    <m/>
    <m/>
    <n v="1.2589999999999999"/>
    <n v="3.452"/>
    <m/>
    <m/>
    <m/>
    <m/>
    <m/>
    <m/>
    <x v="4"/>
  </r>
  <r>
    <s v="1797-01-01"/>
    <n v="4.3959999999999999"/>
    <n v="2.3969999999999998"/>
    <m/>
    <m/>
    <m/>
    <m/>
    <m/>
    <m/>
    <s v="1797"/>
    <s v="01"/>
    <m/>
    <s v=""/>
    <m/>
    <s v=""/>
    <m/>
    <m/>
    <s v="1797-01"/>
    <m/>
    <m/>
    <n v="4.3959999999999999"/>
    <n v="2.3969999999999998"/>
    <m/>
    <m/>
    <m/>
    <m/>
    <m/>
    <m/>
    <x v="4"/>
  </r>
  <r>
    <s v="1797-02-01"/>
    <n v="4.9569999999999999"/>
    <n v="2.5640000000000001"/>
    <m/>
    <m/>
    <m/>
    <m/>
    <m/>
    <m/>
    <s v="1797"/>
    <s v="02"/>
    <m/>
    <s v=""/>
    <m/>
    <s v=""/>
    <m/>
    <m/>
    <s v="1797-02"/>
    <m/>
    <m/>
    <n v="4.9569999999999999"/>
    <n v="2.5640000000000001"/>
    <m/>
    <m/>
    <m/>
    <m/>
    <m/>
    <m/>
    <x v="4"/>
  </r>
  <r>
    <s v="1797-03-01"/>
    <n v="4.056"/>
    <n v="2.948"/>
    <m/>
    <m/>
    <m/>
    <m/>
    <m/>
    <m/>
    <s v="1797"/>
    <s v="03"/>
    <m/>
    <s v=""/>
    <m/>
    <s v=""/>
    <m/>
    <m/>
    <s v="1797-03"/>
    <m/>
    <m/>
    <n v="4.056"/>
    <n v="2.948"/>
    <m/>
    <m/>
    <m/>
    <m/>
    <m/>
    <m/>
    <x v="4"/>
  </r>
  <r>
    <s v="1797-04-01"/>
    <n v="6.6"/>
    <n v="3.3109999999999999"/>
    <m/>
    <m/>
    <m/>
    <m/>
    <m/>
    <m/>
    <s v="1797"/>
    <s v="04"/>
    <m/>
    <s v=""/>
    <m/>
    <s v=""/>
    <m/>
    <m/>
    <s v="1797-04"/>
    <m/>
    <m/>
    <n v="6.6"/>
    <n v="3.3109999999999999"/>
    <m/>
    <m/>
    <m/>
    <m/>
    <m/>
    <m/>
    <x v="4"/>
  </r>
  <r>
    <s v="1797-05-01"/>
    <n v="10.417"/>
    <n v="2.4319999999999999"/>
    <m/>
    <m/>
    <m/>
    <m/>
    <m/>
    <m/>
    <s v="1797"/>
    <s v="05"/>
    <m/>
    <s v=""/>
    <m/>
    <s v=""/>
    <m/>
    <m/>
    <s v="1797-05"/>
    <m/>
    <m/>
    <n v="10.417"/>
    <n v="2.4319999999999999"/>
    <m/>
    <m/>
    <m/>
    <m/>
    <m/>
    <m/>
    <x v="4"/>
  </r>
  <r>
    <s v="1797-06-01"/>
    <n v="13.852"/>
    <n v="1.014"/>
    <m/>
    <m/>
    <m/>
    <m/>
    <m/>
    <m/>
    <s v="1797"/>
    <s v="06"/>
    <m/>
    <s v=""/>
    <m/>
    <s v=""/>
    <m/>
    <m/>
    <s v="1797-06"/>
    <m/>
    <m/>
    <n v="13.852"/>
    <n v="1.014"/>
    <m/>
    <m/>
    <m/>
    <m/>
    <m/>
    <m/>
    <x v="4"/>
  </r>
  <r>
    <s v="1797-07-01"/>
    <n v="14.106999999999999"/>
    <n v="1.613"/>
    <m/>
    <m/>
    <m/>
    <m/>
    <m/>
    <m/>
    <s v="1797"/>
    <s v="07"/>
    <m/>
    <s v=""/>
    <m/>
    <s v=""/>
    <m/>
    <m/>
    <s v="1797-07"/>
    <m/>
    <m/>
    <n v="14.106999999999999"/>
    <n v="1.613"/>
    <m/>
    <m/>
    <m/>
    <m/>
    <m/>
    <m/>
    <x v="4"/>
  </r>
  <r>
    <s v="1797-08-01"/>
    <n v="14.04"/>
    <n v="1.7130000000000001"/>
    <m/>
    <m/>
    <m/>
    <m/>
    <m/>
    <m/>
    <s v="1797"/>
    <s v="08"/>
    <m/>
    <s v=""/>
    <m/>
    <s v=""/>
    <m/>
    <m/>
    <s v="1797-08"/>
    <m/>
    <m/>
    <n v="14.04"/>
    <n v="1.7130000000000001"/>
    <m/>
    <m/>
    <m/>
    <m/>
    <m/>
    <m/>
    <x v="4"/>
  </r>
  <r>
    <s v="1797-09-01"/>
    <n v="12.459"/>
    <n v="1.77199999999999"/>
    <m/>
    <m/>
    <m/>
    <m/>
    <m/>
    <m/>
    <s v="1797"/>
    <s v="09"/>
    <m/>
    <s v=""/>
    <m/>
    <s v=""/>
    <m/>
    <m/>
    <s v="1797-09"/>
    <m/>
    <m/>
    <n v="12.459"/>
    <n v="1.77199999999999"/>
    <m/>
    <m/>
    <m/>
    <m/>
    <m/>
    <m/>
    <x v="4"/>
  </r>
  <r>
    <s v="1797-10-01"/>
    <n v="9.1910000000000007"/>
    <n v="1.3320000000000001"/>
    <m/>
    <m/>
    <m/>
    <m/>
    <m/>
    <m/>
    <s v="1797"/>
    <s v="10"/>
    <m/>
    <s v=""/>
    <m/>
    <s v=""/>
    <m/>
    <m/>
    <s v="1797-10"/>
    <m/>
    <m/>
    <n v="9.1910000000000007"/>
    <n v="1.3320000000000001"/>
    <m/>
    <m/>
    <m/>
    <m/>
    <m/>
    <m/>
    <x v="4"/>
  </r>
  <r>
    <s v="1797-11-01"/>
    <n v="4.7770000000000001"/>
    <n v="1.7270000000000001"/>
    <m/>
    <m/>
    <m/>
    <m/>
    <m/>
    <m/>
    <s v="1797"/>
    <s v="11"/>
    <m/>
    <s v=""/>
    <m/>
    <s v=""/>
    <m/>
    <m/>
    <s v="1797-11"/>
    <m/>
    <m/>
    <n v="4.7770000000000001"/>
    <n v="1.7270000000000001"/>
    <m/>
    <m/>
    <m/>
    <m/>
    <m/>
    <m/>
    <x v="4"/>
  </r>
  <r>
    <s v="1797-12-01"/>
    <n v="3.2749999999999999"/>
    <n v="1.7250000000000001"/>
    <m/>
    <m/>
    <m/>
    <m/>
    <m/>
    <m/>
    <s v="1797"/>
    <s v="12"/>
    <m/>
    <s v=""/>
    <m/>
    <s v=""/>
    <m/>
    <m/>
    <s v="1797-12"/>
    <m/>
    <m/>
    <n v="3.2749999999999999"/>
    <n v="1.7250000000000001"/>
    <m/>
    <m/>
    <m/>
    <m/>
    <m/>
    <m/>
    <x v="4"/>
  </r>
  <r>
    <s v="1798-01-01"/>
    <n v="2.6789999999999998"/>
    <n v="1.9670000000000001"/>
    <m/>
    <m/>
    <m/>
    <m/>
    <m/>
    <m/>
    <s v="1798"/>
    <s v="01"/>
    <m/>
    <s v=""/>
    <m/>
    <s v=""/>
    <m/>
    <m/>
    <s v="1798-01"/>
    <m/>
    <m/>
    <n v="2.6789999999999998"/>
    <n v="1.9670000000000001"/>
    <m/>
    <m/>
    <m/>
    <m/>
    <m/>
    <m/>
    <x v="4"/>
  </r>
  <r>
    <s v="1798-02-01"/>
    <n v="3.2130000000000001"/>
    <n v="2.0339999999999998"/>
    <m/>
    <m/>
    <m/>
    <m/>
    <m/>
    <m/>
    <s v="1798"/>
    <s v="02"/>
    <m/>
    <s v=""/>
    <m/>
    <s v=""/>
    <m/>
    <m/>
    <s v="1798-02"/>
    <m/>
    <m/>
    <n v="3.2130000000000001"/>
    <n v="2.0339999999999998"/>
    <m/>
    <m/>
    <m/>
    <m/>
    <m/>
    <m/>
    <x v="4"/>
  </r>
  <r>
    <s v="1798-03-01"/>
    <n v="7.0079999999999902"/>
    <n v="2.5369999999999999"/>
    <m/>
    <m/>
    <m/>
    <m/>
    <m/>
    <m/>
    <s v="1798"/>
    <s v="03"/>
    <m/>
    <s v=""/>
    <m/>
    <s v=""/>
    <m/>
    <m/>
    <s v="1798-03"/>
    <m/>
    <m/>
    <n v="7.0079999999999902"/>
    <n v="2.5369999999999999"/>
    <m/>
    <m/>
    <m/>
    <m/>
    <m/>
    <m/>
    <x v="4"/>
  </r>
  <r>
    <s v="1798-04-01"/>
    <n v="8.0830000000000002"/>
    <n v="1.85"/>
    <m/>
    <m/>
    <m/>
    <m/>
    <m/>
    <m/>
    <s v="1798"/>
    <s v="04"/>
    <m/>
    <s v=""/>
    <m/>
    <s v=""/>
    <m/>
    <m/>
    <s v="1798-04"/>
    <m/>
    <m/>
    <n v="8.0830000000000002"/>
    <n v="1.85"/>
    <m/>
    <m/>
    <m/>
    <m/>
    <m/>
    <m/>
    <x v="4"/>
  </r>
  <r>
    <s v="1798-05-01"/>
    <n v="11.768999999999901"/>
    <n v="2.0289999999999999"/>
    <m/>
    <m/>
    <m/>
    <m/>
    <m/>
    <m/>
    <s v="1798"/>
    <s v="05"/>
    <m/>
    <s v=""/>
    <m/>
    <s v=""/>
    <m/>
    <m/>
    <s v="1798-05"/>
    <m/>
    <m/>
    <n v="11.768999999999901"/>
    <n v="2.0289999999999999"/>
    <m/>
    <m/>
    <m/>
    <m/>
    <m/>
    <m/>
    <x v="4"/>
  </r>
  <r>
    <s v="1798-06-01"/>
    <n v="13.246"/>
    <n v="0.79299999999999904"/>
    <m/>
    <m/>
    <m/>
    <m/>
    <m/>
    <m/>
    <s v="1798"/>
    <s v="06"/>
    <m/>
    <s v=""/>
    <m/>
    <s v=""/>
    <m/>
    <m/>
    <s v="1798-06"/>
    <m/>
    <m/>
    <n v="13.246"/>
    <n v="0.79299999999999904"/>
    <m/>
    <m/>
    <m/>
    <m/>
    <m/>
    <m/>
    <x v="4"/>
  </r>
  <r>
    <s v="1798-07-01"/>
    <n v="14.950999999999899"/>
    <n v="1.2809999999999999"/>
    <m/>
    <m/>
    <m/>
    <m/>
    <m/>
    <m/>
    <s v="1798"/>
    <s v="07"/>
    <m/>
    <s v=""/>
    <m/>
    <s v=""/>
    <m/>
    <m/>
    <s v="1798-07"/>
    <m/>
    <m/>
    <n v="14.950999999999899"/>
    <n v="1.2809999999999999"/>
    <m/>
    <m/>
    <m/>
    <m/>
    <m/>
    <m/>
    <x v="4"/>
  </r>
  <r>
    <s v="1798-08-01"/>
    <n v="14.754"/>
    <n v="2.0470000000000002"/>
    <m/>
    <m/>
    <m/>
    <m/>
    <m/>
    <m/>
    <s v="1798"/>
    <s v="08"/>
    <m/>
    <s v=""/>
    <m/>
    <s v=""/>
    <m/>
    <m/>
    <s v="1798-08"/>
    <m/>
    <m/>
    <n v="14.754"/>
    <n v="2.0470000000000002"/>
    <m/>
    <m/>
    <m/>
    <m/>
    <m/>
    <m/>
    <x v="4"/>
  </r>
  <r>
    <s v="1798-09-01"/>
    <n v="11.627000000000001"/>
    <n v="1.6869999999999901"/>
    <m/>
    <m/>
    <m/>
    <m/>
    <m/>
    <m/>
    <s v="1798"/>
    <s v="09"/>
    <m/>
    <s v=""/>
    <m/>
    <s v=""/>
    <m/>
    <m/>
    <s v="1798-09"/>
    <m/>
    <m/>
    <n v="11.627000000000001"/>
    <n v="1.6869999999999901"/>
    <m/>
    <m/>
    <m/>
    <m/>
    <m/>
    <m/>
    <x v="4"/>
  </r>
  <r>
    <s v="1798-10-01"/>
    <n v="8.6549999999999994"/>
    <n v="1.024"/>
    <m/>
    <m/>
    <m/>
    <m/>
    <m/>
    <m/>
    <s v="1798"/>
    <s v="10"/>
    <m/>
    <s v=""/>
    <m/>
    <s v=""/>
    <m/>
    <m/>
    <s v="1798-10"/>
    <m/>
    <m/>
    <n v="8.6549999999999994"/>
    <n v="1.024"/>
    <m/>
    <m/>
    <m/>
    <m/>
    <m/>
    <m/>
    <x v="4"/>
  </r>
  <r>
    <s v="1798-11-01"/>
    <n v="6.0309999999999997"/>
    <n v="2.629"/>
    <m/>
    <m/>
    <m/>
    <m/>
    <m/>
    <m/>
    <s v="1798"/>
    <s v="11"/>
    <m/>
    <s v=""/>
    <m/>
    <s v=""/>
    <m/>
    <m/>
    <s v="1798-11"/>
    <m/>
    <m/>
    <n v="6.0309999999999997"/>
    <n v="2.629"/>
    <m/>
    <m/>
    <m/>
    <m/>
    <m/>
    <m/>
    <x v="4"/>
  </r>
  <r>
    <s v="1798-12-01"/>
    <n v="2.0270000000000001"/>
    <n v="2.9620000000000002"/>
    <m/>
    <m/>
    <m/>
    <m/>
    <m/>
    <m/>
    <s v="1798"/>
    <s v="12"/>
    <m/>
    <s v=""/>
    <m/>
    <s v=""/>
    <m/>
    <m/>
    <s v="1798-12"/>
    <m/>
    <m/>
    <n v="2.0270000000000001"/>
    <n v="2.9620000000000002"/>
    <m/>
    <m/>
    <m/>
    <m/>
    <m/>
    <m/>
    <x v="4"/>
  </r>
  <r>
    <s v="1799-01-01"/>
    <n v="1.923"/>
    <n v="2.2290000000000001"/>
    <m/>
    <m/>
    <m/>
    <m/>
    <m/>
    <m/>
    <s v="1799"/>
    <s v="01"/>
    <m/>
    <s v=""/>
    <m/>
    <s v=""/>
    <m/>
    <m/>
    <s v="1799-01"/>
    <m/>
    <m/>
    <n v="1.923"/>
    <n v="2.2290000000000001"/>
    <m/>
    <m/>
    <m/>
    <m/>
    <m/>
    <m/>
    <x v="4"/>
  </r>
  <r>
    <s v="1799-02-01"/>
    <n v="2.0779999999999998"/>
    <n v="2.891"/>
    <m/>
    <m/>
    <m/>
    <m/>
    <m/>
    <m/>
    <s v="1799"/>
    <s v="02"/>
    <m/>
    <s v=""/>
    <m/>
    <s v=""/>
    <m/>
    <m/>
    <s v="1799-02"/>
    <m/>
    <m/>
    <n v="2.0779999999999998"/>
    <n v="2.891"/>
    <m/>
    <m/>
    <m/>
    <m/>
    <m/>
    <m/>
    <x v="4"/>
  </r>
  <r>
    <s v="1799-03-01"/>
    <n v="3.9860000000000002"/>
    <n v="1.5619999999999901"/>
    <m/>
    <m/>
    <m/>
    <m/>
    <m/>
    <m/>
    <s v="1799"/>
    <s v="03"/>
    <m/>
    <s v=""/>
    <m/>
    <s v=""/>
    <m/>
    <m/>
    <s v="1799-03"/>
    <m/>
    <m/>
    <n v="3.9860000000000002"/>
    <n v="1.5619999999999901"/>
    <m/>
    <m/>
    <m/>
    <m/>
    <m/>
    <m/>
    <x v="4"/>
  </r>
  <r>
    <s v="1799-04-01"/>
    <n v="8.7859999999999996"/>
    <n v="2.5329999999999999"/>
    <m/>
    <m/>
    <m/>
    <m/>
    <m/>
    <m/>
    <s v="1799"/>
    <s v="04"/>
    <m/>
    <s v=""/>
    <m/>
    <s v=""/>
    <m/>
    <m/>
    <s v="1799-04"/>
    <m/>
    <m/>
    <n v="8.7859999999999996"/>
    <n v="2.5329999999999999"/>
    <m/>
    <m/>
    <m/>
    <m/>
    <m/>
    <m/>
    <x v="4"/>
  </r>
  <r>
    <s v="1799-05-01"/>
    <n v="11.353"/>
    <n v="1.5449999999999999"/>
    <m/>
    <m/>
    <m/>
    <m/>
    <m/>
    <m/>
    <s v="1799"/>
    <s v="05"/>
    <m/>
    <s v=""/>
    <m/>
    <s v=""/>
    <m/>
    <m/>
    <s v="1799-05"/>
    <m/>
    <m/>
    <n v="11.353"/>
    <n v="1.5449999999999999"/>
    <m/>
    <m/>
    <m/>
    <m/>
    <m/>
    <m/>
    <x v="4"/>
  </r>
  <r>
    <s v="1799-06-01"/>
    <n v="13.68"/>
    <n v="0.873"/>
    <m/>
    <m/>
    <m/>
    <m/>
    <m/>
    <m/>
    <s v="1799"/>
    <s v="06"/>
    <m/>
    <s v=""/>
    <m/>
    <s v=""/>
    <m/>
    <m/>
    <s v="1799-06"/>
    <m/>
    <m/>
    <n v="13.68"/>
    <n v="0.873"/>
    <m/>
    <m/>
    <m/>
    <m/>
    <m/>
    <m/>
    <x v="4"/>
  </r>
  <r>
    <s v="1799-07-01"/>
    <n v="14.869"/>
    <n v="1.3080000000000001"/>
    <m/>
    <m/>
    <m/>
    <m/>
    <m/>
    <m/>
    <s v="1799"/>
    <s v="07"/>
    <m/>
    <s v=""/>
    <m/>
    <s v=""/>
    <m/>
    <m/>
    <s v="1799-07"/>
    <m/>
    <m/>
    <n v="14.869"/>
    <n v="1.3080000000000001"/>
    <m/>
    <m/>
    <m/>
    <m/>
    <m/>
    <m/>
    <x v="4"/>
  </r>
  <r>
    <s v="1799-08-01"/>
    <n v="14.085999999999901"/>
    <n v="1.083"/>
    <m/>
    <m/>
    <m/>
    <m/>
    <m/>
    <m/>
    <s v="1799"/>
    <s v="08"/>
    <m/>
    <s v=""/>
    <m/>
    <s v=""/>
    <m/>
    <m/>
    <s v="1799-08"/>
    <m/>
    <m/>
    <n v="14.085999999999901"/>
    <n v="1.083"/>
    <m/>
    <m/>
    <m/>
    <m/>
    <m/>
    <m/>
    <x v="4"/>
  </r>
  <r>
    <s v="1799-09-01"/>
    <n v="12.311"/>
    <n v="1.3779999999999999"/>
    <m/>
    <m/>
    <m/>
    <m/>
    <m/>
    <m/>
    <s v="1799"/>
    <s v="09"/>
    <m/>
    <s v=""/>
    <m/>
    <s v=""/>
    <m/>
    <m/>
    <s v="1799-09"/>
    <m/>
    <m/>
    <n v="12.311"/>
    <n v="1.3779999999999999"/>
    <m/>
    <m/>
    <m/>
    <m/>
    <m/>
    <m/>
    <x v="4"/>
  </r>
  <r>
    <s v="1799-10-01"/>
    <n v="9.6059999999999999"/>
    <n v="1.369"/>
    <m/>
    <m/>
    <m/>
    <m/>
    <m/>
    <m/>
    <s v="1799"/>
    <s v="10"/>
    <m/>
    <s v=""/>
    <m/>
    <s v=""/>
    <m/>
    <m/>
    <s v="1799-10"/>
    <m/>
    <m/>
    <n v="9.6059999999999999"/>
    <n v="1.369"/>
    <m/>
    <m/>
    <m/>
    <m/>
    <m/>
    <m/>
    <x v="4"/>
  </r>
  <r>
    <s v="1799-11-01"/>
    <n v="5.9039999999999999"/>
    <n v="1.8939999999999999"/>
    <m/>
    <m/>
    <m/>
    <m/>
    <m/>
    <m/>
    <s v="1799"/>
    <s v="11"/>
    <m/>
    <s v=""/>
    <m/>
    <s v=""/>
    <m/>
    <m/>
    <s v="1799-11"/>
    <m/>
    <m/>
    <n v="5.9039999999999999"/>
    <n v="1.8939999999999999"/>
    <m/>
    <m/>
    <m/>
    <m/>
    <m/>
    <m/>
    <x v="4"/>
  </r>
  <r>
    <s v="1799-12-01"/>
    <n v="3.4870000000000001"/>
    <n v="2.1960000000000002"/>
    <m/>
    <m/>
    <m/>
    <m/>
    <m/>
    <m/>
    <s v="1799"/>
    <s v="12"/>
    <m/>
    <s v=""/>
    <m/>
    <s v=""/>
    <m/>
    <m/>
    <s v="1799-12"/>
    <m/>
    <m/>
    <n v="3.4870000000000001"/>
    <n v="2.1960000000000002"/>
    <m/>
    <m/>
    <m/>
    <m/>
    <m/>
    <m/>
    <x v="4"/>
  </r>
  <r>
    <s v="1800-01-01"/>
    <n v="2.8149999999999999"/>
    <n v="1.8440000000000001"/>
    <m/>
    <m/>
    <m/>
    <m/>
    <m/>
    <m/>
    <s v="1800"/>
    <s v="01"/>
    <m/>
    <s v=""/>
    <m/>
    <s v=""/>
    <m/>
    <m/>
    <s v="1800-01"/>
    <m/>
    <m/>
    <n v="2.8149999999999999"/>
    <n v="1.8440000000000001"/>
    <m/>
    <m/>
    <m/>
    <m/>
    <m/>
    <m/>
    <x v="5"/>
  </r>
  <r>
    <s v="1800-02-01"/>
    <n v="3.6339999999999999"/>
    <n v="2.6"/>
    <m/>
    <m/>
    <m/>
    <m/>
    <m/>
    <m/>
    <s v="1800"/>
    <s v="02"/>
    <m/>
    <s v=""/>
    <m/>
    <s v=""/>
    <m/>
    <m/>
    <s v="1800-02"/>
    <m/>
    <m/>
    <n v="3.6339999999999999"/>
    <n v="2.6"/>
    <m/>
    <m/>
    <m/>
    <m/>
    <m/>
    <m/>
    <x v="5"/>
  </r>
  <r>
    <s v="1800-03-01"/>
    <n v="4.452"/>
    <n v="2.613"/>
    <m/>
    <m/>
    <m/>
    <m/>
    <m/>
    <m/>
    <s v="1800"/>
    <s v="03"/>
    <m/>
    <s v=""/>
    <m/>
    <s v=""/>
    <m/>
    <m/>
    <s v="1800-03"/>
    <m/>
    <m/>
    <n v="4.452"/>
    <n v="2.613"/>
    <m/>
    <m/>
    <m/>
    <m/>
    <m/>
    <m/>
    <x v="5"/>
  </r>
  <r>
    <s v="1800-04-01"/>
    <n v="9.125"/>
    <n v="2.1680000000000001"/>
    <m/>
    <m/>
    <m/>
    <m/>
    <m/>
    <m/>
    <s v="1800"/>
    <s v="04"/>
    <m/>
    <s v=""/>
    <m/>
    <s v=""/>
    <m/>
    <m/>
    <s v="1800-04"/>
    <m/>
    <m/>
    <n v="9.125"/>
    <n v="2.1680000000000001"/>
    <m/>
    <m/>
    <m/>
    <m/>
    <m/>
    <m/>
    <x v="5"/>
  </r>
  <r>
    <s v="1800-05-01"/>
    <n v="11.097"/>
    <n v="1.7250000000000001"/>
    <m/>
    <m/>
    <m/>
    <m/>
    <m/>
    <m/>
    <s v="1800"/>
    <s v="05"/>
    <m/>
    <s v=""/>
    <m/>
    <s v=""/>
    <m/>
    <m/>
    <s v="1800-05"/>
    <m/>
    <m/>
    <n v="11.097"/>
    <n v="1.7250000000000001"/>
    <m/>
    <m/>
    <m/>
    <m/>
    <m/>
    <m/>
    <x v="5"/>
  </r>
  <r>
    <s v="1800-06-01"/>
    <n v="13.606"/>
    <n v="1.169"/>
    <m/>
    <m/>
    <m/>
    <m/>
    <m/>
    <m/>
    <s v="1800"/>
    <s v="06"/>
    <m/>
    <s v=""/>
    <m/>
    <s v=""/>
    <m/>
    <m/>
    <s v="1800-06"/>
    <m/>
    <m/>
    <n v="13.606"/>
    <n v="1.169"/>
    <m/>
    <m/>
    <m/>
    <m/>
    <m/>
    <m/>
    <x v="5"/>
  </r>
  <r>
    <s v="1800-07-01"/>
    <n v="13.763"/>
    <n v="0.93300000000000005"/>
    <m/>
    <m/>
    <m/>
    <m/>
    <m/>
    <m/>
    <s v="1800"/>
    <s v="07"/>
    <m/>
    <s v=""/>
    <m/>
    <s v=""/>
    <m/>
    <m/>
    <s v="1800-07"/>
    <m/>
    <m/>
    <n v="13.763"/>
    <n v="0.93300000000000005"/>
    <m/>
    <m/>
    <m/>
    <m/>
    <m/>
    <m/>
    <x v="5"/>
  </r>
  <r>
    <s v="1800-08-01"/>
    <n v="13.619"/>
    <n v="1.41699999999999"/>
    <m/>
    <m/>
    <m/>
    <m/>
    <m/>
    <m/>
    <s v="1800"/>
    <s v="08"/>
    <m/>
    <s v=""/>
    <m/>
    <s v=""/>
    <m/>
    <m/>
    <s v="1800-08"/>
    <m/>
    <m/>
    <n v="13.619"/>
    <n v="1.41699999999999"/>
    <m/>
    <m/>
    <m/>
    <m/>
    <m/>
    <m/>
    <x v="5"/>
  </r>
  <r>
    <s v="1800-09-01"/>
    <n v="10.795"/>
    <n v="1.62"/>
    <m/>
    <m/>
    <m/>
    <m/>
    <m/>
    <m/>
    <s v="1800"/>
    <s v="09"/>
    <m/>
    <s v=""/>
    <m/>
    <s v=""/>
    <m/>
    <m/>
    <s v="1800-09"/>
    <m/>
    <m/>
    <n v="10.795"/>
    <n v="1.62"/>
    <m/>
    <m/>
    <m/>
    <m/>
    <m/>
    <m/>
    <x v="5"/>
  </r>
  <r>
    <s v="1800-10-01"/>
    <n v="9.4689999999999994"/>
    <n v="1.643"/>
    <m/>
    <m/>
    <m/>
    <m/>
    <m/>
    <m/>
    <s v="1800"/>
    <s v="10"/>
    <m/>
    <s v=""/>
    <m/>
    <s v=""/>
    <m/>
    <m/>
    <s v="1800-10"/>
    <m/>
    <m/>
    <n v="9.4689999999999994"/>
    <n v="1.643"/>
    <m/>
    <m/>
    <m/>
    <m/>
    <m/>
    <m/>
    <x v="5"/>
  </r>
  <r>
    <s v="1800-11-01"/>
    <n v="5.5720000000000001"/>
    <n v="1.264"/>
    <m/>
    <m/>
    <m/>
    <m/>
    <m/>
    <m/>
    <s v="1800"/>
    <s v="11"/>
    <m/>
    <s v=""/>
    <m/>
    <s v=""/>
    <m/>
    <m/>
    <s v="1800-11"/>
    <m/>
    <m/>
    <n v="5.5720000000000001"/>
    <n v="1.264"/>
    <m/>
    <m/>
    <m/>
    <m/>
    <m/>
    <m/>
    <x v="5"/>
  </r>
  <r>
    <s v="1800-12-01"/>
    <n v="3.8639999999999999"/>
    <n v="1.6279999999999999"/>
    <m/>
    <m/>
    <m/>
    <m/>
    <m/>
    <m/>
    <s v="1800"/>
    <s v="12"/>
    <m/>
    <s v=""/>
    <m/>
    <s v=""/>
    <m/>
    <m/>
    <s v="1800-12"/>
    <m/>
    <m/>
    <n v="3.8639999999999999"/>
    <n v="1.6279999999999999"/>
    <m/>
    <m/>
    <m/>
    <m/>
    <m/>
    <m/>
    <x v="5"/>
  </r>
  <r>
    <s v="1801-01-01"/>
    <n v="2.6869999999999998"/>
    <n v="1.9219999999999999"/>
    <m/>
    <m/>
    <m/>
    <m/>
    <m/>
    <m/>
    <s v="1801"/>
    <s v="01"/>
    <m/>
    <s v=""/>
    <m/>
    <s v=""/>
    <m/>
    <m/>
    <s v="1801-01"/>
    <m/>
    <m/>
    <n v="2.6869999999999998"/>
    <n v="1.9219999999999999"/>
    <m/>
    <m/>
    <m/>
    <m/>
    <m/>
    <m/>
    <x v="5"/>
  </r>
  <r>
    <s v="1801-02-01"/>
    <n v="3.1489999999999898"/>
    <n v="2.0449999999999999"/>
    <m/>
    <m/>
    <m/>
    <m/>
    <m/>
    <m/>
    <s v="1801"/>
    <s v="02"/>
    <m/>
    <s v=""/>
    <m/>
    <s v=""/>
    <m/>
    <m/>
    <s v="1801-02"/>
    <m/>
    <m/>
    <n v="3.1489999999999898"/>
    <n v="2.0449999999999999"/>
    <m/>
    <m/>
    <m/>
    <m/>
    <m/>
    <m/>
    <x v="5"/>
  </r>
  <r>
    <s v="1801-03-01"/>
    <n v="6.4550000000000001"/>
    <n v="1.3360000000000001"/>
    <m/>
    <m/>
    <m/>
    <m/>
    <m/>
    <m/>
    <s v="1801"/>
    <s v="03"/>
    <m/>
    <s v=""/>
    <m/>
    <s v=""/>
    <m/>
    <m/>
    <s v="1801-03"/>
    <m/>
    <m/>
    <n v="6.4550000000000001"/>
    <n v="1.3360000000000001"/>
    <m/>
    <m/>
    <m/>
    <m/>
    <m/>
    <m/>
    <x v="5"/>
  </r>
  <r>
    <s v="1801-04-01"/>
    <n v="7.4039999999999999"/>
    <n v="1.619"/>
    <m/>
    <m/>
    <m/>
    <m/>
    <m/>
    <m/>
    <s v="1801"/>
    <s v="04"/>
    <m/>
    <s v=""/>
    <m/>
    <s v=""/>
    <m/>
    <m/>
    <s v="1801-04"/>
    <m/>
    <m/>
    <n v="7.4039999999999999"/>
    <n v="1.619"/>
    <m/>
    <m/>
    <m/>
    <m/>
    <m/>
    <m/>
    <x v="5"/>
  </r>
  <r>
    <s v="1801-05-01"/>
    <n v="12.122999999999999"/>
    <n v="1.5409999999999999"/>
    <m/>
    <m/>
    <m/>
    <m/>
    <m/>
    <m/>
    <s v="1801"/>
    <s v="05"/>
    <m/>
    <s v=""/>
    <m/>
    <s v=""/>
    <m/>
    <m/>
    <s v="1801-05"/>
    <m/>
    <m/>
    <n v="12.122999999999999"/>
    <n v="1.5409999999999999"/>
    <m/>
    <m/>
    <m/>
    <m/>
    <m/>
    <m/>
    <x v="5"/>
  </r>
  <r>
    <s v="1801-06-01"/>
    <n v="12.536"/>
    <n v="0.877"/>
    <m/>
    <m/>
    <m/>
    <m/>
    <m/>
    <m/>
    <s v="1801"/>
    <s v="06"/>
    <m/>
    <s v=""/>
    <m/>
    <s v=""/>
    <m/>
    <m/>
    <s v="1801-06"/>
    <m/>
    <m/>
    <n v="12.536"/>
    <n v="0.877"/>
    <m/>
    <m/>
    <m/>
    <m/>
    <m/>
    <m/>
    <x v="5"/>
  </r>
  <r>
    <s v="1801-07-01"/>
    <n v="14.675999999999901"/>
    <n v="1.56"/>
    <m/>
    <m/>
    <m/>
    <m/>
    <m/>
    <m/>
    <s v="1801"/>
    <s v="07"/>
    <m/>
    <s v=""/>
    <m/>
    <s v=""/>
    <m/>
    <m/>
    <s v="1801-07"/>
    <m/>
    <m/>
    <n v="14.675999999999901"/>
    <n v="1.56"/>
    <m/>
    <m/>
    <m/>
    <m/>
    <m/>
    <m/>
    <x v="5"/>
  </r>
  <r>
    <s v="1801-08-01"/>
    <n v="13.186999999999999"/>
    <n v="1.2230000000000001"/>
    <m/>
    <m/>
    <m/>
    <m/>
    <m/>
    <m/>
    <s v="1801"/>
    <s v="08"/>
    <m/>
    <s v=""/>
    <m/>
    <s v=""/>
    <m/>
    <m/>
    <s v="1801-08"/>
    <m/>
    <m/>
    <n v="13.186999999999999"/>
    <n v="1.2230000000000001"/>
    <m/>
    <m/>
    <m/>
    <m/>
    <m/>
    <m/>
    <x v="5"/>
  </r>
  <r>
    <s v="1801-09-01"/>
    <n v="11.462"/>
    <n v="1.3839999999999999"/>
    <m/>
    <m/>
    <m/>
    <m/>
    <m/>
    <m/>
    <s v="1801"/>
    <s v="09"/>
    <m/>
    <s v=""/>
    <m/>
    <s v=""/>
    <m/>
    <m/>
    <s v="1801-09"/>
    <m/>
    <m/>
    <n v="11.462"/>
    <n v="1.3839999999999999"/>
    <m/>
    <m/>
    <m/>
    <m/>
    <m/>
    <m/>
    <x v="5"/>
  </r>
  <r>
    <s v="1801-10-01"/>
    <n v="9.0990000000000002"/>
    <n v="1.2669999999999999"/>
    <m/>
    <m/>
    <m/>
    <m/>
    <m/>
    <m/>
    <s v="1801"/>
    <s v="10"/>
    <m/>
    <s v=""/>
    <m/>
    <s v=""/>
    <m/>
    <m/>
    <s v="1801-10"/>
    <m/>
    <m/>
    <n v="9.0990000000000002"/>
    <n v="1.2669999999999999"/>
    <m/>
    <m/>
    <m/>
    <m/>
    <m/>
    <m/>
    <x v="5"/>
  </r>
  <r>
    <s v="1801-11-01"/>
    <n v="5.72"/>
    <n v="1.681"/>
    <m/>
    <m/>
    <m/>
    <m/>
    <m/>
    <m/>
    <s v="1801"/>
    <s v="11"/>
    <m/>
    <s v=""/>
    <m/>
    <s v=""/>
    <m/>
    <m/>
    <s v="1801-11"/>
    <m/>
    <m/>
    <n v="5.72"/>
    <n v="1.681"/>
    <m/>
    <m/>
    <m/>
    <m/>
    <m/>
    <m/>
    <x v="5"/>
  </r>
  <r>
    <s v="1801-12-01"/>
    <n v="4.5779999999999896"/>
    <n v="2.5249999999999999"/>
    <m/>
    <m/>
    <m/>
    <m/>
    <m/>
    <m/>
    <s v="1801"/>
    <s v="12"/>
    <m/>
    <s v=""/>
    <m/>
    <s v=""/>
    <m/>
    <m/>
    <s v="1801-12"/>
    <m/>
    <m/>
    <n v="4.5779999999999896"/>
    <n v="2.5249999999999999"/>
    <m/>
    <m/>
    <m/>
    <m/>
    <m/>
    <m/>
    <x v="5"/>
  </r>
  <r>
    <s v="1802-01-01"/>
    <n v="3.74"/>
    <n v="1.905"/>
    <m/>
    <m/>
    <m/>
    <m/>
    <m/>
    <m/>
    <s v="1802"/>
    <s v="01"/>
    <m/>
    <s v=""/>
    <m/>
    <s v=""/>
    <m/>
    <m/>
    <s v="1802-01"/>
    <m/>
    <m/>
    <n v="3.74"/>
    <n v="1.905"/>
    <m/>
    <m/>
    <m/>
    <m/>
    <m/>
    <m/>
    <x v="5"/>
  </r>
  <r>
    <s v="1802-02-01"/>
    <n v="2.8279999999999998"/>
    <n v="2.0529999999999999"/>
    <m/>
    <m/>
    <m/>
    <m/>
    <m/>
    <m/>
    <s v="1802"/>
    <s v="02"/>
    <m/>
    <s v=""/>
    <m/>
    <s v=""/>
    <m/>
    <m/>
    <s v="1802-02"/>
    <m/>
    <m/>
    <n v="2.8279999999999998"/>
    <n v="2.0529999999999999"/>
    <m/>
    <m/>
    <m/>
    <m/>
    <m/>
    <m/>
    <x v="5"/>
  </r>
  <r>
    <s v="1802-03-01"/>
    <n v="5.2009999999999996"/>
    <n v="2.706"/>
    <m/>
    <m/>
    <m/>
    <m/>
    <m/>
    <m/>
    <s v="1802"/>
    <s v="03"/>
    <m/>
    <s v=""/>
    <m/>
    <s v=""/>
    <m/>
    <m/>
    <s v="1802-03"/>
    <m/>
    <m/>
    <n v="5.2009999999999996"/>
    <n v="2.706"/>
    <m/>
    <m/>
    <m/>
    <m/>
    <m/>
    <m/>
    <x v="5"/>
  </r>
  <r>
    <s v="1802-04-01"/>
    <n v="7.6229999999999896"/>
    <n v="1.464"/>
    <m/>
    <m/>
    <m/>
    <m/>
    <m/>
    <m/>
    <s v="1802"/>
    <s v="04"/>
    <m/>
    <s v=""/>
    <m/>
    <s v=""/>
    <m/>
    <m/>
    <s v="1802-04"/>
    <m/>
    <m/>
    <n v="7.6229999999999896"/>
    <n v="1.464"/>
    <m/>
    <m/>
    <m/>
    <m/>
    <m/>
    <m/>
    <x v="5"/>
  </r>
  <r>
    <s v="1802-05-01"/>
    <n v="10.457000000000001"/>
    <n v="1.82"/>
    <m/>
    <m/>
    <m/>
    <m/>
    <m/>
    <m/>
    <s v="1802"/>
    <s v="05"/>
    <m/>
    <s v=""/>
    <m/>
    <s v=""/>
    <m/>
    <m/>
    <s v="1802-05"/>
    <m/>
    <m/>
    <n v="10.457000000000001"/>
    <n v="1.82"/>
    <m/>
    <m/>
    <m/>
    <m/>
    <m/>
    <m/>
    <x v="5"/>
  </r>
  <r>
    <s v="1802-06-01"/>
    <n v="14.470999999999901"/>
    <n v="1.2529999999999999"/>
    <m/>
    <m/>
    <m/>
    <m/>
    <m/>
    <m/>
    <s v="1802"/>
    <s v="06"/>
    <m/>
    <s v=""/>
    <m/>
    <s v=""/>
    <m/>
    <m/>
    <s v="1802-06"/>
    <m/>
    <m/>
    <n v="14.470999999999901"/>
    <n v="1.2529999999999999"/>
    <m/>
    <m/>
    <m/>
    <m/>
    <m/>
    <m/>
    <x v="5"/>
  </r>
  <r>
    <s v="1802-07-01"/>
    <n v="14.628"/>
    <n v="1.155"/>
    <m/>
    <m/>
    <m/>
    <m/>
    <m/>
    <m/>
    <s v="1802"/>
    <s v="07"/>
    <m/>
    <s v=""/>
    <m/>
    <s v=""/>
    <m/>
    <m/>
    <s v="1802-07"/>
    <m/>
    <m/>
    <n v="14.628"/>
    <n v="1.155"/>
    <m/>
    <m/>
    <m/>
    <m/>
    <m/>
    <m/>
    <x v="5"/>
  </r>
  <r>
    <s v="1802-08-01"/>
    <n v="14.039"/>
    <n v="1.5860000000000001"/>
    <m/>
    <m/>
    <m/>
    <m/>
    <m/>
    <m/>
    <s v="1802"/>
    <s v="08"/>
    <m/>
    <s v=""/>
    <m/>
    <s v=""/>
    <m/>
    <m/>
    <s v="1802-08"/>
    <m/>
    <m/>
    <n v="14.039"/>
    <n v="1.5860000000000001"/>
    <m/>
    <m/>
    <m/>
    <m/>
    <m/>
    <m/>
    <x v="5"/>
  </r>
  <r>
    <s v="1802-09-01"/>
    <n v="11.787999999999901"/>
    <n v="2.141"/>
    <m/>
    <m/>
    <m/>
    <m/>
    <m/>
    <m/>
    <s v="1802"/>
    <s v="09"/>
    <m/>
    <s v=""/>
    <m/>
    <s v=""/>
    <m/>
    <m/>
    <s v="1802-09"/>
    <m/>
    <m/>
    <n v="11.787999999999901"/>
    <n v="2.141"/>
    <m/>
    <m/>
    <m/>
    <m/>
    <m/>
    <m/>
    <x v="5"/>
  </r>
  <r>
    <s v="1802-10-01"/>
    <n v="9.7469999999999999"/>
    <n v="1.6120000000000001"/>
    <m/>
    <m/>
    <m/>
    <m/>
    <m/>
    <m/>
    <s v="1802"/>
    <s v="10"/>
    <m/>
    <s v=""/>
    <m/>
    <s v=""/>
    <m/>
    <m/>
    <s v="1802-10"/>
    <m/>
    <m/>
    <n v="9.7469999999999999"/>
    <n v="1.6120000000000001"/>
    <m/>
    <m/>
    <m/>
    <m/>
    <m/>
    <m/>
    <x v="5"/>
  </r>
  <r>
    <s v="1802-11-01"/>
    <n v="5.5350000000000001"/>
    <n v="2.1459999999999999"/>
    <m/>
    <m/>
    <m/>
    <m/>
    <m/>
    <m/>
    <s v="1802"/>
    <s v="11"/>
    <m/>
    <s v=""/>
    <m/>
    <s v=""/>
    <m/>
    <m/>
    <s v="1802-11"/>
    <m/>
    <m/>
    <n v="5.5350000000000001"/>
    <n v="2.1459999999999999"/>
    <m/>
    <m/>
    <m/>
    <m/>
    <m/>
    <m/>
    <x v="5"/>
  </r>
  <r>
    <s v="1802-12-01"/>
    <n v="2.8809999999999998"/>
    <n v="2.347"/>
    <m/>
    <m/>
    <m/>
    <m/>
    <m/>
    <m/>
    <s v="1802"/>
    <s v="12"/>
    <m/>
    <s v=""/>
    <m/>
    <s v=""/>
    <m/>
    <m/>
    <s v="1802-12"/>
    <m/>
    <m/>
    <n v="2.8809999999999998"/>
    <n v="2.347"/>
    <m/>
    <m/>
    <m/>
    <m/>
    <m/>
    <m/>
    <x v="5"/>
  </r>
  <r>
    <s v="1803-01-01"/>
    <n v="0.60199999999999898"/>
    <n v="2.0259999999999998"/>
    <m/>
    <m/>
    <m/>
    <m/>
    <m/>
    <m/>
    <s v="1803"/>
    <s v="01"/>
    <m/>
    <s v=""/>
    <m/>
    <s v=""/>
    <m/>
    <m/>
    <s v="1803-01"/>
    <m/>
    <m/>
    <n v="0.60199999999999898"/>
    <n v="2.0259999999999998"/>
    <m/>
    <m/>
    <m/>
    <m/>
    <m/>
    <m/>
    <x v="5"/>
  </r>
  <r>
    <s v="1803-02-01"/>
    <n v="1.4430000000000001"/>
    <n v="2.887"/>
    <m/>
    <m/>
    <m/>
    <m/>
    <m/>
    <m/>
    <s v="1803"/>
    <s v="02"/>
    <m/>
    <s v=""/>
    <m/>
    <s v=""/>
    <m/>
    <m/>
    <s v="1803-02"/>
    <m/>
    <m/>
    <n v="1.4430000000000001"/>
    <n v="2.887"/>
    <m/>
    <m/>
    <m/>
    <m/>
    <m/>
    <m/>
    <x v="5"/>
  </r>
  <r>
    <s v="1803-03-01"/>
    <n v="4.875"/>
    <n v="2.0609999999999999"/>
    <m/>
    <m/>
    <m/>
    <m/>
    <m/>
    <m/>
    <s v="1803"/>
    <s v="03"/>
    <m/>
    <s v=""/>
    <m/>
    <s v=""/>
    <m/>
    <m/>
    <s v="1803-03"/>
    <m/>
    <m/>
    <n v="4.875"/>
    <n v="2.0609999999999999"/>
    <m/>
    <m/>
    <m/>
    <m/>
    <m/>
    <m/>
    <x v="5"/>
  </r>
  <r>
    <s v="1803-04-01"/>
    <n v="9.2910000000000004"/>
    <n v="1.9139999999999999"/>
    <m/>
    <m/>
    <m/>
    <m/>
    <m/>
    <m/>
    <s v="1803"/>
    <s v="04"/>
    <m/>
    <s v=""/>
    <m/>
    <s v=""/>
    <m/>
    <m/>
    <s v="1803-04"/>
    <m/>
    <m/>
    <n v="9.2910000000000004"/>
    <n v="1.9139999999999999"/>
    <m/>
    <m/>
    <m/>
    <m/>
    <m/>
    <m/>
    <x v="5"/>
  </r>
  <r>
    <s v="1803-05-01"/>
    <n v="11.795"/>
    <n v="0.89800000000000002"/>
    <m/>
    <m/>
    <m/>
    <m/>
    <m/>
    <m/>
    <s v="1803"/>
    <s v="05"/>
    <m/>
    <s v=""/>
    <m/>
    <s v=""/>
    <m/>
    <m/>
    <s v="1803-05"/>
    <m/>
    <m/>
    <n v="11.795"/>
    <n v="0.89800000000000002"/>
    <m/>
    <m/>
    <m/>
    <m/>
    <m/>
    <m/>
    <x v="5"/>
  </r>
  <r>
    <s v="1803-06-01"/>
    <n v="13.821"/>
    <n v="0.76599999999999902"/>
    <m/>
    <m/>
    <m/>
    <m/>
    <m/>
    <m/>
    <s v="1803"/>
    <s v="06"/>
    <m/>
    <s v=""/>
    <m/>
    <s v=""/>
    <m/>
    <m/>
    <s v="1803-06"/>
    <m/>
    <m/>
    <n v="13.821"/>
    <n v="0.76599999999999902"/>
    <m/>
    <m/>
    <m/>
    <m/>
    <m/>
    <m/>
    <x v="5"/>
  </r>
  <r>
    <s v="1803-07-01"/>
    <n v="15.106"/>
    <n v="0.94399999999999995"/>
    <m/>
    <m/>
    <m/>
    <m/>
    <m/>
    <m/>
    <s v="1803"/>
    <s v="07"/>
    <m/>
    <s v=""/>
    <m/>
    <s v=""/>
    <m/>
    <m/>
    <s v="1803-07"/>
    <m/>
    <m/>
    <n v="15.106"/>
    <n v="0.94399999999999995"/>
    <m/>
    <m/>
    <m/>
    <m/>
    <m/>
    <m/>
    <x v="5"/>
  </r>
  <r>
    <s v="1803-08-01"/>
    <n v="15.366"/>
    <n v="1.252"/>
    <m/>
    <m/>
    <m/>
    <m/>
    <m/>
    <m/>
    <s v="1803"/>
    <s v="08"/>
    <m/>
    <s v=""/>
    <m/>
    <s v=""/>
    <m/>
    <m/>
    <s v="1803-08"/>
    <m/>
    <m/>
    <n v="15.366"/>
    <n v="1.252"/>
    <m/>
    <m/>
    <m/>
    <m/>
    <m/>
    <m/>
    <x v="5"/>
  </r>
  <r>
    <s v="1803-09-01"/>
    <n v="12.33"/>
    <n v="1.2589999999999999"/>
    <m/>
    <m/>
    <m/>
    <m/>
    <m/>
    <m/>
    <s v="1803"/>
    <s v="09"/>
    <m/>
    <s v=""/>
    <m/>
    <s v=""/>
    <m/>
    <m/>
    <s v="1803-09"/>
    <m/>
    <m/>
    <n v="12.33"/>
    <n v="1.2589999999999999"/>
    <m/>
    <m/>
    <m/>
    <m/>
    <m/>
    <m/>
    <x v="5"/>
  </r>
  <r>
    <s v="1803-10-01"/>
    <n v="9.1189999999999998"/>
    <n v="1.4790000000000001"/>
    <m/>
    <m/>
    <m/>
    <m/>
    <m/>
    <m/>
    <s v="1803"/>
    <s v="10"/>
    <m/>
    <s v=""/>
    <m/>
    <s v=""/>
    <m/>
    <m/>
    <s v="1803-10"/>
    <m/>
    <m/>
    <n v="9.1189999999999998"/>
    <n v="1.4790000000000001"/>
    <m/>
    <m/>
    <m/>
    <m/>
    <m/>
    <m/>
    <x v="5"/>
  </r>
  <r>
    <s v="1803-11-01"/>
    <n v="5.9610000000000003"/>
    <n v="1.843"/>
    <m/>
    <m/>
    <m/>
    <m/>
    <m/>
    <m/>
    <s v="1803"/>
    <s v="11"/>
    <m/>
    <s v=""/>
    <m/>
    <s v=""/>
    <m/>
    <m/>
    <s v="1803-11"/>
    <m/>
    <m/>
    <n v="5.9610000000000003"/>
    <n v="1.843"/>
    <m/>
    <m/>
    <m/>
    <m/>
    <m/>
    <m/>
    <x v="5"/>
  </r>
  <r>
    <s v="1803-12-01"/>
    <n v="2.327"/>
    <n v="2.2690000000000001"/>
    <m/>
    <m/>
    <m/>
    <m/>
    <m/>
    <m/>
    <s v="1803"/>
    <s v="12"/>
    <m/>
    <s v=""/>
    <m/>
    <s v=""/>
    <m/>
    <m/>
    <s v="1803-12"/>
    <m/>
    <m/>
    <n v="2.327"/>
    <n v="2.2690000000000001"/>
    <m/>
    <m/>
    <m/>
    <m/>
    <m/>
    <m/>
    <x v="5"/>
  </r>
  <r>
    <s v="1804-01-01"/>
    <n v="2.4449999999999998"/>
    <n v="2.6829999999999998"/>
    <m/>
    <m/>
    <m/>
    <m/>
    <m/>
    <m/>
    <s v="1804"/>
    <s v="01"/>
    <m/>
    <s v=""/>
    <m/>
    <s v=""/>
    <m/>
    <m/>
    <s v="1804-01"/>
    <m/>
    <m/>
    <n v="2.4449999999999998"/>
    <n v="2.6829999999999998"/>
    <m/>
    <m/>
    <m/>
    <m/>
    <m/>
    <m/>
    <x v="5"/>
  </r>
  <r>
    <s v="1804-02-01"/>
    <n v="1.9390000000000001"/>
    <n v="2.2930000000000001"/>
    <m/>
    <m/>
    <m/>
    <m/>
    <m/>
    <m/>
    <s v="1804"/>
    <s v="02"/>
    <m/>
    <s v=""/>
    <m/>
    <s v=""/>
    <m/>
    <m/>
    <s v="1804-02"/>
    <m/>
    <m/>
    <n v="1.9390000000000001"/>
    <n v="2.2930000000000001"/>
    <m/>
    <m/>
    <m/>
    <m/>
    <m/>
    <m/>
    <x v="5"/>
  </r>
  <r>
    <s v="1804-03-01"/>
    <n v="4.4249999999999998"/>
    <n v="2.1859999999999999"/>
    <m/>
    <m/>
    <m/>
    <m/>
    <m/>
    <m/>
    <s v="1804"/>
    <s v="03"/>
    <m/>
    <s v=""/>
    <m/>
    <s v=""/>
    <m/>
    <m/>
    <s v="1804-03"/>
    <m/>
    <m/>
    <n v="4.4249999999999998"/>
    <n v="2.1859999999999999"/>
    <m/>
    <m/>
    <m/>
    <m/>
    <m/>
    <m/>
    <x v="5"/>
  </r>
  <r>
    <s v="1804-04-01"/>
    <n v="10.057"/>
    <n v="1.117"/>
    <m/>
    <m/>
    <m/>
    <m/>
    <m/>
    <m/>
    <s v="1804"/>
    <s v="04"/>
    <m/>
    <s v=""/>
    <m/>
    <s v=""/>
    <m/>
    <m/>
    <s v="1804-04"/>
    <m/>
    <m/>
    <n v="10.057"/>
    <n v="1.117"/>
    <m/>
    <m/>
    <m/>
    <m/>
    <m/>
    <m/>
    <x v="5"/>
  </r>
  <r>
    <s v="1804-05-01"/>
    <n v="12.106999999999999"/>
    <n v="1.274"/>
    <m/>
    <m/>
    <m/>
    <m/>
    <m/>
    <m/>
    <s v="1804"/>
    <s v="05"/>
    <m/>
    <s v=""/>
    <m/>
    <s v=""/>
    <m/>
    <m/>
    <s v="1804-05"/>
    <m/>
    <m/>
    <n v="12.106999999999999"/>
    <n v="1.274"/>
    <m/>
    <m/>
    <m/>
    <m/>
    <m/>
    <m/>
    <x v="5"/>
  </r>
  <r>
    <s v="1804-06-01"/>
    <n v="13.773999999999999"/>
    <n v="1.58"/>
    <m/>
    <m/>
    <m/>
    <m/>
    <m/>
    <m/>
    <s v="1804"/>
    <s v="06"/>
    <m/>
    <s v=""/>
    <m/>
    <s v=""/>
    <m/>
    <m/>
    <s v="1804-06"/>
    <m/>
    <m/>
    <n v="13.773999999999999"/>
    <n v="1.58"/>
    <m/>
    <m/>
    <m/>
    <m/>
    <m/>
    <m/>
    <x v="5"/>
  </r>
  <r>
    <s v="1804-07-01"/>
    <n v="15.773999999999999"/>
    <n v="1.3180000000000001"/>
    <m/>
    <m/>
    <m/>
    <m/>
    <m/>
    <m/>
    <s v="1804"/>
    <s v="07"/>
    <m/>
    <s v=""/>
    <m/>
    <s v=""/>
    <m/>
    <m/>
    <s v="1804-07"/>
    <m/>
    <m/>
    <n v="15.773999999999999"/>
    <n v="1.3180000000000001"/>
    <m/>
    <m/>
    <m/>
    <m/>
    <m/>
    <m/>
    <x v="5"/>
  </r>
  <r>
    <s v="1804-08-01"/>
    <n v="14.510999999999999"/>
    <n v="1.08"/>
    <m/>
    <m/>
    <m/>
    <m/>
    <m/>
    <m/>
    <s v="1804"/>
    <s v="08"/>
    <m/>
    <s v=""/>
    <m/>
    <s v=""/>
    <m/>
    <m/>
    <s v="1804-08"/>
    <m/>
    <m/>
    <n v="14.510999999999999"/>
    <n v="1.08"/>
    <m/>
    <m/>
    <m/>
    <m/>
    <m/>
    <m/>
    <x v="5"/>
  </r>
  <r>
    <s v="1804-09-01"/>
    <n v="12.468"/>
    <n v="2.6440000000000001"/>
    <m/>
    <m/>
    <m/>
    <m/>
    <m/>
    <m/>
    <s v="1804"/>
    <s v="09"/>
    <m/>
    <s v=""/>
    <m/>
    <s v=""/>
    <m/>
    <m/>
    <s v="1804-09"/>
    <m/>
    <m/>
    <n v="12.468"/>
    <n v="2.6440000000000001"/>
    <m/>
    <m/>
    <m/>
    <m/>
    <m/>
    <m/>
    <x v="5"/>
  </r>
  <r>
    <s v="1804-10-01"/>
    <n v="9.282"/>
    <n v="1.2310000000000001"/>
    <m/>
    <m/>
    <m/>
    <m/>
    <m/>
    <m/>
    <s v="1804"/>
    <s v="10"/>
    <m/>
    <s v=""/>
    <m/>
    <s v=""/>
    <m/>
    <m/>
    <s v="1804-10"/>
    <m/>
    <m/>
    <n v="9.282"/>
    <n v="1.2310000000000001"/>
    <m/>
    <m/>
    <m/>
    <m/>
    <m/>
    <m/>
    <x v="5"/>
  </r>
  <r>
    <s v="1804-11-01"/>
    <n v="7.1319999999999997"/>
    <n v="2.0990000000000002"/>
    <m/>
    <m/>
    <m/>
    <m/>
    <m/>
    <m/>
    <s v="1804"/>
    <s v="11"/>
    <m/>
    <s v=""/>
    <m/>
    <s v=""/>
    <m/>
    <m/>
    <s v="1804-11"/>
    <m/>
    <m/>
    <n v="7.1319999999999997"/>
    <n v="2.0990000000000002"/>
    <m/>
    <m/>
    <m/>
    <m/>
    <m/>
    <m/>
    <x v="5"/>
  </r>
  <r>
    <s v="1804-12-01"/>
    <n v="2.2240000000000002"/>
    <n v="2.597"/>
    <m/>
    <m/>
    <m/>
    <m/>
    <m/>
    <m/>
    <s v="1804"/>
    <s v="12"/>
    <m/>
    <s v=""/>
    <m/>
    <s v=""/>
    <m/>
    <m/>
    <s v="1804-12"/>
    <m/>
    <m/>
    <n v="2.2240000000000002"/>
    <n v="2.597"/>
    <m/>
    <m/>
    <m/>
    <m/>
    <m/>
    <m/>
    <x v="5"/>
  </r>
  <r>
    <s v="1805-01-01"/>
    <n v="2.8220000000000001"/>
    <n v="2.512"/>
    <m/>
    <m/>
    <m/>
    <m/>
    <m/>
    <m/>
    <s v="1805"/>
    <s v="01"/>
    <m/>
    <s v=""/>
    <m/>
    <s v=""/>
    <m/>
    <m/>
    <s v="1805-01"/>
    <m/>
    <m/>
    <n v="2.8220000000000001"/>
    <n v="2.512"/>
    <m/>
    <m/>
    <m/>
    <m/>
    <m/>
    <m/>
    <x v="5"/>
  </r>
  <r>
    <s v="1805-02-01"/>
    <n v="2.5569999999999999"/>
    <n v="2.4550000000000001"/>
    <m/>
    <m/>
    <m/>
    <m/>
    <m/>
    <m/>
    <s v="1805"/>
    <s v="02"/>
    <m/>
    <s v=""/>
    <m/>
    <s v=""/>
    <m/>
    <m/>
    <s v="1805-02"/>
    <m/>
    <m/>
    <n v="2.5569999999999999"/>
    <n v="2.4550000000000001"/>
    <m/>
    <m/>
    <m/>
    <m/>
    <m/>
    <m/>
    <x v="5"/>
  </r>
  <r>
    <s v="1805-03-01"/>
    <n v="5.76"/>
    <n v="1.498"/>
    <m/>
    <m/>
    <m/>
    <m/>
    <m/>
    <m/>
    <s v="1805"/>
    <s v="03"/>
    <m/>
    <s v=""/>
    <m/>
    <s v=""/>
    <m/>
    <m/>
    <s v="1805-03"/>
    <m/>
    <m/>
    <n v="5.76"/>
    <n v="1.498"/>
    <m/>
    <m/>
    <m/>
    <m/>
    <m/>
    <m/>
    <x v="5"/>
  </r>
  <r>
    <s v="1805-04-01"/>
    <n v="8.1229999999999993"/>
    <n v="1.2909999999999999"/>
    <m/>
    <m/>
    <m/>
    <m/>
    <m/>
    <m/>
    <s v="1805"/>
    <s v="04"/>
    <m/>
    <s v=""/>
    <m/>
    <s v=""/>
    <m/>
    <m/>
    <s v="1805-04"/>
    <m/>
    <m/>
    <n v="8.1229999999999993"/>
    <n v="1.2909999999999999"/>
    <m/>
    <m/>
    <m/>
    <m/>
    <m/>
    <m/>
    <x v="5"/>
  </r>
  <r>
    <s v="1805-05-01"/>
    <n v="11.103999999999999"/>
    <n v="1.216"/>
    <m/>
    <m/>
    <m/>
    <m/>
    <m/>
    <m/>
    <s v="1805"/>
    <s v="05"/>
    <m/>
    <s v=""/>
    <m/>
    <s v=""/>
    <m/>
    <m/>
    <s v="1805-05"/>
    <m/>
    <m/>
    <n v="11.103999999999999"/>
    <n v="1.216"/>
    <m/>
    <m/>
    <m/>
    <m/>
    <m/>
    <m/>
    <x v="5"/>
  </r>
  <r>
    <s v="1805-06-01"/>
    <n v="14.026999999999999"/>
    <n v="1.3680000000000001"/>
    <m/>
    <m/>
    <m/>
    <m/>
    <m/>
    <m/>
    <s v="1805"/>
    <s v="06"/>
    <m/>
    <s v=""/>
    <m/>
    <s v=""/>
    <m/>
    <m/>
    <s v="1805-06"/>
    <m/>
    <m/>
    <n v="14.026999999999999"/>
    <n v="1.3680000000000001"/>
    <m/>
    <m/>
    <m/>
    <m/>
    <m/>
    <m/>
    <x v="5"/>
  </r>
  <r>
    <s v="1805-07-01"/>
    <n v="14.702"/>
    <n v="1.151"/>
    <m/>
    <m/>
    <m/>
    <m/>
    <m/>
    <m/>
    <s v="1805"/>
    <s v="07"/>
    <m/>
    <s v=""/>
    <m/>
    <s v=""/>
    <m/>
    <m/>
    <s v="1805-07"/>
    <m/>
    <m/>
    <n v="14.702"/>
    <n v="1.151"/>
    <m/>
    <m/>
    <m/>
    <m/>
    <m/>
    <m/>
    <x v="5"/>
  </r>
  <r>
    <s v="1805-08-01"/>
    <n v="15.27"/>
    <n v="1.0209999999999999"/>
    <m/>
    <m/>
    <m/>
    <m/>
    <m/>
    <m/>
    <s v="1805"/>
    <s v="08"/>
    <m/>
    <s v=""/>
    <m/>
    <s v=""/>
    <m/>
    <m/>
    <s v="1805-08"/>
    <m/>
    <m/>
    <n v="15.27"/>
    <n v="1.0209999999999999"/>
    <m/>
    <m/>
    <m/>
    <m/>
    <m/>
    <m/>
    <x v="5"/>
  </r>
  <r>
    <s v="1805-09-01"/>
    <n v="12.039"/>
    <n v="1.831"/>
    <m/>
    <m/>
    <m/>
    <m/>
    <m/>
    <m/>
    <s v="1805"/>
    <s v="09"/>
    <m/>
    <s v=""/>
    <m/>
    <s v=""/>
    <m/>
    <m/>
    <s v="1805-09"/>
    <m/>
    <m/>
    <n v="12.039"/>
    <n v="1.831"/>
    <m/>
    <m/>
    <m/>
    <m/>
    <m/>
    <m/>
    <x v="5"/>
  </r>
  <r>
    <s v="1805-10-01"/>
    <n v="7.6359999999999904"/>
    <n v="1.603"/>
    <m/>
    <m/>
    <m/>
    <m/>
    <m/>
    <m/>
    <s v="1805"/>
    <s v="10"/>
    <m/>
    <s v=""/>
    <m/>
    <s v=""/>
    <m/>
    <m/>
    <s v="1805-10"/>
    <m/>
    <m/>
    <n v="7.6359999999999904"/>
    <n v="1.603"/>
    <m/>
    <m/>
    <m/>
    <m/>
    <m/>
    <m/>
    <x v="5"/>
  </r>
  <r>
    <s v="1805-11-01"/>
    <n v="4.5549999999999997"/>
    <n v="2.399"/>
    <m/>
    <m/>
    <m/>
    <m/>
    <m/>
    <m/>
    <s v="1805"/>
    <s v="11"/>
    <m/>
    <s v=""/>
    <m/>
    <s v=""/>
    <m/>
    <m/>
    <s v="1805-11"/>
    <m/>
    <m/>
    <n v="4.5549999999999997"/>
    <n v="2.399"/>
    <m/>
    <m/>
    <m/>
    <m/>
    <m/>
    <m/>
    <x v="5"/>
  </r>
  <r>
    <s v="1805-12-01"/>
    <n v="4.1580000000000004"/>
    <n v="1.9219999999999999"/>
    <m/>
    <m/>
    <m/>
    <m/>
    <m/>
    <m/>
    <s v="1805"/>
    <s v="12"/>
    <m/>
    <s v=""/>
    <m/>
    <s v=""/>
    <m/>
    <m/>
    <s v="1805-12"/>
    <m/>
    <m/>
    <n v="4.1580000000000004"/>
    <n v="1.9219999999999999"/>
    <m/>
    <m/>
    <m/>
    <m/>
    <m/>
    <m/>
    <x v="5"/>
  </r>
  <r>
    <s v="1806-01-01"/>
    <n v="2.9169999999999998"/>
    <n v="2.1669999999999998"/>
    <m/>
    <m/>
    <m/>
    <m/>
    <m/>
    <m/>
    <s v="1806"/>
    <s v="01"/>
    <m/>
    <s v=""/>
    <m/>
    <s v=""/>
    <m/>
    <m/>
    <s v="1806-01"/>
    <m/>
    <m/>
    <n v="2.9169999999999998"/>
    <n v="2.1669999999999998"/>
    <m/>
    <m/>
    <m/>
    <m/>
    <m/>
    <m/>
    <x v="5"/>
  </r>
  <r>
    <s v="1806-02-01"/>
    <n v="2.9369999999999998"/>
    <n v="2.0790000000000002"/>
    <m/>
    <m/>
    <m/>
    <m/>
    <m/>
    <m/>
    <s v="1806"/>
    <s v="02"/>
    <m/>
    <s v=""/>
    <m/>
    <s v=""/>
    <m/>
    <m/>
    <s v="1806-02"/>
    <m/>
    <m/>
    <n v="2.9369999999999998"/>
    <n v="2.0790000000000002"/>
    <m/>
    <m/>
    <m/>
    <m/>
    <m/>
    <m/>
    <x v="5"/>
  </r>
  <r>
    <s v="1806-03-01"/>
    <n v="4.6909999999999998"/>
    <n v="1.5569999999999999"/>
    <m/>
    <m/>
    <m/>
    <m/>
    <m/>
    <m/>
    <s v="1806"/>
    <s v="03"/>
    <m/>
    <s v=""/>
    <m/>
    <s v=""/>
    <m/>
    <m/>
    <s v="1806-03"/>
    <m/>
    <m/>
    <n v="4.6909999999999998"/>
    <n v="1.5569999999999999"/>
    <m/>
    <m/>
    <m/>
    <m/>
    <m/>
    <m/>
    <x v="5"/>
  </r>
  <r>
    <s v="1806-04-01"/>
    <n v="8.032"/>
    <n v="1.77199999999999"/>
    <m/>
    <m/>
    <m/>
    <m/>
    <m/>
    <m/>
    <s v="1806"/>
    <s v="04"/>
    <m/>
    <s v=""/>
    <m/>
    <s v=""/>
    <m/>
    <m/>
    <s v="1806-04"/>
    <m/>
    <m/>
    <n v="8.032"/>
    <n v="1.77199999999999"/>
    <m/>
    <m/>
    <m/>
    <m/>
    <m/>
    <m/>
    <x v="5"/>
  </r>
  <r>
    <s v="1806-05-01"/>
    <n v="11.503"/>
    <n v="1.4259999999999999"/>
    <m/>
    <m/>
    <m/>
    <m/>
    <m/>
    <m/>
    <s v="1806"/>
    <s v="05"/>
    <m/>
    <s v=""/>
    <m/>
    <s v=""/>
    <m/>
    <m/>
    <s v="1806-05"/>
    <m/>
    <m/>
    <n v="11.503"/>
    <n v="1.4259999999999999"/>
    <m/>
    <m/>
    <m/>
    <m/>
    <m/>
    <m/>
    <x v="5"/>
  </r>
  <r>
    <s v="1806-06-01"/>
    <n v="12.417999999999999"/>
    <n v="0.83699999999999997"/>
    <m/>
    <m/>
    <m/>
    <m/>
    <m/>
    <m/>
    <s v="1806"/>
    <s v="06"/>
    <m/>
    <s v=""/>
    <m/>
    <s v=""/>
    <m/>
    <m/>
    <s v="1806-06"/>
    <m/>
    <m/>
    <n v="12.417999999999999"/>
    <n v="0.83699999999999997"/>
    <m/>
    <m/>
    <m/>
    <m/>
    <m/>
    <m/>
    <x v="5"/>
  </r>
  <r>
    <s v="1806-07-01"/>
    <n v="13.923"/>
    <n v="1.5049999999999999"/>
    <m/>
    <m/>
    <m/>
    <m/>
    <m/>
    <m/>
    <s v="1806"/>
    <s v="07"/>
    <m/>
    <s v=""/>
    <m/>
    <s v=""/>
    <m/>
    <m/>
    <s v="1806-07"/>
    <m/>
    <m/>
    <n v="13.923"/>
    <n v="1.5049999999999999"/>
    <m/>
    <m/>
    <m/>
    <m/>
    <m/>
    <m/>
    <x v="5"/>
  </r>
  <r>
    <s v="1806-08-01"/>
    <n v="14.593"/>
    <n v="1.361"/>
    <m/>
    <m/>
    <m/>
    <m/>
    <m/>
    <m/>
    <s v="1806"/>
    <s v="08"/>
    <m/>
    <s v=""/>
    <m/>
    <s v=""/>
    <m/>
    <m/>
    <s v="1806-08"/>
    <m/>
    <m/>
    <n v="14.593"/>
    <n v="1.361"/>
    <m/>
    <m/>
    <m/>
    <m/>
    <m/>
    <m/>
    <x v="5"/>
  </r>
  <r>
    <s v="1806-09-01"/>
    <n v="12.548999999999999"/>
    <n v="1.7529999999999999"/>
    <m/>
    <m/>
    <m/>
    <m/>
    <m/>
    <m/>
    <s v="1806"/>
    <s v="09"/>
    <m/>
    <s v=""/>
    <m/>
    <s v=""/>
    <m/>
    <m/>
    <s v="1806-09"/>
    <m/>
    <m/>
    <n v="12.548999999999999"/>
    <n v="1.7529999999999999"/>
    <m/>
    <m/>
    <m/>
    <m/>
    <m/>
    <m/>
    <x v="5"/>
  </r>
  <r>
    <s v="1806-10-01"/>
    <n v="8.4260000000000002"/>
    <n v="1.113"/>
    <m/>
    <m/>
    <m/>
    <m/>
    <m/>
    <m/>
    <s v="1806"/>
    <s v="10"/>
    <m/>
    <s v=""/>
    <m/>
    <s v=""/>
    <m/>
    <m/>
    <s v="1806-10"/>
    <m/>
    <m/>
    <n v="8.4260000000000002"/>
    <n v="1.113"/>
    <m/>
    <m/>
    <m/>
    <m/>
    <m/>
    <m/>
    <x v="5"/>
  </r>
  <r>
    <s v="1806-11-01"/>
    <n v="5.2309999999999999"/>
    <n v="1.54199999999999"/>
    <m/>
    <m/>
    <m/>
    <m/>
    <m/>
    <m/>
    <s v="1806"/>
    <s v="11"/>
    <m/>
    <s v=""/>
    <m/>
    <s v=""/>
    <m/>
    <m/>
    <s v="1806-11"/>
    <m/>
    <m/>
    <n v="5.2309999999999999"/>
    <n v="1.54199999999999"/>
    <m/>
    <m/>
    <m/>
    <m/>
    <m/>
    <m/>
    <x v="5"/>
  </r>
  <r>
    <s v="1806-12-01"/>
    <n v="3.9889999999999999"/>
    <n v="1.7290000000000001"/>
    <m/>
    <m/>
    <m/>
    <m/>
    <m/>
    <m/>
    <s v="1806"/>
    <s v="12"/>
    <m/>
    <s v=""/>
    <m/>
    <s v=""/>
    <m/>
    <m/>
    <s v="1806-12"/>
    <m/>
    <m/>
    <n v="3.9889999999999999"/>
    <n v="1.7290000000000001"/>
    <m/>
    <m/>
    <m/>
    <m/>
    <m/>
    <m/>
    <x v="5"/>
  </r>
  <r>
    <s v="1807-01-01"/>
    <n v="1.0549999999999999"/>
    <n v="2.3929999999999998"/>
    <m/>
    <m/>
    <m/>
    <m/>
    <m/>
    <m/>
    <s v="1807"/>
    <s v="01"/>
    <m/>
    <s v=""/>
    <m/>
    <s v=""/>
    <m/>
    <m/>
    <s v="1807-01"/>
    <m/>
    <m/>
    <n v="1.0549999999999999"/>
    <n v="2.3929999999999998"/>
    <m/>
    <m/>
    <m/>
    <m/>
    <m/>
    <m/>
    <x v="5"/>
  </r>
  <r>
    <s v="1807-02-01"/>
    <n v="4.0939999999999896"/>
    <n v="2.677"/>
    <m/>
    <m/>
    <m/>
    <m/>
    <m/>
    <m/>
    <s v="1807"/>
    <s v="02"/>
    <m/>
    <s v=""/>
    <m/>
    <s v=""/>
    <m/>
    <m/>
    <s v="1807-02"/>
    <m/>
    <m/>
    <n v="4.0939999999999896"/>
    <n v="2.677"/>
    <m/>
    <m/>
    <m/>
    <m/>
    <m/>
    <m/>
    <x v="5"/>
  </r>
  <r>
    <s v="1807-03-01"/>
    <n v="4.7880000000000003"/>
    <n v="2.2530000000000001"/>
    <m/>
    <m/>
    <m/>
    <m/>
    <m/>
    <m/>
    <s v="1807"/>
    <s v="03"/>
    <m/>
    <s v=""/>
    <m/>
    <s v=""/>
    <m/>
    <m/>
    <s v="1807-03"/>
    <m/>
    <m/>
    <n v="4.7880000000000003"/>
    <n v="2.2530000000000001"/>
    <m/>
    <m/>
    <m/>
    <m/>
    <m/>
    <m/>
    <x v="5"/>
  </r>
  <r>
    <s v="1807-04-01"/>
    <n v="6.9709999999999903"/>
    <n v="1.26"/>
    <m/>
    <m/>
    <m/>
    <m/>
    <m/>
    <m/>
    <s v="1807"/>
    <s v="04"/>
    <m/>
    <s v=""/>
    <m/>
    <s v=""/>
    <m/>
    <m/>
    <s v="1807-04"/>
    <m/>
    <m/>
    <n v="6.9709999999999903"/>
    <n v="1.26"/>
    <m/>
    <m/>
    <m/>
    <m/>
    <m/>
    <m/>
    <x v="5"/>
  </r>
  <r>
    <s v="1807-05-01"/>
    <n v="9.3309999999999995"/>
    <n v="0.93"/>
    <m/>
    <m/>
    <m/>
    <m/>
    <m/>
    <m/>
    <s v="1807"/>
    <s v="05"/>
    <m/>
    <s v=""/>
    <m/>
    <s v=""/>
    <m/>
    <m/>
    <s v="1807-05"/>
    <m/>
    <m/>
    <n v="9.3309999999999995"/>
    <n v="0.93"/>
    <m/>
    <m/>
    <m/>
    <m/>
    <m/>
    <m/>
    <x v="5"/>
  </r>
  <r>
    <s v="1807-06-01"/>
    <n v="13.292999999999999"/>
    <n v="1.2709999999999999"/>
    <m/>
    <m/>
    <m/>
    <m/>
    <m/>
    <m/>
    <s v="1807"/>
    <s v="06"/>
    <m/>
    <s v=""/>
    <m/>
    <s v=""/>
    <m/>
    <m/>
    <s v="1807-06"/>
    <m/>
    <m/>
    <n v="13.292999999999999"/>
    <n v="1.2709999999999999"/>
    <m/>
    <m/>
    <m/>
    <m/>
    <m/>
    <m/>
    <x v="5"/>
  </r>
  <r>
    <s v="1807-07-01"/>
    <n v="14.138"/>
    <n v="1.605"/>
    <m/>
    <m/>
    <m/>
    <m/>
    <m/>
    <m/>
    <s v="1807"/>
    <s v="07"/>
    <m/>
    <s v=""/>
    <m/>
    <s v=""/>
    <m/>
    <m/>
    <s v="1807-07"/>
    <m/>
    <m/>
    <n v="14.138"/>
    <n v="1.605"/>
    <m/>
    <m/>
    <m/>
    <m/>
    <m/>
    <m/>
    <x v="5"/>
  </r>
  <r>
    <s v="1807-08-01"/>
    <n v="13.798999999999999"/>
    <n v="1.5249999999999999"/>
    <m/>
    <m/>
    <m/>
    <m/>
    <m/>
    <m/>
    <s v="1807"/>
    <s v="08"/>
    <m/>
    <s v=""/>
    <m/>
    <s v=""/>
    <m/>
    <m/>
    <s v="1807-08"/>
    <m/>
    <m/>
    <n v="13.798999999999999"/>
    <n v="1.5249999999999999"/>
    <m/>
    <m/>
    <m/>
    <m/>
    <m/>
    <m/>
    <x v="5"/>
  </r>
  <r>
    <s v="1807-09-01"/>
    <n v="12.614999999999901"/>
    <n v="1.18"/>
    <m/>
    <m/>
    <m/>
    <m/>
    <m/>
    <m/>
    <s v="1807"/>
    <s v="09"/>
    <m/>
    <s v=""/>
    <m/>
    <s v=""/>
    <m/>
    <m/>
    <s v="1807-09"/>
    <m/>
    <m/>
    <n v="12.614999999999901"/>
    <n v="1.18"/>
    <m/>
    <m/>
    <m/>
    <m/>
    <m/>
    <m/>
    <x v="5"/>
  </r>
  <r>
    <s v="1807-10-01"/>
    <n v="8.8569999999999993"/>
    <n v="1.1930000000000001"/>
    <m/>
    <m/>
    <m/>
    <m/>
    <m/>
    <m/>
    <s v="1807"/>
    <s v="10"/>
    <m/>
    <s v=""/>
    <m/>
    <s v=""/>
    <m/>
    <m/>
    <s v="1807-10"/>
    <m/>
    <m/>
    <n v="8.8569999999999993"/>
    <n v="1.1930000000000001"/>
    <m/>
    <m/>
    <m/>
    <m/>
    <m/>
    <m/>
    <x v="5"/>
  </r>
  <r>
    <s v="1807-11-01"/>
    <n v="6.0149999999999997"/>
    <n v="1.5880000000000001"/>
    <m/>
    <m/>
    <m/>
    <m/>
    <m/>
    <m/>
    <s v="1807"/>
    <s v="11"/>
    <m/>
    <s v=""/>
    <m/>
    <s v=""/>
    <m/>
    <m/>
    <s v="1807-11"/>
    <m/>
    <m/>
    <n v="6.0149999999999997"/>
    <n v="1.5880000000000001"/>
    <m/>
    <m/>
    <m/>
    <m/>
    <m/>
    <m/>
    <x v="5"/>
  </r>
  <r>
    <s v="1807-12-01"/>
    <n v="4.4209999999999896"/>
    <n v="1.232"/>
    <m/>
    <m/>
    <m/>
    <m/>
    <m/>
    <m/>
    <s v="1807"/>
    <s v="12"/>
    <m/>
    <s v=""/>
    <m/>
    <s v=""/>
    <m/>
    <m/>
    <s v="1807-12"/>
    <m/>
    <m/>
    <n v="4.4209999999999896"/>
    <n v="1.232"/>
    <m/>
    <m/>
    <m/>
    <m/>
    <m/>
    <m/>
    <x v="5"/>
  </r>
  <r>
    <s v="1808-01-01"/>
    <n v="1.131"/>
    <n v="4.1109999999999998"/>
    <m/>
    <m/>
    <m/>
    <m/>
    <m/>
    <m/>
    <s v="1808"/>
    <s v="01"/>
    <m/>
    <s v=""/>
    <m/>
    <s v=""/>
    <m/>
    <m/>
    <s v="1808-01"/>
    <m/>
    <m/>
    <n v="1.131"/>
    <n v="4.1109999999999998"/>
    <m/>
    <m/>
    <m/>
    <m/>
    <m/>
    <m/>
    <x v="5"/>
  </r>
  <r>
    <s v="1808-02-01"/>
    <n v="2.1419999999999999"/>
    <n v="2.1749999999999998"/>
    <m/>
    <m/>
    <m/>
    <m/>
    <m/>
    <m/>
    <s v="1808"/>
    <s v="02"/>
    <m/>
    <s v=""/>
    <m/>
    <s v=""/>
    <m/>
    <m/>
    <s v="1808-02"/>
    <m/>
    <m/>
    <n v="2.1419999999999999"/>
    <n v="2.1749999999999998"/>
    <m/>
    <m/>
    <m/>
    <m/>
    <m/>
    <m/>
    <x v="5"/>
  </r>
  <r>
    <s v="1808-03-01"/>
    <n v="4.3609999999999998"/>
    <n v="3.02"/>
    <m/>
    <m/>
    <m/>
    <m/>
    <m/>
    <m/>
    <s v="1808"/>
    <s v="03"/>
    <m/>
    <s v=""/>
    <m/>
    <s v=""/>
    <m/>
    <m/>
    <s v="1808-03"/>
    <m/>
    <m/>
    <n v="4.3609999999999998"/>
    <n v="3.02"/>
    <m/>
    <m/>
    <m/>
    <m/>
    <m/>
    <m/>
    <x v="5"/>
  </r>
  <r>
    <s v="1808-04-01"/>
    <n v="7.4819999999999904"/>
    <n v="1.4590000000000001"/>
    <m/>
    <m/>
    <m/>
    <m/>
    <m/>
    <m/>
    <s v="1808"/>
    <s v="04"/>
    <m/>
    <s v=""/>
    <m/>
    <s v=""/>
    <m/>
    <m/>
    <s v="1808-04"/>
    <m/>
    <m/>
    <n v="7.4819999999999904"/>
    <n v="1.4590000000000001"/>
    <m/>
    <m/>
    <m/>
    <m/>
    <m/>
    <m/>
    <x v="5"/>
  </r>
  <r>
    <s v="1808-05-01"/>
    <n v="9.3569999999999993"/>
    <n v="2.0680000000000001"/>
    <m/>
    <m/>
    <m/>
    <m/>
    <m/>
    <m/>
    <s v="1808"/>
    <s v="05"/>
    <m/>
    <s v=""/>
    <m/>
    <s v=""/>
    <m/>
    <m/>
    <s v="1808-05"/>
    <m/>
    <m/>
    <n v="9.3569999999999993"/>
    <n v="2.0680000000000001"/>
    <m/>
    <m/>
    <m/>
    <m/>
    <m/>
    <m/>
    <x v="5"/>
  </r>
  <r>
    <s v="1808-06-01"/>
    <n v="13.428999999999901"/>
    <n v="1.585"/>
    <m/>
    <m/>
    <m/>
    <m/>
    <m/>
    <m/>
    <s v="1808"/>
    <s v="06"/>
    <m/>
    <s v=""/>
    <m/>
    <s v=""/>
    <m/>
    <m/>
    <s v="1808-06"/>
    <m/>
    <m/>
    <n v="13.428999999999901"/>
    <n v="1.585"/>
    <m/>
    <m/>
    <m/>
    <m/>
    <m/>
    <m/>
    <x v="5"/>
  </r>
  <r>
    <s v="1808-07-01"/>
    <n v="14.491"/>
    <n v="1.6759999999999999"/>
    <m/>
    <m/>
    <m/>
    <m/>
    <m/>
    <m/>
    <s v="1808"/>
    <s v="07"/>
    <m/>
    <s v=""/>
    <m/>
    <s v=""/>
    <m/>
    <m/>
    <s v="1808-07"/>
    <m/>
    <m/>
    <n v="14.491"/>
    <n v="1.6759999999999999"/>
    <m/>
    <m/>
    <m/>
    <m/>
    <m/>
    <m/>
    <x v="5"/>
  </r>
  <r>
    <s v="1808-08-01"/>
    <n v="13.047000000000001"/>
    <n v="1.2270000000000001"/>
    <m/>
    <m/>
    <m/>
    <m/>
    <m/>
    <m/>
    <s v="1808"/>
    <s v="08"/>
    <m/>
    <s v=""/>
    <m/>
    <s v=""/>
    <m/>
    <m/>
    <s v="1808-08"/>
    <m/>
    <m/>
    <n v="13.047000000000001"/>
    <n v="1.2270000000000001"/>
    <m/>
    <m/>
    <m/>
    <m/>
    <m/>
    <m/>
    <x v="5"/>
  </r>
  <r>
    <s v="1808-09-01"/>
    <n v="12.711"/>
    <n v="1.6879999999999999"/>
    <m/>
    <m/>
    <m/>
    <m/>
    <m/>
    <m/>
    <s v="1808"/>
    <s v="09"/>
    <m/>
    <s v=""/>
    <m/>
    <s v=""/>
    <m/>
    <m/>
    <s v="1808-09"/>
    <m/>
    <m/>
    <n v="12.711"/>
    <n v="1.6879999999999999"/>
    <m/>
    <m/>
    <m/>
    <m/>
    <m/>
    <m/>
    <x v="5"/>
  </r>
  <r>
    <s v="1808-10-01"/>
    <n v="7.9719999999999898"/>
    <n v="1.48"/>
    <m/>
    <m/>
    <m/>
    <m/>
    <m/>
    <m/>
    <s v="1808"/>
    <s v="10"/>
    <m/>
    <s v=""/>
    <m/>
    <s v=""/>
    <m/>
    <m/>
    <s v="1808-10"/>
    <m/>
    <m/>
    <n v="7.9719999999999898"/>
    <n v="1.48"/>
    <m/>
    <m/>
    <m/>
    <m/>
    <m/>
    <m/>
    <x v="5"/>
  </r>
  <r>
    <s v="1808-11-01"/>
    <n v="4.5119999999999996"/>
    <n v="1.77199999999999"/>
    <m/>
    <m/>
    <m/>
    <m/>
    <m/>
    <m/>
    <s v="1808"/>
    <s v="11"/>
    <m/>
    <s v=""/>
    <m/>
    <s v=""/>
    <m/>
    <m/>
    <s v="1808-11"/>
    <m/>
    <m/>
    <n v="4.5119999999999996"/>
    <n v="1.77199999999999"/>
    <m/>
    <m/>
    <m/>
    <m/>
    <m/>
    <m/>
    <x v="5"/>
  </r>
  <r>
    <s v="1808-12-01"/>
    <n v="0.88700000000000001"/>
    <n v="1.7009999999999901"/>
    <m/>
    <m/>
    <m/>
    <m/>
    <m/>
    <m/>
    <s v="1808"/>
    <s v="12"/>
    <m/>
    <s v=""/>
    <m/>
    <s v=""/>
    <m/>
    <m/>
    <s v="1808-12"/>
    <m/>
    <m/>
    <n v="0.88700000000000001"/>
    <n v="1.7009999999999901"/>
    <m/>
    <m/>
    <m/>
    <m/>
    <m/>
    <m/>
    <x v="5"/>
  </r>
  <r>
    <s v="1809-01-01"/>
    <n v="0.20799999999999999"/>
    <n v="2.59"/>
    <m/>
    <m/>
    <m/>
    <m/>
    <m/>
    <m/>
    <s v="1809"/>
    <s v="01"/>
    <m/>
    <s v=""/>
    <m/>
    <s v=""/>
    <m/>
    <m/>
    <s v="1809-01"/>
    <m/>
    <m/>
    <n v="0.20799999999999999"/>
    <n v="2.59"/>
    <m/>
    <m/>
    <m/>
    <m/>
    <m/>
    <m/>
    <x v="5"/>
  </r>
  <r>
    <s v="1809-02-01"/>
    <n v="0.85599999999999898"/>
    <n v="2.8180000000000001"/>
    <m/>
    <m/>
    <m/>
    <m/>
    <m/>
    <m/>
    <s v="1809"/>
    <s v="02"/>
    <m/>
    <s v=""/>
    <m/>
    <s v=""/>
    <m/>
    <m/>
    <s v="1809-02"/>
    <m/>
    <m/>
    <n v="0.85599999999999898"/>
    <n v="2.8180000000000001"/>
    <m/>
    <m/>
    <m/>
    <m/>
    <m/>
    <m/>
    <x v="5"/>
  </r>
  <r>
    <s v="1809-03-01"/>
    <n v="3.4249999999999998"/>
    <n v="1.6659999999999999"/>
    <m/>
    <m/>
    <m/>
    <m/>
    <m/>
    <m/>
    <s v="1809"/>
    <s v="03"/>
    <m/>
    <s v=""/>
    <m/>
    <s v=""/>
    <m/>
    <m/>
    <s v="1809-03"/>
    <m/>
    <m/>
    <n v="3.4249999999999998"/>
    <n v="1.6659999999999999"/>
    <m/>
    <m/>
    <m/>
    <m/>
    <m/>
    <m/>
    <x v="5"/>
  </r>
  <r>
    <s v="1809-04-01"/>
    <n v="7.8329999999999904"/>
    <n v="2.4980000000000002"/>
    <m/>
    <m/>
    <m/>
    <m/>
    <m/>
    <m/>
    <s v="1809"/>
    <s v="04"/>
    <m/>
    <s v=""/>
    <m/>
    <s v=""/>
    <m/>
    <m/>
    <s v="1809-04"/>
    <m/>
    <m/>
    <n v="7.8329999999999904"/>
    <n v="2.4980000000000002"/>
    <m/>
    <m/>
    <m/>
    <m/>
    <m/>
    <m/>
    <x v="5"/>
  </r>
  <r>
    <s v="1809-05-01"/>
    <n v="9.2430000000000003"/>
    <n v="1.304"/>
    <m/>
    <m/>
    <m/>
    <m/>
    <m/>
    <m/>
    <s v="1809"/>
    <s v="05"/>
    <m/>
    <s v=""/>
    <m/>
    <s v=""/>
    <m/>
    <m/>
    <s v="1809-05"/>
    <m/>
    <m/>
    <n v="9.2430000000000003"/>
    <n v="1.304"/>
    <m/>
    <m/>
    <m/>
    <m/>
    <m/>
    <m/>
    <x v="5"/>
  </r>
  <r>
    <s v="1809-06-01"/>
    <n v="12.997999999999999"/>
    <n v="1.3480000000000001"/>
    <m/>
    <m/>
    <m/>
    <m/>
    <m/>
    <m/>
    <s v="1809"/>
    <s v="06"/>
    <m/>
    <s v=""/>
    <m/>
    <s v=""/>
    <m/>
    <m/>
    <s v="1809-06"/>
    <m/>
    <m/>
    <n v="12.997999999999999"/>
    <n v="1.3480000000000001"/>
    <m/>
    <m/>
    <m/>
    <m/>
    <m/>
    <m/>
    <x v="5"/>
  </r>
  <r>
    <s v="1809-07-01"/>
    <n v="12.655999999999899"/>
    <n v="1.4810000000000001"/>
    <m/>
    <m/>
    <m/>
    <m/>
    <m/>
    <m/>
    <s v="1809"/>
    <s v="07"/>
    <m/>
    <s v=""/>
    <m/>
    <s v=""/>
    <m/>
    <m/>
    <s v="1809-07"/>
    <m/>
    <m/>
    <n v="12.655999999999899"/>
    <n v="1.4810000000000001"/>
    <m/>
    <m/>
    <m/>
    <m/>
    <m/>
    <m/>
    <x v="5"/>
  </r>
  <r>
    <s v="1809-08-01"/>
    <n v="12.904999999999999"/>
    <n v="1.66699999999999"/>
    <m/>
    <m/>
    <m/>
    <m/>
    <m/>
    <m/>
    <s v="1809"/>
    <s v="08"/>
    <m/>
    <s v=""/>
    <m/>
    <s v=""/>
    <m/>
    <m/>
    <s v="1809-08"/>
    <m/>
    <m/>
    <n v="12.904999999999999"/>
    <n v="1.66699999999999"/>
    <m/>
    <m/>
    <m/>
    <m/>
    <m/>
    <m/>
    <x v="5"/>
  </r>
  <r>
    <s v="1809-09-01"/>
    <n v="10.967000000000001"/>
    <n v="1.633"/>
    <m/>
    <m/>
    <m/>
    <m/>
    <m/>
    <m/>
    <s v="1809"/>
    <s v="09"/>
    <m/>
    <s v=""/>
    <m/>
    <s v=""/>
    <m/>
    <m/>
    <s v="1809-09"/>
    <m/>
    <m/>
    <n v="10.967000000000001"/>
    <n v="1.633"/>
    <m/>
    <m/>
    <m/>
    <m/>
    <m/>
    <m/>
    <x v="5"/>
  </r>
  <r>
    <s v="1809-10-01"/>
    <n v="8.65"/>
    <n v="3.5539999999999998"/>
    <m/>
    <m/>
    <m/>
    <m/>
    <m/>
    <m/>
    <s v="1809"/>
    <s v="10"/>
    <m/>
    <s v=""/>
    <m/>
    <s v=""/>
    <m/>
    <m/>
    <s v="1809-10"/>
    <m/>
    <m/>
    <n v="8.65"/>
    <n v="3.5539999999999998"/>
    <m/>
    <m/>
    <m/>
    <m/>
    <m/>
    <m/>
    <x v="5"/>
  </r>
  <r>
    <s v="1809-11-01"/>
    <n v="3.0990000000000002"/>
    <n v="2.4780000000000002"/>
    <m/>
    <m/>
    <m/>
    <m/>
    <m/>
    <m/>
    <s v="1809"/>
    <s v="11"/>
    <m/>
    <s v=""/>
    <m/>
    <s v=""/>
    <m/>
    <m/>
    <s v="1809-11"/>
    <m/>
    <m/>
    <n v="3.0990000000000002"/>
    <n v="2.4780000000000002"/>
    <m/>
    <m/>
    <m/>
    <m/>
    <m/>
    <m/>
    <x v="5"/>
  </r>
  <r>
    <s v="1809-12-01"/>
    <n v="2.077"/>
    <n v="2.5880000000000001"/>
    <m/>
    <m/>
    <m/>
    <m/>
    <m/>
    <m/>
    <s v="1809"/>
    <s v="12"/>
    <m/>
    <s v=""/>
    <m/>
    <s v=""/>
    <m/>
    <m/>
    <s v="1809-12"/>
    <m/>
    <m/>
    <n v="2.077"/>
    <n v="2.5880000000000001"/>
    <m/>
    <m/>
    <m/>
    <m/>
    <m/>
    <m/>
    <x v="5"/>
  </r>
  <r>
    <s v="1810-01-01"/>
    <n v="0.88800000000000001"/>
    <n v="3.258"/>
    <m/>
    <m/>
    <m/>
    <m/>
    <m/>
    <m/>
    <s v="1810"/>
    <s v="01"/>
    <m/>
    <s v=""/>
    <m/>
    <s v=""/>
    <m/>
    <m/>
    <s v="1810-01"/>
    <m/>
    <m/>
    <n v="0.88800000000000001"/>
    <n v="3.258"/>
    <m/>
    <m/>
    <m/>
    <m/>
    <m/>
    <m/>
    <x v="6"/>
  </r>
  <r>
    <s v="1810-02-01"/>
    <n v="2.391"/>
    <n v="2.403"/>
    <m/>
    <m/>
    <m/>
    <m/>
    <m/>
    <m/>
    <s v="1810"/>
    <s v="02"/>
    <m/>
    <s v=""/>
    <m/>
    <s v=""/>
    <m/>
    <m/>
    <s v="1810-02"/>
    <m/>
    <m/>
    <n v="2.391"/>
    <n v="2.403"/>
    <m/>
    <m/>
    <m/>
    <m/>
    <m/>
    <m/>
    <x v="6"/>
  </r>
  <r>
    <s v="1810-03-01"/>
    <n v="5.0139999999999896"/>
    <n v="4.4569999999999999"/>
    <m/>
    <m/>
    <m/>
    <m/>
    <m/>
    <m/>
    <s v="1810"/>
    <s v="03"/>
    <m/>
    <s v=""/>
    <m/>
    <s v=""/>
    <m/>
    <m/>
    <s v="1810-03"/>
    <m/>
    <m/>
    <n v="5.0139999999999896"/>
    <n v="4.4569999999999999"/>
    <m/>
    <m/>
    <m/>
    <m/>
    <m/>
    <m/>
    <x v="6"/>
  </r>
  <r>
    <s v="1810-04-01"/>
    <n v="6.5330000000000004"/>
    <n v="2.2290000000000001"/>
    <m/>
    <m/>
    <m/>
    <m/>
    <m/>
    <m/>
    <s v="1810"/>
    <s v="04"/>
    <m/>
    <s v=""/>
    <m/>
    <s v=""/>
    <m/>
    <m/>
    <s v="1810-04"/>
    <m/>
    <m/>
    <n v="6.5330000000000004"/>
    <n v="2.2290000000000001"/>
    <m/>
    <m/>
    <m/>
    <m/>
    <m/>
    <m/>
    <x v="6"/>
  </r>
  <r>
    <s v="1810-05-01"/>
    <n v="9.0690000000000008"/>
    <n v="1.907"/>
    <m/>
    <m/>
    <m/>
    <m/>
    <m/>
    <m/>
    <s v="1810"/>
    <s v="05"/>
    <m/>
    <s v=""/>
    <m/>
    <s v=""/>
    <m/>
    <m/>
    <s v="1810-05"/>
    <m/>
    <m/>
    <n v="9.0690000000000008"/>
    <n v="1.907"/>
    <m/>
    <m/>
    <m/>
    <m/>
    <m/>
    <m/>
    <x v="6"/>
  </r>
  <r>
    <s v="1810-06-01"/>
    <n v="11.933999999999999"/>
    <n v="2.2810000000000001"/>
    <m/>
    <m/>
    <m/>
    <m/>
    <m/>
    <m/>
    <s v="1810"/>
    <s v="06"/>
    <m/>
    <s v=""/>
    <m/>
    <s v=""/>
    <m/>
    <m/>
    <s v="1810-06"/>
    <m/>
    <m/>
    <n v="11.933999999999999"/>
    <n v="2.2810000000000001"/>
    <m/>
    <m/>
    <m/>
    <m/>
    <m/>
    <m/>
    <x v="6"/>
  </r>
  <r>
    <s v="1810-07-01"/>
    <n v="12.550999999999901"/>
    <n v="2.016"/>
    <m/>
    <m/>
    <m/>
    <m/>
    <m/>
    <m/>
    <s v="1810"/>
    <s v="07"/>
    <m/>
    <s v=""/>
    <m/>
    <s v=""/>
    <m/>
    <m/>
    <s v="1810-07"/>
    <m/>
    <m/>
    <n v="12.550999999999901"/>
    <n v="2.016"/>
    <m/>
    <m/>
    <m/>
    <m/>
    <m/>
    <m/>
    <x v="6"/>
  </r>
  <r>
    <s v="1810-08-01"/>
    <n v="12.040999999999899"/>
    <n v="1.212"/>
    <m/>
    <m/>
    <m/>
    <m/>
    <m/>
    <m/>
    <s v="1810"/>
    <s v="08"/>
    <m/>
    <s v=""/>
    <m/>
    <s v=""/>
    <m/>
    <m/>
    <s v="1810-08"/>
    <m/>
    <m/>
    <n v="12.040999999999899"/>
    <n v="1.212"/>
    <m/>
    <m/>
    <m/>
    <m/>
    <m/>
    <m/>
    <x v="6"/>
  </r>
  <r>
    <s v="1810-09-01"/>
    <n v="9.532"/>
    <n v="1.2470000000000001"/>
    <m/>
    <m/>
    <m/>
    <m/>
    <m/>
    <m/>
    <s v="1810"/>
    <s v="09"/>
    <m/>
    <s v=""/>
    <m/>
    <s v=""/>
    <m/>
    <m/>
    <s v="1810-09"/>
    <m/>
    <m/>
    <n v="9.532"/>
    <n v="1.2470000000000001"/>
    <m/>
    <m/>
    <m/>
    <m/>
    <m/>
    <m/>
    <x v="6"/>
  </r>
  <r>
    <s v="1810-10-01"/>
    <n v="6.6319999999999997"/>
    <n v="1.9890000000000001"/>
    <m/>
    <m/>
    <m/>
    <m/>
    <m/>
    <m/>
    <s v="1810"/>
    <s v="10"/>
    <m/>
    <s v=""/>
    <m/>
    <s v=""/>
    <m/>
    <m/>
    <s v="1810-10"/>
    <m/>
    <m/>
    <n v="6.6319999999999997"/>
    <n v="1.9890000000000001"/>
    <m/>
    <m/>
    <m/>
    <m/>
    <m/>
    <m/>
    <x v="6"/>
  </r>
  <r>
    <s v="1810-11-01"/>
    <n v="3.827"/>
    <n v="2.64"/>
    <m/>
    <m/>
    <m/>
    <m/>
    <m/>
    <m/>
    <s v="1810"/>
    <s v="11"/>
    <m/>
    <s v=""/>
    <m/>
    <s v=""/>
    <m/>
    <m/>
    <s v="1810-11"/>
    <m/>
    <m/>
    <n v="3.827"/>
    <n v="2.64"/>
    <m/>
    <m/>
    <m/>
    <m/>
    <m/>
    <m/>
    <x v="6"/>
  </r>
  <r>
    <s v="1810-12-01"/>
    <n v="2.66"/>
    <n v="2.093"/>
    <m/>
    <m/>
    <m/>
    <m/>
    <m/>
    <m/>
    <s v="1810"/>
    <s v="12"/>
    <m/>
    <s v=""/>
    <m/>
    <s v=""/>
    <m/>
    <m/>
    <s v="1810-12"/>
    <m/>
    <m/>
    <n v="2.66"/>
    <n v="2.093"/>
    <m/>
    <m/>
    <m/>
    <m/>
    <m/>
    <m/>
    <x v="6"/>
  </r>
  <r>
    <s v="1811-01-01"/>
    <n v="1.3740000000000001"/>
    <n v="2.323"/>
    <m/>
    <m/>
    <m/>
    <m/>
    <m/>
    <m/>
    <s v="1811"/>
    <s v="01"/>
    <m/>
    <s v=""/>
    <m/>
    <s v=""/>
    <m/>
    <m/>
    <s v="1811-01"/>
    <m/>
    <m/>
    <n v="1.3740000000000001"/>
    <n v="2.323"/>
    <m/>
    <m/>
    <m/>
    <m/>
    <m/>
    <m/>
    <x v="6"/>
  </r>
  <r>
    <s v="1811-02-01"/>
    <n v="0.45"/>
    <n v="3.4750000000000001"/>
    <m/>
    <m/>
    <m/>
    <m/>
    <m/>
    <m/>
    <s v="1811"/>
    <s v="02"/>
    <m/>
    <s v=""/>
    <m/>
    <s v=""/>
    <m/>
    <m/>
    <s v="1811-02"/>
    <m/>
    <m/>
    <n v="0.45"/>
    <n v="3.4750000000000001"/>
    <m/>
    <m/>
    <m/>
    <m/>
    <m/>
    <m/>
    <x v="6"/>
  </r>
  <r>
    <s v="1811-03-01"/>
    <n v="3.7010000000000001"/>
    <n v="1.8080000000000001"/>
    <m/>
    <m/>
    <m/>
    <m/>
    <m/>
    <m/>
    <s v="1811"/>
    <s v="03"/>
    <m/>
    <s v=""/>
    <m/>
    <s v=""/>
    <m/>
    <m/>
    <s v="1811-03"/>
    <m/>
    <m/>
    <n v="3.7010000000000001"/>
    <n v="1.8080000000000001"/>
    <m/>
    <m/>
    <m/>
    <m/>
    <m/>
    <m/>
    <x v="6"/>
  </r>
  <r>
    <s v="1811-04-01"/>
    <n v="6.3019999999999996"/>
    <n v="1.4219999999999999"/>
    <m/>
    <m/>
    <m/>
    <m/>
    <m/>
    <m/>
    <s v="1811"/>
    <s v="04"/>
    <m/>
    <s v=""/>
    <m/>
    <s v=""/>
    <m/>
    <m/>
    <s v="1811-04"/>
    <m/>
    <m/>
    <n v="6.3019999999999996"/>
    <n v="1.4219999999999999"/>
    <m/>
    <m/>
    <m/>
    <m/>
    <m/>
    <m/>
    <x v="6"/>
  </r>
  <r>
    <s v="1811-05-01"/>
    <n v="9.4429999999999996"/>
    <n v="1.663"/>
    <m/>
    <m/>
    <m/>
    <m/>
    <m/>
    <m/>
    <s v="1811"/>
    <s v="05"/>
    <m/>
    <s v=""/>
    <m/>
    <s v=""/>
    <m/>
    <m/>
    <s v="1811-05"/>
    <m/>
    <m/>
    <n v="9.4429999999999996"/>
    <n v="1.663"/>
    <m/>
    <m/>
    <m/>
    <m/>
    <m/>
    <m/>
    <x v="6"/>
  </r>
  <r>
    <s v="1811-06-01"/>
    <n v="12.137"/>
    <n v="1.706"/>
    <m/>
    <m/>
    <m/>
    <m/>
    <m/>
    <m/>
    <s v="1811"/>
    <s v="06"/>
    <m/>
    <s v=""/>
    <m/>
    <s v=""/>
    <m/>
    <m/>
    <s v="1811-06"/>
    <m/>
    <m/>
    <n v="12.137"/>
    <n v="1.706"/>
    <m/>
    <m/>
    <m/>
    <m/>
    <m/>
    <m/>
    <x v="6"/>
  </r>
  <r>
    <s v="1811-07-01"/>
    <n v="11.956"/>
    <n v="1.383"/>
    <m/>
    <m/>
    <m/>
    <m/>
    <m/>
    <m/>
    <s v="1811"/>
    <s v="07"/>
    <m/>
    <s v=""/>
    <m/>
    <s v=""/>
    <m/>
    <m/>
    <s v="1811-07"/>
    <m/>
    <m/>
    <n v="11.956"/>
    <n v="1.383"/>
    <m/>
    <m/>
    <m/>
    <m/>
    <m/>
    <m/>
    <x v="6"/>
  </r>
  <r>
    <s v="1811-08-01"/>
    <n v="13.325999999999899"/>
    <n v="2.2890000000000001"/>
    <m/>
    <m/>
    <m/>
    <m/>
    <m/>
    <m/>
    <s v="1811"/>
    <s v="08"/>
    <m/>
    <s v=""/>
    <m/>
    <s v=""/>
    <m/>
    <m/>
    <s v="1811-08"/>
    <m/>
    <m/>
    <n v="13.325999999999899"/>
    <n v="2.2890000000000001"/>
    <m/>
    <m/>
    <m/>
    <m/>
    <m/>
    <m/>
    <x v="6"/>
  </r>
  <r>
    <s v="1811-09-01"/>
    <n v="10.368"/>
    <n v="1.931"/>
    <m/>
    <m/>
    <m/>
    <m/>
    <m/>
    <m/>
    <s v="1811"/>
    <s v="09"/>
    <m/>
    <s v=""/>
    <m/>
    <s v=""/>
    <m/>
    <m/>
    <s v="1811-09"/>
    <m/>
    <m/>
    <n v="10.368"/>
    <n v="1.931"/>
    <m/>
    <m/>
    <m/>
    <m/>
    <m/>
    <m/>
    <x v="6"/>
  </r>
  <r>
    <s v="1811-10-01"/>
    <n v="6.58"/>
    <n v="2.863"/>
    <m/>
    <m/>
    <m/>
    <m/>
    <m/>
    <m/>
    <s v="1811"/>
    <s v="10"/>
    <m/>
    <s v=""/>
    <m/>
    <s v=""/>
    <m/>
    <m/>
    <s v="1811-10"/>
    <m/>
    <m/>
    <n v="6.58"/>
    <n v="2.863"/>
    <m/>
    <m/>
    <m/>
    <m/>
    <m/>
    <m/>
    <x v="6"/>
  </r>
  <r>
    <s v="1811-11-01"/>
    <n v="3.5030000000000001"/>
    <n v="1.802"/>
    <m/>
    <m/>
    <m/>
    <m/>
    <m/>
    <m/>
    <s v="1811"/>
    <s v="11"/>
    <m/>
    <s v=""/>
    <m/>
    <s v=""/>
    <m/>
    <m/>
    <s v="1811-11"/>
    <m/>
    <m/>
    <n v="3.5030000000000001"/>
    <n v="1.802"/>
    <m/>
    <m/>
    <m/>
    <m/>
    <m/>
    <m/>
    <x v="6"/>
  </r>
  <r>
    <s v="1811-12-01"/>
    <n v="3.1739999999999999"/>
    <n v="2.484"/>
    <m/>
    <m/>
    <m/>
    <m/>
    <m/>
    <m/>
    <s v="1811"/>
    <s v="12"/>
    <m/>
    <s v=""/>
    <m/>
    <s v=""/>
    <m/>
    <m/>
    <s v="1811-12"/>
    <m/>
    <m/>
    <n v="3.1739999999999999"/>
    <n v="2.484"/>
    <m/>
    <m/>
    <m/>
    <m/>
    <m/>
    <m/>
    <x v="6"/>
  </r>
  <r>
    <s v="1812-01-01"/>
    <n v="0.97699999999999998"/>
    <n v="4.5449999999999999"/>
    <m/>
    <m/>
    <m/>
    <m/>
    <m/>
    <m/>
    <s v="1812"/>
    <s v="01"/>
    <m/>
    <s v=""/>
    <m/>
    <s v=""/>
    <m/>
    <m/>
    <s v="1812-01"/>
    <m/>
    <m/>
    <n v="0.97699999999999998"/>
    <n v="4.5449999999999999"/>
    <m/>
    <m/>
    <m/>
    <m/>
    <m/>
    <m/>
    <x v="6"/>
  </r>
  <r>
    <s v="1812-02-01"/>
    <n v="0.13100000000000001"/>
    <n v="3.0619999999999998"/>
    <m/>
    <m/>
    <m/>
    <m/>
    <m/>
    <m/>
    <s v="1812"/>
    <s v="02"/>
    <m/>
    <s v=""/>
    <m/>
    <s v=""/>
    <m/>
    <m/>
    <s v="1812-02"/>
    <m/>
    <m/>
    <n v="0.13100000000000001"/>
    <n v="3.0619999999999998"/>
    <m/>
    <m/>
    <m/>
    <m/>
    <m/>
    <m/>
    <x v="6"/>
  </r>
  <r>
    <s v="1812-03-01"/>
    <n v="2.044"/>
    <n v="1.8049999999999999"/>
    <m/>
    <m/>
    <m/>
    <m/>
    <m/>
    <m/>
    <s v="1812"/>
    <s v="03"/>
    <m/>
    <s v=""/>
    <m/>
    <s v=""/>
    <m/>
    <m/>
    <s v="1812-03"/>
    <m/>
    <m/>
    <n v="2.044"/>
    <n v="1.8049999999999999"/>
    <m/>
    <m/>
    <m/>
    <m/>
    <m/>
    <m/>
    <x v="6"/>
  </r>
  <r>
    <s v="1812-04-01"/>
    <n v="6.9499999999999904"/>
    <n v="1.984"/>
    <m/>
    <m/>
    <m/>
    <m/>
    <m/>
    <m/>
    <s v="1812"/>
    <s v="04"/>
    <m/>
    <s v=""/>
    <m/>
    <s v=""/>
    <m/>
    <m/>
    <s v="1812-04"/>
    <m/>
    <m/>
    <n v="6.9499999999999904"/>
    <n v="1.984"/>
    <m/>
    <m/>
    <m/>
    <m/>
    <m/>
    <m/>
    <x v="6"/>
  </r>
  <r>
    <s v="1812-05-01"/>
    <n v="9.5799999999999894"/>
    <n v="1.2789999999999999"/>
    <m/>
    <m/>
    <m/>
    <m/>
    <m/>
    <m/>
    <s v="1812"/>
    <s v="05"/>
    <m/>
    <s v=""/>
    <m/>
    <s v=""/>
    <m/>
    <m/>
    <s v="1812-05"/>
    <m/>
    <m/>
    <n v="9.5799999999999894"/>
    <n v="1.2789999999999999"/>
    <m/>
    <m/>
    <m/>
    <m/>
    <m/>
    <m/>
    <x v="6"/>
  </r>
  <r>
    <s v="1812-06-01"/>
    <n v="12.005000000000001"/>
    <n v="1.1739999999999999"/>
    <m/>
    <m/>
    <m/>
    <m/>
    <m/>
    <m/>
    <s v="1812"/>
    <s v="06"/>
    <m/>
    <s v=""/>
    <m/>
    <s v=""/>
    <m/>
    <m/>
    <s v="1812-06"/>
    <m/>
    <m/>
    <n v="12.005000000000001"/>
    <n v="1.1739999999999999"/>
    <m/>
    <m/>
    <m/>
    <m/>
    <m/>
    <m/>
    <x v="6"/>
  </r>
  <r>
    <s v="1812-07-01"/>
    <n v="14.355"/>
    <n v="1.4630000000000001"/>
    <m/>
    <m/>
    <m/>
    <m/>
    <m/>
    <m/>
    <s v="1812"/>
    <s v="07"/>
    <m/>
    <s v=""/>
    <m/>
    <s v=""/>
    <m/>
    <m/>
    <s v="1812-07"/>
    <m/>
    <m/>
    <n v="14.355"/>
    <n v="1.4630000000000001"/>
    <m/>
    <m/>
    <m/>
    <m/>
    <m/>
    <m/>
    <x v="6"/>
  </r>
  <r>
    <s v="1812-08-01"/>
    <n v="15.017999999999899"/>
    <n v="1.746"/>
    <m/>
    <m/>
    <m/>
    <m/>
    <m/>
    <m/>
    <s v="1812"/>
    <s v="08"/>
    <m/>
    <s v=""/>
    <m/>
    <s v=""/>
    <m/>
    <m/>
    <s v="1812-08"/>
    <m/>
    <m/>
    <n v="15.017999999999899"/>
    <n v="1.746"/>
    <m/>
    <m/>
    <m/>
    <m/>
    <m/>
    <m/>
    <x v="6"/>
  </r>
  <r>
    <s v="1812-09-01"/>
    <n v="10.185"/>
    <n v="2.052"/>
    <m/>
    <m/>
    <m/>
    <m/>
    <m/>
    <m/>
    <s v="1812"/>
    <s v="09"/>
    <m/>
    <s v=""/>
    <m/>
    <s v=""/>
    <m/>
    <m/>
    <s v="1812-09"/>
    <m/>
    <m/>
    <n v="10.185"/>
    <n v="2.052"/>
    <m/>
    <m/>
    <m/>
    <m/>
    <m/>
    <m/>
    <x v="6"/>
  </r>
  <r>
    <s v="1812-10-01"/>
    <n v="7.593"/>
    <n v="1.7929999999999999"/>
    <m/>
    <m/>
    <m/>
    <m/>
    <m/>
    <m/>
    <s v="1812"/>
    <s v="10"/>
    <m/>
    <s v=""/>
    <m/>
    <s v=""/>
    <m/>
    <m/>
    <s v="1812-10"/>
    <m/>
    <m/>
    <n v="7.593"/>
    <n v="1.7929999999999999"/>
    <m/>
    <m/>
    <m/>
    <m/>
    <m/>
    <m/>
    <x v="6"/>
  </r>
  <r>
    <s v="1812-11-01"/>
    <n v="4.3689999999999998"/>
    <n v="2.585"/>
    <m/>
    <m/>
    <m/>
    <m/>
    <m/>
    <m/>
    <s v="1812"/>
    <s v="11"/>
    <m/>
    <s v=""/>
    <m/>
    <s v=""/>
    <m/>
    <m/>
    <s v="1812-11"/>
    <m/>
    <m/>
    <n v="4.3689999999999998"/>
    <n v="2.585"/>
    <m/>
    <m/>
    <m/>
    <m/>
    <m/>
    <m/>
    <x v="6"/>
  </r>
  <r>
    <s v="1812-12-01"/>
    <n v="1.3480000000000001"/>
    <n v="2.1389999999999998"/>
    <m/>
    <m/>
    <m/>
    <m/>
    <m/>
    <m/>
    <s v="1812"/>
    <s v="12"/>
    <m/>
    <s v=""/>
    <m/>
    <s v=""/>
    <m/>
    <m/>
    <s v="1812-12"/>
    <m/>
    <m/>
    <n v="1.3480000000000001"/>
    <n v="2.1389999999999998"/>
    <m/>
    <m/>
    <m/>
    <m/>
    <m/>
    <m/>
    <x v="6"/>
  </r>
  <r>
    <s v="1813-01-01"/>
    <n v="-1.38499999999999"/>
    <n v="2.1909999999999998"/>
    <m/>
    <m/>
    <m/>
    <m/>
    <m/>
    <m/>
    <s v="1813"/>
    <s v="01"/>
    <m/>
    <s v=""/>
    <m/>
    <s v=""/>
    <m/>
    <m/>
    <s v="1813-01"/>
    <m/>
    <m/>
    <n v="-1.38499999999999"/>
    <n v="2.1909999999999998"/>
    <m/>
    <m/>
    <m/>
    <m/>
    <m/>
    <m/>
    <x v="6"/>
  </r>
  <r>
    <s v="1813-02-01"/>
    <n v="2.258"/>
    <n v="1.958"/>
    <m/>
    <m/>
    <m/>
    <m/>
    <m/>
    <m/>
    <s v="1813"/>
    <s v="02"/>
    <m/>
    <s v=""/>
    <m/>
    <s v=""/>
    <m/>
    <m/>
    <s v="1813-02"/>
    <m/>
    <m/>
    <n v="2.258"/>
    <n v="1.958"/>
    <m/>
    <m/>
    <m/>
    <m/>
    <m/>
    <m/>
    <x v="6"/>
  </r>
  <r>
    <s v="1813-03-01"/>
    <n v="1.5959999999999901"/>
    <n v="1.6220000000000001"/>
    <m/>
    <m/>
    <m/>
    <m/>
    <m/>
    <m/>
    <s v="1813"/>
    <s v="03"/>
    <m/>
    <s v=""/>
    <m/>
    <s v=""/>
    <m/>
    <m/>
    <s v="1813-03"/>
    <m/>
    <m/>
    <n v="1.5959999999999901"/>
    <n v="1.6220000000000001"/>
    <m/>
    <m/>
    <m/>
    <m/>
    <m/>
    <m/>
    <x v="6"/>
  </r>
  <r>
    <s v="1813-04-01"/>
    <n v="8.1819999999999897"/>
    <n v="1.486"/>
    <m/>
    <m/>
    <m/>
    <m/>
    <m/>
    <m/>
    <s v="1813"/>
    <s v="04"/>
    <m/>
    <s v=""/>
    <m/>
    <s v=""/>
    <m/>
    <m/>
    <s v="1813-04"/>
    <m/>
    <m/>
    <n v="8.1819999999999897"/>
    <n v="1.486"/>
    <m/>
    <m/>
    <m/>
    <m/>
    <m/>
    <m/>
    <x v="6"/>
  </r>
  <r>
    <s v="1813-05-01"/>
    <n v="11.367000000000001"/>
    <n v="3.8260000000000001"/>
    <m/>
    <m/>
    <m/>
    <m/>
    <m/>
    <m/>
    <s v="1813"/>
    <s v="05"/>
    <m/>
    <s v=""/>
    <m/>
    <s v=""/>
    <m/>
    <m/>
    <s v="1813-05"/>
    <m/>
    <m/>
    <n v="11.367000000000001"/>
    <n v="3.8260000000000001"/>
    <m/>
    <m/>
    <m/>
    <m/>
    <m/>
    <m/>
    <x v="6"/>
  </r>
  <r>
    <s v="1813-06-01"/>
    <n v="13.242000000000001"/>
    <n v="1.1379999999999999"/>
    <m/>
    <m/>
    <m/>
    <m/>
    <m/>
    <m/>
    <s v="1813"/>
    <s v="06"/>
    <m/>
    <s v=""/>
    <m/>
    <s v=""/>
    <m/>
    <m/>
    <s v="1813-06"/>
    <m/>
    <m/>
    <n v="13.242000000000001"/>
    <n v="1.1379999999999999"/>
    <m/>
    <m/>
    <m/>
    <m/>
    <m/>
    <m/>
    <x v="6"/>
  </r>
  <r>
    <s v="1813-07-01"/>
    <n v="14.5209999999999"/>
    <n v="0.877"/>
    <m/>
    <m/>
    <m/>
    <m/>
    <m/>
    <m/>
    <s v="1813"/>
    <s v="07"/>
    <m/>
    <s v=""/>
    <m/>
    <s v=""/>
    <m/>
    <m/>
    <s v="1813-07"/>
    <m/>
    <m/>
    <n v="14.5209999999999"/>
    <n v="0.877"/>
    <m/>
    <m/>
    <m/>
    <m/>
    <m/>
    <m/>
    <x v="6"/>
  </r>
  <r>
    <s v="1813-08-01"/>
    <n v="13.097"/>
    <n v="0.995"/>
    <m/>
    <m/>
    <m/>
    <m/>
    <m/>
    <m/>
    <s v="1813"/>
    <s v="08"/>
    <m/>
    <s v=""/>
    <m/>
    <s v=""/>
    <m/>
    <m/>
    <s v="1813-08"/>
    <m/>
    <m/>
    <n v="13.097"/>
    <n v="0.995"/>
    <m/>
    <m/>
    <m/>
    <m/>
    <m/>
    <m/>
    <x v="6"/>
  </r>
  <r>
    <s v="1813-09-01"/>
    <n v="12.339"/>
    <n v="1.7430000000000001"/>
    <m/>
    <m/>
    <m/>
    <m/>
    <m/>
    <m/>
    <s v="1813"/>
    <s v="09"/>
    <m/>
    <s v=""/>
    <m/>
    <s v=""/>
    <m/>
    <m/>
    <s v="1813-09"/>
    <m/>
    <m/>
    <n v="12.339"/>
    <n v="1.7430000000000001"/>
    <m/>
    <m/>
    <m/>
    <m/>
    <m/>
    <m/>
    <x v="6"/>
  </r>
  <r>
    <s v="1813-10-01"/>
    <n v="8.6660000000000004"/>
    <n v="1.5649999999999999"/>
    <m/>
    <m/>
    <m/>
    <m/>
    <m/>
    <m/>
    <s v="1813"/>
    <s v="10"/>
    <m/>
    <s v=""/>
    <m/>
    <s v=""/>
    <m/>
    <m/>
    <s v="1813-10"/>
    <m/>
    <m/>
    <n v="8.6660000000000004"/>
    <n v="1.5649999999999999"/>
    <m/>
    <m/>
    <m/>
    <m/>
    <m/>
    <m/>
    <x v="6"/>
  </r>
  <r>
    <s v="1813-11-01"/>
    <n v="6.8250000000000002"/>
    <n v="1.3149999999999999"/>
    <m/>
    <m/>
    <m/>
    <m/>
    <m/>
    <m/>
    <s v="1813"/>
    <s v="11"/>
    <m/>
    <s v=""/>
    <m/>
    <s v=""/>
    <m/>
    <m/>
    <s v="1813-11"/>
    <m/>
    <m/>
    <n v="6.8250000000000002"/>
    <n v="1.3149999999999999"/>
    <m/>
    <m/>
    <m/>
    <m/>
    <m/>
    <m/>
    <x v="6"/>
  </r>
  <r>
    <s v="1813-12-01"/>
    <n v="2.1709999999999998"/>
    <n v="1.79"/>
    <m/>
    <m/>
    <m/>
    <m/>
    <m/>
    <m/>
    <s v="1813"/>
    <s v="12"/>
    <m/>
    <s v=""/>
    <m/>
    <s v=""/>
    <m/>
    <m/>
    <s v="1813-12"/>
    <m/>
    <m/>
    <n v="2.1709999999999998"/>
    <n v="1.79"/>
    <m/>
    <m/>
    <m/>
    <m/>
    <m/>
    <m/>
    <x v="6"/>
  </r>
  <r>
    <s v="1814-01-01"/>
    <n v="1.502"/>
    <n v="2.6219999999999999"/>
    <m/>
    <m/>
    <m/>
    <m/>
    <m/>
    <m/>
    <s v="1814"/>
    <s v="01"/>
    <m/>
    <s v=""/>
    <m/>
    <s v=""/>
    <m/>
    <m/>
    <s v="1814-01"/>
    <m/>
    <m/>
    <n v="1.502"/>
    <n v="2.6219999999999999"/>
    <m/>
    <m/>
    <m/>
    <m/>
    <m/>
    <m/>
    <x v="6"/>
  </r>
  <r>
    <s v="1814-02-01"/>
    <n v="1.6890000000000001"/>
    <n v="2.121"/>
    <m/>
    <m/>
    <m/>
    <m/>
    <m/>
    <m/>
    <s v="1814"/>
    <s v="02"/>
    <m/>
    <s v=""/>
    <m/>
    <s v=""/>
    <m/>
    <m/>
    <s v="1814-02"/>
    <m/>
    <m/>
    <n v="1.6890000000000001"/>
    <n v="2.121"/>
    <m/>
    <m/>
    <m/>
    <m/>
    <m/>
    <m/>
    <x v="6"/>
  </r>
  <r>
    <s v="1814-03-01"/>
    <n v="2.6640000000000001"/>
    <n v="2.2589999999999999"/>
    <m/>
    <m/>
    <m/>
    <m/>
    <m/>
    <m/>
    <s v="1814"/>
    <s v="03"/>
    <m/>
    <s v=""/>
    <m/>
    <s v=""/>
    <m/>
    <m/>
    <s v="1814-03"/>
    <m/>
    <m/>
    <n v="2.6640000000000001"/>
    <n v="2.2589999999999999"/>
    <m/>
    <m/>
    <m/>
    <m/>
    <m/>
    <m/>
    <x v="6"/>
  </r>
  <r>
    <s v="1814-04-01"/>
    <n v="7.1929999999999996"/>
    <n v="1.5"/>
    <m/>
    <m/>
    <m/>
    <m/>
    <m/>
    <m/>
    <s v="1814"/>
    <s v="04"/>
    <m/>
    <s v=""/>
    <m/>
    <s v=""/>
    <m/>
    <m/>
    <s v="1814-04"/>
    <m/>
    <m/>
    <n v="7.1929999999999996"/>
    <n v="1.5"/>
    <m/>
    <m/>
    <m/>
    <m/>
    <m/>
    <m/>
    <x v="6"/>
  </r>
  <r>
    <s v="1814-05-01"/>
    <n v="9.4169999999999998"/>
    <n v="2.3210000000000002"/>
    <m/>
    <m/>
    <m/>
    <m/>
    <m/>
    <m/>
    <s v="1814"/>
    <s v="05"/>
    <m/>
    <s v=""/>
    <m/>
    <s v=""/>
    <m/>
    <m/>
    <s v="1814-05"/>
    <m/>
    <m/>
    <n v="9.4169999999999998"/>
    <n v="2.3210000000000002"/>
    <m/>
    <m/>
    <m/>
    <m/>
    <m/>
    <m/>
    <x v="6"/>
  </r>
  <r>
    <s v="1814-06-01"/>
    <n v="12.818"/>
    <n v="0.98899999999999999"/>
    <m/>
    <m/>
    <m/>
    <m/>
    <m/>
    <m/>
    <s v="1814"/>
    <s v="06"/>
    <m/>
    <s v=""/>
    <m/>
    <s v=""/>
    <m/>
    <m/>
    <s v="1814-06"/>
    <m/>
    <m/>
    <n v="12.818"/>
    <n v="0.98899999999999999"/>
    <m/>
    <m/>
    <m/>
    <m/>
    <m/>
    <m/>
    <x v="6"/>
  </r>
  <r>
    <s v="1814-07-01"/>
    <n v="12.532"/>
    <n v="1.8520000000000001"/>
    <m/>
    <m/>
    <m/>
    <m/>
    <m/>
    <m/>
    <s v="1814"/>
    <s v="07"/>
    <m/>
    <s v=""/>
    <m/>
    <s v=""/>
    <m/>
    <m/>
    <s v="1814-07"/>
    <m/>
    <m/>
    <n v="12.532"/>
    <n v="1.8520000000000001"/>
    <m/>
    <m/>
    <m/>
    <m/>
    <m/>
    <m/>
    <x v="6"/>
  </r>
  <r>
    <s v="1814-08-01"/>
    <n v="12.667999999999999"/>
    <n v="1.4530000000000001"/>
    <m/>
    <m/>
    <m/>
    <m/>
    <m/>
    <m/>
    <s v="1814"/>
    <s v="08"/>
    <m/>
    <s v=""/>
    <m/>
    <s v=""/>
    <m/>
    <m/>
    <s v="1814-08"/>
    <m/>
    <m/>
    <n v="12.667999999999999"/>
    <n v="1.4530000000000001"/>
    <m/>
    <m/>
    <m/>
    <m/>
    <m/>
    <m/>
    <x v="6"/>
  </r>
  <r>
    <s v="1814-09-01"/>
    <n v="10.675999999999901"/>
    <n v="1.3320000000000001"/>
    <m/>
    <m/>
    <m/>
    <m/>
    <m/>
    <m/>
    <s v="1814"/>
    <s v="09"/>
    <m/>
    <s v=""/>
    <m/>
    <s v=""/>
    <m/>
    <m/>
    <s v="1814-09"/>
    <m/>
    <m/>
    <n v="10.675999999999901"/>
    <n v="1.3320000000000001"/>
    <m/>
    <m/>
    <m/>
    <m/>
    <m/>
    <m/>
    <x v="6"/>
  </r>
  <r>
    <s v="1814-10-01"/>
    <n v="7.3739999999999997"/>
    <n v="1.847"/>
    <m/>
    <m/>
    <m/>
    <m/>
    <m/>
    <m/>
    <s v="1814"/>
    <s v="10"/>
    <m/>
    <s v=""/>
    <m/>
    <s v=""/>
    <m/>
    <m/>
    <s v="1814-10"/>
    <m/>
    <m/>
    <n v="7.3739999999999997"/>
    <n v="1.847"/>
    <m/>
    <m/>
    <m/>
    <m/>
    <m/>
    <m/>
    <x v="6"/>
  </r>
  <r>
    <s v="1814-11-01"/>
    <n v="6.7389999999999999"/>
    <n v="3.4279999999999999"/>
    <m/>
    <m/>
    <m/>
    <m/>
    <m/>
    <m/>
    <s v="1814"/>
    <s v="11"/>
    <m/>
    <s v=""/>
    <m/>
    <s v=""/>
    <m/>
    <m/>
    <s v="1814-11"/>
    <m/>
    <m/>
    <n v="6.7389999999999999"/>
    <n v="3.4279999999999999"/>
    <m/>
    <m/>
    <m/>
    <m/>
    <m/>
    <m/>
    <x v="6"/>
  </r>
  <r>
    <s v="1814-12-01"/>
    <n v="5.8289999999999997"/>
    <n v="4.298"/>
    <m/>
    <m/>
    <m/>
    <m/>
    <m/>
    <m/>
    <s v="1814"/>
    <s v="12"/>
    <m/>
    <s v=""/>
    <m/>
    <s v=""/>
    <m/>
    <m/>
    <s v="1814-12"/>
    <m/>
    <m/>
    <n v="5.8289999999999997"/>
    <n v="4.298"/>
    <m/>
    <m/>
    <m/>
    <m/>
    <m/>
    <m/>
    <x v="6"/>
  </r>
  <r>
    <s v="1815-01-01"/>
    <n v="2.0510000000000002"/>
    <n v="2.0329999999999999"/>
    <m/>
    <m/>
    <m/>
    <m/>
    <m/>
    <m/>
    <s v="1815"/>
    <s v="01"/>
    <m/>
    <s v=""/>
    <m/>
    <s v=""/>
    <m/>
    <m/>
    <s v="1815-01"/>
    <m/>
    <m/>
    <n v="2.0510000000000002"/>
    <n v="2.0329999999999999"/>
    <m/>
    <m/>
    <m/>
    <m/>
    <m/>
    <m/>
    <x v="6"/>
  </r>
  <r>
    <s v="1815-02-01"/>
    <n v="2.2730000000000001"/>
    <n v="2.3860000000000001"/>
    <m/>
    <m/>
    <m/>
    <m/>
    <m/>
    <m/>
    <s v="1815"/>
    <s v="02"/>
    <m/>
    <s v=""/>
    <m/>
    <s v=""/>
    <m/>
    <m/>
    <s v="1815-02"/>
    <m/>
    <m/>
    <n v="2.2730000000000001"/>
    <n v="2.3860000000000001"/>
    <m/>
    <m/>
    <m/>
    <m/>
    <m/>
    <m/>
    <x v="6"/>
  </r>
  <r>
    <s v="1815-03-01"/>
    <n v="3.6629999999999998"/>
    <n v="2.3279999999999998"/>
    <m/>
    <m/>
    <m/>
    <m/>
    <m/>
    <m/>
    <s v="1815"/>
    <s v="03"/>
    <m/>
    <s v=""/>
    <m/>
    <s v=""/>
    <m/>
    <m/>
    <s v="1815-03"/>
    <m/>
    <m/>
    <n v="3.6629999999999998"/>
    <n v="2.3279999999999998"/>
    <m/>
    <m/>
    <m/>
    <m/>
    <m/>
    <m/>
    <x v="6"/>
  </r>
  <r>
    <s v="1815-04-01"/>
    <n v="6.5879999999999903"/>
    <n v="2.3410000000000002"/>
    <m/>
    <m/>
    <m/>
    <m/>
    <m/>
    <m/>
    <s v="1815"/>
    <s v="04"/>
    <m/>
    <s v=""/>
    <m/>
    <s v=""/>
    <m/>
    <m/>
    <s v="1815-04"/>
    <m/>
    <m/>
    <n v="6.5879999999999903"/>
    <n v="2.3410000000000002"/>
    <m/>
    <m/>
    <m/>
    <m/>
    <m/>
    <m/>
    <x v="6"/>
  </r>
  <r>
    <s v="1815-05-01"/>
    <n v="9.8450000000000006"/>
    <n v="1.8120000000000001"/>
    <m/>
    <m/>
    <m/>
    <m/>
    <m/>
    <m/>
    <s v="1815"/>
    <s v="05"/>
    <m/>
    <s v=""/>
    <m/>
    <s v=""/>
    <m/>
    <m/>
    <s v="1815-05"/>
    <m/>
    <m/>
    <n v="9.8450000000000006"/>
    <n v="1.8120000000000001"/>
    <m/>
    <m/>
    <m/>
    <m/>
    <m/>
    <m/>
    <x v="6"/>
  </r>
  <r>
    <s v="1815-06-01"/>
    <n v="11.162000000000001"/>
    <n v="1.242"/>
    <m/>
    <m/>
    <m/>
    <m/>
    <m/>
    <m/>
    <s v="1815"/>
    <s v="06"/>
    <m/>
    <s v=""/>
    <m/>
    <s v=""/>
    <m/>
    <m/>
    <s v="1815-06"/>
    <m/>
    <m/>
    <n v="11.162000000000001"/>
    <n v="1.242"/>
    <m/>
    <m/>
    <m/>
    <m/>
    <m/>
    <m/>
    <x v="6"/>
  </r>
  <r>
    <s v="1815-07-01"/>
    <n v="14.394"/>
    <n v="2.371"/>
    <m/>
    <m/>
    <m/>
    <m/>
    <m/>
    <m/>
    <s v="1815"/>
    <s v="07"/>
    <m/>
    <s v=""/>
    <m/>
    <s v=""/>
    <m/>
    <m/>
    <s v="1815-07"/>
    <m/>
    <m/>
    <n v="14.394"/>
    <n v="2.371"/>
    <m/>
    <m/>
    <m/>
    <m/>
    <m/>
    <m/>
    <x v="6"/>
  </r>
  <r>
    <s v="1815-08-01"/>
    <n v="13.209"/>
    <n v="1.3480000000000001"/>
    <m/>
    <m/>
    <m/>
    <m/>
    <m/>
    <m/>
    <s v="1815"/>
    <s v="08"/>
    <m/>
    <s v=""/>
    <m/>
    <s v=""/>
    <m/>
    <m/>
    <s v="1815-08"/>
    <m/>
    <m/>
    <n v="13.209"/>
    <n v="1.3480000000000001"/>
    <m/>
    <m/>
    <m/>
    <m/>
    <m/>
    <m/>
    <x v="6"/>
  </r>
  <r>
    <s v="1815-09-01"/>
    <n v="11.151"/>
    <n v="1.5029999999999999"/>
    <m/>
    <m/>
    <m/>
    <m/>
    <m/>
    <m/>
    <s v="1815"/>
    <s v="09"/>
    <m/>
    <s v=""/>
    <m/>
    <s v=""/>
    <m/>
    <m/>
    <s v="1815-09"/>
    <m/>
    <m/>
    <n v="11.151"/>
    <n v="1.5029999999999999"/>
    <m/>
    <m/>
    <m/>
    <m/>
    <m/>
    <m/>
    <x v="6"/>
  </r>
  <r>
    <s v="1815-10-01"/>
    <n v="7.1369999999999996"/>
    <n v="2.2949999999999999"/>
    <m/>
    <m/>
    <m/>
    <m/>
    <m/>
    <m/>
    <s v="1815"/>
    <s v="10"/>
    <m/>
    <s v=""/>
    <m/>
    <s v=""/>
    <m/>
    <m/>
    <s v="1815-10"/>
    <m/>
    <m/>
    <n v="7.1369999999999996"/>
    <n v="2.2949999999999999"/>
    <m/>
    <m/>
    <m/>
    <m/>
    <m/>
    <m/>
    <x v="6"/>
  </r>
  <r>
    <s v="1815-11-01"/>
    <n v="4.1779999999999999"/>
    <n v="1.732"/>
    <m/>
    <m/>
    <m/>
    <m/>
    <m/>
    <m/>
    <s v="1815"/>
    <s v="11"/>
    <m/>
    <s v=""/>
    <m/>
    <s v=""/>
    <m/>
    <m/>
    <s v="1815-11"/>
    <m/>
    <m/>
    <n v="4.1779999999999999"/>
    <n v="1.732"/>
    <m/>
    <m/>
    <m/>
    <m/>
    <m/>
    <m/>
    <x v="6"/>
  </r>
  <r>
    <s v="1815-12-01"/>
    <n v="1.2209999999999901"/>
    <n v="2.2069999999999999"/>
    <m/>
    <m/>
    <m/>
    <m/>
    <m/>
    <m/>
    <s v="1815"/>
    <s v="12"/>
    <m/>
    <s v=""/>
    <m/>
    <s v=""/>
    <m/>
    <m/>
    <s v="1815-12"/>
    <m/>
    <m/>
    <n v="1.2209999999999901"/>
    <n v="2.2069999999999999"/>
    <m/>
    <m/>
    <m/>
    <m/>
    <m/>
    <m/>
    <x v="6"/>
  </r>
  <r>
    <s v="1816-01-01"/>
    <n v="2.7370000000000001"/>
    <n v="2.7240000000000002"/>
    <m/>
    <m/>
    <m/>
    <m/>
    <m/>
    <m/>
    <s v="1816"/>
    <s v="01"/>
    <m/>
    <s v=""/>
    <m/>
    <s v=""/>
    <m/>
    <m/>
    <s v="1816-01"/>
    <m/>
    <m/>
    <n v="2.7370000000000001"/>
    <n v="2.7240000000000002"/>
    <m/>
    <m/>
    <m/>
    <m/>
    <m/>
    <m/>
    <x v="6"/>
  </r>
  <r>
    <s v="1816-02-01"/>
    <n v="0.67599999999999905"/>
    <n v="2.9470000000000001"/>
    <m/>
    <m/>
    <m/>
    <m/>
    <m/>
    <m/>
    <s v="1816"/>
    <s v="02"/>
    <m/>
    <s v=""/>
    <m/>
    <s v=""/>
    <m/>
    <m/>
    <s v="1816-02"/>
    <m/>
    <m/>
    <n v="0.67599999999999905"/>
    <n v="2.9470000000000001"/>
    <m/>
    <m/>
    <m/>
    <m/>
    <m/>
    <m/>
    <x v="6"/>
  </r>
  <r>
    <s v="1816-03-01"/>
    <n v="3.9049999999999998"/>
    <n v="1.9279999999999999"/>
    <m/>
    <m/>
    <m/>
    <m/>
    <m/>
    <m/>
    <s v="1816"/>
    <s v="03"/>
    <m/>
    <s v=""/>
    <m/>
    <s v=""/>
    <m/>
    <m/>
    <s v="1816-03"/>
    <m/>
    <m/>
    <n v="3.9049999999999998"/>
    <n v="1.9279999999999999"/>
    <m/>
    <m/>
    <m/>
    <m/>
    <m/>
    <m/>
    <x v="6"/>
  </r>
  <r>
    <s v="1816-04-01"/>
    <n v="7.6059999999999999"/>
    <n v="2.129"/>
    <m/>
    <m/>
    <m/>
    <m/>
    <m/>
    <m/>
    <s v="1816"/>
    <s v="04"/>
    <m/>
    <s v=""/>
    <m/>
    <s v=""/>
    <m/>
    <m/>
    <s v="1816-04"/>
    <m/>
    <m/>
    <n v="7.6059999999999999"/>
    <n v="2.129"/>
    <m/>
    <m/>
    <m/>
    <m/>
    <m/>
    <m/>
    <x v="6"/>
  </r>
  <r>
    <s v="1816-05-01"/>
    <n v="10.593999999999999"/>
    <n v="1.804"/>
    <m/>
    <m/>
    <m/>
    <m/>
    <m/>
    <m/>
    <s v="1816"/>
    <s v="05"/>
    <m/>
    <s v=""/>
    <m/>
    <s v=""/>
    <m/>
    <m/>
    <s v="1816-05"/>
    <m/>
    <m/>
    <n v="10.593999999999999"/>
    <n v="1.804"/>
    <m/>
    <m/>
    <m/>
    <m/>
    <m/>
    <m/>
    <x v="6"/>
  </r>
  <r>
    <s v="1816-06-01"/>
    <n v="11.79"/>
    <n v="1.087"/>
    <m/>
    <m/>
    <m/>
    <m/>
    <m/>
    <m/>
    <s v="1816"/>
    <s v="06"/>
    <m/>
    <s v=""/>
    <m/>
    <s v=""/>
    <m/>
    <m/>
    <s v="1816-06"/>
    <m/>
    <m/>
    <n v="11.79"/>
    <n v="1.087"/>
    <m/>
    <m/>
    <m/>
    <m/>
    <m/>
    <m/>
    <x v="6"/>
  </r>
  <r>
    <s v="1816-07-01"/>
    <n v="12.266999999999999"/>
    <n v="1.538"/>
    <m/>
    <m/>
    <m/>
    <m/>
    <m/>
    <m/>
    <s v="1816"/>
    <s v="07"/>
    <m/>
    <s v=""/>
    <m/>
    <s v=""/>
    <m/>
    <m/>
    <s v="1816-07"/>
    <m/>
    <m/>
    <n v="12.266999999999999"/>
    <n v="1.538"/>
    <m/>
    <m/>
    <m/>
    <m/>
    <m/>
    <m/>
    <x v="6"/>
  </r>
  <r>
    <s v="1816-08-01"/>
    <n v="12.57"/>
    <n v="1.2569999999999999"/>
    <m/>
    <m/>
    <m/>
    <m/>
    <m/>
    <m/>
    <s v="1816"/>
    <s v="08"/>
    <m/>
    <s v=""/>
    <m/>
    <s v=""/>
    <m/>
    <m/>
    <s v="1816-08"/>
    <m/>
    <m/>
    <n v="12.57"/>
    <n v="1.2569999999999999"/>
    <m/>
    <m/>
    <m/>
    <m/>
    <m/>
    <m/>
    <x v="6"/>
  </r>
  <r>
    <s v="1816-09-01"/>
    <n v="10.39"/>
    <n v="0.70699999999999996"/>
    <m/>
    <m/>
    <m/>
    <m/>
    <m/>
    <m/>
    <s v="1816"/>
    <s v="09"/>
    <m/>
    <s v=""/>
    <m/>
    <s v=""/>
    <m/>
    <m/>
    <s v="1816-09"/>
    <m/>
    <m/>
    <n v="10.39"/>
    <n v="0.70699999999999996"/>
    <m/>
    <m/>
    <m/>
    <m/>
    <m/>
    <m/>
    <x v="6"/>
  </r>
  <r>
    <s v="1816-10-01"/>
    <n v="5.6989999999999998"/>
    <n v="3.5830000000000002"/>
    <m/>
    <m/>
    <m/>
    <m/>
    <m/>
    <m/>
    <s v="1816"/>
    <s v="10"/>
    <m/>
    <s v=""/>
    <m/>
    <s v=""/>
    <m/>
    <m/>
    <s v="1816-10"/>
    <m/>
    <m/>
    <n v="5.6989999999999998"/>
    <n v="3.5830000000000002"/>
    <m/>
    <m/>
    <m/>
    <m/>
    <m/>
    <m/>
    <x v="6"/>
  </r>
  <r>
    <s v="1816-11-01"/>
    <n v="4.0579999999999998"/>
    <n v="3.81"/>
    <m/>
    <m/>
    <m/>
    <m/>
    <m/>
    <m/>
    <s v="1816"/>
    <s v="11"/>
    <m/>
    <s v=""/>
    <m/>
    <s v=""/>
    <m/>
    <m/>
    <s v="1816-11"/>
    <m/>
    <m/>
    <n v="4.0579999999999998"/>
    <n v="3.81"/>
    <m/>
    <m/>
    <m/>
    <m/>
    <m/>
    <m/>
    <x v="6"/>
  </r>
  <r>
    <s v="1816-12-01"/>
    <n v="0.95799999999999996"/>
    <n v="2.8010000000000002"/>
    <m/>
    <m/>
    <m/>
    <m/>
    <m/>
    <m/>
    <s v="1816"/>
    <s v="12"/>
    <m/>
    <s v=""/>
    <m/>
    <s v=""/>
    <m/>
    <m/>
    <s v="1816-12"/>
    <m/>
    <m/>
    <n v="0.95799999999999996"/>
    <n v="2.8010000000000002"/>
    <m/>
    <m/>
    <m/>
    <m/>
    <m/>
    <m/>
    <x v="6"/>
  </r>
  <r>
    <s v="1817-01-01"/>
    <n v="1.54"/>
    <n v="2.4510000000000001"/>
    <m/>
    <m/>
    <m/>
    <m/>
    <m/>
    <m/>
    <s v="1817"/>
    <s v="01"/>
    <m/>
    <s v=""/>
    <m/>
    <s v=""/>
    <m/>
    <m/>
    <s v="1817-01"/>
    <m/>
    <m/>
    <n v="1.54"/>
    <n v="2.4510000000000001"/>
    <m/>
    <m/>
    <m/>
    <m/>
    <m/>
    <m/>
    <x v="6"/>
  </r>
  <r>
    <s v="1817-02-01"/>
    <n v="3.6489999999999898"/>
    <n v="2.5470000000000002"/>
    <m/>
    <m/>
    <m/>
    <m/>
    <m/>
    <m/>
    <s v="1817"/>
    <s v="02"/>
    <m/>
    <s v=""/>
    <m/>
    <s v=""/>
    <m/>
    <m/>
    <s v="1817-02"/>
    <m/>
    <m/>
    <n v="3.6489999999999898"/>
    <n v="2.5470000000000002"/>
    <m/>
    <m/>
    <m/>
    <m/>
    <m/>
    <m/>
    <x v="6"/>
  </r>
  <r>
    <s v="1817-03-01"/>
    <n v="4.569"/>
    <n v="2.153"/>
    <m/>
    <m/>
    <m/>
    <m/>
    <m/>
    <m/>
    <s v="1817"/>
    <s v="03"/>
    <m/>
    <s v=""/>
    <m/>
    <s v=""/>
    <m/>
    <m/>
    <s v="1817-03"/>
    <m/>
    <m/>
    <n v="4.569"/>
    <n v="2.153"/>
    <m/>
    <m/>
    <m/>
    <m/>
    <m/>
    <m/>
    <x v="6"/>
  </r>
  <r>
    <s v="1817-04-01"/>
    <n v="7.8889999999999896"/>
    <n v="1.8360000000000001"/>
    <m/>
    <m/>
    <m/>
    <m/>
    <m/>
    <m/>
    <s v="1817"/>
    <s v="04"/>
    <m/>
    <s v=""/>
    <m/>
    <s v=""/>
    <m/>
    <m/>
    <s v="1817-04"/>
    <m/>
    <m/>
    <n v="7.8889999999999896"/>
    <n v="1.8360000000000001"/>
    <m/>
    <m/>
    <m/>
    <m/>
    <m/>
    <m/>
    <x v="6"/>
  </r>
  <r>
    <s v="1817-05-01"/>
    <n v="9.4760000000000009"/>
    <n v="1.3939999999999999"/>
    <m/>
    <m/>
    <m/>
    <m/>
    <m/>
    <m/>
    <s v="1817"/>
    <s v="05"/>
    <m/>
    <s v=""/>
    <m/>
    <s v=""/>
    <m/>
    <m/>
    <s v="1817-05"/>
    <m/>
    <m/>
    <n v="9.4760000000000009"/>
    <n v="1.3939999999999999"/>
    <m/>
    <m/>
    <m/>
    <m/>
    <m/>
    <m/>
    <x v="6"/>
  </r>
  <r>
    <s v="1817-06-01"/>
    <n v="11.287000000000001"/>
    <n v="1.25"/>
    <m/>
    <m/>
    <m/>
    <m/>
    <m/>
    <m/>
    <s v="1817"/>
    <s v="06"/>
    <m/>
    <s v=""/>
    <m/>
    <s v=""/>
    <m/>
    <m/>
    <s v="1817-06"/>
    <m/>
    <m/>
    <n v="11.287000000000001"/>
    <n v="1.25"/>
    <m/>
    <m/>
    <m/>
    <m/>
    <m/>
    <m/>
    <x v="6"/>
  </r>
  <r>
    <s v="1817-07-01"/>
    <n v="12.071999999999999"/>
    <n v="1.0569999999999999"/>
    <m/>
    <m/>
    <m/>
    <m/>
    <m/>
    <m/>
    <s v="1817"/>
    <s v="07"/>
    <m/>
    <s v=""/>
    <m/>
    <s v=""/>
    <m/>
    <m/>
    <s v="1817-07"/>
    <m/>
    <m/>
    <n v="12.071999999999999"/>
    <n v="1.0569999999999999"/>
    <m/>
    <m/>
    <m/>
    <m/>
    <m/>
    <m/>
    <x v="6"/>
  </r>
  <r>
    <s v="1817-08-01"/>
    <n v="13.402999999999899"/>
    <n v="1.3069999999999999"/>
    <m/>
    <m/>
    <m/>
    <m/>
    <m/>
    <m/>
    <s v="1817"/>
    <s v="08"/>
    <m/>
    <s v=""/>
    <m/>
    <s v=""/>
    <m/>
    <m/>
    <s v="1817-08"/>
    <m/>
    <m/>
    <n v="13.402999999999899"/>
    <n v="1.3069999999999999"/>
    <m/>
    <m/>
    <m/>
    <m/>
    <m/>
    <m/>
    <x v="6"/>
  </r>
  <r>
    <s v="1817-09-01"/>
    <n v="8.8119999999999994"/>
    <n v="1.1779999999999999"/>
    <m/>
    <m/>
    <m/>
    <m/>
    <m/>
    <m/>
    <s v="1817"/>
    <s v="09"/>
    <m/>
    <s v=""/>
    <m/>
    <s v=""/>
    <m/>
    <m/>
    <s v="1817-09"/>
    <m/>
    <m/>
    <n v="8.8119999999999994"/>
    <n v="1.1779999999999999"/>
    <m/>
    <m/>
    <m/>
    <m/>
    <m/>
    <m/>
    <x v="6"/>
  </r>
  <r>
    <s v="1817-10-01"/>
    <n v="6.2029999999999896"/>
    <n v="1.9630000000000001"/>
    <m/>
    <m/>
    <m/>
    <m/>
    <m/>
    <m/>
    <s v="1817"/>
    <s v="10"/>
    <m/>
    <s v=""/>
    <m/>
    <s v=""/>
    <m/>
    <m/>
    <s v="1817-10"/>
    <m/>
    <m/>
    <n v="6.2029999999999896"/>
    <n v="1.9630000000000001"/>
    <m/>
    <m/>
    <m/>
    <m/>
    <m/>
    <m/>
    <x v="6"/>
  </r>
  <r>
    <s v="1817-11-01"/>
    <n v="4.6379999999999999"/>
    <n v="1.6909999999999901"/>
    <m/>
    <m/>
    <m/>
    <m/>
    <m/>
    <m/>
    <s v="1817"/>
    <s v="11"/>
    <m/>
    <s v=""/>
    <m/>
    <s v=""/>
    <m/>
    <m/>
    <s v="1817-11"/>
    <m/>
    <m/>
    <n v="4.6379999999999999"/>
    <n v="1.6909999999999901"/>
    <m/>
    <m/>
    <m/>
    <m/>
    <m/>
    <m/>
    <x v="6"/>
  </r>
  <r>
    <s v="1817-12-01"/>
    <n v="0.16999999999999901"/>
    <n v="1.673"/>
    <m/>
    <m/>
    <m/>
    <m/>
    <m/>
    <m/>
    <s v="1817"/>
    <s v="12"/>
    <m/>
    <s v=""/>
    <m/>
    <s v=""/>
    <m/>
    <m/>
    <s v="1817-12"/>
    <m/>
    <m/>
    <n v="0.16999999999999901"/>
    <n v="1.673"/>
    <m/>
    <m/>
    <m/>
    <m/>
    <m/>
    <m/>
    <x v="6"/>
  </r>
  <r>
    <s v="1818-01-01"/>
    <n v="1.204"/>
    <n v="1.7749999999999999"/>
    <m/>
    <m/>
    <m/>
    <m/>
    <m/>
    <m/>
    <s v="1818"/>
    <s v="01"/>
    <m/>
    <s v=""/>
    <m/>
    <s v=""/>
    <m/>
    <m/>
    <s v="1818-01"/>
    <m/>
    <m/>
    <n v="1.204"/>
    <n v="1.7749999999999999"/>
    <m/>
    <m/>
    <m/>
    <m/>
    <m/>
    <m/>
    <x v="6"/>
  </r>
  <r>
    <s v="1818-02-01"/>
    <n v="0.75499999999999901"/>
    <n v="1.9119999999999999"/>
    <m/>
    <m/>
    <m/>
    <m/>
    <m/>
    <m/>
    <s v="1818"/>
    <s v="02"/>
    <m/>
    <s v=""/>
    <m/>
    <s v=""/>
    <m/>
    <m/>
    <s v="1818-02"/>
    <m/>
    <m/>
    <n v="0.75499999999999901"/>
    <n v="1.9119999999999999"/>
    <m/>
    <m/>
    <m/>
    <m/>
    <m/>
    <m/>
    <x v="6"/>
  </r>
  <r>
    <s v="1818-03-01"/>
    <n v="5.5650000000000004"/>
    <n v="2.177"/>
    <m/>
    <m/>
    <m/>
    <m/>
    <m/>
    <m/>
    <s v="1818"/>
    <s v="03"/>
    <m/>
    <s v=""/>
    <m/>
    <s v=""/>
    <m/>
    <m/>
    <s v="1818-03"/>
    <m/>
    <m/>
    <n v="5.5650000000000004"/>
    <n v="2.177"/>
    <m/>
    <m/>
    <m/>
    <m/>
    <m/>
    <m/>
    <x v="6"/>
  </r>
  <r>
    <s v="1818-04-01"/>
    <n v="9.9009999999999998"/>
    <n v="2.6619999999999999"/>
    <m/>
    <m/>
    <m/>
    <m/>
    <m/>
    <m/>
    <s v="1818"/>
    <s v="04"/>
    <m/>
    <s v=""/>
    <m/>
    <s v=""/>
    <m/>
    <m/>
    <s v="1818-04"/>
    <m/>
    <m/>
    <n v="9.9009999999999998"/>
    <n v="2.6619999999999999"/>
    <m/>
    <m/>
    <m/>
    <m/>
    <m/>
    <m/>
    <x v="6"/>
  </r>
  <r>
    <s v="1818-05-01"/>
    <n v="11.247"/>
    <n v="1.4570000000000001"/>
    <m/>
    <m/>
    <m/>
    <m/>
    <m/>
    <m/>
    <s v="1818"/>
    <s v="05"/>
    <m/>
    <s v=""/>
    <m/>
    <s v=""/>
    <m/>
    <m/>
    <s v="1818-05"/>
    <m/>
    <m/>
    <n v="11.247"/>
    <n v="1.4570000000000001"/>
    <m/>
    <m/>
    <m/>
    <m/>
    <m/>
    <m/>
    <x v="6"/>
  </r>
  <r>
    <s v="1818-06-01"/>
    <n v="13.824999999999999"/>
    <n v="2.2599999999999998"/>
    <m/>
    <m/>
    <m/>
    <m/>
    <m/>
    <m/>
    <s v="1818"/>
    <s v="06"/>
    <m/>
    <s v=""/>
    <m/>
    <s v=""/>
    <m/>
    <m/>
    <s v="1818-06"/>
    <m/>
    <m/>
    <n v="13.824999999999999"/>
    <n v="2.2599999999999998"/>
    <m/>
    <m/>
    <m/>
    <m/>
    <m/>
    <m/>
    <x v="6"/>
  </r>
  <r>
    <s v="1818-07-01"/>
    <n v="13.51"/>
    <n v="1.9"/>
    <m/>
    <m/>
    <m/>
    <m/>
    <m/>
    <m/>
    <s v="1818"/>
    <s v="07"/>
    <m/>
    <s v=""/>
    <m/>
    <s v=""/>
    <m/>
    <m/>
    <s v="1818-07"/>
    <m/>
    <m/>
    <n v="13.51"/>
    <n v="1.9"/>
    <m/>
    <m/>
    <m/>
    <m/>
    <m/>
    <m/>
    <x v="6"/>
  </r>
  <r>
    <s v="1818-08-01"/>
    <n v="13.165999999999899"/>
    <n v="0.996"/>
    <m/>
    <m/>
    <m/>
    <m/>
    <m/>
    <m/>
    <s v="1818"/>
    <s v="08"/>
    <m/>
    <s v=""/>
    <m/>
    <s v=""/>
    <m/>
    <m/>
    <s v="1818-08"/>
    <m/>
    <m/>
    <n v="13.165999999999899"/>
    <n v="0.996"/>
    <m/>
    <m/>
    <m/>
    <m/>
    <m/>
    <m/>
    <x v="6"/>
  </r>
  <r>
    <s v="1818-09-01"/>
    <n v="10.577999999999999"/>
    <n v="1.0629999999999999"/>
    <m/>
    <m/>
    <m/>
    <m/>
    <m/>
    <m/>
    <s v="1818"/>
    <s v="09"/>
    <m/>
    <s v=""/>
    <m/>
    <s v=""/>
    <m/>
    <m/>
    <s v="1818-09"/>
    <m/>
    <m/>
    <n v="10.577999999999999"/>
    <n v="1.0629999999999999"/>
    <m/>
    <m/>
    <m/>
    <m/>
    <m/>
    <m/>
    <x v="6"/>
  </r>
  <r>
    <s v="1818-10-01"/>
    <n v="6.6539999999999999"/>
    <n v="1.704"/>
    <m/>
    <m/>
    <m/>
    <m/>
    <m/>
    <m/>
    <s v="1818"/>
    <s v="10"/>
    <m/>
    <s v=""/>
    <m/>
    <s v=""/>
    <m/>
    <m/>
    <s v="1818-10"/>
    <m/>
    <m/>
    <n v="6.6539999999999999"/>
    <n v="1.704"/>
    <m/>
    <m/>
    <m/>
    <m/>
    <m/>
    <m/>
    <x v="6"/>
  </r>
  <r>
    <s v="1818-11-01"/>
    <n v="5.0350000000000001"/>
    <n v="2.8069999999999999"/>
    <m/>
    <m/>
    <m/>
    <m/>
    <m/>
    <m/>
    <s v="1818"/>
    <s v="11"/>
    <m/>
    <s v=""/>
    <m/>
    <s v=""/>
    <m/>
    <m/>
    <s v="1818-11"/>
    <m/>
    <m/>
    <n v="5.0350000000000001"/>
    <n v="2.8069999999999999"/>
    <m/>
    <m/>
    <m/>
    <m/>
    <m/>
    <m/>
    <x v="6"/>
  </r>
  <r>
    <s v="1818-12-01"/>
    <n v="2.5070000000000001"/>
    <n v="1.236"/>
    <m/>
    <m/>
    <m/>
    <m/>
    <m/>
    <m/>
    <s v="1818"/>
    <s v="12"/>
    <m/>
    <s v=""/>
    <m/>
    <s v=""/>
    <m/>
    <m/>
    <s v="1818-12"/>
    <m/>
    <m/>
    <n v="2.5070000000000001"/>
    <n v="1.236"/>
    <m/>
    <m/>
    <m/>
    <m/>
    <m/>
    <m/>
    <x v="6"/>
  </r>
  <r>
    <s v="1819-01-01"/>
    <n v="1.014"/>
    <n v="1.984"/>
    <m/>
    <m/>
    <m/>
    <m/>
    <m/>
    <m/>
    <s v="1819"/>
    <s v="01"/>
    <m/>
    <s v=""/>
    <m/>
    <s v=""/>
    <m/>
    <m/>
    <s v="1819-01"/>
    <m/>
    <m/>
    <n v="1.014"/>
    <n v="1.984"/>
    <m/>
    <m/>
    <m/>
    <m/>
    <m/>
    <m/>
    <x v="6"/>
  </r>
  <r>
    <s v="1819-02-01"/>
    <n v="2.286"/>
    <n v="1.9950000000000001"/>
    <m/>
    <m/>
    <m/>
    <m/>
    <m/>
    <m/>
    <s v="1819"/>
    <s v="02"/>
    <m/>
    <s v=""/>
    <m/>
    <s v=""/>
    <m/>
    <m/>
    <s v="1819-02"/>
    <m/>
    <m/>
    <n v="2.286"/>
    <n v="1.9950000000000001"/>
    <m/>
    <m/>
    <m/>
    <m/>
    <m/>
    <m/>
    <x v="6"/>
  </r>
  <r>
    <s v="1819-03-01"/>
    <n v="2.931"/>
    <n v="2.93"/>
    <m/>
    <m/>
    <m/>
    <m/>
    <m/>
    <m/>
    <s v="1819"/>
    <s v="03"/>
    <m/>
    <s v=""/>
    <m/>
    <s v=""/>
    <m/>
    <m/>
    <s v="1819-03"/>
    <m/>
    <m/>
    <n v="2.931"/>
    <n v="2.93"/>
    <m/>
    <m/>
    <m/>
    <m/>
    <m/>
    <m/>
    <x v="6"/>
  </r>
  <r>
    <s v="1819-04-01"/>
    <n v="7.0289999999999999"/>
    <n v="1.3440000000000001"/>
    <m/>
    <m/>
    <m/>
    <m/>
    <m/>
    <m/>
    <s v="1819"/>
    <s v="04"/>
    <m/>
    <s v=""/>
    <m/>
    <s v=""/>
    <m/>
    <m/>
    <s v="1819-04"/>
    <m/>
    <m/>
    <n v="7.0289999999999999"/>
    <n v="1.3440000000000001"/>
    <m/>
    <m/>
    <m/>
    <m/>
    <m/>
    <m/>
    <x v="6"/>
  </r>
  <r>
    <s v="1819-05-01"/>
    <n v="9.8510000000000009"/>
    <n v="1.1120000000000001"/>
    <m/>
    <m/>
    <m/>
    <m/>
    <m/>
    <m/>
    <s v="1819"/>
    <s v="05"/>
    <m/>
    <s v=""/>
    <m/>
    <s v=""/>
    <m/>
    <m/>
    <s v="1819-05"/>
    <m/>
    <m/>
    <n v="9.8510000000000009"/>
    <n v="1.1120000000000001"/>
    <m/>
    <m/>
    <m/>
    <m/>
    <m/>
    <m/>
    <x v="6"/>
  </r>
  <r>
    <s v="1819-06-01"/>
    <n v="12.526"/>
    <n v="1.5389999999999999"/>
    <m/>
    <m/>
    <m/>
    <m/>
    <m/>
    <m/>
    <s v="1819"/>
    <s v="06"/>
    <m/>
    <s v=""/>
    <m/>
    <s v=""/>
    <m/>
    <m/>
    <s v="1819-06"/>
    <m/>
    <m/>
    <n v="12.526"/>
    <n v="1.5389999999999999"/>
    <m/>
    <m/>
    <m/>
    <m/>
    <m/>
    <m/>
    <x v="6"/>
  </r>
  <r>
    <s v="1819-07-01"/>
    <n v="13.038"/>
    <n v="1.17"/>
    <m/>
    <m/>
    <m/>
    <m/>
    <m/>
    <m/>
    <s v="1819"/>
    <s v="07"/>
    <m/>
    <s v=""/>
    <m/>
    <s v=""/>
    <m/>
    <m/>
    <s v="1819-07"/>
    <m/>
    <m/>
    <n v="13.038"/>
    <n v="1.17"/>
    <m/>
    <m/>
    <m/>
    <m/>
    <m/>
    <m/>
    <x v="6"/>
  </r>
  <r>
    <s v="1819-08-01"/>
    <n v="12.557"/>
    <n v="1.1240000000000001"/>
    <m/>
    <m/>
    <m/>
    <m/>
    <m/>
    <m/>
    <s v="1819"/>
    <s v="08"/>
    <m/>
    <s v=""/>
    <m/>
    <s v=""/>
    <m/>
    <m/>
    <s v="1819-08"/>
    <m/>
    <m/>
    <n v="12.557"/>
    <n v="1.1240000000000001"/>
    <m/>
    <m/>
    <m/>
    <m/>
    <m/>
    <m/>
    <x v="6"/>
  </r>
  <r>
    <s v="1819-09-01"/>
    <n v="10.893999999999901"/>
    <n v="1.052"/>
    <m/>
    <m/>
    <m/>
    <m/>
    <m/>
    <m/>
    <s v="1819"/>
    <s v="09"/>
    <m/>
    <s v=""/>
    <m/>
    <s v=""/>
    <m/>
    <m/>
    <s v="1819-09"/>
    <m/>
    <m/>
    <n v="10.893999999999901"/>
    <n v="1.052"/>
    <m/>
    <m/>
    <m/>
    <m/>
    <m/>
    <m/>
    <x v="6"/>
  </r>
  <r>
    <s v="1819-10-01"/>
    <n v="9.3119999999999994"/>
    <n v="1.2230000000000001"/>
    <m/>
    <m/>
    <m/>
    <m/>
    <m/>
    <m/>
    <s v="1819"/>
    <s v="10"/>
    <m/>
    <s v=""/>
    <m/>
    <s v=""/>
    <m/>
    <m/>
    <s v="1819-10"/>
    <m/>
    <m/>
    <n v="9.3119999999999994"/>
    <n v="1.2230000000000001"/>
    <m/>
    <m/>
    <m/>
    <m/>
    <m/>
    <m/>
    <x v="6"/>
  </r>
  <r>
    <s v="1819-11-01"/>
    <n v="5.15"/>
    <n v="1.62699999999999"/>
    <m/>
    <m/>
    <m/>
    <m/>
    <m/>
    <m/>
    <s v="1819"/>
    <s v="11"/>
    <m/>
    <s v=""/>
    <m/>
    <s v=""/>
    <m/>
    <m/>
    <s v="1819-11"/>
    <m/>
    <m/>
    <n v="5.15"/>
    <n v="1.62699999999999"/>
    <m/>
    <m/>
    <m/>
    <m/>
    <m/>
    <m/>
    <x v="6"/>
  </r>
  <r>
    <s v="1819-12-01"/>
    <n v="1.8420000000000001"/>
    <n v="1.883"/>
    <m/>
    <m/>
    <m/>
    <m/>
    <m/>
    <m/>
    <s v="1819"/>
    <s v="12"/>
    <m/>
    <s v=""/>
    <m/>
    <s v=""/>
    <m/>
    <m/>
    <s v="1819-12"/>
    <m/>
    <m/>
    <n v="1.8420000000000001"/>
    <n v="1.883"/>
    <m/>
    <m/>
    <m/>
    <m/>
    <m/>
    <m/>
    <x v="6"/>
  </r>
  <r>
    <s v="1820-01-01"/>
    <n v="1.236"/>
    <n v="3.9"/>
    <m/>
    <m/>
    <m/>
    <m/>
    <m/>
    <m/>
    <s v="1820"/>
    <s v="01"/>
    <m/>
    <s v=""/>
    <m/>
    <s v=""/>
    <m/>
    <m/>
    <s v="1820-01"/>
    <m/>
    <m/>
    <n v="1.236"/>
    <n v="3.9"/>
    <m/>
    <m/>
    <m/>
    <m/>
    <m/>
    <m/>
    <x v="7"/>
  </r>
  <r>
    <s v="1820-02-01"/>
    <n v="2.145"/>
    <n v="2.004"/>
    <m/>
    <m/>
    <m/>
    <m/>
    <m/>
    <m/>
    <s v="1820"/>
    <s v="02"/>
    <m/>
    <s v=""/>
    <m/>
    <s v=""/>
    <m/>
    <m/>
    <s v="1820-02"/>
    <m/>
    <m/>
    <n v="2.145"/>
    <n v="2.004"/>
    <m/>
    <m/>
    <m/>
    <m/>
    <m/>
    <m/>
    <x v="7"/>
  </r>
  <r>
    <s v="1820-03-01"/>
    <n v="4.6180000000000003"/>
    <n v="1.9450000000000001"/>
    <m/>
    <m/>
    <m/>
    <m/>
    <m/>
    <m/>
    <s v="1820"/>
    <s v="03"/>
    <m/>
    <s v=""/>
    <m/>
    <s v=""/>
    <m/>
    <m/>
    <s v="1820-03"/>
    <m/>
    <m/>
    <n v="4.6180000000000003"/>
    <n v="1.9450000000000001"/>
    <m/>
    <m/>
    <m/>
    <m/>
    <m/>
    <m/>
    <x v="7"/>
  </r>
  <r>
    <s v="1820-04-01"/>
    <n v="8.6999999999999993"/>
    <n v="1.1679999999999999"/>
    <m/>
    <m/>
    <m/>
    <m/>
    <m/>
    <m/>
    <s v="1820"/>
    <s v="04"/>
    <m/>
    <s v=""/>
    <m/>
    <s v=""/>
    <m/>
    <m/>
    <s v="1820-04"/>
    <m/>
    <m/>
    <n v="8.6999999999999993"/>
    <n v="1.1679999999999999"/>
    <m/>
    <m/>
    <m/>
    <m/>
    <m/>
    <m/>
    <x v="7"/>
  </r>
  <r>
    <s v="1820-05-01"/>
    <n v="11.62"/>
    <n v="1.256"/>
    <m/>
    <m/>
    <m/>
    <m/>
    <m/>
    <m/>
    <s v="1820"/>
    <s v="05"/>
    <m/>
    <s v=""/>
    <m/>
    <s v=""/>
    <m/>
    <m/>
    <s v="1820-05"/>
    <m/>
    <m/>
    <n v="11.62"/>
    <n v="1.256"/>
    <m/>
    <m/>
    <m/>
    <m/>
    <m/>
    <m/>
    <x v="7"/>
  </r>
  <r>
    <s v="1820-06-01"/>
    <n v="13.323"/>
    <n v="0.91200000000000003"/>
    <m/>
    <m/>
    <m/>
    <m/>
    <m/>
    <m/>
    <s v="1820"/>
    <s v="06"/>
    <m/>
    <s v=""/>
    <m/>
    <s v=""/>
    <m/>
    <m/>
    <s v="1820-06"/>
    <m/>
    <m/>
    <n v="13.323"/>
    <n v="0.91200000000000003"/>
    <m/>
    <m/>
    <m/>
    <m/>
    <m/>
    <m/>
    <x v="7"/>
  </r>
  <r>
    <s v="1820-07-01"/>
    <n v="13.311"/>
    <n v="1.375"/>
    <m/>
    <m/>
    <m/>
    <m/>
    <m/>
    <m/>
    <s v="1820"/>
    <s v="07"/>
    <m/>
    <s v=""/>
    <m/>
    <s v=""/>
    <m/>
    <m/>
    <s v="1820-07"/>
    <m/>
    <m/>
    <n v="13.311"/>
    <n v="1.375"/>
    <m/>
    <m/>
    <m/>
    <m/>
    <m/>
    <m/>
    <x v="7"/>
  </r>
  <r>
    <s v="1820-08-01"/>
    <n v="11.978"/>
    <n v="1.3169999999999999"/>
    <m/>
    <m/>
    <m/>
    <m/>
    <m/>
    <m/>
    <s v="1820"/>
    <s v="08"/>
    <m/>
    <s v=""/>
    <m/>
    <s v=""/>
    <m/>
    <m/>
    <s v="1820-08"/>
    <m/>
    <m/>
    <n v="11.978"/>
    <n v="1.3169999999999999"/>
    <m/>
    <m/>
    <m/>
    <m/>
    <m/>
    <m/>
    <x v="7"/>
  </r>
  <r>
    <s v="1820-09-01"/>
    <n v="11.16"/>
    <n v="1.1759999999999999"/>
    <m/>
    <m/>
    <m/>
    <m/>
    <m/>
    <m/>
    <s v="1820"/>
    <s v="09"/>
    <m/>
    <s v=""/>
    <m/>
    <s v=""/>
    <m/>
    <m/>
    <s v="1820-09"/>
    <m/>
    <m/>
    <n v="11.16"/>
    <n v="1.1759999999999999"/>
    <m/>
    <m/>
    <m/>
    <m/>
    <m/>
    <m/>
    <x v="7"/>
  </r>
  <r>
    <s v="1820-10-01"/>
    <n v="7.5879999999999903"/>
    <n v="1.605"/>
    <m/>
    <m/>
    <m/>
    <m/>
    <m/>
    <m/>
    <s v="1820"/>
    <s v="10"/>
    <m/>
    <s v=""/>
    <m/>
    <s v=""/>
    <m/>
    <m/>
    <s v="1820-10"/>
    <m/>
    <m/>
    <n v="7.5879999999999903"/>
    <n v="1.605"/>
    <m/>
    <m/>
    <m/>
    <m/>
    <m/>
    <m/>
    <x v="7"/>
  </r>
  <r>
    <s v="1820-11-01"/>
    <n v="4.4429999999999996"/>
    <n v="1.0740000000000001"/>
    <m/>
    <m/>
    <m/>
    <m/>
    <m/>
    <m/>
    <s v="1820"/>
    <s v="11"/>
    <m/>
    <s v=""/>
    <m/>
    <s v=""/>
    <m/>
    <m/>
    <s v="1820-11"/>
    <m/>
    <m/>
    <n v="4.4429999999999996"/>
    <n v="1.0740000000000001"/>
    <m/>
    <m/>
    <m/>
    <m/>
    <m/>
    <m/>
    <x v="7"/>
  </r>
  <r>
    <s v="1820-12-01"/>
    <n v="1.2729999999999999"/>
    <n v="1.6930000000000001"/>
    <m/>
    <m/>
    <m/>
    <m/>
    <m/>
    <m/>
    <s v="1820"/>
    <s v="12"/>
    <m/>
    <s v=""/>
    <m/>
    <s v=""/>
    <m/>
    <m/>
    <s v="1820-12"/>
    <m/>
    <m/>
    <n v="1.2729999999999999"/>
    <n v="1.6930000000000001"/>
    <m/>
    <m/>
    <m/>
    <m/>
    <m/>
    <m/>
    <x v="7"/>
  </r>
  <r>
    <s v="1821-01-01"/>
    <n v="2.9989999999999899"/>
    <n v="1.5489999999999999"/>
    <m/>
    <m/>
    <m/>
    <m/>
    <m/>
    <m/>
    <s v="1821"/>
    <s v="01"/>
    <m/>
    <s v=""/>
    <m/>
    <s v=""/>
    <m/>
    <m/>
    <s v="1821-01"/>
    <m/>
    <m/>
    <n v="2.9989999999999899"/>
    <n v="1.5489999999999999"/>
    <m/>
    <m/>
    <m/>
    <m/>
    <m/>
    <m/>
    <x v="7"/>
  </r>
  <r>
    <s v="1821-02-01"/>
    <n v="3.758"/>
    <n v="2.0179999999999998"/>
    <m/>
    <m/>
    <m/>
    <m/>
    <m/>
    <m/>
    <s v="1821"/>
    <s v="02"/>
    <m/>
    <s v=""/>
    <m/>
    <s v=""/>
    <m/>
    <m/>
    <s v="1821-02"/>
    <m/>
    <m/>
    <n v="3.758"/>
    <n v="2.0179999999999998"/>
    <m/>
    <m/>
    <m/>
    <m/>
    <m/>
    <m/>
    <x v="7"/>
  </r>
  <r>
    <s v="1821-03-01"/>
    <n v="5.4619999999999997"/>
    <n v="1.2749999999999999"/>
    <m/>
    <m/>
    <m/>
    <m/>
    <m/>
    <m/>
    <s v="1821"/>
    <s v="03"/>
    <m/>
    <s v=""/>
    <m/>
    <s v=""/>
    <m/>
    <m/>
    <s v="1821-03"/>
    <m/>
    <m/>
    <n v="5.4619999999999997"/>
    <n v="1.2749999999999999"/>
    <m/>
    <m/>
    <m/>
    <m/>
    <m/>
    <m/>
    <x v="7"/>
  </r>
  <r>
    <s v="1821-04-01"/>
    <n v="7.7389999999999901"/>
    <n v="0.85799999999999998"/>
    <m/>
    <m/>
    <m/>
    <m/>
    <m/>
    <m/>
    <s v="1821"/>
    <s v="04"/>
    <m/>
    <s v=""/>
    <m/>
    <s v=""/>
    <m/>
    <m/>
    <s v="1821-04"/>
    <m/>
    <m/>
    <n v="7.7389999999999901"/>
    <n v="0.85799999999999998"/>
    <m/>
    <m/>
    <m/>
    <m/>
    <m/>
    <m/>
    <x v="7"/>
  </r>
  <r>
    <s v="1821-05-01"/>
    <n v="11.3"/>
    <n v="1.3919999999999999"/>
    <m/>
    <m/>
    <m/>
    <m/>
    <m/>
    <m/>
    <s v="1821"/>
    <s v="05"/>
    <m/>
    <s v=""/>
    <m/>
    <s v=""/>
    <m/>
    <m/>
    <s v="1821-05"/>
    <m/>
    <m/>
    <n v="11.3"/>
    <n v="1.3919999999999999"/>
    <m/>
    <m/>
    <m/>
    <m/>
    <m/>
    <m/>
    <x v="7"/>
  </r>
  <r>
    <s v="1821-06-01"/>
    <n v="12.608000000000001"/>
    <n v="1.4239999999999999"/>
    <m/>
    <m/>
    <m/>
    <m/>
    <m/>
    <m/>
    <s v="1821"/>
    <s v="06"/>
    <m/>
    <s v=""/>
    <m/>
    <s v=""/>
    <m/>
    <m/>
    <s v="1821-06"/>
    <m/>
    <m/>
    <n v="12.608000000000001"/>
    <n v="1.4239999999999999"/>
    <m/>
    <m/>
    <m/>
    <m/>
    <m/>
    <m/>
    <x v="7"/>
  </r>
  <r>
    <s v="1821-07-01"/>
    <n v="13.039"/>
    <n v="1.2889999999999999"/>
    <m/>
    <m/>
    <m/>
    <m/>
    <m/>
    <m/>
    <s v="1821"/>
    <s v="07"/>
    <m/>
    <s v=""/>
    <m/>
    <s v=""/>
    <m/>
    <m/>
    <s v="1821-07"/>
    <m/>
    <m/>
    <n v="13.039"/>
    <n v="1.2889999999999999"/>
    <m/>
    <m/>
    <m/>
    <m/>
    <m/>
    <m/>
    <x v="7"/>
  </r>
  <r>
    <s v="1821-08-01"/>
    <n v="13.145"/>
    <n v="1.482"/>
    <m/>
    <m/>
    <m/>
    <m/>
    <m/>
    <m/>
    <s v="1821"/>
    <s v="08"/>
    <m/>
    <s v=""/>
    <m/>
    <s v=""/>
    <m/>
    <m/>
    <s v="1821-08"/>
    <m/>
    <m/>
    <n v="13.145"/>
    <n v="1.482"/>
    <m/>
    <m/>
    <m/>
    <m/>
    <m/>
    <m/>
    <x v="7"/>
  </r>
  <r>
    <s v="1821-09-01"/>
    <n v="10.178000000000001"/>
    <n v="1.2190000000000001"/>
    <m/>
    <m/>
    <m/>
    <m/>
    <m/>
    <m/>
    <s v="1821"/>
    <s v="09"/>
    <m/>
    <s v=""/>
    <m/>
    <s v=""/>
    <m/>
    <m/>
    <s v="1821-09"/>
    <m/>
    <m/>
    <n v="10.178000000000001"/>
    <n v="1.2190000000000001"/>
    <m/>
    <m/>
    <m/>
    <m/>
    <m/>
    <m/>
    <x v="7"/>
  </r>
  <r>
    <s v="1821-10-01"/>
    <n v="8.5350000000000001"/>
    <n v="0.92400000000000004"/>
    <m/>
    <m/>
    <m/>
    <m/>
    <m/>
    <m/>
    <s v="1821"/>
    <s v="10"/>
    <m/>
    <s v=""/>
    <m/>
    <s v=""/>
    <m/>
    <m/>
    <s v="1821-10"/>
    <m/>
    <m/>
    <n v="8.5350000000000001"/>
    <n v="0.92400000000000004"/>
    <m/>
    <m/>
    <m/>
    <m/>
    <m/>
    <m/>
    <x v="7"/>
  </r>
  <r>
    <s v="1821-11-01"/>
    <n v="5.601"/>
    <n v="1.802"/>
    <m/>
    <m/>
    <m/>
    <m/>
    <m/>
    <m/>
    <s v="1821"/>
    <s v="11"/>
    <m/>
    <s v=""/>
    <m/>
    <s v=""/>
    <m/>
    <m/>
    <s v="1821-11"/>
    <m/>
    <m/>
    <n v="5.601"/>
    <n v="1.802"/>
    <m/>
    <m/>
    <m/>
    <m/>
    <m/>
    <m/>
    <x v="7"/>
  </r>
  <r>
    <s v="1821-12-01"/>
    <n v="2.7170000000000001"/>
    <n v="1.278"/>
    <m/>
    <m/>
    <m/>
    <m/>
    <m/>
    <m/>
    <s v="1821"/>
    <s v="12"/>
    <m/>
    <s v=""/>
    <m/>
    <s v=""/>
    <m/>
    <m/>
    <s v="1821-12"/>
    <m/>
    <m/>
    <n v="2.7170000000000001"/>
    <n v="1.278"/>
    <m/>
    <m/>
    <m/>
    <m/>
    <m/>
    <m/>
    <x v="7"/>
  </r>
  <r>
    <s v="1822-01-01"/>
    <n v="2.7589999999999999"/>
    <n v="2.4159999999999999"/>
    <m/>
    <m/>
    <m/>
    <m/>
    <m/>
    <m/>
    <s v="1822"/>
    <s v="01"/>
    <m/>
    <s v=""/>
    <m/>
    <s v=""/>
    <m/>
    <m/>
    <s v="1822-01"/>
    <m/>
    <m/>
    <n v="2.7589999999999999"/>
    <n v="2.4159999999999999"/>
    <m/>
    <m/>
    <m/>
    <m/>
    <m/>
    <m/>
    <x v="7"/>
  </r>
  <r>
    <s v="1822-02-01"/>
    <n v="4.4649999999999999"/>
    <n v="1.83"/>
    <m/>
    <m/>
    <m/>
    <m/>
    <m/>
    <m/>
    <s v="1822"/>
    <s v="02"/>
    <m/>
    <s v=""/>
    <m/>
    <s v=""/>
    <m/>
    <m/>
    <s v="1822-02"/>
    <m/>
    <m/>
    <n v="4.4649999999999999"/>
    <n v="1.83"/>
    <m/>
    <m/>
    <m/>
    <m/>
    <m/>
    <m/>
    <x v="7"/>
  </r>
  <r>
    <s v="1822-03-01"/>
    <n v="7.7869999999999999"/>
    <n v="2.016"/>
    <m/>
    <m/>
    <m/>
    <m/>
    <m/>
    <m/>
    <s v="1822"/>
    <s v="03"/>
    <m/>
    <s v=""/>
    <m/>
    <s v=""/>
    <m/>
    <m/>
    <s v="1822-03"/>
    <m/>
    <m/>
    <n v="7.7869999999999999"/>
    <n v="2.016"/>
    <m/>
    <m/>
    <m/>
    <m/>
    <m/>
    <m/>
    <x v="7"/>
  </r>
  <r>
    <s v="1822-04-01"/>
    <n v="8.2779999999999898"/>
    <n v="1.2949999999999999"/>
    <m/>
    <m/>
    <m/>
    <m/>
    <m/>
    <m/>
    <s v="1822"/>
    <s v="04"/>
    <m/>
    <s v=""/>
    <m/>
    <s v=""/>
    <m/>
    <m/>
    <s v="1822-04"/>
    <m/>
    <m/>
    <n v="8.2779999999999898"/>
    <n v="1.2949999999999999"/>
    <m/>
    <m/>
    <m/>
    <m/>
    <m/>
    <m/>
    <x v="7"/>
  </r>
  <r>
    <s v="1822-05-01"/>
    <n v="10.486000000000001"/>
    <n v="1.159"/>
    <m/>
    <m/>
    <m/>
    <m/>
    <m/>
    <m/>
    <s v="1822"/>
    <s v="05"/>
    <m/>
    <s v=""/>
    <m/>
    <s v=""/>
    <m/>
    <m/>
    <s v="1822-05"/>
    <m/>
    <m/>
    <n v="10.486000000000001"/>
    <n v="1.159"/>
    <m/>
    <m/>
    <m/>
    <m/>
    <m/>
    <m/>
    <x v="7"/>
  </r>
  <r>
    <s v="1822-06-01"/>
    <n v="13.067"/>
    <n v="0.89900000000000002"/>
    <m/>
    <m/>
    <m/>
    <m/>
    <m/>
    <m/>
    <s v="1822"/>
    <s v="06"/>
    <m/>
    <s v=""/>
    <m/>
    <s v=""/>
    <m/>
    <m/>
    <s v="1822-06"/>
    <m/>
    <m/>
    <n v="13.067"/>
    <n v="0.89900000000000002"/>
    <m/>
    <m/>
    <m/>
    <m/>
    <m/>
    <m/>
    <x v="7"/>
  </r>
  <r>
    <s v="1822-07-01"/>
    <n v="14.212"/>
    <n v="1.0680000000000001"/>
    <m/>
    <m/>
    <m/>
    <m/>
    <m/>
    <m/>
    <s v="1822"/>
    <s v="07"/>
    <m/>
    <s v=""/>
    <m/>
    <s v=""/>
    <m/>
    <m/>
    <s v="1822-07"/>
    <m/>
    <m/>
    <n v="14.212"/>
    <n v="1.0680000000000001"/>
    <m/>
    <m/>
    <m/>
    <m/>
    <m/>
    <m/>
    <x v="7"/>
  </r>
  <r>
    <s v="1822-08-01"/>
    <n v="13.215"/>
    <n v="0.89599999999999902"/>
    <m/>
    <m/>
    <m/>
    <m/>
    <m/>
    <m/>
    <s v="1822"/>
    <s v="08"/>
    <m/>
    <s v=""/>
    <m/>
    <s v=""/>
    <m/>
    <m/>
    <s v="1822-08"/>
    <m/>
    <m/>
    <n v="13.215"/>
    <n v="0.89599999999999902"/>
    <m/>
    <m/>
    <m/>
    <m/>
    <m/>
    <m/>
    <x v="7"/>
  </r>
  <r>
    <s v="1822-09-01"/>
    <n v="10.695"/>
    <n v="0.86899999999999999"/>
    <m/>
    <m/>
    <m/>
    <m/>
    <m/>
    <m/>
    <s v="1822"/>
    <s v="09"/>
    <m/>
    <s v=""/>
    <m/>
    <s v=""/>
    <m/>
    <m/>
    <s v="1822-09"/>
    <m/>
    <m/>
    <n v="10.695"/>
    <n v="0.86899999999999999"/>
    <m/>
    <m/>
    <m/>
    <m/>
    <m/>
    <m/>
    <x v="7"/>
  </r>
  <r>
    <s v="1822-10-01"/>
    <n v="7.7739999999999903"/>
    <n v="1.163"/>
    <m/>
    <m/>
    <m/>
    <m/>
    <m/>
    <m/>
    <s v="1822"/>
    <s v="10"/>
    <m/>
    <s v=""/>
    <m/>
    <s v=""/>
    <m/>
    <m/>
    <s v="1822-10"/>
    <m/>
    <m/>
    <n v="7.7739999999999903"/>
    <n v="1.163"/>
    <m/>
    <m/>
    <m/>
    <m/>
    <m/>
    <m/>
    <x v="7"/>
  </r>
  <r>
    <s v="1822-11-01"/>
    <n v="4.5010000000000003"/>
    <n v="1.345"/>
    <m/>
    <m/>
    <m/>
    <m/>
    <m/>
    <m/>
    <s v="1822"/>
    <s v="11"/>
    <m/>
    <s v=""/>
    <m/>
    <s v=""/>
    <m/>
    <m/>
    <s v="1822-11"/>
    <m/>
    <m/>
    <n v="4.5010000000000003"/>
    <n v="1.345"/>
    <m/>
    <m/>
    <m/>
    <m/>
    <m/>
    <m/>
    <x v="7"/>
  </r>
  <r>
    <s v="1822-12-01"/>
    <n v="1.0209999999999999"/>
    <n v="1.5469999999999999"/>
    <m/>
    <m/>
    <m/>
    <m/>
    <m/>
    <m/>
    <s v="1822"/>
    <s v="12"/>
    <m/>
    <s v=""/>
    <m/>
    <s v=""/>
    <m/>
    <m/>
    <s v="1822-12"/>
    <m/>
    <m/>
    <n v="1.0209999999999999"/>
    <n v="1.5469999999999999"/>
    <m/>
    <m/>
    <m/>
    <m/>
    <m/>
    <m/>
    <x v="7"/>
  </r>
  <r>
    <s v="1823-01-01"/>
    <n v="1.758"/>
    <n v="1.796"/>
    <m/>
    <m/>
    <m/>
    <m/>
    <m/>
    <m/>
    <s v="1823"/>
    <s v="01"/>
    <m/>
    <s v=""/>
    <m/>
    <s v=""/>
    <m/>
    <m/>
    <s v="1823-01"/>
    <m/>
    <m/>
    <n v="1.758"/>
    <n v="1.796"/>
    <m/>
    <m/>
    <m/>
    <m/>
    <m/>
    <m/>
    <x v="7"/>
  </r>
  <r>
    <s v="1823-02-01"/>
    <n v="1.966"/>
    <n v="1.93"/>
    <m/>
    <m/>
    <m/>
    <m/>
    <m/>
    <m/>
    <s v="1823"/>
    <s v="02"/>
    <m/>
    <s v=""/>
    <m/>
    <s v=""/>
    <m/>
    <m/>
    <s v="1823-02"/>
    <m/>
    <m/>
    <n v="1.966"/>
    <n v="1.93"/>
    <m/>
    <m/>
    <m/>
    <m/>
    <m/>
    <m/>
    <x v="7"/>
  </r>
  <r>
    <s v="1823-03-01"/>
    <n v="5.0679999999999996"/>
    <n v="1.1919999999999999"/>
    <m/>
    <m/>
    <m/>
    <m/>
    <m/>
    <m/>
    <s v="1823"/>
    <s v="03"/>
    <m/>
    <s v=""/>
    <m/>
    <s v=""/>
    <m/>
    <m/>
    <s v="1823-03"/>
    <m/>
    <m/>
    <n v="5.0679999999999996"/>
    <n v="1.1919999999999999"/>
    <m/>
    <m/>
    <m/>
    <m/>
    <m/>
    <m/>
    <x v="7"/>
  </r>
  <r>
    <s v="1823-04-01"/>
    <n v="7.6649999999999903"/>
    <n v="1.6769999999999901"/>
    <m/>
    <m/>
    <m/>
    <m/>
    <m/>
    <m/>
    <s v="1823"/>
    <s v="04"/>
    <m/>
    <s v=""/>
    <m/>
    <s v=""/>
    <m/>
    <m/>
    <s v="1823-04"/>
    <m/>
    <m/>
    <n v="7.6649999999999903"/>
    <n v="1.6769999999999901"/>
    <m/>
    <m/>
    <m/>
    <m/>
    <m/>
    <m/>
    <x v="7"/>
  </r>
  <r>
    <s v="1823-05-01"/>
    <n v="10.563000000000001"/>
    <n v="0.92200000000000004"/>
    <m/>
    <m/>
    <m/>
    <m/>
    <m/>
    <m/>
    <s v="1823"/>
    <s v="05"/>
    <m/>
    <s v=""/>
    <m/>
    <s v=""/>
    <m/>
    <m/>
    <s v="1823-05"/>
    <m/>
    <m/>
    <n v="10.563000000000001"/>
    <n v="0.92200000000000004"/>
    <m/>
    <m/>
    <m/>
    <m/>
    <m/>
    <m/>
    <x v="7"/>
  </r>
  <r>
    <s v="1823-06-01"/>
    <n v="13.958"/>
    <n v="1.125"/>
    <m/>
    <m/>
    <m/>
    <m/>
    <m/>
    <m/>
    <s v="1823"/>
    <s v="06"/>
    <m/>
    <s v=""/>
    <m/>
    <s v=""/>
    <m/>
    <m/>
    <s v="1823-06"/>
    <m/>
    <m/>
    <n v="13.958"/>
    <n v="1.125"/>
    <m/>
    <m/>
    <m/>
    <m/>
    <m/>
    <m/>
    <x v="7"/>
  </r>
  <r>
    <s v="1823-07-01"/>
    <n v="14.196999999999999"/>
    <n v="1.026"/>
    <m/>
    <m/>
    <m/>
    <m/>
    <m/>
    <m/>
    <s v="1823"/>
    <s v="07"/>
    <m/>
    <s v=""/>
    <m/>
    <s v=""/>
    <m/>
    <m/>
    <s v="1823-07"/>
    <m/>
    <m/>
    <n v="14.196999999999999"/>
    <n v="1.026"/>
    <m/>
    <m/>
    <m/>
    <m/>
    <m/>
    <m/>
    <x v="7"/>
  </r>
  <r>
    <s v="1823-08-01"/>
    <n v="13.13"/>
    <n v="0.69399999999999995"/>
    <m/>
    <m/>
    <m/>
    <m/>
    <m/>
    <m/>
    <s v="1823"/>
    <s v="08"/>
    <m/>
    <s v=""/>
    <m/>
    <s v=""/>
    <m/>
    <m/>
    <s v="1823-08"/>
    <m/>
    <m/>
    <n v="13.13"/>
    <n v="0.69399999999999995"/>
    <m/>
    <m/>
    <m/>
    <m/>
    <m/>
    <m/>
    <x v="7"/>
  </r>
  <r>
    <s v="1823-09-01"/>
    <n v="10.198"/>
    <n v="1.083"/>
    <m/>
    <m/>
    <m/>
    <m/>
    <m/>
    <m/>
    <s v="1823"/>
    <s v="09"/>
    <m/>
    <s v=""/>
    <m/>
    <s v=""/>
    <m/>
    <m/>
    <s v="1823-09"/>
    <m/>
    <m/>
    <n v="10.198"/>
    <n v="1.083"/>
    <m/>
    <m/>
    <m/>
    <m/>
    <m/>
    <m/>
    <x v="7"/>
  </r>
  <r>
    <s v="1823-10-01"/>
    <n v="7.6419999999999897"/>
    <n v="1.24"/>
    <m/>
    <m/>
    <m/>
    <m/>
    <m/>
    <m/>
    <s v="1823"/>
    <s v="10"/>
    <m/>
    <s v=""/>
    <m/>
    <s v=""/>
    <m/>
    <m/>
    <s v="1823-10"/>
    <m/>
    <m/>
    <n v="7.6419999999999897"/>
    <n v="1.24"/>
    <m/>
    <m/>
    <m/>
    <m/>
    <m/>
    <m/>
    <x v="7"/>
  </r>
  <r>
    <s v="1823-11-01"/>
    <n v="4.508"/>
    <n v="2.0790000000000002"/>
    <m/>
    <m/>
    <m/>
    <m/>
    <m/>
    <m/>
    <s v="1823"/>
    <s v="11"/>
    <m/>
    <s v=""/>
    <m/>
    <s v=""/>
    <m/>
    <m/>
    <s v="1823-11"/>
    <m/>
    <m/>
    <n v="4.508"/>
    <n v="2.0790000000000002"/>
    <m/>
    <m/>
    <m/>
    <m/>
    <m/>
    <m/>
    <x v="7"/>
  </r>
  <r>
    <s v="1823-12-01"/>
    <n v="1.9710000000000001"/>
    <n v="1.583"/>
    <m/>
    <m/>
    <m/>
    <m/>
    <m/>
    <m/>
    <s v="1823"/>
    <s v="12"/>
    <m/>
    <s v=""/>
    <m/>
    <s v=""/>
    <m/>
    <m/>
    <s v="1823-12"/>
    <m/>
    <m/>
    <n v="1.9710000000000001"/>
    <n v="1.583"/>
    <m/>
    <m/>
    <m/>
    <m/>
    <m/>
    <m/>
    <x v="7"/>
  </r>
  <r>
    <s v="1824-01-01"/>
    <n v="2.6509999999999998"/>
    <n v="1.4319999999999999"/>
    <m/>
    <m/>
    <m/>
    <m/>
    <m/>
    <m/>
    <s v="1824"/>
    <s v="01"/>
    <m/>
    <s v=""/>
    <m/>
    <s v=""/>
    <m/>
    <m/>
    <s v="1824-01"/>
    <m/>
    <m/>
    <n v="2.6509999999999998"/>
    <n v="1.4319999999999999"/>
    <m/>
    <m/>
    <m/>
    <m/>
    <m/>
    <m/>
    <x v="7"/>
  </r>
  <r>
    <s v="1824-02-01"/>
    <n v="2.6789999999999998"/>
    <n v="1.784"/>
    <m/>
    <m/>
    <m/>
    <m/>
    <m/>
    <m/>
    <s v="1824"/>
    <s v="02"/>
    <m/>
    <s v=""/>
    <m/>
    <s v=""/>
    <m/>
    <m/>
    <s v="1824-02"/>
    <m/>
    <m/>
    <n v="2.6789999999999998"/>
    <n v="1.784"/>
    <m/>
    <m/>
    <m/>
    <m/>
    <m/>
    <m/>
    <x v="7"/>
  </r>
  <r>
    <s v="1824-03-01"/>
    <n v="5.3570000000000002"/>
    <n v="1.355"/>
    <m/>
    <m/>
    <m/>
    <m/>
    <m/>
    <m/>
    <s v="1824"/>
    <s v="03"/>
    <m/>
    <s v=""/>
    <m/>
    <s v=""/>
    <m/>
    <m/>
    <s v="1824-03"/>
    <m/>
    <m/>
    <n v="5.3570000000000002"/>
    <n v="1.355"/>
    <m/>
    <m/>
    <m/>
    <m/>
    <m/>
    <m/>
    <x v="7"/>
  </r>
  <r>
    <s v="1824-04-01"/>
    <n v="8.375"/>
    <n v="1.288"/>
    <m/>
    <m/>
    <m/>
    <m/>
    <m/>
    <m/>
    <s v="1824"/>
    <s v="04"/>
    <m/>
    <s v=""/>
    <m/>
    <s v=""/>
    <m/>
    <m/>
    <s v="1824-04"/>
    <m/>
    <m/>
    <n v="8.375"/>
    <n v="1.288"/>
    <m/>
    <m/>
    <m/>
    <m/>
    <m/>
    <m/>
    <x v="7"/>
  </r>
  <r>
    <s v="1824-05-01"/>
    <n v="11.132"/>
    <n v="1.1359999999999999"/>
    <m/>
    <m/>
    <m/>
    <m/>
    <m/>
    <m/>
    <s v="1824"/>
    <s v="05"/>
    <m/>
    <s v=""/>
    <m/>
    <s v=""/>
    <m/>
    <m/>
    <s v="1824-05"/>
    <m/>
    <m/>
    <n v="11.132"/>
    <n v="1.1359999999999999"/>
    <m/>
    <m/>
    <m/>
    <m/>
    <m/>
    <m/>
    <x v="7"/>
  </r>
  <r>
    <s v="1824-06-01"/>
    <n v="13.427"/>
    <n v="1.9530000000000001"/>
    <m/>
    <m/>
    <m/>
    <m/>
    <m/>
    <m/>
    <s v="1824"/>
    <s v="06"/>
    <m/>
    <s v=""/>
    <m/>
    <s v=""/>
    <m/>
    <m/>
    <s v="1824-06"/>
    <m/>
    <m/>
    <n v="13.427"/>
    <n v="1.9530000000000001"/>
    <m/>
    <m/>
    <m/>
    <m/>
    <m/>
    <m/>
    <x v="7"/>
  </r>
  <r>
    <s v="1824-07-01"/>
    <n v="14.83"/>
    <n v="2.1579999999999999"/>
    <m/>
    <m/>
    <m/>
    <m/>
    <m/>
    <m/>
    <s v="1824"/>
    <s v="07"/>
    <m/>
    <s v=""/>
    <m/>
    <s v=""/>
    <m/>
    <m/>
    <s v="1824-07"/>
    <m/>
    <m/>
    <n v="14.83"/>
    <n v="2.1579999999999999"/>
    <m/>
    <m/>
    <m/>
    <m/>
    <m/>
    <m/>
    <x v="7"/>
  </r>
  <r>
    <s v="1824-08-01"/>
    <n v="13.436999999999999"/>
    <n v="0.92400000000000004"/>
    <m/>
    <m/>
    <m/>
    <m/>
    <m/>
    <m/>
    <s v="1824"/>
    <s v="08"/>
    <m/>
    <s v=""/>
    <m/>
    <s v=""/>
    <m/>
    <m/>
    <s v="1824-08"/>
    <m/>
    <m/>
    <n v="13.436999999999999"/>
    <n v="0.92400000000000004"/>
    <m/>
    <m/>
    <m/>
    <m/>
    <m/>
    <m/>
    <x v="7"/>
  </r>
  <r>
    <s v="1824-09-01"/>
    <n v="11.528"/>
    <n v="1.5569999999999999"/>
    <m/>
    <m/>
    <m/>
    <m/>
    <m/>
    <m/>
    <s v="1824"/>
    <s v="09"/>
    <m/>
    <s v=""/>
    <m/>
    <s v=""/>
    <m/>
    <m/>
    <s v="1824-09"/>
    <m/>
    <m/>
    <n v="11.528"/>
    <n v="1.5569999999999999"/>
    <m/>
    <m/>
    <m/>
    <m/>
    <m/>
    <m/>
    <x v="7"/>
  </r>
  <r>
    <s v="1824-10-01"/>
    <n v="8.1969999999999992"/>
    <n v="0.77400000000000002"/>
    <m/>
    <m/>
    <m/>
    <m/>
    <m/>
    <m/>
    <s v="1824"/>
    <s v="10"/>
    <m/>
    <s v=""/>
    <m/>
    <s v=""/>
    <m/>
    <m/>
    <s v="1824-10"/>
    <m/>
    <m/>
    <n v="8.1969999999999992"/>
    <n v="0.77400000000000002"/>
    <m/>
    <m/>
    <m/>
    <m/>
    <m/>
    <m/>
    <x v="7"/>
  </r>
  <r>
    <s v="1824-11-01"/>
    <n v="5.8769999999999998"/>
    <n v="1.1990000000000001"/>
    <m/>
    <m/>
    <m/>
    <m/>
    <m/>
    <m/>
    <s v="1824"/>
    <s v="11"/>
    <m/>
    <s v=""/>
    <m/>
    <s v=""/>
    <m/>
    <m/>
    <s v="1824-11"/>
    <m/>
    <m/>
    <n v="5.8769999999999998"/>
    <n v="1.1990000000000001"/>
    <m/>
    <m/>
    <m/>
    <m/>
    <m/>
    <m/>
    <x v="7"/>
  </r>
  <r>
    <s v="1824-12-01"/>
    <n v="5.0759999999999996"/>
    <n v="1.8140000000000001"/>
    <m/>
    <m/>
    <m/>
    <m/>
    <m/>
    <m/>
    <s v="1824"/>
    <s v="12"/>
    <m/>
    <s v=""/>
    <m/>
    <s v=""/>
    <m/>
    <m/>
    <s v="1824-12"/>
    <m/>
    <m/>
    <n v="5.0759999999999996"/>
    <n v="1.8140000000000001"/>
    <m/>
    <m/>
    <m/>
    <m/>
    <m/>
    <m/>
    <x v="7"/>
  </r>
  <r>
    <s v="1825-01-01"/>
    <n v="3.2130000000000001"/>
    <n v="1.913"/>
    <m/>
    <m/>
    <m/>
    <m/>
    <m/>
    <m/>
    <s v="1825"/>
    <s v="01"/>
    <m/>
    <s v=""/>
    <m/>
    <s v=""/>
    <m/>
    <m/>
    <s v="1825-01"/>
    <m/>
    <m/>
    <n v="3.2130000000000001"/>
    <n v="1.913"/>
    <m/>
    <m/>
    <m/>
    <m/>
    <m/>
    <m/>
    <x v="7"/>
  </r>
  <r>
    <s v="1825-02-01"/>
    <n v="3.0920000000000001"/>
    <n v="1.4790000000000001"/>
    <m/>
    <m/>
    <m/>
    <m/>
    <m/>
    <m/>
    <s v="1825"/>
    <s v="02"/>
    <m/>
    <s v=""/>
    <m/>
    <s v=""/>
    <m/>
    <m/>
    <s v="1825-02"/>
    <m/>
    <m/>
    <n v="3.0920000000000001"/>
    <n v="1.4790000000000001"/>
    <m/>
    <m/>
    <m/>
    <m/>
    <m/>
    <m/>
    <x v="7"/>
  </r>
  <r>
    <s v="1825-03-01"/>
    <n v="5.3650000000000002"/>
    <n v="1.6459999999999999"/>
    <m/>
    <m/>
    <m/>
    <m/>
    <m/>
    <m/>
    <s v="1825"/>
    <s v="03"/>
    <m/>
    <s v=""/>
    <m/>
    <s v=""/>
    <m/>
    <m/>
    <s v="1825-03"/>
    <m/>
    <m/>
    <n v="5.3650000000000002"/>
    <n v="1.6459999999999999"/>
    <m/>
    <m/>
    <m/>
    <m/>
    <m/>
    <m/>
    <x v="7"/>
  </r>
  <r>
    <s v="1825-04-01"/>
    <n v="8.9879999999999995"/>
    <n v="1.964"/>
    <m/>
    <m/>
    <m/>
    <m/>
    <m/>
    <m/>
    <s v="1825"/>
    <s v="04"/>
    <m/>
    <s v=""/>
    <m/>
    <s v=""/>
    <m/>
    <m/>
    <s v="1825-04"/>
    <m/>
    <m/>
    <n v="8.9879999999999995"/>
    <n v="1.964"/>
    <m/>
    <m/>
    <m/>
    <m/>
    <m/>
    <m/>
    <x v="7"/>
  </r>
  <r>
    <s v="1825-05-01"/>
    <n v="10.750999999999999"/>
    <n v="1.325"/>
    <m/>
    <m/>
    <m/>
    <m/>
    <m/>
    <m/>
    <s v="1825"/>
    <s v="05"/>
    <m/>
    <s v=""/>
    <m/>
    <s v=""/>
    <m/>
    <m/>
    <s v="1825-05"/>
    <m/>
    <m/>
    <n v="10.750999999999999"/>
    <n v="1.325"/>
    <m/>
    <m/>
    <m/>
    <m/>
    <m/>
    <m/>
    <x v="7"/>
  </r>
  <r>
    <s v="1825-06-01"/>
    <n v="13.765000000000001"/>
    <n v="1.0489999999999999"/>
    <m/>
    <m/>
    <m/>
    <m/>
    <m/>
    <m/>
    <s v="1825"/>
    <s v="06"/>
    <m/>
    <s v=""/>
    <m/>
    <s v=""/>
    <m/>
    <m/>
    <s v="1825-06"/>
    <m/>
    <m/>
    <n v="13.765000000000001"/>
    <n v="1.0489999999999999"/>
    <m/>
    <m/>
    <m/>
    <m/>
    <m/>
    <m/>
    <x v="7"/>
  </r>
  <r>
    <s v="1825-07-01"/>
    <n v="14.007"/>
    <n v="1.163"/>
    <m/>
    <m/>
    <m/>
    <m/>
    <m/>
    <m/>
    <s v="1825"/>
    <s v="07"/>
    <m/>
    <s v=""/>
    <m/>
    <s v=""/>
    <m/>
    <m/>
    <s v="1825-07"/>
    <m/>
    <m/>
    <n v="14.007"/>
    <n v="1.163"/>
    <m/>
    <m/>
    <m/>
    <m/>
    <m/>
    <m/>
    <x v="7"/>
  </r>
  <r>
    <s v="1825-08-01"/>
    <n v="13.269"/>
    <n v="1.335"/>
    <m/>
    <m/>
    <m/>
    <m/>
    <m/>
    <m/>
    <s v="1825"/>
    <s v="08"/>
    <m/>
    <s v=""/>
    <m/>
    <s v=""/>
    <m/>
    <m/>
    <s v="1825-08"/>
    <m/>
    <m/>
    <n v="13.269"/>
    <n v="1.335"/>
    <m/>
    <m/>
    <m/>
    <m/>
    <m/>
    <m/>
    <x v="7"/>
  </r>
  <r>
    <s v="1825-09-01"/>
    <n v="11.148"/>
    <n v="0.97799999999999998"/>
    <m/>
    <m/>
    <m/>
    <m/>
    <m/>
    <m/>
    <s v="1825"/>
    <s v="09"/>
    <m/>
    <s v=""/>
    <m/>
    <s v=""/>
    <m/>
    <m/>
    <s v="1825-09"/>
    <m/>
    <m/>
    <n v="11.148"/>
    <n v="0.97799999999999998"/>
    <m/>
    <m/>
    <m/>
    <m/>
    <m/>
    <m/>
    <x v="7"/>
  </r>
  <r>
    <s v="1825-10-01"/>
    <n v="7.9789999999999903"/>
    <n v="1.2609999999999999"/>
    <m/>
    <m/>
    <m/>
    <m/>
    <m/>
    <m/>
    <s v="1825"/>
    <s v="10"/>
    <m/>
    <s v=""/>
    <m/>
    <s v=""/>
    <m/>
    <m/>
    <s v="1825-10"/>
    <m/>
    <m/>
    <n v="7.9789999999999903"/>
    <n v="1.2609999999999999"/>
    <m/>
    <m/>
    <m/>
    <m/>
    <m/>
    <m/>
    <x v="7"/>
  </r>
  <r>
    <s v="1825-11-01"/>
    <n v="6.0579999999999998"/>
    <n v="2.4119999999999999"/>
    <m/>
    <m/>
    <m/>
    <m/>
    <m/>
    <m/>
    <s v="1825"/>
    <s v="11"/>
    <m/>
    <s v=""/>
    <m/>
    <s v=""/>
    <m/>
    <m/>
    <s v="1825-11"/>
    <m/>
    <m/>
    <n v="6.0579999999999998"/>
    <n v="2.4119999999999999"/>
    <m/>
    <m/>
    <m/>
    <m/>
    <m/>
    <m/>
    <x v="7"/>
  </r>
  <r>
    <s v="1825-12-01"/>
    <n v="3.0369999999999999"/>
    <n v="1.569"/>
    <m/>
    <m/>
    <m/>
    <m/>
    <m/>
    <m/>
    <s v="1825"/>
    <s v="12"/>
    <m/>
    <s v=""/>
    <m/>
    <s v=""/>
    <m/>
    <m/>
    <s v="1825-12"/>
    <m/>
    <m/>
    <n v="3.0369999999999999"/>
    <n v="1.569"/>
    <m/>
    <m/>
    <m/>
    <m/>
    <m/>
    <m/>
    <x v="7"/>
  </r>
  <r>
    <s v="1826-01-01"/>
    <n v="1.893"/>
    <n v="1.68"/>
    <m/>
    <m/>
    <m/>
    <m/>
    <m/>
    <m/>
    <s v="1826"/>
    <s v="01"/>
    <m/>
    <s v=""/>
    <m/>
    <s v=""/>
    <m/>
    <m/>
    <s v="1826-01"/>
    <m/>
    <m/>
    <n v="1.893"/>
    <n v="1.68"/>
    <m/>
    <m/>
    <m/>
    <m/>
    <m/>
    <m/>
    <x v="7"/>
  </r>
  <r>
    <s v="1826-02-01"/>
    <n v="1.5329999999999999"/>
    <n v="1.619"/>
    <m/>
    <m/>
    <m/>
    <m/>
    <m/>
    <m/>
    <s v="1826"/>
    <s v="02"/>
    <m/>
    <s v=""/>
    <m/>
    <s v=""/>
    <m/>
    <m/>
    <s v="1826-02"/>
    <m/>
    <m/>
    <n v="1.5329999999999999"/>
    <n v="1.619"/>
    <m/>
    <m/>
    <m/>
    <m/>
    <m/>
    <m/>
    <x v="7"/>
  </r>
  <r>
    <s v="1826-03-01"/>
    <n v="4.8879999999999999"/>
    <n v="1.669"/>
    <m/>
    <m/>
    <m/>
    <m/>
    <m/>
    <m/>
    <s v="1826"/>
    <s v="03"/>
    <m/>
    <s v=""/>
    <m/>
    <s v=""/>
    <m/>
    <m/>
    <s v="1826-03"/>
    <m/>
    <m/>
    <n v="4.8879999999999999"/>
    <n v="1.669"/>
    <m/>
    <m/>
    <m/>
    <m/>
    <m/>
    <m/>
    <x v="7"/>
  </r>
  <r>
    <s v="1826-04-01"/>
    <n v="8.4029999999999898"/>
    <n v="2.2040000000000002"/>
    <m/>
    <m/>
    <m/>
    <m/>
    <m/>
    <m/>
    <s v="1826"/>
    <s v="04"/>
    <m/>
    <s v=""/>
    <m/>
    <s v=""/>
    <m/>
    <m/>
    <s v="1826-04"/>
    <m/>
    <m/>
    <n v="8.4029999999999898"/>
    <n v="2.2040000000000002"/>
    <m/>
    <m/>
    <m/>
    <m/>
    <m/>
    <m/>
    <x v="7"/>
  </r>
  <r>
    <s v="1826-05-01"/>
    <n v="11.803999999999901"/>
    <n v="0.82599999999999996"/>
    <m/>
    <m/>
    <m/>
    <m/>
    <m/>
    <m/>
    <s v="1826"/>
    <s v="05"/>
    <m/>
    <s v=""/>
    <m/>
    <s v=""/>
    <m/>
    <m/>
    <s v="1826-05"/>
    <m/>
    <m/>
    <n v="11.803999999999901"/>
    <n v="0.82599999999999996"/>
    <m/>
    <m/>
    <m/>
    <m/>
    <m/>
    <m/>
    <x v="7"/>
  </r>
  <r>
    <s v="1826-06-01"/>
    <n v="13.02"/>
    <n v="1.5389999999999999"/>
    <m/>
    <m/>
    <m/>
    <m/>
    <m/>
    <m/>
    <s v="1826"/>
    <s v="06"/>
    <m/>
    <s v=""/>
    <m/>
    <s v=""/>
    <m/>
    <m/>
    <s v="1826-06"/>
    <m/>
    <m/>
    <n v="13.02"/>
    <n v="1.5389999999999999"/>
    <m/>
    <m/>
    <m/>
    <m/>
    <m/>
    <m/>
    <x v="7"/>
  </r>
  <r>
    <s v="1826-07-01"/>
    <n v="14.481999999999999"/>
    <n v="1.1339999999999999"/>
    <m/>
    <m/>
    <m/>
    <m/>
    <m/>
    <m/>
    <s v="1826"/>
    <s v="07"/>
    <m/>
    <s v=""/>
    <m/>
    <s v=""/>
    <m/>
    <m/>
    <s v="1826-07"/>
    <m/>
    <m/>
    <n v="14.481999999999999"/>
    <n v="1.1339999999999999"/>
    <m/>
    <m/>
    <m/>
    <m/>
    <m/>
    <m/>
    <x v="7"/>
  </r>
  <r>
    <s v="1826-08-01"/>
    <n v="13.109"/>
    <n v="1.5109999999999999"/>
    <m/>
    <m/>
    <m/>
    <m/>
    <m/>
    <m/>
    <s v="1826"/>
    <s v="08"/>
    <m/>
    <s v=""/>
    <m/>
    <s v=""/>
    <m/>
    <m/>
    <s v="1826-08"/>
    <m/>
    <m/>
    <n v="13.109"/>
    <n v="1.5109999999999999"/>
    <m/>
    <m/>
    <m/>
    <m/>
    <m/>
    <m/>
    <x v="7"/>
  </r>
  <r>
    <s v="1826-09-01"/>
    <n v="11.178000000000001"/>
    <n v="1.7789999999999999"/>
    <m/>
    <m/>
    <m/>
    <m/>
    <m/>
    <m/>
    <s v="1826"/>
    <s v="09"/>
    <m/>
    <s v=""/>
    <m/>
    <s v=""/>
    <m/>
    <m/>
    <s v="1826-09"/>
    <m/>
    <m/>
    <n v="11.178000000000001"/>
    <n v="1.7789999999999999"/>
    <m/>
    <m/>
    <m/>
    <m/>
    <m/>
    <m/>
    <x v="7"/>
  </r>
  <r>
    <s v="1826-10-01"/>
    <n v="8.4589999999999996"/>
    <n v="1.7889999999999999"/>
    <m/>
    <m/>
    <m/>
    <m/>
    <m/>
    <m/>
    <s v="1826"/>
    <s v="10"/>
    <m/>
    <s v=""/>
    <m/>
    <s v=""/>
    <m/>
    <m/>
    <s v="1826-10"/>
    <m/>
    <m/>
    <n v="8.4589999999999996"/>
    <n v="1.7889999999999999"/>
    <m/>
    <m/>
    <m/>
    <m/>
    <m/>
    <m/>
    <x v="7"/>
  </r>
  <r>
    <s v="1826-11-01"/>
    <n v="6.6339999999999897"/>
    <n v="1.145"/>
    <m/>
    <m/>
    <m/>
    <m/>
    <m/>
    <m/>
    <s v="1826"/>
    <s v="11"/>
    <m/>
    <s v=""/>
    <m/>
    <s v=""/>
    <m/>
    <m/>
    <s v="1826-11"/>
    <m/>
    <m/>
    <n v="6.6339999999999897"/>
    <n v="1.145"/>
    <m/>
    <m/>
    <m/>
    <m/>
    <m/>
    <m/>
    <x v="7"/>
  </r>
  <r>
    <s v="1826-12-01"/>
    <n v="4.8760000000000003"/>
    <n v="1.82"/>
    <m/>
    <m/>
    <m/>
    <m/>
    <m/>
    <m/>
    <s v="1826"/>
    <s v="12"/>
    <m/>
    <s v=""/>
    <m/>
    <s v=""/>
    <m/>
    <m/>
    <s v="1826-12"/>
    <m/>
    <m/>
    <n v="4.8760000000000003"/>
    <n v="1.82"/>
    <m/>
    <m/>
    <m/>
    <m/>
    <m/>
    <m/>
    <x v="7"/>
  </r>
  <r>
    <s v="1827-01-01"/>
    <n v="3.593"/>
    <n v="2.3279999999999998"/>
    <m/>
    <m/>
    <m/>
    <m/>
    <m/>
    <m/>
    <s v="1827"/>
    <s v="01"/>
    <m/>
    <s v=""/>
    <m/>
    <s v=""/>
    <m/>
    <m/>
    <s v="1827-01"/>
    <m/>
    <m/>
    <n v="3.593"/>
    <n v="2.3279999999999998"/>
    <m/>
    <m/>
    <m/>
    <m/>
    <m/>
    <m/>
    <x v="7"/>
  </r>
  <r>
    <s v="1827-02-01"/>
    <n v="4.415"/>
    <n v="1.952"/>
    <m/>
    <m/>
    <m/>
    <m/>
    <m/>
    <m/>
    <s v="1827"/>
    <s v="02"/>
    <m/>
    <s v=""/>
    <m/>
    <s v=""/>
    <m/>
    <m/>
    <s v="1827-02"/>
    <m/>
    <m/>
    <n v="4.415"/>
    <n v="1.952"/>
    <m/>
    <m/>
    <m/>
    <m/>
    <m/>
    <m/>
    <x v="7"/>
  </r>
  <r>
    <s v="1827-03-01"/>
    <n v="6.141"/>
    <n v="1.3560000000000001"/>
    <m/>
    <m/>
    <m/>
    <m/>
    <m/>
    <m/>
    <s v="1827"/>
    <s v="03"/>
    <m/>
    <s v=""/>
    <m/>
    <s v=""/>
    <m/>
    <m/>
    <s v="1827-03"/>
    <m/>
    <m/>
    <n v="6.141"/>
    <n v="1.3560000000000001"/>
    <m/>
    <m/>
    <m/>
    <m/>
    <m/>
    <m/>
    <x v="7"/>
  </r>
  <r>
    <s v="1827-04-01"/>
    <n v="9.4289999999999896"/>
    <n v="2.669"/>
    <m/>
    <m/>
    <m/>
    <m/>
    <m/>
    <m/>
    <s v="1827"/>
    <s v="04"/>
    <m/>
    <s v=""/>
    <m/>
    <s v=""/>
    <m/>
    <m/>
    <s v="1827-04"/>
    <m/>
    <m/>
    <n v="9.4289999999999896"/>
    <n v="2.669"/>
    <m/>
    <m/>
    <m/>
    <m/>
    <m/>
    <m/>
    <x v="7"/>
  </r>
  <r>
    <s v="1827-05-01"/>
    <n v="11.807"/>
    <n v="1.393"/>
    <m/>
    <m/>
    <m/>
    <m/>
    <m/>
    <m/>
    <s v="1827"/>
    <s v="05"/>
    <m/>
    <s v=""/>
    <m/>
    <s v=""/>
    <m/>
    <m/>
    <s v="1827-05"/>
    <m/>
    <m/>
    <n v="11.807"/>
    <n v="1.393"/>
    <m/>
    <m/>
    <m/>
    <m/>
    <m/>
    <m/>
    <x v="7"/>
  </r>
  <r>
    <s v="1827-06-01"/>
    <n v="13.548"/>
    <n v="1.228"/>
    <m/>
    <m/>
    <m/>
    <m/>
    <m/>
    <m/>
    <s v="1827"/>
    <s v="06"/>
    <m/>
    <s v=""/>
    <m/>
    <s v=""/>
    <m/>
    <m/>
    <s v="1827-06"/>
    <m/>
    <m/>
    <n v="13.548"/>
    <n v="1.228"/>
    <m/>
    <m/>
    <m/>
    <m/>
    <m/>
    <m/>
    <x v="7"/>
  </r>
  <r>
    <s v="1827-07-01"/>
    <n v="14.683999999999999"/>
    <n v="0.66200000000000003"/>
    <m/>
    <m/>
    <m/>
    <m/>
    <m/>
    <m/>
    <s v="1827"/>
    <s v="07"/>
    <m/>
    <s v=""/>
    <m/>
    <s v=""/>
    <m/>
    <m/>
    <s v="1827-07"/>
    <m/>
    <m/>
    <n v="14.683999999999999"/>
    <n v="0.66200000000000003"/>
    <m/>
    <m/>
    <m/>
    <m/>
    <m/>
    <m/>
    <x v="7"/>
  </r>
  <r>
    <s v="1827-08-01"/>
    <n v="13.694000000000001"/>
    <n v="0.79"/>
    <m/>
    <m/>
    <m/>
    <m/>
    <m/>
    <m/>
    <s v="1827"/>
    <s v="08"/>
    <m/>
    <s v=""/>
    <m/>
    <s v=""/>
    <m/>
    <m/>
    <s v="1827-08"/>
    <m/>
    <m/>
    <n v="13.694000000000001"/>
    <n v="0.79"/>
    <m/>
    <m/>
    <m/>
    <m/>
    <m/>
    <m/>
    <x v="7"/>
  </r>
  <r>
    <s v="1827-09-01"/>
    <n v="10.882999999999999"/>
    <n v="0.66"/>
    <m/>
    <m/>
    <m/>
    <m/>
    <m/>
    <m/>
    <s v="1827"/>
    <s v="09"/>
    <m/>
    <s v=""/>
    <m/>
    <s v=""/>
    <m/>
    <m/>
    <s v="1827-09"/>
    <m/>
    <m/>
    <n v="10.882999999999999"/>
    <n v="0.66"/>
    <m/>
    <m/>
    <m/>
    <m/>
    <m/>
    <m/>
    <x v="7"/>
  </r>
  <r>
    <s v="1827-10-01"/>
    <n v="8.51"/>
    <n v="1.222"/>
    <m/>
    <m/>
    <m/>
    <m/>
    <m/>
    <m/>
    <s v="1827"/>
    <s v="10"/>
    <m/>
    <s v=""/>
    <m/>
    <s v=""/>
    <m/>
    <m/>
    <s v="1827-10"/>
    <m/>
    <m/>
    <n v="8.51"/>
    <n v="1.222"/>
    <m/>
    <m/>
    <m/>
    <m/>
    <m/>
    <m/>
    <x v="7"/>
  </r>
  <r>
    <s v="1827-11-01"/>
    <n v="6.2789999999999999"/>
    <n v="1.236"/>
    <m/>
    <m/>
    <m/>
    <m/>
    <m/>
    <m/>
    <s v="1827"/>
    <s v="11"/>
    <m/>
    <s v=""/>
    <m/>
    <s v=""/>
    <m/>
    <m/>
    <s v="1827-11"/>
    <m/>
    <m/>
    <n v="6.2789999999999999"/>
    <n v="1.236"/>
    <m/>
    <m/>
    <m/>
    <m/>
    <m/>
    <m/>
    <x v="7"/>
  </r>
  <r>
    <s v="1827-12-01"/>
    <n v="2.722"/>
    <n v="1.827"/>
    <m/>
    <m/>
    <m/>
    <m/>
    <m/>
    <m/>
    <s v="1827"/>
    <s v="12"/>
    <m/>
    <s v=""/>
    <m/>
    <s v=""/>
    <m/>
    <m/>
    <s v="1827-12"/>
    <m/>
    <m/>
    <n v="2.722"/>
    <n v="1.827"/>
    <m/>
    <m/>
    <m/>
    <m/>
    <m/>
    <m/>
    <x v="7"/>
  </r>
  <r>
    <s v="1828-01-01"/>
    <n v="0.59499999999999997"/>
    <n v="2.036"/>
    <m/>
    <m/>
    <m/>
    <m/>
    <m/>
    <m/>
    <s v="1828"/>
    <s v="01"/>
    <m/>
    <s v=""/>
    <m/>
    <s v=""/>
    <m/>
    <m/>
    <s v="1828-01"/>
    <m/>
    <m/>
    <n v="0.59499999999999997"/>
    <n v="2.036"/>
    <m/>
    <m/>
    <m/>
    <m/>
    <m/>
    <m/>
    <x v="7"/>
  </r>
  <r>
    <s v="1828-02-01"/>
    <n v="1.853"/>
    <n v="2.0019999999999998"/>
    <m/>
    <m/>
    <m/>
    <m/>
    <m/>
    <m/>
    <s v="1828"/>
    <s v="02"/>
    <m/>
    <s v=""/>
    <m/>
    <s v=""/>
    <m/>
    <m/>
    <s v="1828-02"/>
    <m/>
    <m/>
    <n v="1.853"/>
    <n v="2.0019999999999998"/>
    <m/>
    <m/>
    <m/>
    <m/>
    <m/>
    <m/>
    <x v="7"/>
  </r>
  <r>
    <s v="1828-03-01"/>
    <n v="5.7290000000000001"/>
    <n v="1.871"/>
    <m/>
    <m/>
    <m/>
    <m/>
    <m/>
    <m/>
    <s v="1828"/>
    <s v="03"/>
    <m/>
    <s v=""/>
    <m/>
    <s v=""/>
    <m/>
    <m/>
    <s v="1828-03"/>
    <m/>
    <m/>
    <n v="5.7290000000000001"/>
    <n v="1.871"/>
    <m/>
    <m/>
    <m/>
    <m/>
    <m/>
    <m/>
    <x v="7"/>
  </r>
  <r>
    <s v="1828-04-01"/>
    <n v="8.7370000000000001"/>
    <n v="1.4710000000000001"/>
    <m/>
    <m/>
    <m/>
    <m/>
    <m/>
    <m/>
    <s v="1828"/>
    <s v="04"/>
    <m/>
    <s v=""/>
    <m/>
    <s v=""/>
    <m/>
    <m/>
    <s v="1828-04"/>
    <m/>
    <m/>
    <n v="8.7370000000000001"/>
    <n v="1.4710000000000001"/>
    <m/>
    <m/>
    <m/>
    <m/>
    <m/>
    <m/>
    <x v="7"/>
  </r>
  <r>
    <s v="1828-05-01"/>
    <n v="11.281000000000001"/>
    <n v="1.4119999999999999"/>
    <m/>
    <m/>
    <m/>
    <m/>
    <m/>
    <m/>
    <s v="1828"/>
    <s v="05"/>
    <m/>
    <s v=""/>
    <m/>
    <s v=""/>
    <m/>
    <m/>
    <s v="1828-05"/>
    <m/>
    <m/>
    <n v="11.281000000000001"/>
    <n v="1.4119999999999999"/>
    <m/>
    <m/>
    <m/>
    <m/>
    <m/>
    <m/>
    <x v="7"/>
  </r>
  <r>
    <s v="1828-06-01"/>
    <n v="14.124000000000001"/>
    <n v="1.081"/>
    <m/>
    <m/>
    <m/>
    <m/>
    <m/>
    <m/>
    <s v="1828"/>
    <s v="06"/>
    <m/>
    <s v=""/>
    <m/>
    <s v=""/>
    <m/>
    <m/>
    <s v="1828-06"/>
    <m/>
    <m/>
    <n v="14.124000000000001"/>
    <n v="1.081"/>
    <m/>
    <m/>
    <m/>
    <m/>
    <m/>
    <m/>
    <x v="7"/>
  </r>
  <r>
    <s v="1828-07-01"/>
    <n v="14.384"/>
    <n v="1.7529999999999999"/>
    <m/>
    <m/>
    <m/>
    <m/>
    <m/>
    <m/>
    <s v="1828"/>
    <s v="07"/>
    <m/>
    <s v=""/>
    <m/>
    <s v=""/>
    <m/>
    <m/>
    <s v="1828-07"/>
    <m/>
    <m/>
    <n v="14.384"/>
    <n v="1.7529999999999999"/>
    <m/>
    <m/>
    <m/>
    <m/>
    <m/>
    <m/>
    <x v="7"/>
  </r>
  <r>
    <s v="1828-08-01"/>
    <n v="13.635"/>
    <n v="0.97499999999999998"/>
    <m/>
    <m/>
    <m/>
    <m/>
    <m/>
    <m/>
    <s v="1828"/>
    <s v="08"/>
    <m/>
    <s v=""/>
    <m/>
    <s v=""/>
    <m/>
    <m/>
    <s v="1828-08"/>
    <m/>
    <m/>
    <n v="13.635"/>
    <n v="0.97499999999999998"/>
    <m/>
    <m/>
    <m/>
    <m/>
    <m/>
    <m/>
    <x v="7"/>
  </r>
  <r>
    <s v="1828-09-01"/>
    <n v="10.079999999999901"/>
    <n v="1.0780000000000001"/>
    <m/>
    <m/>
    <m/>
    <m/>
    <m/>
    <m/>
    <s v="1828"/>
    <s v="09"/>
    <m/>
    <s v=""/>
    <m/>
    <s v=""/>
    <m/>
    <m/>
    <s v="1828-09"/>
    <m/>
    <m/>
    <n v="10.079999999999901"/>
    <n v="1.0780000000000001"/>
    <m/>
    <m/>
    <m/>
    <m/>
    <m/>
    <m/>
    <x v="7"/>
  </r>
  <r>
    <s v="1828-10-01"/>
    <n v="8.6559999999999899"/>
    <n v="1.8320000000000001"/>
    <m/>
    <m/>
    <m/>
    <m/>
    <m/>
    <m/>
    <s v="1828"/>
    <s v="10"/>
    <m/>
    <s v=""/>
    <m/>
    <s v=""/>
    <m/>
    <m/>
    <s v="1828-10"/>
    <m/>
    <m/>
    <n v="8.6559999999999899"/>
    <n v="1.8320000000000001"/>
    <m/>
    <m/>
    <m/>
    <m/>
    <m/>
    <m/>
    <x v="7"/>
  </r>
  <r>
    <s v="1828-11-01"/>
    <n v="5.9569999999999999"/>
    <n v="1.7649999999999999"/>
    <m/>
    <m/>
    <m/>
    <m/>
    <m/>
    <m/>
    <s v="1828"/>
    <s v="11"/>
    <m/>
    <s v=""/>
    <m/>
    <s v=""/>
    <m/>
    <m/>
    <s v="1828-11"/>
    <m/>
    <m/>
    <n v="5.9569999999999999"/>
    <n v="1.7649999999999999"/>
    <m/>
    <m/>
    <m/>
    <m/>
    <m/>
    <m/>
    <x v="7"/>
  </r>
  <r>
    <s v="1828-12-01"/>
    <n v="2.9529999999999998"/>
    <n v="2.5049999999999999"/>
    <m/>
    <m/>
    <m/>
    <m/>
    <m/>
    <m/>
    <s v="1828"/>
    <s v="12"/>
    <m/>
    <s v=""/>
    <m/>
    <s v=""/>
    <m/>
    <m/>
    <s v="1828-12"/>
    <m/>
    <m/>
    <n v="2.9529999999999998"/>
    <n v="2.5049999999999999"/>
    <m/>
    <m/>
    <m/>
    <m/>
    <m/>
    <m/>
    <x v="7"/>
  </r>
  <r>
    <s v="1829-01-01"/>
    <n v="2.032"/>
    <n v="1.931"/>
    <m/>
    <m/>
    <m/>
    <m/>
    <m/>
    <m/>
    <s v="1829"/>
    <s v="01"/>
    <m/>
    <s v=""/>
    <m/>
    <s v=""/>
    <m/>
    <m/>
    <s v="1829-01"/>
    <m/>
    <m/>
    <n v="2.032"/>
    <n v="1.931"/>
    <m/>
    <m/>
    <m/>
    <m/>
    <m/>
    <m/>
    <x v="7"/>
  </r>
  <r>
    <s v="1829-02-01"/>
    <n v="1.7150000000000001"/>
    <n v="1.9590000000000001"/>
    <m/>
    <m/>
    <m/>
    <m/>
    <m/>
    <m/>
    <s v="1829"/>
    <s v="02"/>
    <m/>
    <s v=""/>
    <m/>
    <s v=""/>
    <m/>
    <m/>
    <s v="1829-02"/>
    <m/>
    <m/>
    <n v="1.7150000000000001"/>
    <n v="1.9590000000000001"/>
    <m/>
    <m/>
    <m/>
    <m/>
    <m/>
    <m/>
    <x v="7"/>
  </r>
  <r>
    <s v="1829-03-01"/>
    <n v="5.0609999999999999"/>
    <n v="1.294"/>
    <m/>
    <m/>
    <m/>
    <m/>
    <m/>
    <m/>
    <s v="1829"/>
    <s v="03"/>
    <m/>
    <s v=""/>
    <m/>
    <s v=""/>
    <m/>
    <m/>
    <s v="1829-03"/>
    <m/>
    <m/>
    <n v="5.0609999999999999"/>
    <n v="1.294"/>
    <m/>
    <m/>
    <m/>
    <m/>
    <m/>
    <m/>
    <x v="7"/>
  </r>
  <r>
    <s v="1829-04-01"/>
    <n v="7.8149999999999897"/>
    <n v="1"/>
    <m/>
    <m/>
    <m/>
    <m/>
    <m/>
    <m/>
    <s v="1829"/>
    <s v="04"/>
    <m/>
    <s v=""/>
    <m/>
    <s v=""/>
    <m/>
    <m/>
    <s v="1829-04"/>
    <m/>
    <m/>
    <n v="7.8149999999999897"/>
    <n v="1"/>
    <m/>
    <m/>
    <m/>
    <m/>
    <m/>
    <m/>
    <x v="7"/>
  </r>
  <r>
    <s v="1829-05-01"/>
    <n v="11.336"/>
    <n v="1.123"/>
    <m/>
    <m/>
    <m/>
    <m/>
    <m/>
    <m/>
    <s v="1829"/>
    <s v="05"/>
    <m/>
    <s v=""/>
    <m/>
    <s v=""/>
    <m/>
    <m/>
    <s v="1829-05"/>
    <m/>
    <m/>
    <n v="11.336"/>
    <n v="1.123"/>
    <m/>
    <m/>
    <m/>
    <m/>
    <m/>
    <m/>
    <x v="7"/>
  </r>
  <r>
    <s v="1829-06-01"/>
    <n v="12.86"/>
    <n v="1.3119999999999901"/>
    <m/>
    <m/>
    <m/>
    <m/>
    <m/>
    <m/>
    <s v="1829"/>
    <s v="06"/>
    <m/>
    <s v=""/>
    <m/>
    <s v=""/>
    <m/>
    <m/>
    <s v="1829-06"/>
    <m/>
    <m/>
    <n v="12.86"/>
    <n v="1.3119999999999901"/>
    <m/>
    <m/>
    <m/>
    <m/>
    <m/>
    <m/>
    <x v="7"/>
  </r>
  <r>
    <s v="1829-07-01"/>
    <n v="14.225"/>
    <n v="0.91200000000000003"/>
    <m/>
    <m/>
    <m/>
    <m/>
    <m/>
    <m/>
    <s v="1829"/>
    <s v="07"/>
    <m/>
    <s v=""/>
    <m/>
    <s v=""/>
    <m/>
    <m/>
    <s v="1829-07"/>
    <m/>
    <m/>
    <n v="14.225"/>
    <n v="0.91200000000000003"/>
    <m/>
    <m/>
    <m/>
    <m/>
    <m/>
    <m/>
    <x v="7"/>
  </r>
  <r>
    <s v="1829-08-01"/>
    <n v="13.398999999999999"/>
    <n v="0.86"/>
    <m/>
    <m/>
    <m/>
    <m/>
    <m/>
    <m/>
    <s v="1829"/>
    <s v="08"/>
    <m/>
    <s v=""/>
    <m/>
    <s v=""/>
    <m/>
    <m/>
    <s v="1829-08"/>
    <m/>
    <m/>
    <n v="13.398999999999999"/>
    <n v="0.86"/>
    <m/>
    <m/>
    <m/>
    <m/>
    <m/>
    <m/>
    <x v="7"/>
  </r>
  <r>
    <s v="1829-09-01"/>
    <n v="10.598000000000001"/>
    <n v="0.77599999999999902"/>
    <m/>
    <m/>
    <m/>
    <m/>
    <m/>
    <m/>
    <s v="1829"/>
    <s v="09"/>
    <m/>
    <s v=""/>
    <m/>
    <s v=""/>
    <m/>
    <m/>
    <s v="1829-09"/>
    <m/>
    <m/>
    <n v="10.598000000000001"/>
    <n v="0.77599999999999902"/>
    <m/>
    <m/>
    <m/>
    <m/>
    <m/>
    <m/>
    <x v="7"/>
  </r>
  <r>
    <s v="1829-10-01"/>
    <n v="8.8059999999999992"/>
    <n v="1.3119999999999901"/>
    <m/>
    <m/>
    <m/>
    <m/>
    <m/>
    <m/>
    <s v="1829"/>
    <s v="10"/>
    <m/>
    <s v=""/>
    <m/>
    <s v=""/>
    <m/>
    <m/>
    <s v="1829-10"/>
    <m/>
    <m/>
    <n v="8.8059999999999992"/>
    <n v="1.3119999999999901"/>
    <m/>
    <m/>
    <m/>
    <m/>
    <m/>
    <m/>
    <x v="7"/>
  </r>
  <r>
    <s v="1829-11-01"/>
    <n v="5.0030000000000001"/>
    <n v="1.4490000000000001"/>
    <m/>
    <m/>
    <m/>
    <m/>
    <m/>
    <m/>
    <s v="1829"/>
    <s v="11"/>
    <m/>
    <s v=""/>
    <m/>
    <s v=""/>
    <m/>
    <m/>
    <s v="1829-11"/>
    <m/>
    <m/>
    <n v="5.0030000000000001"/>
    <n v="1.4490000000000001"/>
    <m/>
    <m/>
    <m/>
    <m/>
    <m/>
    <m/>
    <x v="7"/>
  </r>
  <r>
    <s v="1829-12-01"/>
    <n v="2.452"/>
    <n v="1.909"/>
    <m/>
    <m/>
    <m/>
    <m/>
    <m/>
    <m/>
    <s v="1829"/>
    <s v="12"/>
    <m/>
    <s v=""/>
    <m/>
    <s v=""/>
    <m/>
    <m/>
    <s v="1829-12"/>
    <m/>
    <m/>
    <n v="2.452"/>
    <n v="1.909"/>
    <m/>
    <m/>
    <m/>
    <m/>
    <m/>
    <m/>
    <x v="7"/>
  </r>
  <r>
    <s v="1830-01-01"/>
    <n v="2.9569999999999999"/>
    <n v="2.3460000000000001"/>
    <m/>
    <m/>
    <m/>
    <m/>
    <m/>
    <m/>
    <s v="1830"/>
    <s v="01"/>
    <m/>
    <s v=""/>
    <m/>
    <s v=""/>
    <m/>
    <m/>
    <s v="1830-01"/>
    <m/>
    <m/>
    <n v="2.9569999999999999"/>
    <n v="2.3460000000000001"/>
    <m/>
    <m/>
    <m/>
    <m/>
    <m/>
    <m/>
    <x v="8"/>
  </r>
  <r>
    <s v="1830-02-01"/>
    <n v="4.085"/>
    <n v="1.8959999999999999"/>
    <m/>
    <m/>
    <m/>
    <m/>
    <m/>
    <m/>
    <s v="1830"/>
    <s v="02"/>
    <m/>
    <s v=""/>
    <m/>
    <s v=""/>
    <m/>
    <m/>
    <s v="1830-02"/>
    <m/>
    <m/>
    <n v="4.085"/>
    <n v="1.8959999999999999"/>
    <m/>
    <m/>
    <m/>
    <m/>
    <m/>
    <m/>
    <x v="8"/>
  </r>
  <r>
    <s v="1830-03-01"/>
    <n v="4.4539999999999997"/>
    <n v="1.369"/>
    <m/>
    <m/>
    <m/>
    <m/>
    <m/>
    <m/>
    <s v="1830"/>
    <s v="03"/>
    <m/>
    <s v=""/>
    <m/>
    <s v=""/>
    <m/>
    <m/>
    <s v="1830-03"/>
    <m/>
    <m/>
    <n v="4.4539999999999997"/>
    <n v="1.369"/>
    <m/>
    <m/>
    <m/>
    <m/>
    <m/>
    <m/>
    <x v="8"/>
  </r>
  <r>
    <s v="1830-04-01"/>
    <n v="8.8409999999999993"/>
    <n v="1.0980000000000001"/>
    <m/>
    <m/>
    <m/>
    <m/>
    <m/>
    <m/>
    <s v="1830"/>
    <s v="04"/>
    <m/>
    <s v=""/>
    <m/>
    <s v=""/>
    <m/>
    <m/>
    <s v="1830-04"/>
    <m/>
    <m/>
    <n v="8.8409999999999993"/>
    <n v="1.0980000000000001"/>
    <m/>
    <m/>
    <m/>
    <m/>
    <m/>
    <m/>
    <x v="8"/>
  </r>
  <r>
    <s v="1830-05-01"/>
    <n v="10.202"/>
    <n v="1.01"/>
    <m/>
    <m/>
    <m/>
    <m/>
    <m/>
    <m/>
    <s v="1830"/>
    <s v="05"/>
    <m/>
    <s v=""/>
    <m/>
    <s v=""/>
    <m/>
    <m/>
    <s v="1830-05"/>
    <m/>
    <m/>
    <n v="10.202"/>
    <n v="1.01"/>
    <m/>
    <m/>
    <m/>
    <m/>
    <m/>
    <m/>
    <x v="8"/>
  </r>
  <r>
    <s v="1830-06-01"/>
    <n v="12.827"/>
    <n v="1.718"/>
    <m/>
    <m/>
    <m/>
    <m/>
    <m/>
    <m/>
    <s v="1830"/>
    <s v="06"/>
    <m/>
    <s v=""/>
    <m/>
    <s v=""/>
    <m/>
    <m/>
    <s v="1830-06"/>
    <m/>
    <m/>
    <n v="12.827"/>
    <n v="1.718"/>
    <m/>
    <m/>
    <m/>
    <m/>
    <m/>
    <m/>
    <x v="8"/>
  </r>
  <r>
    <s v="1830-07-01"/>
    <n v="14.942"/>
    <n v="1.839"/>
    <m/>
    <m/>
    <m/>
    <m/>
    <m/>
    <m/>
    <s v="1830"/>
    <s v="07"/>
    <m/>
    <s v=""/>
    <m/>
    <s v=""/>
    <m/>
    <m/>
    <s v="1830-07"/>
    <m/>
    <m/>
    <n v="14.942"/>
    <n v="1.839"/>
    <m/>
    <m/>
    <m/>
    <m/>
    <m/>
    <m/>
    <x v="8"/>
  </r>
  <r>
    <s v="1830-08-01"/>
    <n v="13.385999999999999"/>
    <n v="0.64300000000000002"/>
    <m/>
    <m/>
    <m/>
    <m/>
    <m/>
    <m/>
    <s v="1830"/>
    <s v="08"/>
    <m/>
    <s v=""/>
    <m/>
    <s v=""/>
    <m/>
    <m/>
    <s v="1830-08"/>
    <m/>
    <m/>
    <n v="13.385999999999999"/>
    <n v="0.64300000000000002"/>
    <m/>
    <m/>
    <m/>
    <m/>
    <m/>
    <m/>
    <x v="8"/>
  </r>
  <r>
    <s v="1830-09-01"/>
    <n v="10.54"/>
    <n v="1.0229999999999999"/>
    <m/>
    <m/>
    <m/>
    <m/>
    <m/>
    <m/>
    <s v="1830"/>
    <s v="09"/>
    <m/>
    <s v=""/>
    <m/>
    <s v=""/>
    <m/>
    <m/>
    <s v="1830-09"/>
    <m/>
    <m/>
    <n v="10.54"/>
    <n v="1.0229999999999999"/>
    <m/>
    <m/>
    <m/>
    <m/>
    <m/>
    <m/>
    <x v="8"/>
  </r>
  <r>
    <s v="1830-10-01"/>
    <n v="7.9929999999999897"/>
    <n v="1.18"/>
    <m/>
    <m/>
    <m/>
    <m/>
    <m/>
    <m/>
    <s v="1830"/>
    <s v="10"/>
    <m/>
    <s v=""/>
    <m/>
    <s v=""/>
    <m/>
    <m/>
    <s v="1830-10"/>
    <m/>
    <m/>
    <n v="7.9929999999999897"/>
    <n v="1.18"/>
    <m/>
    <m/>
    <m/>
    <m/>
    <m/>
    <m/>
    <x v="8"/>
  </r>
  <r>
    <s v="1830-11-01"/>
    <n v="7.4929999999999897"/>
    <n v="1.728"/>
    <m/>
    <m/>
    <m/>
    <m/>
    <m/>
    <m/>
    <s v="1830"/>
    <s v="11"/>
    <m/>
    <s v=""/>
    <m/>
    <s v=""/>
    <m/>
    <m/>
    <s v="1830-11"/>
    <m/>
    <m/>
    <n v="7.4929999999999897"/>
    <n v="1.728"/>
    <m/>
    <m/>
    <m/>
    <m/>
    <m/>
    <m/>
    <x v="8"/>
  </r>
  <r>
    <s v="1830-12-01"/>
    <n v="4.4809999999999999"/>
    <n v="1.327"/>
    <m/>
    <m/>
    <m/>
    <m/>
    <m/>
    <m/>
    <s v="1830"/>
    <s v="12"/>
    <m/>
    <s v=""/>
    <m/>
    <s v=""/>
    <m/>
    <m/>
    <s v="1830-12"/>
    <m/>
    <m/>
    <n v="4.4809999999999999"/>
    <n v="1.327"/>
    <m/>
    <m/>
    <m/>
    <m/>
    <m/>
    <m/>
    <x v="8"/>
  </r>
  <r>
    <s v="1831-01-01"/>
    <n v="2.1819999999999999"/>
    <n v="2.2170000000000001"/>
    <m/>
    <m/>
    <m/>
    <m/>
    <m/>
    <m/>
    <s v="1831"/>
    <s v="01"/>
    <m/>
    <s v=""/>
    <m/>
    <s v=""/>
    <m/>
    <m/>
    <s v="1831-01"/>
    <m/>
    <m/>
    <n v="2.1819999999999999"/>
    <n v="2.2170000000000001"/>
    <m/>
    <m/>
    <m/>
    <m/>
    <m/>
    <m/>
    <x v="8"/>
  </r>
  <r>
    <s v="1831-02-01"/>
    <n v="2.4790000000000001"/>
    <n v="3.5409999999999999"/>
    <m/>
    <m/>
    <m/>
    <m/>
    <m/>
    <m/>
    <s v="1831"/>
    <s v="02"/>
    <m/>
    <s v=""/>
    <m/>
    <s v=""/>
    <m/>
    <m/>
    <s v="1831-02"/>
    <m/>
    <m/>
    <n v="2.4790000000000001"/>
    <n v="3.5409999999999999"/>
    <m/>
    <m/>
    <m/>
    <m/>
    <m/>
    <m/>
    <x v="8"/>
  </r>
  <r>
    <s v="1831-03-01"/>
    <n v="4.5579999999999998"/>
    <n v="1.6160000000000001"/>
    <m/>
    <m/>
    <m/>
    <m/>
    <m/>
    <m/>
    <s v="1831"/>
    <s v="03"/>
    <m/>
    <s v=""/>
    <m/>
    <s v=""/>
    <m/>
    <m/>
    <s v="1831-03"/>
    <m/>
    <m/>
    <n v="4.5579999999999998"/>
    <n v="1.6160000000000001"/>
    <m/>
    <m/>
    <m/>
    <m/>
    <m/>
    <m/>
    <x v="8"/>
  </r>
  <r>
    <s v="1831-04-01"/>
    <n v="7.7309999999999999"/>
    <n v="0.90800000000000003"/>
    <m/>
    <m/>
    <m/>
    <m/>
    <m/>
    <m/>
    <s v="1831"/>
    <s v="04"/>
    <m/>
    <s v=""/>
    <m/>
    <s v=""/>
    <m/>
    <m/>
    <s v="1831-04"/>
    <m/>
    <m/>
    <n v="7.7309999999999999"/>
    <n v="0.90800000000000003"/>
    <m/>
    <m/>
    <m/>
    <m/>
    <m/>
    <m/>
    <x v="8"/>
  </r>
  <r>
    <s v="1831-05-01"/>
    <n v="10.994"/>
    <n v="1.2849999999999999"/>
    <m/>
    <m/>
    <m/>
    <m/>
    <m/>
    <m/>
    <s v="1831"/>
    <s v="05"/>
    <m/>
    <s v=""/>
    <m/>
    <s v=""/>
    <m/>
    <m/>
    <s v="1831-05"/>
    <m/>
    <m/>
    <n v="10.994"/>
    <n v="1.2849999999999999"/>
    <m/>
    <m/>
    <m/>
    <m/>
    <m/>
    <m/>
    <x v="8"/>
  </r>
  <r>
    <s v="1831-06-01"/>
    <n v="13.202999999999999"/>
    <n v="1.8819999999999999"/>
    <m/>
    <m/>
    <m/>
    <m/>
    <m/>
    <m/>
    <s v="1831"/>
    <s v="06"/>
    <m/>
    <s v=""/>
    <m/>
    <s v=""/>
    <m/>
    <m/>
    <s v="1831-06"/>
    <m/>
    <m/>
    <n v="13.202999999999999"/>
    <n v="1.8819999999999999"/>
    <m/>
    <m/>
    <m/>
    <m/>
    <m/>
    <m/>
    <x v="8"/>
  </r>
  <r>
    <s v="1831-07-01"/>
    <n v="13.58"/>
    <n v="1.1719999999999999"/>
    <m/>
    <m/>
    <m/>
    <m/>
    <m/>
    <m/>
    <s v="1831"/>
    <s v="07"/>
    <m/>
    <s v=""/>
    <m/>
    <s v=""/>
    <m/>
    <m/>
    <s v="1831-07"/>
    <m/>
    <m/>
    <n v="13.58"/>
    <n v="1.1719999999999999"/>
    <m/>
    <m/>
    <m/>
    <m/>
    <m/>
    <m/>
    <x v="8"/>
  </r>
  <r>
    <s v="1831-08-01"/>
    <n v="12.49"/>
    <n v="0.79299999999999904"/>
    <m/>
    <m/>
    <m/>
    <m/>
    <m/>
    <m/>
    <s v="1831"/>
    <s v="08"/>
    <m/>
    <s v=""/>
    <m/>
    <s v=""/>
    <m/>
    <m/>
    <s v="1831-08"/>
    <m/>
    <m/>
    <n v="12.49"/>
    <n v="0.79299999999999904"/>
    <m/>
    <m/>
    <m/>
    <m/>
    <m/>
    <m/>
    <x v="8"/>
  </r>
  <r>
    <s v="1831-09-01"/>
    <n v="9.9459999999999997"/>
    <n v="0.95399999999999996"/>
    <m/>
    <m/>
    <m/>
    <m/>
    <m/>
    <m/>
    <s v="1831"/>
    <s v="09"/>
    <m/>
    <s v=""/>
    <m/>
    <s v=""/>
    <m/>
    <m/>
    <s v="1831-09"/>
    <m/>
    <m/>
    <n v="9.9459999999999997"/>
    <n v="0.95399999999999996"/>
    <m/>
    <m/>
    <m/>
    <m/>
    <m/>
    <m/>
    <x v="8"/>
  </r>
  <r>
    <s v="1831-10-01"/>
    <n v="7.83"/>
    <n v="1.0680000000000001"/>
    <m/>
    <m/>
    <m/>
    <m/>
    <m/>
    <m/>
    <s v="1831"/>
    <s v="10"/>
    <m/>
    <s v=""/>
    <m/>
    <s v=""/>
    <m/>
    <m/>
    <s v="1831-10"/>
    <m/>
    <m/>
    <n v="7.83"/>
    <n v="1.0680000000000001"/>
    <m/>
    <m/>
    <m/>
    <m/>
    <m/>
    <m/>
    <x v="8"/>
  </r>
  <r>
    <s v="1831-11-01"/>
    <n v="4.4119999999999999"/>
    <n v="1.3580000000000001"/>
    <m/>
    <m/>
    <m/>
    <m/>
    <m/>
    <m/>
    <s v="1831"/>
    <s v="11"/>
    <m/>
    <s v=""/>
    <m/>
    <s v=""/>
    <m/>
    <m/>
    <s v="1831-11"/>
    <m/>
    <m/>
    <n v="4.4119999999999999"/>
    <n v="1.3580000000000001"/>
    <m/>
    <m/>
    <m/>
    <m/>
    <m/>
    <m/>
    <x v="8"/>
  </r>
  <r>
    <s v="1831-12-01"/>
    <n v="2.2650000000000001"/>
    <n v="1.5840000000000001"/>
    <m/>
    <m/>
    <m/>
    <m/>
    <m/>
    <m/>
    <s v="1831"/>
    <s v="12"/>
    <m/>
    <s v=""/>
    <m/>
    <s v=""/>
    <m/>
    <m/>
    <s v="1831-12"/>
    <m/>
    <m/>
    <n v="2.2650000000000001"/>
    <n v="1.5840000000000001"/>
    <m/>
    <m/>
    <m/>
    <m/>
    <m/>
    <m/>
    <x v="8"/>
  </r>
  <r>
    <s v="1832-01-01"/>
    <n v="1.7169999999999901"/>
    <n v="1.7569999999999999"/>
    <m/>
    <m/>
    <m/>
    <m/>
    <m/>
    <m/>
    <s v="1832"/>
    <s v="01"/>
    <m/>
    <s v=""/>
    <m/>
    <s v=""/>
    <m/>
    <m/>
    <s v="1832-01"/>
    <m/>
    <m/>
    <n v="1.7169999999999901"/>
    <n v="1.7569999999999999"/>
    <m/>
    <m/>
    <m/>
    <m/>
    <m/>
    <m/>
    <x v="8"/>
  </r>
  <r>
    <s v="1832-02-01"/>
    <n v="1.833"/>
    <n v="1.6559999999999999"/>
    <m/>
    <m/>
    <m/>
    <m/>
    <m/>
    <m/>
    <s v="1832"/>
    <s v="02"/>
    <m/>
    <s v=""/>
    <m/>
    <s v=""/>
    <m/>
    <m/>
    <s v="1832-02"/>
    <m/>
    <m/>
    <n v="1.833"/>
    <n v="1.6559999999999999"/>
    <m/>
    <m/>
    <m/>
    <m/>
    <m/>
    <m/>
    <x v="8"/>
  </r>
  <r>
    <s v="1832-03-01"/>
    <n v="4.6500000000000004"/>
    <n v="1.3740000000000001"/>
    <m/>
    <m/>
    <m/>
    <m/>
    <m/>
    <m/>
    <s v="1832"/>
    <s v="03"/>
    <m/>
    <s v=""/>
    <m/>
    <s v=""/>
    <m/>
    <m/>
    <s v="1832-03"/>
    <m/>
    <m/>
    <n v="4.6500000000000004"/>
    <n v="1.3740000000000001"/>
    <m/>
    <m/>
    <m/>
    <m/>
    <m/>
    <m/>
    <x v="8"/>
  </r>
  <r>
    <s v="1832-04-01"/>
    <n v="8.0589999999999993"/>
    <n v="1.0589999999999999"/>
    <m/>
    <m/>
    <m/>
    <m/>
    <m/>
    <m/>
    <s v="1832"/>
    <s v="04"/>
    <m/>
    <s v=""/>
    <m/>
    <s v=""/>
    <m/>
    <m/>
    <s v="1832-04"/>
    <m/>
    <m/>
    <n v="8.0589999999999993"/>
    <n v="1.0589999999999999"/>
    <m/>
    <m/>
    <m/>
    <m/>
    <m/>
    <m/>
    <x v="8"/>
  </r>
  <r>
    <s v="1832-05-01"/>
    <n v="10.489000000000001"/>
    <n v="1.252"/>
    <m/>
    <m/>
    <m/>
    <m/>
    <m/>
    <m/>
    <s v="1832"/>
    <s v="05"/>
    <m/>
    <s v=""/>
    <m/>
    <s v=""/>
    <m/>
    <m/>
    <s v="1832-05"/>
    <m/>
    <m/>
    <n v="10.489000000000001"/>
    <n v="1.252"/>
    <m/>
    <m/>
    <m/>
    <m/>
    <m/>
    <m/>
    <x v="8"/>
  </r>
  <r>
    <s v="1832-06-01"/>
    <n v="12.856999999999999"/>
    <n v="1.1259999999999999"/>
    <m/>
    <m/>
    <m/>
    <m/>
    <m/>
    <m/>
    <s v="1832"/>
    <s v="06"/>
    <m/>
    <s v=""/>
    <m/>
    <s v=""/>
    <m/>
    <m/>
    <s v="1832-06"/>
    <m/>
    <m/>
    <n v="12.856999999999999"/>
    <n v="1.1259999999999999"/>
    <m/>
    <m/>
    <m/>
    <m/>
    <m/>
    <m/>
    <x v="8"/>
  </r>
  <r>
    <s v="1832-07-01"/>
    <n v="13.727"/>
    <n v="2.0670000000000002"/>
    <m/>
    <m/>
    <m/>
    <m/>
    <m/>
    <m/>
    <s v="1832"/>
    <s v="07"/>
    <m/>
    <s v=""/>
    <m/>
    <s v=""/>
    <m/>
    <m/>
    <s v="1832-07"/>
    <m/>
    <m/>
    <n v="13.727"/>
    <n v="2.0670000000000002"/>
    <m/>
    <m/>
    <m/>
    <m/>
    <m/>
    <m/>
    <x v="8"/>
  </r>
  <r>
    <s v="1832-08-01"/>
    <n v="11.965999999999999"/>
    <n v="1.3089999999999999"/>
    <m/>
    <m/>
    <m/>
    <m/>
    <m/>
    <m/>
    <s v="1832"/>
    <s v="08"/>
    <m/>
    <s v=""/>
    <m/>
    <s v=""/>
    <m/>
    <m/>
    <s v="1832-08"/>
    <m/>
    <m/>
    <n v="11.965999999999999"/>
    <n v="1.3089999999999999"/>
    <m/>
    <m/>
    <m/>
    <m/>
    <m/>
    <m/>
    <x v="8"/>
  </r>
  <r>
    <s v="1832-09-01"/>
    <n v="10.425999999999901"/>
    <n v="1.194"/>
    <m/>
    <m/>
    <m/>
    <m/>
    <m/>
    <m/>
    <s v="1832"/>
    <s v="09"/>
    <m/>
    <s v=""/>
    <m/>
    <s v=""/>
    <m/>
    <m/>
    <s v="1832-09"/>
    <m/>
    <m/>
    <n v="10.425999999999901"/>
    <n v="1.194"/>
    <m/>
    <m/>
    <m/>
    <m/>
    <m/>
    <m/>
    <x v="8"/>
  </r>
  <r>
    <s v="1832-10-01"/>
    <n v="8.6340000000000003"/>
    <n v="0.98299999999999998"/>
    <m/>
    <m/>
    <m/>
    <m/>
    <m/>
    <m/>
    <s v="1832"/>
    <s v="10"/>
    <m/>
    <s v=""/>
    <m/>
    <s v=""/>
    <m/>
    <m/>
    <s v="1832-10"/>
    <m/>
    <m/>
    <n v="8.6340000000000003"/>
    <n v="0.98299999999999998"/>
    <m/>
    <m/>
    <m/>
    <m/>
    <m/>
    <m/>
    <x v="8"/>
  </r>
  <r>
    <s v="1832-11-01"/>
    <n v="4.2619999999999996"/>
    <n v="1.9139999999999999"/>
    <m/>
    <m/>
    <m/>
    <m/>
    <m/>
    <m/>
    <s v="1832"/>
    <s v="11"/>
    <m/>
    <s v=""/>
    <m/>
    <s v=""/>
    <m/>
    <m/>
    <s v="1832-11"/>
    <m/>
    <m/>
    <n v="4.2619999999999996"/>
    <n v="1.9139999999999999"/>
    <m/>
    <m/>
    <m/>
    <m/>
    <m/>
    <m/>
    <x v="8"/>
  </r>
  <r>
    <s v="1832-12-01"/>
    <n v="0.78199999999999903"/>
    <n v="2.794"/>
    <m/>
    <m/>
    <m/>
    <m/>
    <m/>
    <m/>
    <s v="1832"/>
    <s v="12"/>
    <m/>
    <s v=""/>
    <m/>
    <s v=""/>
    <m/>
    <m/>
    <s v="1832-12"/>
    <m/>
    <m/>
    <n v="0.78199999999999903"/>
    <n v="2.794"/>
    <m/>
    <m/>
    <m/>
    <m/>
    <m/>
    <m/>
    <x v="8"/>
  </r>
  <r>
    <s v="1833-01-01"/>
    <n v="2.0059999999999998"/>
    <n v="1.76"/>
    <m/>
    <m/>
    <m/>
    <m/>
    <m/>
    <m/>
    <s v="1833"/>
    <s v="01"/>
    <m/>
    <s v=""/>
    <m/>
    <s v=""/>
    <m/>
    <m/>
    <s v="1833-01"/>
    <m/>
    <m/>
    <n v="2.0059999999999998"/>
    <n v="1.76"/>
    <m/>
    <m/>
    <m/>
    <m/>
    <m/>
    <m/>
    <x v="8"/>
  </r>
  <r>
    <s v="1833-02-01"/>
    <n v="2.8149999999999999"/>
    <n v="1.3540000000000001"/>
    <m/>
    <m/>
    <m/>
    <m/>
    <m/>
    <m/>
    <s v="1833"/>
    <s v="02"/>
    <m/>
    <s v=""/>
    <m/>
    <s v=""/>
    <m/>
    <m/>
    <s v="1833-02"/>
    <m/>
    <m/>
    <n v="2.8149999999999999"/>
    <n v="1.3540000000000001"/>
    <m/>
    <m/>
    <m/>
    <m/>
    <m/>
    <m/>
    <x v="8"/>
  </r>
  <r>
    <s v="1833-03-01"/>
    <n v="4.5209999999999999"/>
    <n v="1.367"/>
    <m/>
    <m/>
    <m/>
    <m/>
    <m/>
    <m/>
    <s v="1833"/>
    <s v="03"/>
    <m/>
    <s v=""/>
    <m/>
    <s v=""/>
    <m/>
    <m/>
    <s v="1833-03"/>
    <m/>
    <m/>
    <n v="4.5209999999999999"/>
    <n v="1.367"/>
    <m/>
    <m/>
    <m/>
    <m/>
    <m/>
    <m/>
    <x v="8"/>
  </r>
  <r>
    <s v="1833-04-01"/>
    <n v="7.8689999999999998"/>
    <n v="1.0759999999999901"/>
    <m/>
    <m/>
    <m/>
    <m/>
    <m/>
    <m/>
    <s v="1833"/>
    <s v="04"/>
    <m/>
    <s v=""/>
    <m/>
    <s v=""/>
    <m/>
    <m/>
    <s v="1833-04"/>
    <m/>
    <m/>
    <n v="7.8689999999999998"/>
    <n v="1.0759999999999901"/>
    <m/>
    <m/>
    <m/>
    <m/>
    <m/>
    <m/>
    <x v="8"/>
  </r>
  <r>
    <s v="1833-05-01"/>
    <n v="10.581"/>
    <n v="0.96099999999999997"/>
    <m/>
    <m/>
    <m/>
    <m/>
    <m/>
    <m/>
    <s v="1833"/>
    <s v="05"/>
    <m/>
    <s v=""/>
    <m/>
    <s v=""/>
    <m/>
    <m/>
    <s v="1833-05"/>
    <m/>
    <m/>
    <n v="10.581"/>
    <n v="0.96099999999999997"/>
    <m/>
    <m/>
    <m/>
    <m/>
    <m/>
    <m/>
    <x v="8"/>
  </r>
  <r>
    <s v="1833-06-01"/>
    <n v="13.048999999999999"/>
    <n v="0.88300000000000001"/>
    <m/>
    <m/>
    <m/>
    <m/>
    <m/>
    <m/>
    <s v="1833"/>
    <s v="06"/>
    <m/>
    <s v=""/>
    <m/>
    <s v=""/>
    <m/>
    <m/>
    <s v="1833-06"/>
    <m/>
    <m/>
    <n v="13.048999999999999"/>
    <n v="0.88300000000000001"/>
    <m/>
    <m/>
    <m/>
    <m/>
    <m/>
    <m/>
    <x v="8"/>
  </r>
  <r>
    <s v="1833-07-01"/>
    <n v="13.8029999999999"/>
    <n v="1.42"/>
    <m/>
    <m/>
    <m/>
    <m/>
    <m/>
    <m/>
    <s v="1833"/>
    <s v="07"/>
    <m/>
    <s v=""/>
    <m/>
    <s v=""/>
    <m/>
    <m/>
    <s v="1833-07"/>
    <m/>
    <m/>
    <n v="13.8029999999999"/>
    <n v="1.42"/>
    <m/>
    <m/>
    <m/>
    <m/>
    <m/>
    <m/>
    <x v="8"/>
  </r>
  <r>
    <s v="1833-08-01"/>
    <n v="13.222"/>
    <n v="0.83499999999999996"/>
    <m/>
    <m/>
    <m/>
    <m/>
    <m/>
    <m/>
    <s v="1833"/>
    <s v="08"/>
    <m/>
    <s v=""/>
    <m/>
    <s v=""/>
    <m/>
    <m/>
    <s v="1833-08"/>
    <m/>
    <m/>
    <n v="13.222"/>
    <n v="0.83499999999999996"/>
    <m/>
    <m/>
    <m/>
    <m/>
    <m/>
    <m/>
    <x v="8"/>
  </r>
  <r>
    <s v="1833-09-01"/>
    <n v="11.236000000000001"/>
    <n v="0.81899999999999995"/>
    <m/>
    <m/>
    <m/>
    <m/>
    <m/>
    <m/>
    <s v="1833"/>
    <s v="09"/>
    <m/>
    <s v=""/>
    <m/>
    <s v=""/>
    <m/>
    <m/>
    <s v="1833-09"/>
    <m/>
    <m/>
    <n v="11.236000000000001"/>
    <n v="0.81899999999999995"/>
    <m/>
    <m/>
    <m/>
    <m/>
    <m/>
    <m/>
    <x v="8"/>
  </r>
  <r>
    <s v="1833-10-01"/>
    <n v="7.8999999999999897"/>
    <n v="1.1080000000000001"/>
    <m/>
    <m/>
    <m/>
    <m/>
    <m/>
    <m/>
    <s v="1833"/>
    <s v="10"/>
    <m/>
    <s v=""/>
    <m/>
    <s v=""/>
    <m/>
    <m/>
    <s v="1833-10"/>
    <m/>
    <m/>
    <n v="7.8999999999999897"/>
    <n v="1.1080000000000001"/>
    <m/>
    <m/>
    <m/>
    <m/>
    <m/>
    <m/>
    <x v="8"/>
  </r>
  <r>
    <s v="1833-11-01"/>
    <n v="6.5960000000000001"/>
    <n v="1.3879999999999999"/>
    <m/>
    <m/>
    <m/>
    <m/>
    <m/>
    <m/>
    <s v="1833"/>
    <s v="11"/>
    <m/>
    <s v=""/>
    <m/>
    <s v=""/>
    <m/>
    <m/>
    <s v="1833-11"/>
    <m/>
    <m/>
    <n v="6.5960000000000001"/>
    <n v="1.3879999999999999"/>
    <m/>
    <m/>
    <m/>
    <m/>
    <m/>
    <m/>
    <x v="8"/>
  </r>
  <r>
    <s v="1833-12-01"/>
    <n v="2.5579999999999998"/>
    <n v="1.831"/>
    <m/>
    <m/>
    <m/>
    <m/>
    <m/>
    <m/>
    <s v="1833"/>
    <s v="12"/>
    <m/>
    <s v=""/>
    <m/>
    <s v=""/>
    <m/>
    <m/>
    <s v="1833-12"/>
    <m/>
    <m/>
    <n v="2.5579999999999998"/>
    <n v="1.831"/>
    <m/>
    <m/>
    <m/>
    <m/>
    <m/>
    <m/>
    <x v="8"/>
  </r>
  <r>
    <s v="1834-01-01"/>
    <n v="0.33400000000000002"/>
    <n v="2.032"/>
    <m/>
    <m/>
    <m/>
    <m/>
    <m/>
    <m/>
    <s v="1834"/>
    <s v="01"/>
    <m/>
    <s v=""/>
    <m/>
    <s v=""/>
    <m/>
    <m/>
    <s v="1834-01"/>
    <m/>
    <m/>
    <n v="0.33400000000000002"/>
    <n v="2.032"/>
    <m/>
    <m/>
    <m/>
    <m/>
    <m/>
    <m/>
    <x v="8"/>
  </r>
  <r>
    <s v="1834-02-01"/>
    <n v="2.3290000000000002"/>
    <n v="1.4830000000000001"/>
    <m/>
    <m/>
    <m/>
    <m/>
    <m/>
    <m/>
    <s v="1834"/>
    <s v="02"/>
    <m/>
    <s v=""/>
    <m/>
    <s v=""/>
    <m/>
    <m/>
    <s v="1834-02"/>
    <m/>
    <m/>
    <n v="2.3290000000000002"/>
    <n v="1.4830000000000001"/>
    <m/>
    <m/>
    <m/>
    <m/>
    <m/>
    <m/>
    <x v="8"/>
  </r>
  <r>
    <s v="1834-03-01"/>
    <n v="5.7359999999999998"/>
    <n v="1.28"/>
    <m/>
    <m/>
    <m/>
    <m/>
    <m/>
    <m/>
    <s v="1834"/>
    <s v="03"/>
    <m/>
    <s v=""/>
    <m/>
    <s v=""/>
    <m/>
    <m/>
    <s v="1834-03"/>
    <m/>
    <m/>
    <n v="5.7359999999999998"/>
    <n v="1.28"/>
    <m/>
    <m/>
    <m/>
    <m/>
    <m/>
    <m/>
    <x v="8"/>
  </r>
  <r>
    <s v="1834-04-01"/>
    <n v="8.0849999999999902"/>
    <n v="1.1100000000000001"/>
    <m/>
    <m/>
    <m/>
    <m/>
    <m/>
    <m/>
    <s v="1834"/>
    <s v="04"/>
    <m/>
    <s v=""/>
    <m/>
    <s v=""/>
    <m/>
    <m/>
    <s v="1834-04"/>
    <m/>
    <m/>
    <n v="8.0849999999999902"/>
    <n v="1.1100000000000001"/>
    <m/>
    <m/>
    <m/>
    <m/>
    <m/>
    <m/>
    <x v="8"/>
  </r>
  <r>
    <s v="1834-05-01"/>
    <n v="11.234"/>
    <n v="0.69699999999999995"/>
    <m/>
    <m/>
    <m/>
    <m/>
    <m/>
    <m/>
    <s v="1834"/>
    <s v="05"/>
    <m/>
    <s v=""/>
    <m/>
    <s v=""/>
    <m/>
    <m/>
    <s v="1834-05"/>
    <m/>
    <m/>
    <n v="11.234"/>
    <n v="0.69699999999999995"/>
    <m/>
    <m/>
    <m/>
    <m/>
    <m/>
    <m/>
    <x v="8"/>
  </r>
  <r>
    <s v="1834-06-01"/>
    <n v="12.798999999999999"/>
    <n v="0.76099999999999901"/>
    <m/>
    <m/>
    <m/>
    <m/>
    <m/>
    <m/>
    <s v="1834"/>
    <s v="06"/>
    <m/>
    <s v=""/>
    <m/>
    <s v=""/>
    <m/>
    <m/>
    <s v="1834-06"/>
    <m/>
    <m/>
    <n v="12.798999999999999"/>
    <n v="0.76099999999999901"/>
    <m/>
    <m/>
    <m/>
    <m/>
    <m/>
    <m/>
    <x v="8"/>
  </r>
  <r>
    <s v="1834-07-01"/>
    <n v="14.196999999999999"/>
    <n v="1.1859999999999999"/>
    <m/>
    <m/>
    <m/>
    <m/>
    <m/>
    <m/>
    <s v="1834"/>
    <s v="07"/>
    <m/>
    <s v=""/>
    <m/>
    <s v=""/>
    <m/>
    <m/>
    <s v="1834-07"/>
    <m/>
    <m/>
    <n v="14.196999999999999"/>
    <n v="1.1859999999999999"/>
    <m/>
    <m/>
    <m/>
    <m/>
    <m/>
    <m/>
    <x v="8"/>
  </r>
  <r>
    <s v="1834-08-01"/>
    <n v="13.412000000000001"/>
    <n v="0.86599999999999999"/>
    <m/>
    <m/>
    <m/>
    <m/>
    <m/>
    <m/>
    <s v="1834"/>
    <s v="08"/>
    <m/>
    <s v=""/>
    <m/>
    <s v=""/>
    <m/>
    <m/>
    <s v="1834-08"/>
    <m/>
    <m/>
    <n v="13.412000000000001"/>
    <n v="0.86599999999999999"/>
    <m/>
    <m/>
    <m/>
    <m/>
    <m/>
    <m/>
    <x v="8"/>
  </r>
  <r>
    <s v="1834-09-01"/>
    <n v="11.571"/>
    <n v="0.73099999999999998"/>
    <m/>
    <m/>
    <m/>
    <m/>
    <m/>
    <m/>
    <s v="1834"/>
    <s v="09"/>
    <m/>
    <s v=""/>
    <m/>
    <s v=""/>
    <m/>
    <m/>
    <s v="1834-09"/>
    <m/>
    <m/>
    <n v="11.571"/>
    <n v="0.73099999999999998"/>
    <m/>
    <m/>
    <m/>
    <m/>
    <m/>
    <m/>
    <x v="8"/>
  </r>
  <r>
    <s v="1834-10-01"/>
    <n v="8.6169999999999902"/>
    <n v="0.77300000000000002"/>
    <m/>
    <m/>
    <m/>
    <m/>
    <m/>
    <m/>
    <s v="1834"/>
    <s v="10"/>
    <m/>
    <s v=""/>
    <m/>
    <s v=""/>
    <m/>
    <m/>
    <s v="1834-10"/>
    <m/>
    <m/>
    <n v="8.6169999999999902"/>
    <n v="0.77300000000000002"/>
    <m/>
    <m/>
    <m/>
    <m/>
    <m/>
    <m/>
    <x v="8"/>
  </r>
  <r>
    <s v="1834-11-01"/>
    <n v="6.3550000000000004"/>
    <n v="1.849"/>
    <m/>
    <m/>
    <m/>
    <m/>
    <m/>
    <m/>
    <s v="1834"/>
    <s v="11"/>
    <m/>
    <s v=""/>
    <m/>
    <s v=""/>
    <m/>
    <m/>
    <s v="1834-11"/>
    <m/>
    <m/>
    <n v="6.3550000000000004"/>
    <n v="1.849"/>
    <m/>
    <m/>
    <m/>
    <m/>
    <m/>
    <m/>
    <x v="8"/>
  </r>
  <r>
    <s v="1834-12-01"/>
    <n v="3.0920000000000001"/>
    <n v="1.0589999999999999"/>
    <m/>
    <m/>
    <m/>
    <m/>
    <m/>
    <m/>
    <s v="1834"/>
    <s v="12"/>
    <m/>
    <s v=""/>
    <m/>
    <s v=""/>
    <m/>
    <m/>
    <s v="1834-12"/>
    <m/>
    <m/>
    <n v="3.0920000000000001"/>
    <n v="1.0589999999999999"/>
    <m/>
    <m/>
    <m/>
    <m/>
    <m/>
    <m/>
    <x v="8"/>
  </r>
  <r>
    <s v="1835-01-01"/>
    <n v="2.5510000000000002"/>
    <n v="1.7549999999999999"/>
    <m/>
    <m/>
    <m/>
    <m/>
    <m/>
    <m/>
    <s v="1835"/>
    <s v="01"/>
    <m/>
    <s v=""/>
    <m/>
    <s v=""/>
    <m/>
    <m/>
    <s v="1835-01"/>
    <m/>
    <m/>
    <n v="2.5510000000000002"/>
    <n v="1.7549999999999999"/>
    <m/>
    <m/>
    <m/>
    <m/>
    <m/>
    <m/>
    <x v="8"/>
  </r>
  <r>
    <s v="1835-02-01"/>
    <n v="2.9670000000000001"/>
    <n v="1.464"/>
    <m/>
    <m/>
    <m/>
    <m/>
    <m/>
    <m/>
    <s v="1835"/>
    <s v="02"/>
    <m/>
    <s v=""/>
    <m/>
    <s v=""/>
    <m/>
    <m/>
    <s v="1835-02"/>
    <m/>
    <m/>
    <n v="2.9670000000000001"/>
    <n v="1.464"/>
    <m/>
    <m/>
    <m/>
    <m/>
    <m/>
    <m/>
    <x v="8"/>
  </r>
  <r>
    <s v="1835-03-01"/>
    <n v="4.5069999999999997"/>
    <n v="1.1359999999999999"/>
    <m/>
    <m/>
    <m/>
    <m/>
    <m/>
    <m/>
    <s v="1835"/>
    <s v="03"/>
    <m/>
    <s v=""/>
    <m/>
    <s v=""/>
    <m/>
    <m/>
    <s v="1835-03"/>
    <m/>
    <m/>
    <n v="4.5069999999999997"/>
    <n v="1.1359999999999999"/>
    <m/>
    <m/>
    <m/>
    <m/>
    <m/>
    <m/>
    <x v="8"/>
  </r>
  <r>
    <s v="1835-04-01"/>
    <n v="7.7689999999999904"/>
    <n v="1.079"/>
    <m/>
    <m/>
    <m/>
    <m/>
    <m/>
    <m/>
    <s v="1835"/>
    <s v="04"/>
    <m/>
    <s v=""/>
    <m/>
    <s v=""/>
    <m/>
    <m/>
    <s v="1835-04"/>
    <m/>
    <m/>
    <n v="7.7689999999999904"/>
    <n v="1.079"/>
    <m/>
    <m/>
    <m/>
    <m/>
    <m/>
    <m/>
    <x v="8"/>
  </r>
  <r>
    <s v="1835-05-01"/>
    <n v="10.170999999999999"/>
    <n v="1.4469999999999901"/>
    <m/>
    <m/>
    <m/>
    <m/>
    <m/>
    <m/>
    <s v="1835"/>
    <s v="05"/>
    <m/>
    <s v=""/>
    <m/>
    <s v=""/>
    <m/>
    <m/>
    <s v="1835-05"/>
    <m/>
    <m/>
    <n v="10.170999999999999"/>
    <n v="1.4469999999999901"/>
    <m/>
    <m/>
    <m/>
    <m/>
    <m/>
    <m/>
    <x v="8"/>
  </r>
  <r>
    <s v="1835-06-01"/>
    <n v="12.007"/>
    <n v="0.99199999999999999"/>
    <m/>
    <m/>
    <m/>
    <m/>
    <m/>
    <m/>
    <s v="1835"/>
    <s v="06"/>
    <m/>
    <s v=""/>
    <m/>
    <s v=""/>
    <m/>
    <m/>
    <s v="1835-06"/>
    <m/>
    <m/>
    <n v="12.007"/>
    <n v="0.99199999999999999"/>
    <m/>
    <m/>
    <m/>
    <m/>
    <m/>
    <m/>
    <x v="8"/>
  </r>
  <r>
    <s v="1835-07-01"/>
    <n v="13.129"/>
    <n v="0.69299999999999995"/>
    <m/>
    <m/>
    <m/>
    <m/>
    <m/>
    <m/>
    <s v="1835"/>
    <s v="07"/>
    <m/>
    <s v=""/>
    <m/>
    <s v=""/>
    <m/>
    <m/>
    <s v="1835-07"/>
    <m/>
    <m/>
    <n v="13.129"/>
    <n v="0.69299999999999995"/>
    <m/>
    <m/>
    <m/>
    <m/>
    <m/>
    <m/>
    <x v="8"/>
  </r>
  <r>
    <s v="1835-08-01"/>
    <n v="12.321999999999999"/>
    <n v="0.80500000000000005"/>
    <m/>
    <m/>
    <m/>
    <m/>
    <m/>
    <m/>
    <s v="1835"/>
    <s v="08"/>
    <m/>
    <s v=""/>
    <m/>
    <s v=""/>
    <m/>
    <m/>
    <s v="1835-08"/>
    <m/>
    <m/>
    <n v="12.321999999999999"/>
    <n v="0.80500000000000005"/>
    <m/>
    <m/>
    <m/>
    <m/>
    <m/>
    <m/>
    <x v="8"/>
  </r>
  <r>
    <s v="1835-09-01"/>
    <n v="9.9420000000000002"/>
    <n v="0.92500000000000004"/>
    <m/>
    <m/>
    <m/>
    <m/>
    <m/>
    <m/>
    <s v="1835"/>
    <s v="09"/>
    <m/>
    <s v=""/>
    <m/>
    <s v=""/>
    <m/>
    <m/>
    <s v="1835-09"/>
    <m/>
    <m/>
    <n v="9.9420000000000002"/>
    <n v="0.92500000000000004"/>
    <m/>
    <m/>
    <m/>
    <m/>
    <m/>
    <m/>
    <x v="8"/>
  </r>
  <r>
    <s v="1835-10-01"/>
    <n v="7.8349999999999902"/>
    <n v="1.0209999999999999"/>
    <m/>
    <m/>
    <m/>
    <m/>
    <m/>
    <m/>
    <s v="1835"/>
    <s v="10"/>
    <m/>
    <s v=""/>
    <m/>
    <s v=""/>
    <m/>
    <m/>
    <s v="1835-10"/>
    <m/>
    <m/>
    <n v="7.8349999999999902"/>
    <n v="1.0209999999999999"/>
    <m/>
    <m/>
    <m/>
    <m/>
    <m/>
    <m/>
    <x v="8"/>
  </r>
  <r>
    <s v="1835-11-01"/>
    <n v="4.3120000000000003"/>
    <n v="1.419"/>
    <m/>
    <m/>
    <m/>
    <m/>
    <m/>
    <m/>
    <s v="1835"/>
    <s v="11"/>
    <m/>
    <s v=""/>
    <m/>
    <s v=""/>
    <m/>
    <m/>
    <s v="1835-11"/>
    <m/>
    <m/>
    <n v="4.3120000000000003"/>
    <n v="1.419"/>
    <m/>
    <m/>
    <m/>
    <m/>
    <m/>
    <m/>
    <x v="8"/>
  </r>
  <r>
    <s v="1835-12-01"/>
    <n v="1.198"/>
    <n v="2.5680000000000001"/>
    <m/>
    <m/>
    <m/>
    <m/>
    <m/>
    <m/>
    <s v="1835"/>
    <s v="12"/>
    <m/>
    <s v=""/>
    <m/>
    <s v=""/>
    <m/>
    <m/>
    <s v="1835-12"/>
    <m/>
    <m/>
    <n v="1.198"/>
    <n v="2.5680000000000001"/>
    <m/>
    <m/>
    <m/>
    <m/>
    <m/>
    <m/>
    <x v="8"/>
  </r>
  <r>
    <s v="1836-01-01"/>
    <n v="1.67"/>
    <n v="1.698"/>
    <m/>
    <m/>
    <m/>
    <m/>
    <m/>
    <m/>
    <s v="1836"/>
    <s v="01"/>
    <m/>
    <s v=""/>
    <m/>
    <s v=""/>
    <m/>
    <m/>
    <s v="1836-01"/>
    <m/>
    <m/>
    <n v="1.67"/>
    <n v="1.698"/>
    <m/>
    <m/>
    <m/>
    <m/>
    <m/>
    <m/>
    <x v="8"/>
  </r>
  <r>
    <s v="1836-02-01"/>
    <n v="2.371"/>
    <n v="1.611"/>
    <m/>
    <m/>
    <m/>
    <m/>
    <m/>
    <m/>
    <s v="1836"/>
    <s v="02"/>
    <m/>
    <s v=""/>
    <m/>
    <s v=""/>
    <m/>
    <m/>
    <s v="1836-02"/>
    <m/>
    <m/>
    <n v="2.371"/>
    <n v="1.611"/>
    <m/>
    <m/>
    <m/>
    <m/>
    <m/>
    <m/>
    <x v="8"/>
  </r>
  <r>
    <s v="1836-03-01"/>
    <n v="5.4479999999999897"/>
    <n v="1.208"/>
    <m/>
    <m/>
    <m/>
    <m/>
    <m/>
    <m/>
    <s v="1836"/>
    <s v="03"/>
    <m/>
    <s v=""/>
    <m/>
    <s v=""/>
    <m/>
    <m/>
    <s v="1836-03"/>
    <m/>
    <m/>
    <n v="5.4479999999999897"/>
    <n v="1.208"/>
    <m/>
    <m/>
    <m/>
    <m/>
    <m/>
    <m/>
    <x v="8"/>
  </r>
  <r>
    <s v="1836-04-01"/>
    <n v="7.3149999999999897"/>
    <n v="0.98299999999999998"/>
    <m/>
    <m/>
    <m/>
    <m/>
    <m/>
    <m/>
    <s v="1836"/>
    <s v="04"/>
    <m/>
    <s v=""/>
    <m/>
    <s v=""/>
    <m/>
    <m/>
    <s v="1836-04"/>
    <m/>
    <m/>
    <n v="7.3149999999999897"/>
    <n v="0.98299999999999998"/>
    <m/>
    <m/>
    <m/>
    <m/>
    <m/>
    <m/>
    <x v="8"/>
  </r>
  <r>
    <s v="1836-05-01"/>
    <n v="10.279"/>
    <n v="1.2969999999999999"/>
    <m/>
    <m/>
    <m/>
    <m/>
    <m/>
    <m/>
    <s v="1836"/>
    <s v="05"/>
    <m/>
    <s v=""/>
    <m/>
    <s v=""/>
    <m/>
    <m/>
    <s v="1836-05"/>
    <m/>
    <m/>
    <n v="10.279"/>
    <n v="1.2969999999999999"/>
    <m/>
    <m/>
    <m/>
    <m/>
    <m/>
    <m/>
    <x v="8"/>
  </r>
  <r>
    <s v="1836-06-01"/>
    <n v="12.548999999999999"/>
    <n v="0.89300000000000002"/>
    <m/>
    <m/>
    <m/>
    <m/>
    <m/>
    <m/>
    <s v="1836"/>
    <s v="06"/>
    <m/>
    <s v=""/>
    <m/>
    <s v=""/>
    <m/>
    <m/>
    <s v="1836-06"/>
    <m/>
    <m/>
    <n v="12.548999999999999"/>
    <n v="0.89300000000000002"/>
    <m/>
    <m/>
    <m/>
    <m/>
    <m/>
    <m/>
    <x v="8"/>
  </r>
  <r>
    <s v="1836-07-01"/>
    <n v="13.6459999999999"/>
    <n v="0.6"/>
    <m/>
    <m/>
    <m/>
    <m/>
    <m/>
    <m/>
    <s v="1836"/>
    <s v="07"/>
    <m/>
    <s v=""/>
    <m/>
    <s v=""/>
    <m/>
    <m/>
    <s v="1836-07"/>
    <m/>
    <m/>
    <n v="13.6459999999999"/>
    <n v="0.6"/>
    <m/>
    <m/>
    <m/>
    <m/>
    <m/>
    <m/>
    <x v="8"/>
  </r>
  <r>
    <s v="1836-08-01"/>
    <n v="12.83"/>
    <n v="1.3620000000000001"/>
    <m/>
    <m/>
    <m/>
    <m/>
    <m/>
    <m/>
    <s v="1836"/>
    <s v="08"/>
    <m/>
    <s v=""/>
    <m/>
    <s v=""/>
    <m/>
    <m/>
    <s v="1836-08"/>
    <m/>
    <m/>
    <n v="12.83"/>
    <n v="1.3620000000000001"/>
    <m/>
    <m/>
    <m/>
    <m/>
    <m/>
    <m/>
    <x v="8"/>
  </r>
  <r>
    <s v="1836-09-01"/>
    <n v="10.811999999999999"/>
    <n v="0.97499999999999998"/>
    <m/>
    <m/>
    <m/>
    <m/>
    <m/>
    <m/>
    <s v="1836"/>
    <s v="09"/>
    <m/>
    <s v=""/>
    <m/>
    <s v=""/>
    <m/>
    <m/>
    <s v="1836-09"/>
    <m/>
    <m/>
    <n v="10.811999999999999"/>
    <n v="0.97499999999999998"/>
    <m/>
    <m/>
    <m/>
    <m/>
    <m/>
    <m/>
    <x v="8"/>
  </r>
  <r>
    <s v="1836-10-01"/>
    <n v="8.7560000000000002"/>
    <n v="1.131"/>
    <m/>
    <m/>
    <m/>
    <m/>
    <m/>
    <m/>
    <s v="1836"/>
    <s v="10"/>
    <m/>
    <s v=""/>
    <m/>
    <s v=""/>
    <m/>
    <m/>
    <s v="1836-10"/>
    <m/>
    <m/>
    <n v="8.7560000000000002"/>
    <n v="1.131"/>
    <m/>
    <m/>
    <m/>
    <m/>
    <m/>
    <m/>
    <x v="8"/>
  </r>
  <r>
    <s v="1836-11-01"/>
    <n v="3.8139999999999898"/>
    <n v="1.1919999999999999"/>
    <m/>
    <m/>
    <m/>
    <m/>
    <m/>
    <m/>
    <s v="1836"/>
    <s v="11"/>
    <m/>
    <s v=""/>
    <m/>
    <s v=""/>
    <m/>
    <m/>
    <s v="1836-11"/>
    <m/>
    <m/>
    <n v="3.8139999999999898"/>
    <n v="1.1919999999999999"/>
    <m/>
    <m/>
    <m/>
    <m/>
    <m/>
    <m/>
    <x v="8"/>
  </r>
  <r>
    <s v="1836-12-01"/>
    <n v="2.86"/>
    <n v="1.083"/>
    <m/>
    <m/>
    <m/>
    <m/>
    <m/>
    <m/>
    <s v="1836"/>
    <s v="12"/>
    <m/>
    <s v=""/>
    <m/>
    <s v=""/>
    <m/>
    <m/>
    <s v="1836-12"/>
    <m/>
    <m/>
    <n v="2.86"/>
    <n v="1.083"/>
    <m/>
    <m/>
    <m/>
    <m/>
    <m/>
    <m/>
    <x v="8"/>
  </r>
  <r>
    <s v="1837-01-01"/>
    <n v="1.94"/>
    <n v="2.0329999999999999"/>
    <m/>
    <m/>
    <m/>
    <m/>
    <m/>
    <m/>
    <s v="1837"/>
    <s v="01"/>
    <m/>
    <s v=""/>
    <m/>
    <s v=""/>
    <m/>
    <m/>
    <s v="1837-01"/>
    <m/>
    <m/>
    <n v="1.94"/>
    <n v="2.0329999999999999"/>
    <m/>
    <m/>
    <m/>
    <m/>
    <m/>
    <m/>
    <x v="8"/>
  </r>
  <r>
    <s v="1837-02-01"/>
    <n v="2.6190000000000002"/>
    <n v="1.893"/>
    <m/>
    <m/>
    <m/>
    <m/>
    <m/>
    <m/>
    <s v="1837"/>
    <s v="02"/>
    <m/>
    <s v=""/>
    <m/>
    <s v=""/>
    <m/>
    <m/>
    <s v="1837-02"/>
    <m/>
    <m/>
    <n v="2.6190000000000002"/>
    <n v="1.893"/>
    <m/>
    <m/>
    <m/>
    <m/>
    <m/>
    <m/>
    <x v="8"/>
  </r>
  <r>
    <s v="1837-03-01"/>
    <n v="3.8650000000000002"/>
    <n v="1.3259999999999901"/>
    <m/>
    <m/>
    <m/>
    <m/>
    <m/>
    <m/>
    <s v="1837"/>
    <s v="03"/>
    <m/>
    <s v=""/>
    <m/>
    <s v=""/>
    <m/>
    <m/>
    <s v="1837-03"/>
    <m/>
    <m/>
    <n v="3.8650000000000002"/>
    <n v="1.3259999999999901"/>
    <m/>
    <m/>
    <m/>
    <m/>
    <m/>
    <m/>
    <x v="8"/>
  </r>
  <r>
    <s v="1837-04-01"/>
    <n v="6.5559999999999903"/>
    <n v="1.0169999999999999"/>
    <m/>
    <m/>
    <m/>
    <m/>
    <m/>
    <m/>
    <s v="1837"/>
    <s v="04"/>
    <m/>
    <s v=""/>
    <m/>
    <s v=""/>
    <m/>
    <m/>
    <s v="1837-04"/>
    <m/>
    <m/>
    <n v="6.5559999999999903"/>
    <n v="1.0169999999999999"/>
    <m/>
    <m/>
    <m/>
    <m/>
    <m/>
    <m/>
    <x v="8"/>
  </r>
  <r>
    <s v="1837-05-01"/>
    <n v="9.9730000000000008"/>
    <n v="1.5740000000000001"/>
    <m/>
    <m/>
    <m/>
    <m/>
    <m/>
    <m/>
    <s v="1837"/>
    <s v="05"/>
    <m/>
    <s v=""/>
    <m/>
    <s v=""/>
    <m/>
    <m/>
    <s v="1837-05"/>
    <m/>
    <m/>
    <n v="9.9730000000000008"/>
    <n v="1.5740000000000001"/>
    <m/>
    <m/>
    <m/>
    <m/>
    <m/>
    <m/>
    <x v="8"/>
  </r>
  <r>
    <s v="1837-06-01"/>
    <n v="12.099"/>
    <n v="0.79799999999999904"/>
    <m/>
    <m/>
    <m/>
    <m/>
    <m/>
    <m/>
    <s v="1837"/>
    <s v="06"/>
    <m/>
    <s v=""/>
    <m/>
    <s v=""/>
    <m/>
    <m/>
    <s v="1837-06"/>
    <m/>
    <m/>
    <n v="12.099"/>
    <n v="0.79799999999999904"/>
    <m/>
    <m/>
    <m/>
    <m/>
    <m/>
    <m/>
    <x v="8"/>
  </r>
  <r>
    <s v="1837-07-01"/>
    <n v="13.526"/>
    <n v="1.6180000000000001"/>
    <m/>
    <m/>
    <m/>
    <m/>
    <m/>
    <m/>
    <s v="1837"/>
    <s v="07"/>
    <m/>
    <s v=""/>
    <m/>
    <s v=""/>
    <m/>
    <m/>
    <s v="1837-07"/>
    <m/>
    <m/>
    <n v="13.526"/>
    <n v="1.6180000000000001"/>
    <m/>
    <m/>
    <m/>
    <m/>
    <m/>
    <m/>
    <x v="8"/>
  </r>
  <r>
    <s v="1837-08-01"/>
    <n v="13.017999999999899"/>
    <n v="1.224"/>
    <m/>
    <m/>
    <m/>
    <m/>
    <m/>
    <m/>
    <s v="1837"/>
    <s v="08"/>
    <m/>
    <s v=""/>
    <m/>
    <s v=""/>
    <m/>
    <m/>
    <s v="1837-08"/>
    <m/>
    <m/>
    <n v="13.017999999999899"/>
    <n v="1.224"/>
    <m/>
    <m/>
    <m/>
    <m/>
    <m/>
    <m/>
    <x v="8"/>
  </r>
  <r>
    <s v="1837-09-01"/>
    <n v="10.805"/>
    <n v="0.66400000000000003"/>
    <m/>
    <m/>
    <m/>
    <m/>
    <m/>
    <m/>
    <s v="1837"/>
    <s v="09"/>
    <m/>
    <s v=""/>
    <m/>
    <s v=""/>
    <m/>
    <m/>
    <s v="1837-09"/>
    <m/>
    <m/>
    <n v="10.805"/>
    <n v="0.66400000000000003"/>
    <m/>
    <m/>
    <m/>
    <m/>
    <m/>
    <m/>
    <x v="8"/>
  </r>
  <r>
    <s v="1837-10-01"/>
    <n v="7.6529999999999996"/>
    <n v="0.85099999999999998"/>
    <m/>
    <m/>
    <m/>
    <m/>
    <m/>
    <m/>
    <s v="1837"/>
    <s v="10"/>
    <m/>
    <s v=""/>
    <m/>
    <s v=""/>
    <m/>
    <m/>
    <s v="1837-10"/>
    <m/>
    <m/>
    <n v="7.6529999999999996"/>
    <n v="0.85099999999999998"/>
    <m/>
    <m/>
    <m/>
    <m/>
    <m/>
    <m/>
    <x v="8"/>
  </r>
  <r>
    <s v="1837-11-01"/>
    <n v="4.1689999999999996"/>
    <n v="1.3069999999999999"/>
    <m/>
    <m/>
    <m/>
    <m/>
    <m/>
    <m/>
    <s v="1837"/>
    <s v="11"/>
    <m/>
    <s v=""/>
    <m/>
    <s v=""/>
    <m/>
    <m/>
    <s v="1837-11"/>
    <m/>
    <m/>
    <n v="4.1689999999999996"/>
    <n v="1.3069999999999999"/>
    <m/>
    <m/>
    <m/>
    <m/>
    <m/>
    <m/>
    <x v="8"/>
  </r>
  <r>
    <s v="1837-12-01"/>
    <n v="2.2850000000000001"/>
    <n v="1.1859999999999999"/>
    <m/>
    <m/>
    <m/>
    <m/>
    <m/>
    <m/>
    <s v="1837"/>
    <s v="12"/>
    <m/>
    <s v=""/>
    <m/>
    <s v=""/>
    <m/>
    <m/>
    <s v="1837-12"/>
    <m/>
    <m/>
    <n v="2.2850000000000001"/>
    <n v="1.1859999999999999"/>
    <m/>
    <m/>
    <m/>
    <m/>
    <m/>
    <m/>
    <x v="8"/>
  </r>
  <r>
    <s v="1838-01-01"/>
    <n v="-0.55699999999999905"/>
    <n v="1.9990000000000001"/>
    <m/>
    <m/>
    <m/>
    <m/>
    <m/>
    <m/>
    <s v="1838"/>
    <s v="01"/>
    <m/>
    <s v=""/>
    <m/>
    <s v=""/>
    <m/>
    <m/>
    <s v="1838-01"/>
    <m/>
    <m/>
    <n v="-0.55699999999999905"/>
    <n v="1.9990000000000001"/>
    <m/>
    <m/>
    <m/>
    <m/>
    <m/>
    <m/>
    <x v="8"/>
  </r>
  <r>
    <s v="1838-02-01"/>
    <n v="1.5629999999999999"/>
    <n v="1.6220000000000001"/>
    <m/>
    <m/>
    <m/>
    <m/>
    <m/>
    <m/>
    <s v="1838"/>
    <s v="02"/>
    <m/>
    <s v=""/>
    <m/>
    <s v=""/>
    <m/>
    <m/>
    <s v="1838-02"/>
    <m/>
    <m/>
    <n v="1.5629999999999999"/>
    <n v="1.6220000000000001"/>
    <m/>
    <m/>
    <m/>
    <m/>
    <m/>
    <m/>
    <x v="8"/>
  </r>
  <r>
    <s v="1838-03-01"/>
    <n v="3.7229999999999999"/>
    <n v="1.472"/>
    <m/>
    <m/>
    <m/>
    <m/>
    <m/>
    <m/>
    <s v="1838"/>
    <s v="03"/>
    <m/>
    <s v=""/>
    <m/>
    <s v=""/>
    <m/>
    <m/>
    <s v="1838-03"/>
    <m/>
    <m/>
    <n v="3.7229999999999999"/>
    <n v="1.472"/>
    <m/>
    <m/>
    <m/>
    <m/>
    <m/>
    <m/>
    <x v="8"/>
  </r>
  <r>
    <s v="1838-04-01"/>
    <n v="7.3829999999999902"/>
    <n v="1.339"/>
    <m/>
    <m/>
    <m/>
    <m/>
    <m/>
    <m/>
    <s v="1838"/>
    <s v="04"/>
    <m/>
    <s v=""/>
    <m/>
    <s v=""/>
    <m/>
    <m/>
    <s v="1838-04"/>
    <m/>
    <m/>
    <n v="7.3829999999999902"/>
    <n v="1.339"/>
    <m/>
    <m/>
    <m/>
    <m/>
    <m/>
    <m/>
    <x v="8"/>
  </r>
  <r>
    <s v="1838-05-01"/>
    <n v="9.9849999999999994"/>
    <n v="0.82199999999999995"/>
    <m/>
    <m/>
    <m/>
    <m/>
    <m/>
    <m/>
    <s v="1838"/>
    <s v="05"/>
    <m/>
    <s v=""/>
    <m/>
    <s v=""/>
    <m/>
    <m/>
    <s v="1838-05"/>
    <m/>
    <m/>
    <n v="9.9849999999999994"/>
    <n v="0.82199999999999995"/>
    <m/>
    <m/>
    <m/>
    <m/>
    <m/>
    <m/>
    <x v="8"/>
  </r>
  <r>
    <s v="1838-06-01"/>
    <n v="12.742000000000001"/>
    <n v="0.63100000000000001"/>
    <m/>
    <m/>
    <m/>
    <m/>
    <m/>
    <m/>
    <s v="1838"/>
    <s v="06"/>
    <m/>
    <s v=""/>
    <m/>
    <s v=""/>
    <m/>
    <m/>
    <s v="1838-06"/>
    <m/>
    <m/>
    <n v="12.742000000000001"/>
    <n v="0.63100000000000001"/>
    <m/>
    <m/>
    <m/>
    <m/>
    <m/>
    <m/>
    <x v="8"/>
  </r>
  <r>
    <s v="1838-07-01"/>
    <n v="14.367000000000001"/>
    <n v="0.88400000000000001"/>
    <m/>
    <m/>
    <m/>
    <m/>
    <m/>
    <m/>
    <s v="1838"/>
    <s v="07"/>
    <m/>
    <s v=""/>
    <m/>
    <s v=""/>
    <m/>
    <m/>
    <s v="1838-07"/>
    <m/>
    <m/>
    <n v="14.367000000000001"/>
    <n v="0.88400000000000001"/>
    <m/>
    <m/>
    <m/>
    <m/>
    <m/>
    <m/>
    <x v="8"/>
  </r>
  <r>
    <s v="1838-08-01"/>
    <n v="13.568"/>
    <n v="0.98599999999999999"/>
    <m/>
    <m/>
    <m/>
    <m/>
    <m/>
    <m/>
    <s v="1838"/>
    <s v="08"/>
    <m/>
    <s v=""/>
    <m/>
    <s v=""/>
    <m/>
    <m/>
    <s v="1838-08"/>
    <m/>
    <m/>
    <n v="13.568"/>
    <n v="0.98599999999999999"/>
    <m/>
    <m/>
    <m/>
    <m/>
    <m/>
    <m/>
    <x v="8"/>
  </r>
  <r>
    <s v="1838-09-01"/>
    <n v="11.106"/>
    <n v="0.88900000000000001"/>
    <m/>
    <m/>
    <m/>
    <m/>
    <m/>
    <m/>
    <s v="1838"/>
    <s v="09"/>
    <m/>
    <s v=""/>
    <m/>
    <s v=""/>
    <m/>
    <m/>
    <s v="1838-09"/>
    <m/>
    <m/>
    <n v="11.106"/>
    <n v="0.88900000000000001"/>
    <m/>
    <m/>
    <m/>
    <m/>
    <m/>
    <m/>
    <x v="8"/>
  </r>
  <r>
    <s v="1838-10-01"/>
    <n v="8.5259999999999998"/>
    <n v="1.0209999999999999"/>
    <m/>
    <m/>
    <m/>
    <m/>
    <m/>
    <m/>
    <s v="1838"/>
    <s v="10"/>
    <m/>
    <s v=""/>
    <m/>
    <s v=""/>
    <m/>
    <m/>
    <s v="1838-10"/>
    <m/>
    <m/>
    <n v="8.5259999999999998"/>
    <n v="1.0209999999999999"/>
    <m/>
    <m/>
    <m/>
    <m/>
    <m/>
    <m/>
    <x v="8"/>
  </r>
  <r>
    <s v="1838-11-01"/>
    <n v="5.16"/>
    <n v="1.044"/>
    <m/>
    <m/>
    <m/>
    <m/>
    <m/>
    <m/>
    <s v="1838"/>
    <s v="11"/>
    <m/>
    <s v=""/>
    <m/>
    <s v=""/>
    <m/>
    <m/>
    <s v="1838-11"/>
    <m/>
    <m/>
    <n v="5.16"/>
    <n v="1.044"/>
    <m/>
    <m/>
    <m/>
    <m/>
    <m/>
    <m/>
    <x v="8"/>
  </r>
  <r>
    <s v="1838-12-01"/>
    <n v="2.613"/>
    <n v="1.2390000000000001"/>
    <m/>
    <m/>
    <m/>
    <m/>
    <m/>
    <m/>
    <s v="1838"/>
    <s v="12"/>
    <m/>
    <s v=""/>
    <m/>
    <s v=""/>
    <m/>
    <m/>
    <s v="1838-12"/>
    <m/>
    <m/>
    <n v="2.613"/>
    <n v="1.2390000000000001"/>
    <m/>
    <m/>
    <m/>
    <m/>
    <m/>
    <m/>
    <x v="8"/>
  </r>
  <r>
    <s v="1839-01-01"/>
    <n v="2.1560000000000001"/>
    <n v="1.681"/>
    <m/>
    <m/>
    <m/>
    <m/>
    <m/>
    <m/>
    <s v="1839"/>
    <s v="01"/>
    <m/>
    <s v=""/>
    <m/>
    <s v=""/>
    <m/>
    <m/>
    <s v="1839-01"/>
    <m/>
    <m/>
    <n v="2.1560000000000001"/>
    <n v="1.681"/>
    <m/>
    <m/>
    <m/>
    <m/>
    <m/>
    <m/>
    <x v="8"/>
  </r>
  <r>
    <s v="1839-02-01"/>
    <n v="3.48199999999999"/>
    <n v="1.546"/>
    <m/>
    <m/>
    <m/>
    <m/>
    <m/>
    <m/>
    <s v="1839"/>
    <s v="02"/>
    <m/>
    <s v=""/>
    <m/>
    <s v=""/>
    <m/>
    <m/>
    <s v="1839-02"/>
    <m/>
    <m/>
    <n v="3.48199999999999"/>
    <n v="1.546"/>
    <m/>
    <m/>
    <m/>
    <m/>
    <m/>
    <m/>
    <x v="8"/>
  </r>
  <r>
    <s v="1839-03-01"/>
    <n v="2.673"/>
    <n v="1.4930000000000001"/>
    <m/>
    <m/>
    <m/>
    <m/>
    <m/>
    <m/>
    <s v="1839"/>
    <s v="03"/>
    <m/>
    <s v=""/>
    <m/>
    <s v=""/>
    <m/>
    <m/>
    <s v="1839-03"/>
    <m/>
    <m/>
    <n v="2.673"/>
    <n v="1.4930000000000001"/>
    <m/>
    <m/>
    <m/>
    <m/>
    <m/>
    <m/>
    <x v="8"/>
  </r>
  <r>
    <s v="1839-04-01"/>
    <n v="7.8919999999999897"/>
    <n v="0.92"/>
    <m/>
    <m/>
    <m/>
    <m/>
    <m/>
    <m/>
    <s v="1839"/>
    <s v="04"/>
    <m/>
    <s v=""/>
    <m/>
    <s v=""/>
    <m/>
    <m/>
    <s v="1839-04"/>
    <m/>
    <m/>
    <n v="7.8919999999999897"/>
    <n v="0.92"/>
    <m/>
    <m/>
    <m/>
    <m/>
    <m/>
    <m/>
    <x v="8"/>
  </r>
  <r>
    <s v="1839-05-01"/>
    <n v="10.289"/>
    <n v="0.68"/>
    <m/>
    <m/>
    <m/>
    <m/>
    <m/>
    <m/>
    <s v="1839"/>
    <s v="05"/>
    <m/>
    <s v=""/>
    <m/>
    <s v=""/>
    <m/>
    <m/>
    <s v="1839-05"/>
    <m/>
    <m/>
    <n v="10.289"/>
    <n v="0.68"/>
    <m/>
    <m/>
    <m/>
    <m/>
    <m/>
    <m/>
    <x v="8"/>
  </r>
  <r>
    <s v="1839-06-01"/>
    <n v="12.548"/>
    <n v="0.83899999999999997"/>
    <m/>
    <m/>
    <m/>
    <m/>
    <m/>
    <m/>
    <s v="1839"/>
    <s v="06"/>
    <m/>
    <s v=""/>
    <m/>
    <s v=""/>
    <m/>
    <m/>
    <s v="1839-06"/>
    <m/>
    <m/>
    <n v="12.548"/>
    <n v="0.83899999999999997"/>
    <m/>
    <m/>
    <m/>
    <m/>
    <m/>
    <m/>
    <x v="8"/>
  </r>
  <r>
    <s v="1839-07-01"/>
    <n v="14.411"/>
    <n v="0.94199999999999995"/>
    <m/>
    <m/>
    <m/>
    <m/>
    <m/>
    <m/>
    <s v="1839"/>
    <s v="07"/>
    <m/>
    <s v=""/>
    <m/>
    <s v=""/>
    <m/>
    <m/>
    <s v="1839-07"/>
    <m/>
    <m/>
    <n v="14.411"/>
    <n v="0.94199999999999995"/>
    <m/>
    <m/>
    <m/>
    <m/>
    <m/>
    <m/>
    <x v="8"/>
  </r>
  <r>
    <s v="1839-08-01"/>
    <n v="14.07"/>
    <n v="1.296"/>
    <m/>
    <m/>
    <m/>
    <m/>
    <m/>
    <m/>
    <s v="1839"/>
    <s v="08"/>
    <m/>
    <s v=""/>
    <m/>
    <s v=""/>
    <m/>
    <m/>
    <s v="1839-08"/>
    <m/>
    <m/>
    <n v="14.07"/>
    <n v="1.296"/>
    <m/>
    <m/>
    <m/>
    <m/>
    <m/>
    <m/>
    <x v="8"/>
  </r>
  <r>
    <s v="1839-09-01"/>
    <n v="10.853"/>
    <n v="0.71399999999999997"/>
    <m/>
    <m/>
    <m/>
    <m/>
    <m/>
    <m/>
    <s v="1839"/>
    <s v="09"/>
    <m/>
    <s v=""/>
    <m/>
    <s v=""/>
    <m/>
    <m/>
    <s v="1839-09"/>
    <m/>
    <m/>
    <n v="10.853"/>
    <n v="0.71399999999999997"/>
    <m/>
    <m/>
    <m/>
    <m/>
    <m/>
    <m/>
    <x v="8"/>
  </r>
  <r>
    <s v="1839-10-01"/>
    <n v="8.2189999999999994"/>
    <n v="0.97199999999999998"/>
    <m/>
    <m/>
    <m/>
    <m/>
    <m/>
    <m/>
    <s v="1839"/>
    <s v="10"/>
    <m/>
    <s v=""/>
    <m/>
    <s v=""/>
    <m/>
    <m/>
    <s v="1839-10"/>
    <m/>
    <m/>
    <n v="8.2189999999999994"/>
    <n v="0.97199999999999998"/>
    <m/>
    <m/>
    <m/>
    <m/>
    <m/>
    <m/>
    <x v="8"/>
  </r>
  <r>
    <s v="1839-11-01"/>
    <n v="3.92"/>
    <n v="1.4509999999999901"/>
    <m/>
    <m/>
    <m/>
    <m/>
    <m/>
    <m/>
    <s v="1839"/>
    <s v="11"/>
    <m/>
    <s v=""/>
    <m/>
    <s v=""/>
    <m/>
    <m/>
    <s v="1839-11"/>
    <m/>
    <m/>
    <n v="3.92"/>
    <n v="1.4509999999999901"/>
    <m/>
    <m/>
    <m/>
    <m/>
    <m/>
    <m/>
    <x v="8"/>
  </r>
  <r>
    <s v="1839-12-01"/>
    <n v="1.0739999999999901"/>
    <n v="1.619"/>
    <m/>
    <m/>
    <m/>
    <m/>
    <m/>
    <m/>
    <s v="1839"/>
    <s v="12"/>
    <m/>
    <s v=""/>
    <m/>
    <s v=""/>
    <m/>
    <m/>
    <s v="1839-12"/>
    <m/>
    <m/>
    <n v="1.0739999999999901"/>
    <n v="1.619"/>
    <m/>
    <m/>
    <m/>
    <m/>
    <m/>
    <m/>
    <x v="8"/>
  </r>
  <r>
    <s v="1840-01-01"/>
    <n v="2.5609999999999999"/>
    <n v="1.468"/>
    <m/>
    <m/>
    <m/>
    <m/>
    <m/>
    <m/>
    <s v="1840"/>
    <s v="01"/>
    <m/>
    <s v=""/>
    <m/>
    <s v=""/>
    <m/>
    <m/>
    <s v="1840-01"/>
    <m/>
    <m/>
    <n v="2.5609999999999999"/>
    <n v="1.468"/>
    <m/>
    <m/>
    <m/>
    <m/>
    <m/>
    <m/>
    <x v="9"/>
  </r>
  <r>
    <s v="1840-02-01"/>
    <n v="2.1019999999999999"/>
    <n v="1.5609999999999999"/>
    <m/>
    <m/>
    <m/>
    <m/>
    <m/>
    <m/>
    <s v="1840"/>
    <s v="02"/>
    <m/>
    <s v=""/>
    <m/>
    <s v=""/>
    <m/>
    <m/>
    <s v="1840-02"/>
    <m/>
    <m/>
    <n v="2.1019999999999999"/>
    <n v="1.5609999999999999"/>
    <m/>
    <m/>
    <m/>
    <m/>
    <m/>
    <m/>
    <x v="9"/>
  </r>
  <r>
    <s v="1840-03-01"/>
    <n v="4.04"/>
    <n v="1.4690000000000001"/>
    <m/>
    <m/>
    <m/>
    <m/>
    <m/>
    <m/>
    <s v="1840"/>
    <s v="03"/>
    <m/>
    <s v=""/>
    <m/>
    <s v=""/>
    <m/>
    <m/>
    <s v="1840-03"/>
    <m/>
    <m/>
    <n v="4.04"/>
    <n v="1.4690000000000001"/>
    <m/>
    <m/>
    <m/>
    <m/>
    <m/>
    <m/>
    <x v="9"/>
  </r>
  <r>
    <s v="1840-04-01"/>
    <n v="7.9429999999999996"/>
    <n v="0.77599999999999902"/>
    <m/>
    <m/>
    <m/>
    <m/>
    <m/>
    <m/>
    <s v="1840"/>
    <s v="04"/>
    <m/>
    <s v=""/>
    <m/>
    <s v=""/>
    <m/>
    <m/>
    <s v="1840-04"/>
    <m/>
    <m/>
    <n v="7.9429999999999996"/>
    <n v="0.77599999999999902"/>
    <m/>
    <m/>
    <m/>
    <m/>
    <m/>
    <m/>
    <x v="9"/>
  </r>
  <r>
    <s v="1840-05-01"/>
    <n v="11.173"/>
    <n v="0.69799999999999995"/>
    <m/>
    <m/>
    <m/>
    <m/>
    <m/>
    <m/>
    <s v="1840"/>
    <s v="05"/>
    <m/>
    <s v=""/>
    <m/>
    <s v=""/>
    <m/>
    <m/>
    <s v="1840-05"/>
    <m/>
    <m/>
    <n v="11.173"/>
    <n v="0.69799999999999995"/>
    <m/>
    <m/>
    <m/>
    <m/>
    <m/>
    <m/>
    <x v="9"/>
  </r>
  <r>
    <s v="1840-06-01"/>
    <n v="13.411"/>
    <n v="1.028"/>
    <m/>
    <m/>
    <m/>
    <m/>
    <m/>
    <m/>
    <s v="1840"/>
    <s v="06"/>
    <m/>
    <s v=""/>
    <m/>
    <s v=""/>
    <m/>
    <m/>
    <s v="1840-06"/>
    <m/>
    <m/>
    <n v="13.411"/>
    <n v="1.028"/>
    <m/>
    <m/>
    <m/>
    <m/>
    <m/>
    <m/>
    <x v="9"/>
  </r>
  <r>
    <s v="1840-07-01"/>
    <n v="14.714"/>
    <n v="0.46200000000000002"/>
    <m/>
    <m/>
    <m/>
    <m/>
    <m/>
    <m/>
    <s v="1840"/>
    <s v="07"/>
    <m/>
    <s v=""/>
    <m/>
    <s v=""/>
    <m/>
    <m/>
    <s v="1840-07"/>
    <m/>
    <m/>
    <n v="14.714"/>
    <n v="0.46200000000000002"/>
    <m/>
    <m/>
    <m/>
    <m/>
    <m/>
    <m/>
    <x v="9"/>
  </r>
  <r>
    <s v="1840-08-01"/>
    <n v="13.085999999999901"/>
    <n v="0.93600000000000005"/>
    <m/>
    <m/>
    <m/>
    <m/>
    <m/>
    <m/>
    <s v="1840"/>
    <s v="08"/>
    <m/>
    <s v=""/>
    <m/>
    <s v=""/>
    <m/>
    <m/>
    <s v="1840-08"/>
    <m/>
    <m/>
    <n v="13.085999999999901"/>
    <n v="0.93600000000000005"/>
    <m/>
    <m/>
    <m/>
    <m/>
    <m/>
    <m/>
    <x v="9"/>
  </r>
  <r>
    <s v="1840-09-01"/>
    <n v="11.01"/>
    <n v="0.58599999999999997"/>
    <m/>
    <m/>
    <m/>
    <m/>
    <m/>
    <m/>
    <s v="1840"/>
    <s v="09"/>
    <m/>
    <s v=""/>
    <m/>
    <s v=""/>
    <m/>
    <m/>
    <s v="1840-09"/>
    <m/>
    <m/>
    <n v="11.01"/>
    <n v="0.58599999999999997"/>
    <m/>
    <m/>
    <m/>
    <m/>
    <m/>
    <m/>
    <x v="9"/>
  </r>
  <r>
    <s v="1840-10-01"/>
    <n v="7.5049999999999999"/>
    <n v="0.85299999999999998"/>
    <m/>
    <m/>
    <m/>
    <m/>
    <m/>
    <m/>
    <s v="1840"/>
    <s v="10"/>
    <m/>
    <s v=""/>
    <m/>
    <s v=""/>
    <m/>
    <m/>
    <s v="1840-10"/>
    <m/>
    <m/>
    <n v="7.5049999999999999"/>
    <n v="0.85299999999999998"/>
    <m/>
    <m/>
    <m/>
    <m/>
    <m/>
    <m/>
    <x v="9"/>
  </r>
  <r>
    <s v="1840-11-01"/>
    <n v="4.101"/>
    <n v="0.98199999999999998"/>
    <m/>
    <m/>
    <m/>
    <m/>
    <m/>
    <m/>
    <s v="1840"/>
    <s v="11"/>
    <m/>
    <s v=""/>
    <m/>
    <s v=""/>
    <m/>
    <m/>
    <s v="1840-11"/>
    <m/>
    <m/>
    <n v="4.101"/>
    <n v="0.98199999999999998"/>
    <m/>
    <m/>
    <m/>
    <m/>
    <m/>
    <m/>
    <x v="9"/>
  </r>
  <r>
    <s v="1840-12-01"/>
    <n v="1.909"/>
    <n v="1.075"/>
    <m/>
    <m/>
    <m/>
    <m/>
    <m/>
    <m/>
    <s v="1840"/>
    <s v="12"/>
    <m/>
    <s v=""/>
    <m/>
    <s v=""/>
    <m/>
    <m/>
    <s v="1840-12"/>
    <m/>
    <m/>
    <n v="1.909"/>
    <n v="1.075"/>
    <m/>
    <m/>
    <m/>
    <m/>
    <m/>
    <m/>
    <x v="9"/>
  </r>
  <r>
    <s v="1841-01-01"/>
    <n v="0.64900000000000002"/>
    <n v="1.7609999999999999"/>
    <m/>
    <m/>
    <m/>
    <m/>
    <m/>
    <m/>
    <s v="1841"/>
    <s v="01"/>
    <m/>
    <s v=""/>
    <m/>
    <s v=""/>
    <m/>
    <m/>
    <s v="1841-01"/>
    <m/>
    <m/>
    <n v="0.64900000000000002"/>
    <n v="1.7609999999999999"/>
    <m/>
    <m/>
    <m/>
    <m/>
    <m/>
    <m/>
    <x v="9"/>
  </r>
  <r>
    <s v="1841-02-01"/>
    <n v="2.468"/>
    <n v="1.6020000000000001"/>
    <m/>
    <m/>
    <m/>
    <m/>
    <m/>
    <m/>
    <s v="1841"/>
    <s v="02"/>
    <m/>
    <s v=""/>
    <m/>
    <s v=""/>
    <m/>
    <m/>
    <s v="1841-02"/>
    <m/>
    <m/>
    <n v="2.468"/>
    <n v="1.6020000000000001"/>
    <m/>
    <m/>
    <m/>
    <m/>
    <m/>
    <m/>
    <x v="9"/>
  </r>
  <r>
    <s v="1841-03-01"/>
    <n v="3.3069999999999999"/>
    <n v="1.3240000000000001"/>
    <m/>
    <m/>
    <m/>
    <m/>
    <m/>
    <m/>
    <s v="1841"/>
    <s v="03"/>
    <m/>
    <s v=""/>
    <m/>
    <s v=""/>
    <m/>
    <m/>
    <s v="1841-03"/>
    <m/>
    <m/>
    <n v="3.3069999999999999"/>
    <n v="1.3240000000000001"/>
    <m/>
    <m/>
    <m/>
    <m/>
    <m/>
    <m/>
    <x v="9"/>
  </r>
  <r>
    <s v="1841-04-01"/>
    <n v="6.77"/>
    <n v="0.94199999999999995"/>
    <m/>
    <m/>
    <m/>
    <m/>
    <m/>
    <m/>
    <s v="1841"/>
    <s v="04"/>
    <m/>
    <s v=""/>
    <m/>
    <s v=""/>
    <m/>
    <m/>
    <s v="1841-04"/>
    <m/>
    <m/>
    <n v="6.77"/>
    <n v="0.94199999999999995"/>
    <m/>
    <m/>
    <m/>
    <m/>
    <m/>
    <m/>
    <x v="9"/>
  </r>
  <r>
    <s v="1841-05-01"/>
    <n v="10.763999999999999"/>
    <n v="0.57299999999999995"/>
    <m/>
    <m/>
    <m/>
    <m/>
    <m/>
    <m/>
    <s v="1841"/>
    <s v="05"/>
    <m/>
    <s v=""/>
    <m/>
    <s v=""/>
    <m/>
    <m/>
    <s v="1841-05"/>
    <m/>
    <m/>
    <n v="10.763999999999999"/>
    <n v="0.57299999999999995"/>
    <m/>
    <m/>
    <m/>
    <m/>
    <m/>
    <m/>
    <x v="9"/>
  </r>
  <r>
    <s v="1841-06-01"/>
    <n v="13.061999999999999"/>
    <n v="0.64"/>
    <m/>
    <m/>
    <m/>
    <m/>
    <m/>
    <m/>
    <s v="1841"/>
    <s v="06"/>
    <m/>
    <s v=""/>
    <m/>
    <s v=""/>
    <m/>
    <m/>
    <s v="1841-06"/>
    <m/>
    <m/>
    <n v="13.061999999999999"/>
    <n v="0.64"/>
    <m/>
    <m/>
    <m/>
    <m/>
    <m/>
    <m/>
    <x v="9"/>
  </r>
  <r>
    <s v="1841-07-01"/>
    <n v="14.552"/>
    <n v="0.73699999999999999"/>
    <m/>
    <m/>
    <m/>
    <m/>
    <m/>
    <m/>
    <s v="1841"/>
    <s v="07"/>
    <m/>
    <s v=""/>
    <m/>
    <s v=""/>
    <m/>
    <m/>
    <s v="1841-07"/>
    <m/>
    <m/>
    <n v="14.552"/>
    <n v="0.73699999999999999"/>
    <m/>
    <m/>
    <m/>
    <m/>
    <m/>
    <m/>
    <x v="9"/>
  </r>
  <r>
    <s v="1841-08-01"/>
    <n v="13.708"/>
    <n v="0.749"/>
    <m/>
    <m/>
    <m/>
    <m/>
    <m/>
    <m/>
    <s v="1841"/>
    <s v="08"/>
    <m/>
    <s v=""/>
    <m/>
    <s v=""/>
    <m/>
    <m/>
    <s v="1841-08"/>
    <m/>
    <m/>
    <n v="13.708"/>
    <n v="0.749"/>
    <m/>
    <m/>
    <m/>
    <m/>
    <m/>
    <m/>
    <x v="9"/>
  </r>
  <r>
    <s v="1841-09-01"/>
    <n v="10.920999999999999"/>
    <n v="0.58299999999999996"/>
    <m/>
    <m/>
    <m/>
    <m/>
    <m/>
    <m/>
    <s v="1841"/>
    <s v="09"/>
    <m/>
    <s v=""/>
    <m/>
    <s v=""/>
    <m/>
    <m/>
    <s v="1841-09"/>
    <m/>
    <m/>
    <n v="10.920999999999999"/>
    <n v="0.58299999999999996"/>
    <m/>
    <m/>
    <m/>
    <m/>
    <m/>
    <m/>
    <x v="9"/>
  </r>
  <r>
    <s v="1841-10-01"/>
    <n v="8.7649999999999899"/>
    <n v="0.65400000000000003"/>
    <m/>
    <m/>
    <m/>
    <m/>
    <m/>
    <m/>
    <s v="1841"/>
    <s v="10"/>
    <m/>
    <s v=""/>
    <m/>
    <s v=""/>
    <m/>
    <m/>
    <s v="1841-10"/>
    <m/>
    <m/>
    <n v="8.7649999999999899"/>
    <n v="0.65400000000000003"/>
    <m/>
    <m/>
    <m/>
    <m/>
    <m/>
    <m/>
    <x v="9"/>
  </r>
  <r>
    <s v="1841-11-01"/>
    <n v="4.7439999999999998"/>
    <n v="0.878"/>
    <m/>
    <m/>
    <m/>
    <m/>
    <m/>
    <m/>
    <s v="1841"/>
    <s v="11"/>
    <m/>
    <s v=""/>
    <m/>
    <s v=""/>
    <m/>
    <m/>
    <s v="1841-11"/>
    <m/>
    <m/>
    <n v="4.7439999999999998"/>
    <n v="0.878"/>
    <m/>
    <m/>
    <m/>
    <m/>
    <m/>
    <m/>
    <x v="9"/>
  </r>
  <r>
    <s v="1841-12-01"/>
    <n v="2.548"/>
    <n v="0.98099999999999998"/>
    <m/>
    <m/>
    <m/>
    <m/>
    <m/>
    <m/>
    <s v="1841"/>
    <s v="12"/>
    <m/>
    <s v=""/>
    <m/>
    <s v=""/>
    <m/>
    <m/>
    <s v="1841-12"/>
    <m/>
    <m/>
    <n v="2.548"/>
    <n v="0.98099999999999998"/>
    <m/>
    <m/>
    <m/>
    <m/>
    <m/>
    <m/>
    <x v="9"/>
  </r>
  <r>
    <s v="1842-01-01"/>
    <n v="1.6359999999999999"/>
    <n v="1.64"/>
    <m/>
    <m/>
    <m/>
    <m/>
    <m/>
    <m/>
    <s v="1842"/>
    <s v="01"/>
    <m/>
    <s v=""/>
    <m/>
    <s v=""/>
    <m/>
    <m/>
    <s v="1842-01"/>
    <m/>
    <m/>
    <n v="1.6359999999999999"/>
    <n v="1.64"/>
    <m/>
    <m/>
    <m/>
    <m/>
    <m/>
    <m/>
    <x v="9"/>
  </r>
  <r>
    <s v="1842-02-01"/>
    <n v="2.7869999999999999"/>
    <n v="1.56"/>
    <m/>
    <m/>
    <m/>
    <m/>
    <m/>
    <m/>
    <s v="1842"/>
    <s v="02"/>
    <m/>
    <s v=""/>
    <m/>
    <s v=""/>
    <m/>
    <m/>
    <s v="1842-02"/>
    <m/>
    <m/>
    <n v="2.7869999999999999"/>
    <n v="1.56"/>
    <m/>
    <m/>
    <m/>
    <m/>
    <m/>
    <m/>
    <x v="9"/>
  </r>
  <r>
    <s v="1842-03-01"/>
    <n v="5.75"/>
    <n v="1.1639999999999999"/>
    <m/>
    <m/>
    <m/>
    <m/>
    <m/>
    <m/>
    <s v="1842"/>
    <s v="03"/>
    <m/>
    <s v=""/>
    <m/>
    <s v=""/>
    <m/>
    <m/>
    <s v="1842-03"/>
    <m/>
    <m/>
    <n v="5.75"/>
    <n v="1.1639999999999999"/>
    <m/>
    <m/>
    <m/>
    <m/>
    <m/>
    <m/>
    <x v="9"/>
  </r>
  <r>
    <s v="1842-04-01"/>
    <n v="8.3099999999999898"/>
    <n v="0.76"/>
    <m/>
    <m/>
    <m/>
    <m/>
    <m/>
    <m/>
    <s v="1842"/>
    <s v="04"/>
    <m/>
    <s v=""/>
    <m/>
    <s v=""/>
    <m/>
    <m/>
    <s v="1842-04"/>
    <m/>
    <m/>
    <n v="8.3099999999999898"/>
    <n v="0.76"/>
    <m/>
    <m/>
    <m/>
    <m/>
    <m/>
    <m/>
    <x v="9"/>
  </r>
  <r>
    <s v="1842-05-01"/>
    <n v="10.535"/>
    <n v="0.64300000000000002"/>
    <m/>
    <m/>
    <m/>
    <m/>
    <m/>
    <m/>
    <s v="1842"/>
    <s v="05"/>
    <m/>
    <s v=""/>
    <m/>
    <s v=""/>
    <m/>
    <m/>
    <s v="1842-05"/>
    <m/>
    <m/>
    <n v="10.535"/>
    <n v="0.64300000000000002"/>
    <m/>
    <m/>
    <m/>
    <m/>
    <m/>
    <m/>
    <x v="9"/>
  </r>
  <r>
    <s v="1842-06-01"/>
    <n v="12.629"/>
    <n v="0.66099999999999903"/>
    <m/>
    <m/>
    <m/>
    <m/>
    <m/>
    <m/>
    <s v="1842"/>
    <s v="06"/>
    <m/>
    <s v=""/>
    <m/>
    <s v=""/>
    <m/>
    <m/>
    <s v="1842-06"/>
    <m/>
    <m/>
    <n v="12.629"/>
    <n v="0.66099999999999903"/>
    <m/>
    <m/>
    <m/>
    <m/>
    <m/>
    <m/>
    <x v="9"/>
  </r>
  <r>
    <s v="1842-07-01"/>
    <n v="13.584"/>
    <n v="0.50900000000000001"/>
    <m/>
    <m/>
    <m/>
    <m/>
    <m/>
    <m/>
    <s v="1842"/>
    <s v="07"/>
    <m/>
    <s v=""/>
    <m/>
    <s v=""/>
    <m/>
    <m/>
    <s v="1842-07"/>
    <m/>
    <m/>
    <n v="13.584"/>
    <n v="0.50900000000000001"/>
    <m/>
    <m/>
    <m/>
    <m/>
    <m/>
    <m/>
    <x v="9"/>
  </r>
  <r>
    <s v="1842-08-01"/>
    <n v="13.241"/>
    <n v="0.64200000000000002"/>
    <m/>
    <m/>
    <m/>
    <m/>
    <m/>
    <m/>
    <s v="1842"/>
    <s v="08"/>
    <m/>
    <s v=""/>
    <m/>
    <s v=""/>
    <m/>
    <m/>
    <s v="1842-08"/>
    <m/>
    <m/>
    <n v="13.241"/>
    <n v="0.64200000000000002"/>
    <m/>
    <m/>
    <m/>
    <m/>
    <m/>
    <m/>
    <x v="9"/>
  </r>
  <r>
    <s v="1842-09-01"/>
    <n v="10.94"/>
    <n v="0.67700000000000005"/>
    <m/>
    <m/>
    <m/>
    <m/>
    <m/>
    <m/>
    <s v="1842"/>
    <s v="09"/>
    <m/>
    <s v=""/>
    <m/>
    <s v=""/>
    <m/>
    <m/>
    <s v="1842-09"/>
    <m/>
    <m/>
    <n v="10.94"/>
    <n v="0.67700000000000005"/>
    <m/>
    <m/>
    <m/>
    <m/>
    <m/>
    <m/>
    <x v="9"/>
  </r>
  <r>
    <s v="1842-10-01"/>
    <n v="8.3070000000000004"/>
    <n v="0.75900000000000001"/>
    <m/>
    <m/>
    <m/>
    <m/>
    <m/>
    <m/>
    <s v="1842"/>
    <s v="10"/>
    <m/>
    <s v=""/>
    <m/>
    <s v=""/>
    <m/>
    <m/>
    <s v="1842-10"/>
    <m/>
    <m/>
    <n v="8.3070000000000004"/>
    <n v="0.75900000000000001"/>
    <m/>
    <m/>
    <m/>
    <m/>
    <m/>
    <m/>
    <x v="9"/>
  </r>
  <r>
    <s v="1842-11-01"/>
    <n v="4.8239999999999998"/>
    <n v="0.79200000000000004"/>
    <m/>
    <m/>
    <m/>
    <m/>
    <m/>
    <m/>
    <s v="1842"/>
    <s v="11"/>
    <m/>
    <s v=""/>
    <m/>
    <s v=""/>
    <m/>
    <m/>
    <s v="1842-11"/>
    <m/>
    <m/>
    <n v="4.8239999999999998"/>
    <n v="0.79200000000000004"/>
    <m/>
    <m/>
    <m/>
    <m/>
    <m/>
    <m/>
    <x v="9"/>
  </r>
  <r>
    <s v="1842-12-01"/>
    <n v="3.73"/>
    <n v="0.96299999999999997"/>
    <m/>
    <m/>
    <m/>
    <m/>
    <m/>
    <m/>
    <s v="1842"/>
    <s v="12"/>
    <m/>
    <s v=""/>
    <m/>
    <s v=""/>
    <m/>
    <m/>
    <s v="1842-12"/>
    <m/>
    <m/>
    <n v="3.73"/>
    <n v="0.96299999999999997"/>
    <m/>
    <m/>
    <m/>
    <m/>
    <m/>
    <m/>
    <x v="9"/>
  </r>
  <r>
    <s v="1843-01-01"/>
    <n v="2.97399999999999"/>
    <n v="1.212"/>
    <m/>
    <m/>
    <m/>
    <m/>
    <m/>
    <m/>
    <s v="1843"/>
    <s v="01"/>
    <m/>
    <s v=""/>
    <m/>
    <s v=""/>
    <m/>
    <m/>
    <s v="1843-01"/>
    <m/>
    <m/>
    <n v="2.97399999999999"/>
    <n v="1.212"/>
    <m/>
    <m/>
    <m/>
    <m/>
    <m/>
    <m/>
    <x v="9"/>
  </r>
  <r>
    <s v="1843-02-01"/>
    <n v="3.92"/>
    <n v="1.0449999999999999"/>
    <m/>
    <m/>
    <m/>
    <m/>
    <m/>
    <m/>
    <s v="1843"/>
    <s v="02"/>
    <m/>
    <s v=""/>
    <m/>
    <s v=""/>
    <m/>
    <m/>
    <s v="1843-02"/>
    <m/>
    <m/>
    <n v="3.92"/>
    <n v="1.0449999999999999"/>
    <m/>
    <m/>
    <m/>
    <m/>
    <m/>
    <m/>
    <x v="9"/>
  </r>
  <r>
    <s v="1843-03-01"/>
    <n v="4.7439999999999998"/>
    <n v="0.88"/>
    <m/>
    <m/>
    <m/>
    <m/>
    <m/>
    <m/>
    <s v="1843"/>
    <s v="03"/>
    <m/>
    <s v=""/>
    <m/>
    <s v=""/>
    <m/>
    <m/>
    <s v="1843-03"/>
    <m/>
    <m/>
    <n v="4.7439999999999998"/>
    <n v="0.88"/>
    <m/>
    <m/>
    <m/>
    <m/>
    <m/>
    <m/>
    <x v="9"/>
  </r>
  <r>
    <s v="1843-04-01"/>
    <n v="7.8299999999999903"/>
    <n v="0.69099999999999995"/>
    <m/>
    <m/>
    <m/>
    <m/>
    <m/>
    <m/>
    <s v="1843"/>
    <s v="04"/>
    <m/>
    <s v=""/>
    <m/>
    <s v=""/>
    <m/>
    <m/>
    <s v="1843-04"/>
    <m/>
    <m/>
    <n v="7.8299999999999903"/>
    <n v="0.69099999999999995"/>
    <m/>
    <m/>
    <m/>
    <m/>
    <m/>
    <m/>
    <x v="9"/>
  </r>
  <r>
    <s v="1843-05-01"/>
    <n v="10.039999999999999"/>
    <n v="0.63600000000000001"/>
    <m/>
    <m/>
    <m/>
    <m/>
    <m/>
    <m/>
    <s v="1843"/>
    <s v="05"/>
    <m/>
    <s v=""/>
    <m/>
    <s v=""/>
    <m/>
    <m/>
    <s v="1843-05"/>
    <m/>
    <m/>
    <n v="10.039999999999999"/>
    <n v="0.63600000000000001"/>
    <m/>
    <m/>
    <m/>
    <m/>
    <m/>
    <m/>
    <x v="9"/>
  </r>
  <r>
    <s v="1843-06-01"/>
    <n v="12.53"/>
    <n v="0.52300000000000002"/>
    <m/>
    <m/>
    <m/>
    <m/>
    <m/>
    <m/>
    <s v="1843"/>
    <s v="06"/>
    <m/>
    <s v=""/>
    <m/>
    <s v=""/>
    <m/>
    <m/>
    <s v="1843-06"/>
    <m/>
    <m/>
    <n v="12.53"/>
    <n v="0.52300000000000002"/>
    <m/>
    <m/>
    <m/>
    <m/>
    <m/>
    <m/>
    <x v="9"/>
  </r>
  <r>
    <s v="1843-07-01"/>
    <n v="13.991"/>
    <n v="0.54500000000000004"/>
    <m/>
    <m/>
    <m/>
    <m/>
    <m/>
    <m/>
    <s v="1843"/>
    <s v="07"/>
    <m/>
    <s v=""/>
    <m/>
    <s v=""/>
    <m/>
    <m/>
    <s v="1843-07"/>
    <m/>
    <m/>
    <n v="13.991"/>
    <n v="0.54500000000000004"/>
    <m/>
    <m/>
    <m/>
    <m/>
    <m/>
    <m/>
    <x v="9"/>
  </r>
  <r>
    <s v="1843-08-01"/>
    <n v="13.295"/>
    <n v="0.56399999999999995"/>
    <m/>
    <m/>
    <m/>
    <m/>
    <m/>
    <m/>
    <s v="1843"/>
    <s v="08"/>
    <m/>
    <s v=""/>
    <m/>
    <s v=""/>
    <m/>
    <m/>
    <s v="1843-08"/>
    <m/>
    <m/>
    <n v="13.295"/>
    <n v="0.56399999999999995"/>
    <m/>
    <m/>
    <m/>
    <m/>
    <m/>
    <m/>
    <x v="9"/>
  </r>
  <r>
    <s v="1843-09-01"/>
    <n v="11.326000000000001"/>
    <n v="0.53400000000000003"/>
    <m/>
    <m/>
    <m/>
    <m/>
    <m/>
    <m/>
    <s v="1843"/>
    <s v="09"/>
    <m/>
    <s v=""/>
    <m/>
    <s v=""/>
    <m/>
    <m/>
    <s v="1843-09"/>
    <m/>
    <m/>
    <n v="11.326000000000001"/>
    <n v="0.53400000000000003"/>
    <m/>
    <m/>
    <m/>
    <m/>
    <m/>
    <m/>
    <x v="9"/>
  </r>
  <r>
    <s v="1843-10-01"/>
    <n v="8.7219999999999995"/>
    <n v="0.59599999999999997"/>
    <m/>
    <m/>
    <m/>
    <m/>
    <m/>
    <m/>
    <s v="1843"/>
    <s v="10"/>
    <m/>
    <s v=""/>
    <m/>
    <s v=""/>
    <m/>
    <m/>
    <s v="1843-10"/>
    <m/>
    <m/>
    <n v="8.7219999999999995"/>
    <n v="0.59599999999999997"/>
    <m/>
    <m/>
    <m/>
    <m/>
    <m/>
    <m/>
    <x v="9"/>
  </r>
  <r>
    <s v="1843-11-01"/>
    <n v="4.9470000000000001"/>
    <n v="0.77500000000000002"/>
    <m/>
    <m/>
    <m/>
    <m/>
    <m/>
    <m/>
    <s v="1843"/>
    <s v="11"/>
    <m/>
    <s v=""/>
    <m/>
    <s v=""/>
    <m/>
    <m/>
    <s v="1843-11"/>
    <m/>
    <m/>
    <n v="4.9470000000000001"/>
    <n v="0.77500000000000002"/>
    <m/>
    <m/>
    <m/>
    <m/>
    <m/>
    <m/>
    <x v="9"/>
  </r>
  <r>
    <s v="1843-12-01"/>
    <n v="3.7650000000000001"/>
    <n v="0.997"/>
    <m/>
    <m/>
    <m/>
    <m/>
    <m/>
    <m/>
    <s v="1843"/>
    <s v="12"/>
    <m/>
    <s v=""/>
    <m/>
    <s v=""/>
    <m/>
    <m/>
    <s v="1843-12"/>
    <m/>
    <m/>
    <n v="3.7650000000000001"/>
    <n v="0.997"/>
    <m/>
    <m/>
    <m/>
    <m/>
    <m/>
    <m/>
    <x v="9"/>
  </r>
  <r>
    <s v="1844-01-01"/>
    <n v="1.8680000000000001"/>
    <n v="1.17"/>
    <m/>
    <m/>
    <m/>
    <m/>
    <m/>
    <m/>
    <s v="1844"/>
    <s v="01"/>
    <m/>
    <s v=""/>
    <m/>
    <s v=""/>
    <m/>
    <m/>
    <s v="1844-01"/>
    <m/>
    <m/>
    <n v="1.8680000000000001"/>
    <n v="1.17"/>
    <m/>
    <m/>
    <m/>
    <m/>
    <m/>
    <m/>
    <x v="9"/>
  </r>
  <r>
    <s v="1844-02-01"/>
    <n v="2.0379999999999998"/>
    <n v="1.137"/>
    <m/>
    <m/>
    <m/>
    <m/>
    <m/>
    <m/>
    <s v="1844"/>
    <s v="02"/>
    <m/>
    <s v=""/>
    <m/>
    <s v=""/>
    <m/>
    <m/>
    <s v="1844-02"/>
    <m/>
    <m/>
    <n v="2.0379999999999998"/>
    <n v="1.137"/>
    <m/>
    <m/>
    <m/>
    <m/>
    <m/>
    <m/>
    <x v="9"/>
  </r>
  <r>
    <s v="1844-03-01"/>
    <n v="4.734"/>
    <n v="0.999"/>
    <m/>
    <m/>
    <m/>
    <m/>
    <m/>
    <m/>
    <s v="1844"/>
    <s v="03"/>
    <m/>
    <s v=""/>
    <m/>
    <s v=""/>
    <m/>
    <m/>
    <s v="1844-03"/>
    <m/>
    <m/>
    <n v="4.734"/>
    <n v="0.999"/>
    <m/>
    <m/>
    <m/>
    <m/>
    <m/>
    <m/>
    <x v="9"/>
  </r>
  <r>
    <s v="1844-04-01"/>
    <n v="7.3889999999999896"/>
    <n v="0.81"/>
    <m/>
    <m/>
    <m/>
    <m/>
    <m/>
    <m/>
    <s v="1844"/>
    <s v="04"/>
    <m/>
    <s v=""/>
    <m/>
    <s v=""/>
    <m/>
    <m/>
    <s v="1844-04"/>
    <m/>
    <m/>
    <n v="7.3889999999999896"/>
    <n v="0.81"/>
    <m/>
    <m/>
    <m/>
    <m/>
    <m/>
    <m/>
    <x v="9"/>
  </r>
  <r>
    <s v="1844-05-01"/>
    <n v="10.109"/>
    <n v="0.64800000000000002"/>
    <m/>
    <m/>
    <m/>
    <m/>
    <m/>
    <m/>
    <s v="1844"/>
    <s v="05"/>
    <m/>
    <s v=""/>
    <m/>
    <s v=""/>
    <m/>
    <m/>
    <s v="1844-05"/>
    <m/>
    <m/>
    <n v="10.109"/>
    <n v="0.64800000000000002"/>
    <m/>
    <m/>
    <m/>
    <m/>
    <m/>
    <m/>
    <x v="9"/>
  </r>
  <r>
    <s v="1844-06-01"/>
    <n v="12.84"/>
    <n v="0.72399999999999998"/>
    <m/>
    <m/>
    <m/>
    <m/>
    <m/>
    <m/>
    <s v="1844"/>
    <s v="06"/>
    <m/>
    <s v=""/>
    <m/>
    <s v=""/>
    <m/>
    <m/>
    <s v="1844-06"/>
    <m/>
    <m/>
    <n v="12.84"/>
    <n v="0.72399999999999998"/>
    <m/>
    <m/>
    <m/>
    <m/>
    <m/>
    <m/>
    <x v="9"/>
  </r>
  <r>
    <s v="1844-07-01"/>
    <n v="13.920999999999999"/>
    <n v="0.60499999999999998"/>
    <m/>
    <m/>
    <m/>
    <m/>
    <m/>
    <m/>
    <s v="1844"/>
    <s v="07"/>
    <m/>
    <s v=""/>
    <m/>
    <s v=""/>
    <m/>
    <m/>
    <s v="1844-07"/>
    <m/>
    <m/>
    <n v="13.920999999999999"/>
    <n v="0.60499999999999998"/>
    <m/>
    <m/>
    <m/>
    <m/>
    <m/>
    <m/>
    <x v="9"/>
  </r>
  <r>
    <s v="1844-08-01"/>
    <n v="13.045999999999999"/>
    <n v="0.69199999999999995"/>
    <m/>
    <m/>
    <m/>
    <m/>
    <m/>
    <m/>
    <s v="1844"/>
    <s v="08"/>
    <m/>
    <s v=""/>
    <m/>
    <s v=""/>
    <m/>
    <m/>
    <s v="1844-08"/>
    <m/>
    <m/>
    <n v="13.045999999999999"/>
    <n v="0.69199999999999995"/>
    <m/>
    <m/>
    <m/>
    <m/>
    <m/>
    <m/>
    <x v="9"/>
  </r>
  <r>
    <s v="1844-09-01"/>
    <n v="10.819000000000001"/>
    <n v="0.81699999999999995"/>
    <m/>
    <m/>
    <m/>
    <m/>
    <m/>
    <m/>
    <s v="1844"/>
    <s v="09"/>
    <m/>
    <s v=""/>
    <m/>
    <s v=""/>
    <m/>
    <m/>
    <s v="1844-09"/>
    <m/>
    <m/>
    <n v="10.819000000000001"/>
    <n v="0.81699999999999995"/>
    <m/>
    <m/>
    <m/>
    <m/>
    <m/>
    <m/>
    <x v="9"/>
  </r>
  <r>
    <s v="1844-10-01"/>
    <n v="8.6999999999999993"/>
    <n v="0.91900000000000004"/>
    <m/>
    <m/>
    <m/>
    <m/>
    <m/>
    <m/>
    <s v="1844"/>
    <s v="10"/>
    <m/>
    <s v=""/>
    <m/>
    <s v=""/>
    <m/>
    <m/>
    <s v="1844-10"/>
    <m/>
    <m/>
    <n v="8.6999999999999993"/>
    <n v="0.91900000000000004"/>
    <m/>
    <m/>
    <m/>
    <m/>
    <m/>
    <m/>
    <x v="9"/>
  </r>
  <r>
    <s v="1844-11-01"/>
    <n v="4.4009999999999998"/>
    <n v="1.327"/>
    <m/>
    <m/>
    <m/>
    <m/>
    <m/>
    <m/>
    <s v="1844"/>
    <s v="11"/>
    <m/>
    <s v=""/>
    <m/>
    <s v=""/>
    <m/>
    <m/>
    <s v="1844-11"/>
    <m/>
    <m/>
    <n v="4.4009999999999998"/>
    <n v="1.327"/>
    <m/>
    <m/>
    <m/>
    <m/>
    <m/>
    <m/>
    <x v="9"/>
  </r>
  <r>
    <s v="1844-12-01"/>
    <n v="1.891"/>
    <n v="1.264"/>
    <m/>
    <m/>
    <m/>
    <m/>
    <m/>
    <m/>
    <s v="1844"/>
    <s v="12"/>
    <m/>
    <s v=""/>
    <m/>
    <s v=""/>
    <m/>
    <m/>
    <s v="1844-12"/>
    <m/>
    <m/>
    <n v="1.891"/>
    <n v="1.264"/>
    <m/>
    <m/>
    <m/>
    <m/>
    <m/>
    <m/>
    <x v="9"/>
  </r>
  <r>
    <s v="1845-01-01"/>
    <n v="2.661"/>
    <n v="1.3640000000000001"/>
    <m/>
    <m/>
    <m/>
    <m/>
    <m/>
    <m/>
    <s v="1845"/>
    <s v="01"/>
    <m/>
    <s v=""/>
    <m/>
    <s v=""/>
    <m/>
    <m/>
    <s v="1845-01"/>
    <m/>
    <m/>
    <n v="2.661"/>
    <n v="1.3640000000000001"/>
    <m/>
    <m/>
    <m/>
    <m/>
    <m/>
    <m/>
    <x v="9"/>
  </r>
  <r>
    <s v="1845-02-01"/>
    <n v="1.62699999999999"/>
    <n v="1.226"/>
    <m/>
    <m/>
    <m/>
    <m/>
    <m/>
    <m/>
    <s v="1845"/>
    <s v="02"/>
    <m/>
    <s v=""/>
    <m/>
    <s v=""/>
    <m/>
    <m/>
    <s v="1845-02"/>
    <m/>
    <m/>
    <n v="1.62699999999999"/>
    <n v="1.226"/>
    <m/>
    <m/>
    <m/>
    <m/>
    <m/>
    <m/>
    <x v="9"/>
  </r>
  <r>
    <s v="1845-03-01"/>
    <n v="4.6509999999999998"/>
    <n v="0.88200000000000001"/>
    <m/>
    <m/>
    <m/>
    <m/>
    <m/>
    <m/>
    <s v="1845"/>
    <s v="03"/>
    <m/>
    <s v=""/>
    <m/>
    <s v=""/>
    <m/>
    <m/>
    <s v="1845-03"/>
    <m/>
    <m/>
    <n v="4.6509999999999998"/>
    <n v="0.88200000000000001"/>
    <m/>
    <m/>
    <m/>
    <m/>
    <m/>
    <m/>
    <x v="9"/>
  </r>
  <r>
    <s v="1845-04-01"/>
    <n v="8.1579999999999995"/>
    <n v="0.73099999999999998"/>
    <m/>
    <m/>
    <m/>
    <m/>
    <m/>
    <m/>
    <s v="1845"/>
    <s v="04"/>
    <m/>
    <s v=""/>
    <m/>
    <s v=""/>
    <m/>
    <m/>
    <s v="1845-04"/>
    <m/>
    <m/>
    <n v="8.1579999999999995"/>
    <n v="0.73099999999999998"/>
    <m/>
    <m/>
    <m/>
    <m/>
    <m/>
    <m/>
    <x v="9"/>
  </r>
  <r>
    <s v="1845-05-01"/>
    <n v="10.433"/>
    <n v="0.77200000000000002"/>
    <m/>
    <m/>
    <m/>
    <m/>
    <m/>
    <m/>
    <s v="1845"/>
    <s v="05"/>
    <m/>
    <s v=""/>
    <m/>
    <s v=""/>
    <m/>
    <m/>
    <s v="1845-05"/>
    <m/>
    <m/>
    <n v="10.433"/>
    <n v="0.77200000000000002"/>
    <m/>
    <m/>
    <m/>
    <m/>
    <m/>
    <m/>
    <x v="9"/>
  </r>
  <r>
    <s v="1845-06-01"/>
    <n v="12.863"/>
    <n v="0.63100000000000001"/>
    <m/>
    <m/>
    <m/>
    <m/>
    <m/>
    <m/>
    <s v="1845"/>
    <s v="06"/>
    <m/>
    <s v=""/>
    <m/>
    <s v=""/>
    <m/>
    <m/>
    <s v="1845-06"/>
    <m/>
    <m/>
    <n v="12.863"/>
    <n v="0.63100000000000001"/>
    <m/>
    <m/>
    <m/>
    <m/>
    <m/>
    <m/>
    <x v="9"/>
  </r>
  <r>
    <s v="1845-07-01"/>
    <n v="14.319000000000001"/>
    <n v="0.72499999999999998"/>
    <m/>
    <m/>
    <m/>
    <m/>
    <m/>
    <m/>
    <s v="1845"/>
    <s v="07"/>
    <m/>
    <s v=""/>
    <m/>
    <s v=""/>
    <m/>
    <m/>
    <s v="1845-07"/>
    <m/>
    <m/>
    <n v="14.319000000000001"/>
    <n v="0.72499999999999998"/>
    <m/>
    <m/>
    <m/>
    <m/>
    <m/>
    <m/>
    <x v="9"/>
  </r>
  <r>
    <s v="1845-08-01"/>
    <n v="13.555999999999999"/>
    <n v="0.56100000000000005"/>
    <m/>
    <m/>
    <m/>
    <m/>
    <m/>
    <m/>
    <s v="1845"/>
    <s v="08"/>
    <m/>
    <s v=""/>
    <m/>
    <s v=""/>
    <m/>
    <m/>
    <s v="1845-08"/>
    <m/>
    <m/>
    <n v="13.555999999999999"/>
    <n v="0.56100000000000005"/>
    <m/>
    <m/>
    <m/>
    <m/>
    <m/>
    <m/>
    <x v="9"/>
  </r>
  <r>
    <s v="1845-09-01"/>
    <n v="11.234"/>
    <n v="0.53600000000000003"/>
    <m/>
    <m/>
    <m/>
    <m/>
    <m/>
    <m/>
    <s v="1845"/>
    <s v="09"/>
    <m/>
    <s v=""/>
    <m/>
    <s v=""/>
    <m/>
    <m/>
    <s v="1845-09"/>
    <m/>
    <m/>
    <n v="11.234"/>
    <n v="0.53600000000000003"/>
    <m/>
    <m/>
    <m/>
    <m/>
    <m/>
    <m/>
    <x v="9"/>
  </r>
  <r>
    <s v="1845-10-01"/>
    <n v="7.7819999999999903"/>
    <n v="0.65200000000000002"/>
    <m/>
    <m/>
    <m/>
    <m/>
    <m/>
    <m/>
    <s v="1845"/>
    <s v="10"/>
    <m/>
    <s v=""/>
    <m/>
    <s v=""/>
    <m/>
    <m/>
    <s v="1845-10"/>
    <m/>
    <m/>
    <n v="7.7819999999999903"/>
    <n v="0.65200000000000002"/>
    <m/>
    <m/>
    <m/>
    <m/>
    <m/>
    <m/>
    <x v="9"/>
  </r>
  <r>
    <s v="1845-11-01"/>
    <n v="5.194"/>
    <n v="1.155"/>
    <m/>
    <m/>
    <m/>
    <m/>
    <m/>
    <m/>
    <s v="1845"/>
    <s v="11"/>
    <m/>
    <s v=""/>
    <m/>
    <s v=""/>
    <m/>
    <m/>
    <s v="1845-11"/>
    <m/>
    <m/>
    <n v="5.194"/>
    <n v="1.155"/>
    <m/>
    <m/>
    <m/>
    <m/>
    <m/>
    <m/>
    <x v="9"/>
  </r>
  <r>
    <s v="1845-12-01"/>
    <n v="1.73599999999999"/>
    <n v="1.343"/>
    <m/>
    <m/>
    <m/>
    <m/>
    <m/>
    <m/>
    <s v="1845"/>
    <s v="12"/>
    <m/>
    <s v=""/>
    <m/>
    <s v=""/>
    <m/>
    <m/>
    <s v="1845-12"/>
    <m/>
    <m/>
    <n v="1.73599999999999"/>
    <n v="1.343"/>
    <m/>
    <m/>
    <m/>
    <m/>
    <m/>
    <m/>
    <x v="9"/>
  </r>
  <r>
    <s v="1846-01-01"/>
    <n v="3.2130000000000001"/>
    <n v="1.47"/>
    <m/>
    <m/>
    <m/>
    <m/>
    <m/>
    <m/>
    <s v="1846"/>
    <s v="01"/>
    <m/>
    <s v=""/>
    <m/>
    <s v=""/>
    <m/>
    <m/>
    <s v="1846-01"/>
    <m/>
    <m/>
    <n v="3.2130000000000001"/>
    <n v="1.47"/>
    <m/>
    <m/>
    <m/>
    <m/>
    <m/>
    <m/>
    <x v="9"/>
  </r>
  <r>
    <s v="1846-02-01"/>
    <n v="3.3759999999999999"/>
    <n v="1.177"/>
    <m/>
    <m/>
    <m/>
    <m/>
    <m/>
    <m/>
    <s v="1846"/>
    <s v="02"/>
    <m/>
    <s v=""/>
    <m/>
    <s v=""/>
    <m/>
    <m/>
    <s v="1846-02"/>
    <m/>
    <m/>
    <n v="3.3759999999999999"/>
    <n v="1.177"/>
    <m/>
    <m/>
    <m/>
    <m/>
    <m/>
    <m/>
    <x v="9"/>
  </r>
  <r>
    <s v="1846-03-01"/>
    <n v="6.3140000000000001"/>
    <n v="1.0309999999999999"/>
    <m/>
    <m/>
    <m/>
    <m/>
    <m/>
    <m/>
    <s v="1846"/>
    <s v="03"/>
    <m/>
    <s v=""/>
    <m/>
    <s v=""/>
    <m/>
    <m/>
    <s v="1846-03"/>
    <m/>
    <m/>
    <n v="6.3140000000000001"/>
    <n v="1.0309999999999999"/>
    <m/>
    <m/>
    <m/>
    <m/>
    <m/>
    <m/>
    <x v="9"/>
  </r>
  <r>
    <s v="1846-04-01"/>
    <n v="7.4729999999999901"/>
    <n v="1.7290000000000001"/>
    <m/>
    <m/>
    <m/>
    <m/>
    <m/>
    <m/>
    <s v="1846"/>
    <s v="04"/>
    <m/>
    <s v=""/>
    <m/>
    <s v=""/>
    <m/>
    <m/>
    <s v="1846-04"/>
    <m/>
    <m/>
    <n v="7.4729999999999901"/>
    <n v="1.7290000000000001"/>
    <m/>
    <m/>
    <m/>
    <m/>
    <m/>
    <m/>
    <x v="9"/>
  </r>
  <r>
    <s v="1846-05-01"/>
    <n v="10.896000000000001"/>
    <n v="0.84399999999999997"/>
    <m/>
    <m/>
    <m/>
    <m/>
    <m/>
    <m/>
    <s v="1846"/>
    <s v="05"/>
    <m/>
    <s v=""/>
    <m/>
    <s v=""/>
    <m/>
    <m/>
    <s v="1846-05"/>
    <m/>
    <m/>
    <n v="10.896000000000001"/>
    <n v="0.84399999999999997"/>
    <m/>
    <m/>
    <m/>
    <m/>
    <m/>
    <m/>
    <x v="9"/>
  </r>
  <r>
    <s v="1846-06-01"/>
    <n v="13.53"/>
    <n v="1.143"/>
    <m/>
    <m/>
    <m/>
    <m/>
    <m/>
    <m/>
    <s v="1846"/>
    <s v="06"/>
    <m/>
    <s v=""/>
    <m/>
    <s v=""/>
    <m/>
    <m/>
    <s v="1846-06"/>
    <m/>
    <m/>
    <n v="13.53"/>
    <n v="1.143"/>
    <m/>
    <m/>
    <m/>
    <m/>
    <m/>
    <m/>
    <x v="9"/>
  </r>
  <r>
    <s v="1846-07-01"/>
    <n v="14.923"/>
    <n v="0.73699999999999999"/>
    <m/>
    <m/>
    <m/>
    <m/>
    <m/>
    <m/>
    <s v="1846"/>
    <s v="07"/>
    <m/>
    <s v=""/>
    <m/>
    <s v=""/>
    <m/>
    <m/>
    <s v="1846-07"/>
    <m/>
    <m/>
    <n v="14.923"/>
    <n v="0.73699999999999999"/>
    <m/>
    <m/>
    <m/>
    <m/>
    <m/>
    <m/>
    <x v="9"/>
  </r>
  <r>
    <s v="1846-08-01"/>
    <n v="14.120999999999899"/>
    <n v="0.76500000000000001"/>
    <m/>
    <m/>
    <m/>
    <m/>
    <m/>
    <m/>
    <s v="1846"/>
    <s v="08"/>
    <m/>
    <s v=""/>
    <m/>
    <s v=""/>
    <m/>
    <m/>
    <s v="1846-08"/>
    <m/>
    <m/>
    <n v="14.120999999999899"/>
    <n v="0.76500000000000001"/>
    <m/>
    <m/>
    <m/>
    <m/>
    <m/>
    <m/>
    <x v="9"/>
  </r>
  <r>
    <s v="1846-09-01"/>
    <n v="11.738"/>
    <n v="0.71599999999999997"/>
    <m/>
    <m/>
    <m/>
    <m/>
    <m/>
    <m/>
    <s v="1846"/>
    <s v="09"/>
    <m/>
    <s v=""/>
    <m/>
    <s v=""/>
    <m/>
    <m/>
    <s v="1846-09"/>
    <m/>
    <m/>
    <n v="11.738"/>
    <n v="0.71599999999999997"/>
    <m/>
    <m/>
    <m/>
    <m/>
    <m/>
    <m/>
    <x v="9"/>
  </r>
  <r>
    <s v="1846-10-01"/>
    <n v="8.2289999999999992"/>
    <n v="0.875999999999999"/>
    <m/>
    <m/>
    <m/>
    <m/>
    <m/>
    <m/>
    <s v="1846"/>
    <s v="10"/>
    <m/>
    <s v=""/>
    <m/>
    <s v=""/>
    <m/>
    <m/>
    <s v="1846-10"/>
    <m/>
    <m/>
    <n v="8.2289999999999992"/>
    <n v="0.875999999999999"/>
    <m/>
    <m/>
    <m/>
    <m/>
    <m/>
    <m/>
    <x v="9"/>
  </r>
  <r>
    <s v="1846-11-01"/>
    <n v="5.0439999999999996"/>
    <n v="1.0389999999999999"/>
    <m/>
    <m/>
    <m/>
    <m/>
    <m/>
    <m/>
    <s v="1846"/>
    <s v="11"/>
    <m/>
    <s v=""/>
    <m/>
    <s v=""/>
    <m/>
    <m/>
    <s v="1846-11"/>
    <m/>
    <m/>
    <n v="5.0439999999999996"/>
    <n v="1.0389999999999999"/>
    <m/>
    <m/>
    <m/>
    <m/>
    <m/>
    <m/>
    <x v="9"/>
  </r>
  <r>
    <s v="1846-12-01"/>
    <n v="3.7759999999999998"/>
    <n v="1.0940000000000001"/>
    <m/>
    <m/>
    <m/>
    <m/>
    <m/>
    <m/>
    <s v="1846"/>
    <s v="12"/>
    <m/>
    <s v=""/>
    <m/>
    <s v=""/>
    <m/>
    <m/>
    <s v="1846-12"/>
    <m/>
    <m/>
    <n v="3.7759999999999998"/>
    <n v="1.0940000000000001"/>
    <m/>
    <m/>
    <m/>
    <m/>
    <m/>
    <m/>
    <x v="9"/>
  </r>
  <r>
    <s v="1847-01-01"/>
    <n v="2.7530000000000001"/>
    <n v="1.2689999999999999"/>
    <m/>
    <m/>
    <m/>
    <m/>
    <m/>
    <m/>
    <s v="1847"/>
    <s v="01"/>
    <m/>
    <s v=""/>
    <m/>
    <s v=""/>
    <m/>
    <m/>
    <s v="1847-01"/>
    <m/>
    <m/>
    <n v="2.7530000000000001"/>
    <n v="1.2689999999999999"/>
    <m/>
    <m/>
    <m/>
    <m/>
    <m/>
    <m/>
    <x v="9"/>
  </r>
  <r>
    <s v="1847-02-01"/>
    <n v="3.6019999999999999"/>
    <n v="1.383"/>
    <m/>
    <m/>
    <m/>
    <m/>
    <m/>
    <m/>
    <s v="1847"/>
    <s v="02"/>
    <m/>
    <s v=""/>
    <m/>
    <s v=""/>
    <m/>
    <m/>
    <s v="1847-02"/>
    <m/>
    <m/>
    <n v="3.6019999999999999"/>
    <n v="1.383"/>
    <m/>
    <m/>
    <m/>
    <m/>
    <m/>
    <m/>
    <x v="9"/>
  </r>
  <r>
    <s v="1847-03-01"/>
    <n v="4.0460000000000003"/>
    <n v="1.583"/>
    <m/>
    <m/>
    <m/>
    <m/>
    <m/>
    <m/>
    <s v="1847"/>
    <s v="03"/>
    <m/>
    <s v=""/>
    <m/>
    <s v=""/>
    <m/>
    <m/>
    <s v="1847-03"/>
    <m/>
    <m/>
    <n v="4.0460000000000003"/>
    <n v="1.583"/>
    <m/>
    <m/>
    <m/>
    <m/>
    <m/>
    <m/>
    <x v="9"/>
  </r>
  <r>
    <s v="1847-04-01"/>
    <n v="7.9799999999999898"/>
    <n v="0.998"/>
    <m/>
    <m/>
    <m/>
    <m/>
    <m/>
    <m/>
    <s v="1847"/>
    <s v="04"/>
    <m/>
    <s v=""/>
    <m/>
    <s v=""/>
    <m/>
    <m/>
    <s v="1847-04"/>
    <m/>
    <m/>
    <n v="7.9799999999999898"/>
    <n v="0.998"/>
    <m/>
    <m/>
    <m/>
    <m/>
    <m/>
    <m/>
    <x v="9"/>
  </r>
  <r>
    <s v="1847-05-01"/>
    <n v="10.622"/>
    <n v="0.752"/>
    <m/>
    <m/>
    <m/>
    <m/>
    <m/>
    <m/>
    <s v="1847"/>
    <s v="05"/>
    <m/>
    <s v=""/>
    <m/>
    <s v=""/>
    <m/>
    <m/>
    <s v="1847-05"/>
    <m/>
    <m/>
    <n v="10.622"/>
    <n v="0.752"/>
    <m/>
    <m/>
    <m/>
    <m/>
    <m/>
    <m/>
    <x v="9"/>
  </r>
  <r>
    <s v="1847-06-01"/>
    <n v="12.827999999999999"/>
    <n v="0.42799999999999999"/>
    <m/>
    <m/>
    <m/>
    <m/>
    <m/>
    <m/>
    <s v="1847"/>
    <s v="06"/>
    <m/>
    <s v=""/>
    <m/>
    <s v=""/>
    <m/>
    <m/>
    <s v="1847-06"/>
    <m/>
    <m/>
    <n v="12.827999999999999"/>
    <n v="0.42799999999999999"/>
    <m/>
    <m/>
    <m/>
    <m/>
    <m/>
    <m/>
    <x v="9"/>
  </r>
  <r>
    <s v="1847-07-01"/>
    <n v="14.25"/>
    <n v="0.6"/>
    <m/>
    <m/>
    <m/>
    <m/>
    <m/>
    <m/>
    <s v="1847"/>
    <s v="07"/>
    <m/>
    <s v=""/>
    <m/>
    <s v=""/>
    <m/>
    <m/>
    <s v="1847-07"/>
    <m/>
    <m/>
    <n v="14.25"/>
    <n v="0.6"/>
    <m/>
    <m/>
    <m/>
    <m/>
    <m/>
    <m/>
    <x v="9"/>
  </r>
  <r>
    <s v="1847-08-01"/>
    <n v="13.414"/>
    <n v="0.65700000000000003"/>
    <m/>
    <m/>
    <m/>
    <m/>
    <m/>
    <m/>
    <s v="1847"/>
    <s v="08"/>
    <m/>
    <s v=""/>
    <m/>
    <s v=""/>
    <m/>
    <m/>
    <s v="1847-08"/>
    <m/>
    <m/>
    <n v="13.414"/>
    <n v="0.65700000000000003"/>
    <m/>
    <m/>
    <m/>
    <m/>
    <m/>
    <m/>
    <x v="9"/>
  </r>
  <r>
    <s v="1847-09-01"/>
    <n v="11.619"/>
    <n v="0.52800000000000002"/>
    <m/>
    <m/>
    <m/>
    <m/>
    <m/>
    <m/>
    <s v="1847"/>
    <s v="09"/>
    <m/>
    <s v=""/>
    <m/>
    <s v=""/>
    <m/>
    <m/>
    <s v="1847-09"/>
    <m/>
    <m/>
    <n v="11.619"/>
    <n v="0.52800000000000002"/>
    <m/>
    <m/>
    <m/>
    <m/>
    <m/>
    <m/>
    <x v="9"/>
  </r>
  <r>
    <s v="1847-10-01"/>
    <n v="8.6180000000000003"/>
    <n v="0.84399999999999997"/>
    <m/>
    <m/>
    <m/>
    <m/>
    <m/>
    <m/>
    <s v="1847"/>
    <s v="10"/>
    <m/>
    <s v=""/>
    <m/>
    <s v=""/>
    <m/>
    <m/>
    <s v="1847-10"/>
    <m/>
    <m/>
    <n v="8.6180000000000003"/>
    <n v="0.84399999999999997"/>
    <m/>
    <m/>
    <m/>
    <m/>
    <m/>
    <m/>
    <x v="9"/>
  </r>
  <r>
    <s v="1847-11-01"/>
    <n v="5.5739999999999998"/>
    <n v="0.77800000000000002"/>
    <m/>
    <m/>
    <m/>
    <m/>
    <m/>
    <m/>
    <s v="1847"/>
    <s v="11"/>
    <m/>
    <s v=""/>
    <m/>
    <s v=""/>
    <m/>
    <m/>
    <s v="1847-11"/>
    <m/>
    <m/>
    <n v="5.5739999999999998"/>
    <n v="0.77800000000000002"/>
    <m/>
    <m/>
    <m/>
    <m/>
    <m/>
    <m/>
    <x v="9"/>
  </r>
  <r>
    <s v="1847-12-01"/>
    <n v="1.72599999999999"/>
    <n v="0.98799999999999999"/>
    <m/>
    <m/>
    <m/>
    <m/>
    <m/>
    <m/>
    <s v="1847"/>
    <s v="12"/>
    <m/>
    <s v=""/>
    <m/>
    <s v=""/>
    <m/>
    <m/>
    <s v="1847-12"/>
    <m/>
    <m/>
    <n v="1.72599999999999"/>
    <n v="0.98799999999999999"/>
    <m/>
    <m/>
    <m/>
    <m/>
    <m/>
    <m/>
    <x v="9"/>
  </r>
  <r>
    <s v="1848-01-01"/>
    <n v="0.51"/>
    <n v="1.341"/>
    <m/>
    <m/>
    <m/>
    <m/>
    <m/>
    <m/>
    <s v="1848"/>
    <s v="01"/>
    <m/>
    <s v=""/>
    <m/>
    <s v=""/>
    <m/>
    <m/>
    <s v="1848-01"/>
    <m/>
    <m/>
    <n v="0.51"/>
    <n v="1.341"/>
    <m/>
    <m/>
    <m/>
    <m/>
    <m/>
    <m/>
    <x v="9"/>
  </r>
  <r>
    <s v="1848-02-01"/>
    <n v="3.726"/>
    <n v="1.4369999999999901"/>
    <m/>
    <m/>
    <m/>
    <m/>
    <m/>
    <m/>
    <s v="1848"/>
    <s v="02"/>
    <m/>
    <s v=""/>
    <m/>
    <s v=""/>
    <m/>
    <m/>
    <s v="1848-02"/>
    <m/>
    <m/>
    <n v="3.726"/>
    <n v="1.4369999999999901"/>
    <m/>
    <m/>
    <m/>
    <m/>
    <m/>
    <m/>
    <x v="9"/>
  </r>
  <r>
    <s v="1848-03-01"/>
    <n v="4.806"/>
    <n v="0.96699999999999997"/>
    <m/>
    <m/>
    <m/>
    <m/>
    <m/>
    <m/>
    <s v="1848"/>
    <s v="03"/>
    <m/>
    <s v=""/>
    <m/>
    <s v=""/>
    <m/>
    <m/>
    <s v="1848-03"/>
    <m/>
    <m/>
    <n v="4.806"/>
    <n v="0.96699999999999997"/>
    <m/>
    <m/>
    <m/>
    <m/>
    <m/>
    <m/>
    <x v="9"/>
  </r>
  <r>
    <s v="1848-04-01"/>
    <n v="8.11"/>
    <n v="1.054"/>
    <m/>
    <m/>
    <m/>
    <m/>
    <m/>
    <m/>
    <s v="1848"/>
    <s v="04"/>
    <m/>
    <s v=""/>
    <m/>
    <s v=""/>
    <m/>
    <m/>
    <s v="1848-04"/>
    <m/>
    <m/>
    <n v="8.11"/>
    <n v="1.054"/>
    <m/>
    <m/>
    <m/>
    <m/>
    <m/>
    <m/>
    <x v="9"/>
  </r>
  <r>
    <s v="1848-05-01"/>
    <n v="10.579999999999901"/>
    <n v="0.58399999999999996"/>
    <m/>
    <m/>
    <m/>
    <m/>
    <m/>
    <m/>
    <s v="1848"/>
    <s v="05"/>
    <m/>
    <s v=""/>
    <m/>
    <s v=""/>
    <m/>
    <m/>
    <s v="1848-05"/>
    <m/>
    <m/>
    <n v="10.579999999999901"/>
    <n v="0.58399999999999996"/>
    <m/>
    <m/>
    <m/>
    <m/>
    <m/>
    <m/>
    <x v="9"/>
  </r>
  <r>
    <s v="1848-06-01"/>
    <n v="13.247"/>
    <n v="0.58299999999999996"/>
    <m/>
    <m/>
    <m/>
    <m/>
    <m/>
    <m/>
    <s v="1848"/>
    <s v="06"/>
    <m/>
    <s v=""/>
    <m/>
    <s v=""/>
    <m/>
    <m/>
    <s v="1848-06"/>
    <m/>
    <m/>
    <n v="13.247"/>
    <n v="0.58299999999999996"/>
    <m/>
    <m/>
    <m/>
    <m/>
    <m/>
    <m/>
    <x v="9"/>
  </r>
  <r>
    <s v="1848-07-01"/>
    <n v="14.465999999999999"/>
    <n v="0.61299999999999999"/>
    <m/>
    <m/>
    <m/>
    <m/>
    <m/>
    <m/>
    <s v="1848"/>
    <s v="07"/>
    <m/>
    <s v=""/>
    <m/>
    <s v=""/>
    <m/>
    <m/>
    <s v="1848-07"/>
    <m/>
    <m/>
    <n v="14.465999999999999"/>
    <n v="0.61299999999999999"/>
    <m/>
    <m/>
    <m/>
    <m/>
    <m/>
    <m/>
    <x v="9"/>
  </r>
  <r>
    <s v="1848-08-01"/>
    <n v="13.267999999999899"/>
    <n v="0.70899999999999996"/>
    <m/>
    <m/>
    <m/>
    <m/>
    <m/>
    <m/>
    <s v="1848"/>
    <s v="08"/>
    <m/>
    <s v=""/>
    <m/>
    <s v=""/>
    <m/>
    <m/>
    <s v="1848-08"/>
    <m/>
    <m/>
    <n v="13.267999999999899"/>
    <n v="0.70899999999999996"/>
    <m/>
    <m/>
    <m/>
    <m/>
    <m/>
    <m/>
    <x v="9"/>
  </r>
  <r>
    <s v="1848-09-01"/>
    <n v="10.997"/>
    <n v="0.623"/>
    <m/>
    <m/>
    <m/>
    <m/>
    <m/>
    <m/>
    <s v="1848"/>
    <s v="09"/>
    <m/>
    <s v=""/>
    <m/>
    <s v=""/>
    <m/>
    <m/>
    <s v="1848-09"/>
    <m/>
    <m/>
    <n v="10.997"/>
    <n v="0.623"/>
    <m/>
    <m/>
    <m/>
    <m/>
    <m/>
    <m/>
    <x v="9"/>
  </r>
  <r>
    <s v="1848-10-01"/>
    <n v="8.6549999999999994"/>
    <n v="0.83699999999999997"/>
    <m/>
    <m/>
    <m/>
    <m/>
    <m/>
    <m/>
    <s v="1848"/>
    <s v="10"/>
    <m/>
    <s v=""/>
    <m/>
    <s v=""/>
    <m/>
    <m/>
    <s v="1848-10"/>
    <m/>
    <m/>
    <n v="8.6549999999999994"/>
    <n v="0.83699999999999997"/>
    <m/>
    <m/>
    <m/>
    <m/>
    <m/>
    <m/>
    <x v="9"/>
  </r>
  <r>
    <s v="1848-11-01"/>
    <n v="5.29"/>
    <n v="0.748"/>
    <m/>
    <m/>
    <m/>
    <m/>
    <m/>
    <m/>
    <s v="1848"/>
    <s v="11"/>
    <m/>
    <s v=""/>
    <m/>
    <s v=""/>
    <m/>
    <m/>
    <s v="1848-11"/>
    <m/>
    <m/>
    <n v="5.29"/>
    <n v="0.748"/>
    <m/>
    <m/>
    <m/>
    <m/>
    <m/>
    <m/>
    <x v="9"/>
  </r>
  <r>
    <s v="1848-12-01"/>
    <n v="2.0990000000000002"/>
    <n v="0.96"/>
    <m/>
    <m/>
    <m/>
    <m/>
    <m/>
    <m/>
    <s v="1848"/>
    <s v="12"/>
    <m/>
    <s v=""/>
    <m/>
    <s v=""/>
    <m/>
    <m/>
    <s v="1848-12"/>
    <m/>
    <m/>
    <n v="2.0990000000000002"/>
    <n v="0.96"/>
    <m/>
    <m/>
    <m/>
    <m/>
    <m/>
    <m/>
    <x v="9"/>
  </r>
  <r>
    <s v="1849-01-01"/>
    <n v="1.9409999999999901"/>
    <n v="1.3080000000000001"/>
    <m/>
    <m/>
    <m/>
    <m/>
    <m/>
    <m/>
    <s v="1849"/>
    <s v="01"/>
    <m/>
    <s v=""/>
    <m/>
    <s v=""/>
    <m/>
    <m/>
    <s v="1849-01"/>
    <m/>
    <m/>
    <n v="1.9409999999999901"/>
    <n v="1.3080000000000001"/>
    <m/>
    <m/>
    <m/>
    <m/>
    <m/>
    <m/>
    <x v="9"/>
  </r>
  <r>
    <s v="1849-02-01"/>
    <n v="2.6379999999999999"/>
    <n v="1.345"/>
    <m/>
    <m/>
    <m/>
    <m/>
    <m/>
    <m/>
    <s v="1849"/>
    <s v="02"/>
    <m/>
    <s v=""/>
    <m/>
    <s v=""/>
    <m/>
    <m/>
    <s v="1849-02"/>
    <m/>
    <m/>
    <n v="2.6379999999999999"/>
    <n v="1.345"/>
    <m/>
    <m/>
    <m/>
    <m/>
    <m/>
    <m/>
    <x v="9"/>
  </r>
  <r>
    <s v="1849-03-01"/>
    <n v="5.3019999999999996"/>
    <n v="1.06"/>
    <m/>
    <m/>
    <m/>
    <m/>
    <m/>
    <m/>
    <s v="1849"/>
    <s v="03"/>
    <m/>
    <s v=""/>
    <m/>
    <s v=""/>
    <m/>
    <m/>
    <s v="1849-03"/>
    <m/>
    <m/>
    <n v="5.3019999999999996"/>
    <n v="1.06"/>
    <m/>
    <m/>
    <m/>
    <m/>
    <m/>
    <m/>
    <x v="9"/>
  </r>
  <r>
    <s v="1849-04-01"/>
    <n v="7.0279999999999996"/>
    <n v="0.84499999999999997"/>
    <m/>
    <m/>
    <m/>
    <m/>
    <m/>
    <m/>
    <s v="1849"/>
    <s v="04"/>
    <m/>
    <s v=""/>
    <m/>
    <s v=""/>
    <m/>
    <m/>
    <s v="1849-04"/>
    <m/>
    <m/>
    <n v="7.0279999999999996"/>
    <n v="0.84499999999999997"/>
    <m/>
    <m/>
    <m/>
    <m/>
    <m/>
    <m/>
    <x v="9"/>
  </r>
  <r>
    <s v="1849-05-01"/>
    <n v="10.159000000000001"/>
    <n v="0.64400000000000002"/>
    <m/>
    <m/>
    <m/>
    <m/>
    <m/>
    <m/>
    <s v="1849"/>
    <s v="05"/>
    <m/>
    <s v=""/>
    <m/>
    <s v=""/>
    <m/>
    <m/>
    <s v="1849-05"/>
    <m/>
    <m/>
    <n v="10.159000000000001"/>
    <n v="0.64400000000000002"/>
    <m/>
    <m/>
    <m/>
    <m/>
    <m/>
    <m/>
    <x v="9"/>
  </r>
  <r>
    <s v="1849-06-01"/>
    <n v="13"/>
    <n v="0.65900000000000003"/>
    <m/>
    <m/>
    <m/>
    <m/>
    <m/>
    <m/>
    <s v="1849"/>
    <s v="06"/>
    <m/>
    <s v=""/>
    <m/>
    <s v=""/>
    <m/>
    <m/>
    <s v="1849-06"/>
    <m/>
    <m/>
    <n v="13"/>
    <n v="0.65900000000000003"/>
    <m/>
    <m/>
    <m/>
    <m/>
    <m/>
    <m/>
    <x v="9"/>
  </r>
  <r>
    <s v="1849-07-01"/>
    <n v="14.458"/>
    <n v="0.67799999999999905"/>
    <m/>
    <m/>
    <m/>
    <m/>
    <m/>
    <m/>
    <s v="1849"/>
    <s v="07"/>
    <m/>
    <s v=""/>
    <m/>
    <s v=""/>
    <m/>
    <m/>
    <s v="1849-07"/>
    <m/>
    <m/>
    <n v="14.458"/>
    <n v="0.67799999999999905"/>
    <m/>
    <m/>
    <m/>
    <m/>
    <m/>
    <m/>
    <x v="9"/>
  </r>
  <r>
    <s v="1849-08-01"/>
    <n v="13.603"/>
    <n v="0.90200000000000002"/>
    <m/>
    <m/>
    <m/>
    <m/>
    <m/>
    <m/>
    <s v="1849"/>
    <s v="08"/>
    <m/>
    <s v=""/>
    <m/>
    <s v=""/>
    <m/>
    <m/>
    <s v="1849-08"/>
    <m/>
    <m/>
    <n v="13.603"/>
    <n v="0.90200000000000002"/>
    <m/>
    <m/>
    <m/>
    <m/>
    <m/>
    <m/>
    <x v="9"/>
  </r>
  <r>
    <s v="1849-09-01"/>
    <n v="11.093"/>
    <n v="0.56799999999999995"/>
    <m/>
    <m/>
    <m/>
    <m/>
    <m/>
    <m/>
    <s v="1849"/>
    <s v="09"/>
    <m/>
    <s v=""/>
    <m/>
    <s v=""/>
    <m/>
    <m/>
    <s v="1849-09"/>
    <m/>
    <m/>
    <n v="11.093"/>
    <n v="0.56799999999999995"/>
    <m/>
    <m/>
    <m/>
    <m/>
    <m/>
    <m/>
    <x v="9"/>
  </r>
  <r>
    <s v="1849-10-01"/>
    <n v="8.8899999999999899"/>
    <n v="0.73299999999999998"/>
    <m/>
    <m/>
    <m/>
    <m/>
    <m/>
    <m/>
    <s v="1849"/>
    <s v="10"/>
    <m/>
    <s v=""/>
    <m/>
    <s v=""/>
    <m/>
    <m/>
    <s v="1849-10"/>
    <m/>
    <m/>
    <n v="8.8899999999999899"/>
    <n v="0.73299999999999998"/>
    <m/>
    <m/>
    <m/>
    <m/>
    <m/>
    <m/>
    <x v="9"/>
  </r>
  <r>
    <s v="1849-11-01"/>
    <n v="5.7779999999999996"/>
    <n v="1.3129999999999999"/>
    <m/>
    <m/>
    <m/>
    <m/>
    <m/>
    <m/>
    <s v="1849"/>
    <s v="11"/>
    <m/>
    <s v=""/>
    <m/>
    <s v=""/>
    <m/>
    <m/>
    <s v="1849-11"/>
    <m/>
    <m/>
    <n v="5.7779999999999996"/>
    <n v="1.3129999999999999"/>
    <m/>
    <m/>
    <m/>
    <m/>
    <m/>
    <m/>
    <x v="9"/>
  </r>
  <r>
    <s v="1849-12-01"/>
    <n v="1.923"/>
    <n v="0.90800000000000003"/>
    <m/>
    <m/>
    <m/>
    <m/>
    <m/>
    <m/>
    <s v="1849"/>
    <s v="12"/>
    <m/>
    <s v=""/>
    <m/>
    <s v=""/>
    <m/>
    <m/>
    <s v="1849-12"/>
    <m/>
    <m/>
    <n v="1.923"/>
    <n v="0.90800000000000003"/>
    <m/>
    <m/>
    <m/>
    <m/>
    <m/>
    <m/>
    <x v="9"/>
  </r>
  <r>
    <s v="1850-01-01"/>
    <n v="0.749"/>
    <n v="1.105"/>
    <n v="8.2419999999999902"/>
    <n v="1.738"/>
    <n v="-3.206"/>
    <n v="2.8220000000000001"/>
    <n v="12.832999999999901"/>
    <n v="0.36699999999999999"/>
    <s v="1850"/>
    <s v="01"/>
    <m/>
    <s v=""/>
    <m/>
    <s v=""/>
    <m/>
    <m/>
    <s v="1850-01"/>
    <m/>
    <m/>
    <n v="0.749"/>
    <n v="1.105"/>
    <n v="8.2419999999999902"/>
    <n v="1.738"/>
    <n v="-3.206"/>
    <n v="2.8220000000000001"/>
    <n v="12.832999999999901"/>
    <n v="0.36699999999999999"/>
    <x v="10"/>
  </r>
  <r>
    <s v="1850-02-01"/>
    <n v="3.0710000000000002"/>
    <n v="1.2749999999999999"/>
    <n v="9.9700000000000006"/>
    <n v="3.0070000000000001"/>
    <n v="-2.2909999999999999"/>
    <n v="1.623"/>
    <n v="13.587999999999999"/>
    <n v="0.41399999999999998"/>
    <s v="1850"/>
    <s v="02"/>
    <m/>
    <s v=""/>
    <m/>
    <s v=""/>
    <m/>
    <m/>
    <s v="1850-02"/>
    <m/>
    <m/>
    <n v="3.0710000000000002"/>
    <n v="1.2749999999999999"/>
    <n v="9.9700000000000006"/>
    <n v="3.0070000000000001"/>
    <n v="-2.2909999999999999"/>
    <n v="1.623"/>
    <n v="13.587999999999999"/>
    <n v="0.41399999999999998"/>
    <x v="10"/>
  </r>
  <r>
    <s v="1850-03-01"/>
    <n v="4.9539999999999997"/>
    <n v="0.95499999999999996"/>
    <n v="10.347"/>
    <n v="2.4009999999999998"/>
    <n v="-1.905"/>
    <n v="1.41"/>
    <n v="14.042999999999999"/>
    <n v="0.34100000000000003"/>
    <s v="1850"/>
    <s v="03"/>
    <m/>
    <s v=""/>
    <m/>
    <s v=""/>
    <m/>
    <m/>
    <s v="1850-03"/>
    <m/>
    <m/>
    <n v="4.9539999999999997"/>
    <n v="0.95499999999999996"/>
    <n v="10.347"/>
    <n v="2.4009999999999998"/>
    <n v="-1.905"/>
    <n v="1.41"/>
    <n v="14.042999999999999"/>
    <n v="0.34100000000000003"/>
    <x v="10"/>
  </r>
  <r>
    <s v="1850-04-01"/>
    <n v="7.2169999999999996"/>
    <n v="0.66500000000000004"/>
    <n v="12.933999999999999"/>
    <n v="1.004"/>
    <n v="1.018"/>
    <n v="1.329"/>
    <n v="14.667"/>
    <n v="0.26700000000000002"/>
    <s v="1850"/>
    <s v="04"/>
    <m/>
    <s v=""/>
    <m/>
    <s v=""/>
    <m/>
    <m/>
    <s v="1850-04"/>
    <m/>
    <m/>
    <n v="7.2169999999999996"/>
    <n v="0.66500000000000004"/>
    <n v="12.933999999999999"/>
    <n v="1.004"/>
    <n v="1.018"/>
    <n v="1.329"/>
    <n v="14.667"/>
    <n v="0.26700000000000002"/>
    <x v="10"/>
  </r>
  <r>
    <s v="1850-05-01"/>
    <n v="10.004"/>
    <n v="0.61699999999999999"/>
    <n v="15.654999999999999"/>
    <n v="2.4060000000000001"/>
    <n v="3.8109999999999999"/>
    <n v="1.347"/>
    <n v="15.507"/>
    <n v="0.249"/>
    <s v="1850"/>
    <s v="05"/>
    <m/>
    <s v=""/>
    <m/>
    <s v=""/>
    <m/>
    <m/>
    <s v="1850-05"/>
    <m/>
    <m/>
    <n v="10.004"/>
    <n v="0.61699999999999999"/>
    <n v="15.654999999999999"/>
    <n v="2.4060000000000001"/>
    <n v="3.8109999999999999"/>
    <n v="1.347"/>
    <n v="15.507"/>
    <n v="0.249"/>
    <x v="10"/>
  </r>
  <r>
    <s v="1850-06-01"/>
    <n v="13.15"/>
    <n v="0.61399999999999999"/>
    <n v="18.946000000000002"/>
    <n v="2.8170000000000002"/>
    <n v="7.1059999999999999"/>
    <n v="0.85699999999999998"/>
    <n v="16.352999999999899"/>
    <n v="0.245"/>
    <s v="1850"/>
    <s v="06"/>
    <m/>
    <s v=""/>
    <m/>
    <s v=""/>
    <m/>
    <m/>
    <s v="1850-06"/>
    <m/>
    <m/>
    <n v="13.15"/>
    <n v="0.61399999999999999"/>
    <n v="18.946000000000002"/>
    <n v="2.8170000000000002"/>
    <n v="7.1059999999999999"/>
    <n v="0.85699999999999998"/>
    <n v="16.352999999999899"/>
    <n v="0.245"/>
    <x v="10"/>
  </r>
  <r>
    <s v="1850-07-01"/>
    <n v="14.492000000000001"/>
    <n v="0.61399999999999999"/>
    <n v="19.233000000000001"/>
    <n v="2.84"/>
    <n v="8.0139999999999993"/>
    <n v="0.78599999999999903"/>
    <n v="16.783000000000001"/>
    <n v="0.23799999999999999"/>
    <s v="1850"/>
    <s v="07"/>
    <m/>
    <s v=""/>
    <m/>
    <s v=""/>
    <m/>
    <m/>
    <s v="1850-07"/>
    <m/>
    <m/>
    <n v="14.492000000000001"/>
    <n v="0.61399999999999999"/>
    <n v="19.233000000000001"/>
    <n v="2.84"/>
    <n v="8.0139999999999993"/>
    <n v="0.78599999999999903"/>
    <n v="16.783000000000001"/>
    <n v="0.23799999999999999"/>
    <x v="10"/>
  </r>
  <r>
    <s v="1850-08-01"/>
    <n v="14.039"/>
    <n v="0.80200000000000005"/>
    <n v="18.477"/>
    <n v="2.0790000000000002"/>
    <n v="7.4059999999999899"/>
    <n v="1.0860000000000001"/>
    <n v="16.718"/>
    <n v="0.28000000000000003"/>
    <s v="1850"/>
    <s v="08"/>
    <m/>
    <s v=""/>
    <m/>
    <s v=""/>
    <m/>
    <m/>
    <s v="1850-08"/>
    <m/>
    <m/>
    <n v="14.039"/>
    <n v="0.80200000000000005"/>
    <n v="18.477"/>
    <n v="2.0790000000000002"/>
    <n v="7.4059999999999899"/>
    <n v="1.0860000000000001"/>
    <n v="16.718"/>
    <n v="0.28000000000000003"/>
    <x v="10"/>
  </r>
  <r>
    <s v="1850-09-01"/>
    <n v="11.505000000000001"/>
    <n v="0.67500000000000004"/>
    <n v="15.846"/>
    <n v="2.6920000000000002"/>
    <n v="4.5330000000000004"/>
    <n v="1.798"/>
    <n v="15.885999999999999"/>
    <n v="0.254"/>
    <s v="1850"/>
    <s v="09"/>
    <m/>
    <s v=""/>
    <m/>
    <s v=""/>
    <m/>
    <m/>
    <s v="1850-09"/>
    <m/>
    <m/>
    <n v="11.505000000000001"/>
    <n v="0.67500000000000004"/>
    <n v="15.846"/>
    <n v="2.6920000000000002"/>
    <n v="4.5330000000000004"/>
    <n v="1.798"/>
    <n v="15.885999999999999"/>
    <n v="0.254"/>
    <x v="10"/>
  </r>
  <r>
    <s v="1850-10-01"/>
    <n v="8.0909999999999993"/>
    <n v="0.86299999999999999"/>
    <n v="13.189"/>
    <n v="2.3380000000000001"/>
    <n v="2.0129999999999999"/>
    <n v="2.133"/>
    <n v="14.831"/>
    <n v="0.29699999999999999"/>
    <s v="1850"/>
    <s v="10"/>
    <m/>
    <s v=""/>
    <m/>
    <s v=""/>
    <m/>
    <m/>
    <s v="1850-10"/>
    <m/>
    <m/>
    <n v="8.0909999999999993"/>
    <n v="0.86299999999999999"/>
    <n v="13.189"/>
    <n v="2.3380000000000001"/>
    <n v="2.0129999999999999"/>
    <n v="2.133"/>
    <n v="14.831"/>
    <n v="0.29699999999999999"/>
    <x v="10"/>
  </r>
  <r>
    <s v="1850-11-01"/>
    <n v="4.7329999999999997"/>
    <n v="1.149"/>
    <n v="11.388"/>
    <n v="3.4910000000000001"/>
    <n v="-0.12"/>
    <n v="1.069"/>
    <n v="13.897"/>
    <n v="0.36799999999999999"/>
    <s v="1850"/>
    <s v="11"/>
    <m/>
    <s v=""/>
    <m/>
    <s v=""/>
    <m/>
    <m/>
    <s v="1850-11"/>
    <m/>
    <m/>
    <n v="4.7329999999999997"/>
    <n v="1.149"/>
    <n v="11.388"/>
    <n v="3.4910000000000001"/>
    <n v="-0.12"/>
    <n v="1.069"/>
    <n v="13.897"/>
    <n v="0.36799999999999999"/>
    <x v="10"/>
  </r>
  <r>
    <s v="1850-12-01"/>
    <n v="2.8029999999999999"/>
    <n v="1.1830000000000001"/>
    <n v="7.4929999999999897"/>
    <n v="1.925"/>
    <n v="-2.8069999999999999"/>
    <n v="2.5939999999999999"/>
    <n v="13.3"/>
    <n v="0.378"/>
    <s v="1850"/>
    <s v="12"/>
    <m/>
    <s v=""/>
    <m/>
    <s v=""/>
    <m/>
    <m/>
    <s v="1850-12"/>
    <m/>
    <m/>
    <n v="2.8029999999999999"/>
    <n v="1.1830000000000001"/>
    <n v="7.4929999999999897"/>
    <n v="1.925"/>
    <n v="-2.8069999999999999"/>
    <n v="2.5939999999999999"/>
    <n v="13.3"/>
    <n v="0.378"/>
    <x v="10"/>
  </r>
  <r>
    <s v="1851-01-01"/>
    <n v="2.431"/>
    <n v="1.1220000000000001"/>
    <n v="8.9509999999999899"/>
    <n v="2.399"/>
    <n v="-2.4430000000000001"/>
    <n v="1.7709999999999999"/>
    <n v="13.244999999999999"/>
    <n v="0.36199999999999999"/>
    <s v="1851"/>
    <s v="01"/>
    <m/>
    <s v=""/>
    <m/>
    <s v=""/>
    <m/>
    <m/>
    <s v="1851-01"/>
    <m/>
    <m/>
    <n v="2.431"/>
    <n v="1.1220000000000001"/>
    <n v="8.9509999999999899"/>
    <n v="2.399"/>
    <n v="-2.4430000000000001"/>
    <n v="1.7709999999999999"/>
    <n v="13.244999999999999"/>
    <n v="0.36199999999999999"/>
    <x v="10"/>
  </r>
  <r>
    <s v="1851-02-01"/>
    <n v="2.508"/>
    <n v="1.1000000000000001"/>
    <n v="9.8079999999999998"/>
    <n v="2.6539999999999999"/>
    <n v="-1.5069999999999999"/>
    <n v="2.714"/>
    <n v="13.331"/>
    <n v="0.36099999999999999"/>
    <s v="1851"/>
    <s v="02"/>
    <m/>
    <s v=""/>
    <m/>
    <s v=""/>
    <m/>
    <m/>
    <s v="1851-02"/>
    <m/>
    <m/>
    <n v="2.508"/>
    <n v="1.1000000000000001"/>
    <n v="9.8079999999999998"/>
    <n v="2.6539999999999999"/>
    <n v="-1.5069999999999999"/>
    <n v="2.714"/>
    <n v="13.331"/>
    <n v="0.36099999999999999"/>
    <x v="10"/>
  </r>
  <r>
    <s v="1851-03-01"/>
    <n v="4.1920000000000002"/>
    <n v="0.97099999999999997"/>
    <n v="11.507"/>
    <n v="2.0369999999999999"/>
    <n v="-0.7"/>
    <n v="1.611"/>
    <n v="13.897"/>
    <n v="0.33"/>
    <s v="1851"/>
    <s v="03"/>
    <m/>
    <s v=""/>
    <m/>
    <s v=""/>
    <m/>
    <m/>
    <s v="1851-03"/>
    <m/>
    <m/>
    <n v="4.1920000000000002"/>
    <n v="0.97099999999999997"/>
    <n v="11.507"/>
    <n v="2.0369999999999999"/>
    <n v="-0.7"/>
    <n v="1.611"/>
    <n v="13.897"/>
    <n v="0.33"/>
    <x v="10"/>
  </r>
  <r>
    <s v="1851-04-01"/>
    <n v="7.2869999999999902"/>
    <n v="0.82899999999999996"/>
    <n v="14.235999999999899"/>
    <n v="1.97"/>
    <n v="2.331"/>
    <n v="1.2809999999999999"/>
    <n v="14.64"/>
    <n v="0.29799999999999999"/>
    <s v="1851"/>
    <s v="04"/>
    <m/>
    <s v=""/>
    <m/>
    <s v=""/>
    <m/>
    <m/>
    <s v="1851-04"/>
    <m/>
    <m/>
    <n v="7.2869999999999902"/>
    <n v="0.82899999999999996"/>
    <n v="14.235999999999899"/>
    <n v="1.97"/>
    <n v="2.331"/>
    <n v="1.2809999999999999"/>
    <n v="14.64"/>
    <n v="0.29799999999999999"/>
    <x v="10"/>
  </r>
  <r>
    <s v="1851-05-01"/>
    <n v="11.113"/>
    <n v="0.93600000000000005"/>
    <n v="15.01"/>
    <n v="3.1840000000000002"/>
    <n v="4.1360000000000001"/>
    <n v="1.0109999999999999"/>
    <n v="15.771000000000001"/>
    <n v="0.32200000000000001"/>
    <s v="1851"/>
    <s v="05"/>
    <m/>
    <s v=""/>
    <m/>
    <s v=""/>
    <m/>
    <m/>
    <s v="1851-05"/>
    <m/>
    <m/>
    <n v="11.113"/>
    <n v="0.93600000000000005"/>
    <n v="15.01"/>
    <n v="3.1840000000000002"/>
    <n v="4.1360000000000001"/>
    <n v="1.0109999999999999"/>
    <n v="15.771000000000001"/>
    <n v="0.32200000000000001"/>
    <x v="10"/>
  </r>
  <r>
    <s v="1851-06-01"/>
    <n v="13.417999999999999"/>
    <n v="0.65500000000000003"/>
    <n v="17.287999999999901"/>
    <n v="3.1869999999999998"/>
    <n v="6.3739999999999997"/>
    <n v="1.1299999999999999"/>
    <n v="16.495999999999999"/>
    <n v="0.26100000000000001"/>
    <s v="1851"/>
    <s v="06"/>
    <m/>
    <s v=""/>
    <m/>
    <s v=""/>
    <m/>
    <m/>
    <s v="1851-06"/>
    <m/>
    <m/>
    <n v="13.417999999999999"/>
    <n v="0.65500000000000003"/>
    <n v="17.287999999999901"/>
    <n v="3.1869999999999998"/>
    <n v="6.3739999999999997"/>
    <n v="1.1299999999999999"/>
    <n v="16.495999999999999"/>
    <n v="0.26100000000000001"/>
    <x v="10"/>
  </r>
  <r>
    <s v="1851-07-01"/>
    <n v="14.530999999999899"/>
    <n v="0.60599999999999998"/>
    <n v="17.102999999999899"/>
    <n v="3.7509999999999999"/>
    <n v="7.4249999999999998"/>
    <n v="1.48"/>
    <n v="16.831"/>
    <n v="0.24399999999999999"/>
    <s v="1851"/>
    <s v="07"/>
    <m/>
    <s v=""/>
    <m/>
    <s v=""/>
    <m/>
    <m/>
    <s v="1851-07"/>
    <m/>
    <m/>
    <n v="14.530999999999899"/>
    <n v="0.60599999999999998"/>
    <n v="17.102999999999899"/>
    <n v="3.7509999999999999"/>
    <n v="7.4249999999999998"/>
    <n v="1.48"/>
    <n v="16.831"/>
    <n v="0.24399999999999999"/>
    <x v="10"/>
  </r>
  <r>
    <s v="1851-08-01"/>
    <n v="13.750999999999999"/>
    <n v="0.77500000000000002"/>
    <n v="17.360999999999901"/>
    <n v="1.3919999999999999"/>
    <n v="6.59499999999999"/>
    <n v="1.2809999999999999"/>
    <n v="16.620999999999999"/>
    <n v="0.27600000000000002"/>
    <s v="1851"/>
    <s v="08"/>
    <m/>
    <s v=""/>
    <m/>
    <s v=""/>
    <m/>
    <m/>
    <s v="1851-08"/>
    <m/>
    <m/>
    <n v="13.750999999999999"/>
    <n v="0.77500000000000002"/>
    <n v="17.360999999999901"/>
    <n v="1.3919999999999999"/>
    <n v="6.59499999999999"/>
    <n v="1.2809999999999999"/>
    <n v="16.620999999999999"/>
    <n v="0.27600000000000002"/>
    <x v="10"/>
  </r>
  <r>
    <s v="1851-09-01"/>
    <n v="11.677"/>
    <n v="0.58099999999999996"/>
    <n v="16.36"/>
    <n v="2.496"/>
    <n v="5.5250000000000004"/>
    <n v="1.643"/>
    <n v="16.058"/>
    <n v="0.25"/>
    <s v="1851"/>
    <s v="09"/>
    <m/>
    <s v=""/>
    <m/>
    <s v=""/>
    <m/>
    <m/>
    <s v="1851-09"/>
    <m/>
    <m/>
    <n v="11.677"/>
    <n v="0.58099999999999996"/>
    <n v="16.36"/>
    <n v="2.496"/>
    <n v="5.5250000000000004"/>
    <n v="1.643"/>
    <n v="16.058"/>
    <n v="0.25"/>
    <x v="10"/>
  </r>
  <r>
    <s v="1851-10-01"/>
    <n v="9.1219999999999999"/>
    <n v="1.0580000000000001"/>
    <n v="14.960999999999901"/>
    <n v="1.915"/>
    <n v="3.298"/>
    <n v="1.2969999999999999"/>
    <n v="15.212999999999999"/>
    <n v="0.35799999999999998"/>
    <s v="1851"/>
    <s v="10"/>
    <m/>
    <s v=""/>
    <m/>
    <s v=""/>
    <m/>
    <m/>
    <s v="1851-10"/>
    <m/>
    <m/>
    <n v="9.1219999999999999"/>
    <n v="1.0580000000000001"/>
    <n v="14.960999999999901"/>
    <n v="1.915"/>
    <n v="3.298"/>
    <n v="1.2969999999999999"/>
    <n v="15.212999999999999"/>
    <n v="0.35799999999999998"/>
    <x v="10"/>
  </r>
  <r>
    <s v="1851-11-01"/>
    <n v="4.9729999999999999"/>
    <n v="0.96799999999999997"/>
    <n v="7.9509999999999996"/>
    <n v="1.833"/>
    <n v="-1.345"/>
    <n v="1.5269999999999999"/>
    <n v="14.161"/>
    <n v="0.34399999999999997"/>
    <s v="1851"/>
    <s v="11"/>
    <m/>
    <s v=""/>
    <m/>
    <s v=""/>
    <m/>
    <m/>
    <s v="1851-11"/>
    <m/>
    <m/>
    <n v="4.9729999999999999"/>
    <n v="0.96799999999999997"/>
    <n v="7.9509999999999996"/>
    <n v="1.833"/>
    <n v="-1.345"/>
    <n v="1.5269999999999999"/>
    <n v="14.161"/>
    <n v="0.34399999999999997"/>
    <x v="10"/>
  </r>
  <r>
    <s v="1851-12-01"/>
    <n v="3.14"/>
    <n v="0.98199999999999998"/>
    <n v="6.4359999999999999"/>
    <n v="1.9490000000000001"/>
    <n v="-3.242"/>
    <n v="2.843"/>
    <n v="13.638"/>
    <n v="0.33900000000000002"/>
    <s v="1851"/>
    <s v="12"/>
    <m/>
    <s v=""/>
    <m/>
    <s v=""/>
    <m/>
    <m/>
    <s v="1851-12"/>
    <m/>
    <m/>
    <n v="3.14"/>
    <n v="0.98199999999999998"/>
    <n v="6.4359999999999999"/>
    <n v="1.9490000000000001"/>
    <n v="-3.242"/>
    <n v="2.843"/>
    <n v="13.638"/>
    <n v="0.33900000000000002"/>
    <x v="10"/>
  </r>
  <r>
    <s v="1852-01-01"/>
    <n v="2.3759999999999999"/>
    <n v="1.389"/>
    <n v="8.4740000000000002"/>
    <n v="4.24"/>
    <n v="-2.7549999999999999"/>
    <n v="1.7050000000000001"/>
    <n v="13.231"/>
    <n v="0.438"/>
    <s v="1852"/>
    <s v="01"/>
    <m/>
    <s v=""/>
    <m/>
    <s v=""/>
    <m/>
    <m/>
    <s v="1852-01"/>
    <m/>
    <m/>
    <n v="2.3759999999999999"/>
    <n v="1.389"/>
    <n v="8.4740000000000002"/>
    <n v="4.24"/>
    <n v="-2.7549999999999999"/>
    <n v="1.7050000000000001"/>
    <n v="13.231"/>
    <n v="0.438"/>
    <x v="10"/>
  </r>
  <r>
    <s v="1852-02-01"/>
    <n v="2.54"/>
    <n v="1.115"/>
    <n v="8.5689999999999902"/>
    <n v="2.7370000000000001"/>
    <n v="-2.33699999999999"/>
    <n v="1.78"/>
    <n v="13.311"/>
    <n v="0.371"/>
    <s v="1852"/>
    <s v="02"/>
    <m/>
    <s v=""/>
    <m/>
    <s v=""/>
    <m/>
    <m/>
    <s v="1852-02"/>
    <m/>
    <m/>
    <n v="2.54"/>
    <n v="1.115"/>
    <n v="8.5689999999999902"/>
    <n v="2.7370000000000001"/>
    <n v="-2.33699999999999"/>
    <n v="1.78"/>
    <n v="13.311"/>
    <n v="0.371"/>
    <x v="10"/>
  </r>
  <r>
    <s v="1852-03-01"/>
    <n v="3.8839999999999999"/>
    <n v="0.91500000000000004"/>
    <n v="9.2149999999999999"/>
    <n v="2.88"/>
    <n v="-2.4910000000000001"/>
    <n v="1.4710000000000001"/>
    <n v="13.736000000000001"/>
    <n v="0.317"/>
    <s v="1852"/>
    <s v="03"/>
    <m/>
    <s v=""/>
    <m/>
    <s v=""/>
    <m/>
    <m/>
    <s v="1852-03"/>
    <m/>
    <m/>
    <n v="3.8839999999999999"/>
    <n v="0.91500000000000004"/>
    <n v="9.2149999999999999"/>
    <n v="2.88"/>
    <n v="-2.4910000000000001"/>
    <n v="1.4710000000000001"/>
    <n v="13.736000000000001"/>
    <n v="0.317"/>
    <x v="10"/>
  </r>
  <r>
    <s v="1852-04-01"/>
    <n v="7.4869999999999903"/>
    <n v="1.1579999999999999"/>
    <n v="11.249000000000001"/>
    <n v="1.4910000000000001"/>
    <n v="0.64699999999999902"/>
    <n v="1.256"/>
    <n v="14.786"/>
    <n v="0.377"/>
    <s v="1852"/>
    <s v="04"/>
    <m/>
    <s v=""/>
    <m/>
    <s v=""/>
    <m/>
    <m/>
    <s v="1852-04"/>
    <m/>
    <m/>
    <n v="7.4869999999999903"/>
    <n v="1.1579999999999999"/>
    <n v="11.249000000000001"/>
    <n v="1.4910000000000001"/>
    <n v="0.64699999999999902"/>
    <n v="1.256"/>
    <n v="14.786"/>
    <n v="0.377"/>
    <x v="10"/>
  </r>
  <r>
    <s v="1852-05-01"/>
    <n v="11.169"/>
    <n v="0.85499999999999998"/>
    <n v="15.835000000000001"/>
    <n v="2.8050000000000002"/>
    <n v="4.6239999999999997"/>
    <n v="0.97099999999999997"/>
    <n v="15.898999999999999"/>
    <n v="0.29799999999999999"/>
    <s v="1852"/>
    <s v="05"/>
    <m/>
    <s v=""/>
    <m/>
    <s v=""/>
    <m/>
    <m/>
    <s v="1852-05"/>
    <m/>
    <m/>
    <n v="11.169"/>
    <n v="0.85499999999999998"/>
    <n v="15.835000000000001"/>
    <n v="2.8050000000000002"/>
    <n v="4.6239999999999997"/>
    <n v="0.97099999999999997"/>
    <n v="15.898999999999999"/>
    <n v="0.29799999999999999"/>
    <x v="10"/>
  </r>
  <r>
    <s v="1852-06-01"/>
    <n v="13.164"/>
    <n v="0.63600000000000001"/>
    <n v="17.759999999999899"/>
    <n v="1.925"/>
    <n v="6.7050000000000001"/>
    <n v="0.68299999999999905"/>
    <n v="16.619"/>
    <n v="0.24299999999999999"/>
    <s v="1852"/>
    <s v="06"/>
    <m/>
    <s v=""/>
    <m/>
    <s v=""/>
    <m/>
    <m/>
    <s v="1852-06"/>
    <m/>
    <m/>
    <n v="13.164"/>
    <n v="0.63600000000000001"/>
    <n v="17.759999999999899"/>
    <n v="1.925"/>
    <n v="6.7050000000000001"/>
    <n v="0.68299999999999905"/>
    <n v="16.619"/>
    <n v="0.24299999999999999"/>
    <x v="10"/>
  </r>
  <r>
    <s v="1852-07-01"/>
    <n v="14.512"/>
    <n v="0.77800000000000002"/>
    <n v="17.795000000000002"/>
    <n v="2.9239999999999999"/>
    <n v="7.57"/>
    <n v="1.35"/>
    <n v="16.984000000000002"/>
    <n v="0.27800000000000002"/>
    <s v="1852"/>
    <s v="07"/>
    <m/>
    <s v=""/>
    <m/>
    <s v=""/>
    <m/>
    <m/>
    <s v="1852-07"/>
    <m/>
    <m/>
    <n v="14.512"/>
    <n v="0.77800000000000002"/>
    <n v="17.795000000000002"/>
    <n v="2.9239999999999999"/>
    <n v="7.57"/>
    <n v="1.35"/>
    <n v="16.984000000000002"/>
    <n v="0.27800000000000002"/>
    <x v="10"/>
  </r>
  <r>
    <s v="1852-08-01"/>
    <n v="13.304"/>
    <n v="0.76599999999999902"/>
    <n v="17.567"/>
    <n v="1.8120000000000001"/>
    <n v="7.4289999999999896"/>
    <n v="1.222"/>
    <n v="16.565999999999999"/>
    <n v="0.27700000000000002"/>
    <s v="1852"/>
    <s v="08"/>
    <m/>
    <s v=""/>
    <m/>
    <s v=""/>
    <m/>
    <m/>
    <s v="1852-08"/>
    <m/>
    <m/>
    <n v="13.304"/>
    <n v="0.76599999999999902"/>
    <n v="17.567"/>
    <n v="1.8120000000000001"/>
    <n v="7.4289999999999896"/>
    <n v="1.222"/>
    <n v="16.565999999999999"/>
    <n v="0.27700000000000002"/>
    <x v="10"/>
  </r>
  <r>
    <s v="1852-09-01"/>
    <n v="11.478"/>
    <n v="0.68899999999999995"/>
    <n v="16.664999999999999"/>
    <n v="1.40699999999999"/>
    <n v="5.742"/>
    <n v="1.51"/>
    <n v="16.038"/>
    <n v="0.26100000000000001"/>
    <s v="1852"/>
    <s v="09"/>
    <m/>
    <s v=""/>
    <m/>
    <s v=""/>
    <m/>
    <m/>
    <s v="1852-09"/>
    <m/>
    <m/>
    <n v="11.478"/>
    <n v="0.68899999999999995"/>
    <n v="16.664999999999999"/>
    <n v="1.40699999999999"/>
    <n v="5.742"/>
    <n v="1.51"/>
    <n v="16.038"/>
    <n v="0.26100000000000001"/>
    <x v="10"/>
  </r>
  <r>
    <s v="1852-10-01"/>
    <n v="8.91"/>
    <n v="0.65400000000000003"/>
    <n v="14.849"/>
    <n v="1.498"/>
    <n v="2.8130000000000002"/>
    <n v="0.96299999999999997"/>
    <n v="15.1779999999999"/>
    <n v="0.25"/>
    <s v="1852"/>
    <s v="10"/>
    <m/>
    <s v=""/>
    <m/>
    <s v=""/>
    <m/>
    <m/>
    <s v="1852-10"/>
    <m/>
    <m/>
    <n v="8.91"/>
    <n v="0.65400000000000003"/>
    <n v="14.849"/>
    <n v="1.498"/>
    <n v="2.8130000000000002"/>
    <n v="0.96299999999999997"/>
    <n v="15.1779999999999"/>
    <n v="0.25"/>
    <x v="10"/>
  </r>
  <r>
    <s v="1852-11-01"/>
    <n v="4.593"/>
    <n v="0.69299999999999995"/>
    <n v="12.009"/>
    <n v="4.3730000000000002"/>
    <n v="0.73599999999999999"/>
    <n v="1.48"/>
    <n v="13.948"/>
    <n v="0.26"/>
    <s v="1852"/>
    <s v="11"/>
    <m/>
    <s v=""/>
    <m/>
    <s v=""/>
    <m/>
    <m/>
    <s v="1852-11"/>
    <m/>
    <m/>
    <n v="4.593"/>
    <n v="0.69299999999999995"/>
    <n v="12.009"/>
    <n v="4.3730000000000002"/>
    <n v="0.73599999999999999"/>
    <n v="1.48"/>
    <n v="13.948"/>
    <n v="0.26"/>
    <x v="10"/>
  </r>
  <r>
    <s v="1852-12-01"/>
    <n v="3.7850000000000001"/>
    <n v="1.371"/>
    <n v="10.781000000000001"/>
    <n v="3.339"/>
    <n v="-0.63900000000000001"/>
    <n v="2.2040000000000002"/>
    <n v="13.782"/>
    <n v="0.42699999999999999"/>
    <s v="1852"/>
    <s v="12"/>
    <m/>
    <s v=""/>
    <m/>
    <s v=""/>
    <m/>
    <m/>
    <s v="1852-12"/>
    <m/>
    <m/>
    <n v="3.7850000000000001"/>
    <n v="1.371"/>
    <n v="10.781000000000001"/>
    <n v="3.339"/>
    <n v="-0.63900000000000001"/>
    <n v="2.2040000000000002"/>
    <n v="13.782"/>
    <n v="0.42699999999999999"/>
    <x v="10"/>
  </r>
  <r>
    <s v="1853-01-01"/>
    <n v="1.786"/>
    <n v="1.1080000000000001"/>
    <n v="8.9719999999999995"/>
    <n v="2.4609999999999999"/>
    <n v="-2.8180000000000001"/>
    <n v="1.556"/>
    <n v="13.143000000000001"/>
    <n v="0.35599999999999998"/>
    <s v="1853"/>
    <s v="01"/>
    <m/>
    <s v=""/>
    <m/>
    <s v=""/>
    <m/>
    <m/>
    <s v="1853-01"/>
    <m/>
    <m/>
    <n v="1.786"/>
    <n v="1.1080000000000001"/>
    <n v="8.9719999999999995"/>
    <n v="2.4609999999999999"/>
    <n v="-2.8180000000000001"/>
    <n v="1.556"/>
    <n v="13.143000000000001"/>
    <n v="0.35599999999999998"/>
    <x v="10"/>
  </r>
  <r>
    <s v="1853-02-01"/>
    <n v="2.2280000000000002"/>
    <n v="1.492"/>
    <n v="8.2899999999999991"/>
    <n v="1.5349999999999999"/>
    <n v="-3.2130000000000001"/>
    <n v="1.7829999999999999"/>
    <n v="13.362"/>
    <n v="0.45700000000000002"/>
    <s v="1853"/>
    <s v="02"/>
    <m/>
    <s v=""/>
    <m/>
    <s v=""/>
    <m/>
    <m/>
    <s v="1853-02"/>
    <m/>
    <m/>
    <n v="2.2280000000000002"/>
    <n v="1.492"/>
    <n v="8.2899999999999991"/>
    <n v="1.5349999999999999"/>
    <n v="-3.2130000000000001"/>
    <n v="1.7829999999999999"/>
    <n v="13.362"/>
    <n v="0.45700000000000002"/>
    <x v="10"/>
  </r>
  <r>
    <s v="1853-03-01"/>
    <n v="4.0780000000000003"/>
    <n v="0.91800000000000004"/>
    <n v="10.324999999999999"/>
    <n v="2.294"/>
    <n v="-1.966"/>
    <n v="1.494"/>
    <n v="14.032999999999999"/>
    <n v="0.30599999999999999"/>
    <s v="1853"/>
    <s v="03"/>
    <m/>
    <s v=""/>
    <m/>
    <s v=""/>
    <m/>
    <m/>
    <s v="1853-03"/>
    <m/>
    <m/>
    <n v="4.0780000000000003"/>
    <n v="0.91800000000000004"/>
    <n v="10.324999999999999"/>
    <n v="2.294"/>
    <n v="-1.966"/>
    <n v="1.494"/>
    <n v="14.032999999999999"/>
    <n v="0.30599999999999999"/>
    <x v="10"/>
  </r>
  <r>
    <s v="1853-04-01"/>
    <n v="7.5409999999999897"/>
    <n v="0.82399999999999995"/>
    <n v="13.72"/>
    <n v="2.69"/>
    <n v="1.65499999999999"/>
    <n v="1.1499999999999999"/>
    <n v="14.919"/>
    <n v="0.28299999999999997"/>
    <s v="1853"/>
    <s v="04"/>
    <m/>
    <s v=""/>
    <m/>
    <s v=""/>
    <m/>
    <m/>
    <s v="1853-04"/>
    <m/>
    <m/>
    <n v="7.5409999999999897"/>
    <n v="0.82399999999999995"/>
    <n v="13.72"/>
    <n v="2.69"/>
    <n v="1.65499999999999"/>
    <n v="1.1499999999999999"/>
    <n v="14.919"/>
    <n v="0.28299999999999997"/>
    <x v="10"/>
  </r>
  <r>
    <s v="1853-05-01"/>
    <n v="10.975"/>
    <n v="0.74299999999999999"/>
    <n v="16.542999999999999"/>
    <n v="3.36"/>
    <n v="4.3639999999999999"/>
    <n v="0.78200000000000003"/>
    <n v="15.792999999999999"/>
    <n v="0.26100000000000001"/>
    <s v="1853"/>
    <s v="05"/>
    <m/>
    <s v=""/>
    <m/>
    <s v=""/>
    <m/>
    <m/>
    <s v="1853-05"/>
    <m/>
    <m/>
    <n v="10.975"/>
    <n v="0.74299999999999999"/>
    <n v="16.542999999999999"/>
    <n v="3.36"/>
    <n v="4.3639999999999999"/>
    <n v="0.78200000000000003"/>
    <n v="15.792999999999999"/>
    <n v="0.26100000000000001"/>
    <x v="10"/>
  </r>
  <r>
    <s v="1853-06-01"/>
    <n v="13.41"/>
    <n v="0.67400000000000004"/>
    <n v="18.611000000000001"/>
    <n v="1.1240000000000001"/>
    <n v="6.944"/>
    <n v="1.4179999999999999"/>
    <n v="16.454999999999998"/>
    <n v="0.24"/>
    <s v="1853"/>
    <s v="06"/>
    <m/>
    <s v=""/>
    <m/>
    <s v=""/>
    <m/>
    <m/>
    <s v="1853-06"/>
    <m/>
    <m/>
    <n v="13.41"/>
    <n v="0.67400000000000004"/>
    <n v="18.611000000000001"/>
    <n v="1.1240000000000001"/>
    <n v="6.944"/>
    <n v="1.4179999999999999"/>
    <n v="16.454999999999998"/>
    <n v="0.24"/>
    <x v="10"/>
  </r>
  <r>
    <s v="1853-07-01"/>
    <n v="14.645"/>
    <n v="0.65900000000000003"/>
    <n v="18.922999999999998"/>
    <n v="2.0579999999999998"/>
    <n v="6.9329999999999998"/>
    <n v="1.1950000000000001"/>
    <n v="16.998999999999999"/>
    <n v="0.23799999999999999"/>
    <s v="1853"/>
    <s v="07"/>
    <m/>
    <s v=""/>
    <m/>
    <s v=""/>
    <m/>
    <m/>
    <s v="1853-07"/>
    <m/>
    <m/>
    <n v="14.645"/>
    <n v="0.65900000000000003"/>
    <n v="18.922999999999998"/>
    <n v="2.0579999999999998"/>
    <n v="6.9329999999999998"/>
    <n v="1.1950000000000001"/>
    <n v="16.998999999999999"/>
    <n v="0.23799999999999999"/>
    <x v="10"/>
  </r>
  <r>
    <s v="1853-08-01"/>
    <n v="13.952999999999999"/>
    <n v="0.72299999999999998"/>
    <n v="19.308"/>
    <n v="1.2"/>
    <n v="7.2729999999999997"/>
    <n v="0.879"/>
    <n v="16.789000000000001"/>
    <n v="0.25"/>
    <s v="1853"/>
    <s v="08"/>
    <m/>
    <s v=""/>
    <m/>
    <s v=""/>
    <m/>
    <m/>
    <s v="1853-08"/>
    <m/>
    <m/>
    <n v="13.952999999999999"/>
    <n v="0.72299999999999998"/>
    <n v="19.308"/>
    <n v="1.2"/>
    <n v="7.2729999999999997"/>
    <n v="0.879"/>
    <n v="16.789000000000001"/>
    <n v="0.25"/>
    <x v="10"/>
  </r>
  <r>
    <s v="1853-09-01"/>
    <n v="11.71"/>
    <n v="0.749"/>
    <n v="17.690999999999999"/>
    <n v="1.847"/>
    <n v="5.7789999999999999"/>
    <n v="0.92800000000000005"/>
    <n v="15.942"/>
    <n v="0.25900000000000001"/>
    <s v="1853"/>
    <s v="09"/>
    <m/>
    <s v=""/>
    <m/>
    <s v=""/>
    <m/>
    <m/>
    <s v="1853-09"/>
    <m/>
    <m/>
    <n v="11.71"/>
    <n v="0.749"/>
    <n v="17.690999999999999"/>
    <n v="1.847"/>
    <n v="5.7789999999999999"/>
    <n v="0.92800000000000005"/>
    <n v="15.942"/>
    <n v="0.25900000000000001"/>
    <x v="10"/>
  </r>
  <r>
    <s v="1853-10-01"/>
    <n v="8.5350000000000001"/>
    <n v="0.54600000000000004"/>
    <n v="14.757"/>
    <n v="2.4510000000000001"/>
    <n v="1.85"/>
    <n v="2.2770000000000001"/>
    <n v="14.874000000000001"/>
    <n v="0.21099999999999999"/>
    <s v="1853"/>
    <s v="10"/>
    <m/>
    <s v=""/>
    <m/>
    <s v=""/>
    <m/>
    <m/>
    <s v="1853-10"/>
    <m/>
    <m/>
    <n v="8.5350000000000001"/>
    <n v="0.54600000000000004"/>
    <n v="14.757"/>
    <n v="2.4510000000000001"/>
    <n v="1.85"/>
    <n v="2.2770000000000001"/>
    <n v="14.874000000000001"/>
    <n v="0.21099999999999999"/>
    <x v="10"/>
  </r>
  <r>
    <s v="1853-11-01"/>
    <n v="4.7830000000000004"/>
    <n v="0.86799999999999999"/>
    <n v="11.269"/>
    <n v="2.15"/>
    <n v="-7.5999999999999901E-2"/>
    <n v="1.2769999999999999"/>
    <n v="13.829000000000001"/>
    <n v="0.28999999999999998"/>
    <s v="1853"/>
    <s v="11"/>
    <m/>
    <s v=""/>
    <m/>
    <s v=""/>
    <m/>
    <m/>
    <s v="1853-11"/>
    <m/>
    <m/>
    <n v="4.7830000000000004"/>
    <n v="0.86799999999999999"/>
    <n v="11.269"/>
    <n v="2.15"/>
    <n v="-7.5999999999999901E-2"/>
    <n v="1.2769999999999999"/>
    <n v="13.829000000000001"/>
    <n v="0.28999999999999998"/>
    <x v="10"/>
  </r>
  <r>
    <s v="1853-12-01"/>
    <n v="2.8580000000000001"/>
    <n v="0.71599999999999997"/>
    <n v="8.23"/>
    <n v="1.9710000000000001"/>
    <n v="-4.0149999999999997"/>
    <n v="1.528"/>
    <n v="13.324"/>
    <n v="0.255"/>
    <s v="1853"/>
    <s v="12"/>
    <m/>
    <s v=""/>
    <m/>
    <s v=""/>
    <m/>
    <m/>
    <s v="1853-12"/>
    <m/>
    <m/>
    <n v="2.8580000000000001"/>
    <n v="0.71599999999999997"/>
    <n v="8.23"/>
    <n v="1.9710000000000001"/>
    <n v="-4.0149999999999997"/>
    <n v="1.528"/>
    <n v="13.324"/>
    <n v="0.255"/>
    <x v="10"/>
  </r>
  <r>
    <s v="1854-01-01"/>
    <n v="1.2809999999999999"/>
    <n v="0.97699999999999998"/>
    <n v="8.7859999999999996"/>
    <n v="2.589"/>
    <n v="-3.552"/>
    <n v="1.3620000000000001"/>
    <n v="12.983000000000001"/>
    <n v="0.313"/>
    <s v="1854"/>
    <s v="01"/>
    <m/>
    <s v=""/>
    <m/>
    <s v=""/>
    <m/>
    <m/>
    <s v="1854-01"/>
    <m/>
    <m/>
    <n v="1.2809999999999999"/>
    <n v="0.97699999999999998"/>
    <n v="8.7859999999999996"/>
    <n v="2.589"/>
    <n v="-3.552"/>
    <n v="1.3620000000000001"/>
    <n v="12.983000000000001"/>
    <n v="0.313"/>
    <x v="10"/>
  </r>
  <r>
    <s v="1854-02-01"/>
    <n v="1.9410000000000001"/>
    <n v="1.08"/>
    <n v="8.5079999999999991"/>
    <n v="1.863"/>
    <n v="-4.109"/>
    <n v="1.4670000000000001"/>
    <n v="13.247999999999999"/>
    <n v="0.34200000000000003"/>
    <s v="1854"/>
    <s v="02"/>
    <m/>
    <s v=""/>
    <m/>
    <s v=""/>
    <m/>
    <m/>
    <s v="1854-02"/>
    <m/>
    <m/>
    <n v="1.9410000000000001"/>
    <n v="1.08"/>
    <n v="8.5079999999999991"/>
    <n v="1.863"/>
    <n v="-4.109"/>
    <n v="1.4670000000000001"/>
    <n v="13.247999999999999"/>
    <n v="0.34200000000000003"/>
    <x v="10"/>
  </r>
  <r>
    <s v="1854-03-01"/>
    <n v="4.6980000000000004"/>
    <n v="0.78900000000000003"/>
    <n v="10.468999999999999"/>
    <n v="2.1070000000000002"/>
    <n v="-1.413"/>
    <n v="1.5169999999999999"/>
    <n v="14.089"/>
    <n v="0.26700000000000002"/>
    <s v="1854"/>
    <s v="03"/>
    <m/>
    <s v=""/>
    <m/>
    <s v=""/>
    <m/>
    <m/>
    <s v="1854-03"/>
    <m/>
    <m/>
    <n v="4.6980000000000004"/>
    <n v="0.78900000000000003"/>
    <n v="10.468999999999999"/>
    <n v="2.1070000000000002"/>
    <n v="-1.413"/>
    <n v="1.5169999999999999"/>
    <n v="14.089"/>
    <n v="0.26700000000000002"/>
    <x v="10"/>
  </r>
  <r>
    <s v="1854-04-01"/>
    <n v="7.6219999999999999"/>
    <n v="0.67400000000000004"/>
    <n v="13.401999999999999"/>
    <n v="2.16"/>
    <n v="0.56599999999999895"/>
    <n v="1.25"/>
    <n v="14.945"/>
    <n v="0.24199999999999999"/>
    <s v="1854"/>
    <s v="04"/>
    <m/>
    <s v=""/>
    <m/>
    <s v=""/>
    <m/>
    <m/>
    <s v="1854-04"/>
    <m/>
    <m/>
    <n v="7.6219999999999999"/>
    <n v="0.67400000000000004"/>
    <n v="13.401999999999999"/>
    <n v="2.16"/>
    <n v="0.56599999999999895"/>
    <n v="1.25"/>
    <n v="14.945"/>
    <n v="0.24199999999999999"/>
    <x v="10"/>
  </r>
  <r>
    <s v="1854-05-01"/>
    <n v="11.095000000000001"/>
    <n v="0.63800000000000001"/>
    <n v="16.748000000000001"/>
    <n v="1.5129999999999999"/>
    <n v="4.1840000000000002"/>
    <n v="1.306"/>
    <n v="15.792999999999999"/>
    <n v="0.23300000000000001"/>
    <s v="1854"/>
    <s v="05"/>
    <m/>
    <s v=""/>
    <m/>
    <s v=""/>
    <m/>
    <m/>
    <s v="1854-05"/>
    <m/>
    <m/>
    <n v="11.095000000000001"/>
    <n v="0.63800000000000001"/>
    <n v="16.748000000000001"/>
    <n v="1.5129999999999999"/>
    <n v="4.1840000000000002"/>
    <n v="1.306"/>
    <n v="15.792999999999999"/>
    <n v="0.23300000000000001"/>
    <x v="10"/>
  </r>
  <r>
    <s v="1854-06-01"/>
    <n v="12.829000000000001"/>
    <n v="0.53299999999999903"/>
    <n v="18.187999999999999"/>
    <n v="0.96399999999999997"/>
    <n v="6.4929999999999897"/>
    <n v="0.90200000000000002"/>
    <n v="16.285999999999898"/>
    <n v="0.20599999999999999"/>
    <s v="1854"/>
    <s v="06"/>
    <m/>
    <s v=""/>
    <m/>
    <s v=""/>
    <m/>
    <m/>
    <s v="1854-06"/>
    <m/>
    <m/>
    <n v="12.829000000000001"/>
    <n v="0.53299999999999903"/>
    <n v="18.187999999999999"/>
    <n v="0.96399999999999997"/>
    <n v="6.4929999999999897"/>
    <n v="0.90200000000000002"/>
    <n v="16.285999999999898"/>
    <n v="0.20599999999999999"/>
    <x v="10"/>
  </r>
  <r>
    <s v="1854-07-01"/>
    <n v="14.692"/>
    <n v="0.85"/>
    <n v="20.425999999999998"/>
    <n v="1.853"/>
    <n v="7.89"/>
    <n v="0.91200000000000003"/>
    <n v="16.774999999999999"/>
    <n v="0.28199999999999997"/>
    <s v="1854"/>
    <s v="07"/>
    <m/>
    <s v=""/>
    <m/>
    <s v=""/>
    <m/>
    <m/>
    <s v="1854-07"/>
    <m/>
    <m/>
    <n v="14.692"/>
    <n v="0.85"/>
    <n v="20.425999999999998"/>
    <n v="1.853"/>
    <n v="7.89"/>
    <n v="0.91200000000000003"/>
    <n v="16.774999999999999"/>
    <n v="0.28199999999999997"/>
    <x v="10"/>
  </r>
  <r>
    <s v="1854-08-01"/>
    <n v="13.888999999999999"/>
    <n v="0.89800000000000002"/>
    <n v="19.291"/>
    <n v="1.36"/>
    <n v="7.3029999999999902"/>
    <n v="1.0209999999999999"/>
    <n v="16.707000000000001"/>
    <n v="0.28799999999999998"/>
    <s v="1854"/>
    <s v="08"/>
    <m/>
    <s v=""/>
    <m/>
    <s v=""/>
    <m/>
    <m/>
    <s v="1854-08"/>
    <m/>
    <m/>
    <n v="13.888999999999999"/>
    <n v="0.89800000000000002"/>
    <n v="19.291"/>
    <n v="1.36"/>
    <n v="7.3029999999999902"/>
    <n v="1.0209999999999999"/>
    <n v="16.707000000000001"/>
    <n v="0.28799999999999998"/>
    <x v="10"/>
  </r>
  <r>
    <s v="1854-09-01"/>
    <n v="11.513999999999999"/>
    <n v="0.55200000000000005"/>
    <n v="17.356999999999999"/>
    <n v="1.1419999999999999"/>
    <n v="5.5539999999999896"/>
    <n v="1.22"/>
    <n v="16.097999999999999"/>
    <n v="0.21"/>
    <s v="1854"/>
    <s v="09"/>
    <m/>
    <s v=""/>
    <m/>
    <s v=""/>
    <m/>
    <m/>
    <s v="1854-09"/>
    <m/>
    <m/>
    <n v="11.513999999999999"/>
    <n v="0.55200000000000005"/>
    <n v="17.356999999999999"/>
    <n v="1.1419999999999999"/>
    <n v="5.5539999999999896"/>
    <n v="1.22"/>
    <n v="16.097999999999999"/>
    <n v="0.21"/>
    <x v="10"/>
  </r>
  <r>
    <s v="1854-10-01"/>
    <n v="9.7629999999999999"/>
    <n v="0.96399999999999997"/>
    <n v="15.340999999999999"/>
    <n v="1.3119999999999901"/>
    <n v="3.0329999999999999"/>
    <n v="1.2290000000000001"/>
    <n v="15.378"/>
    <n v="0.309"/>
    <s v="1854"/>
    <s v="10"/>
    <m/>
    <s v=""/>
    <m/>
    <s v=""/>
    <m/>
    <m/>
    <s v="1854-10"/>
    <m/>
    <m/>
    <n v="9.7629999999999999"/>
    <n v="0.96399999999999997"/>
    <n v="15.340999999999999"/>
    <n v="1.3119999999999901"/>
    <n v="3.0329999999999999"/>
    <n v="1.2290000000000001"/>
    <n v="15.378"/>
    <n v="0.309"/>
    <x v="10"/>
  </r>
  <r>
    <s v="1854-11-01"/>
    <n v="5.7450000000000001"/>
    <n v="0.78599999999999903"/>
    <n v="10.707000000000001"/>
    <n v="1.954"/>
    <n v="-1.4059999999999999"/>
    <n v="1.635"/>
    <n v="14.122999999999999"/>
    <n v="0.26100000000000001"/>
    <s v="1854"/>
    <s v="11"/>
    <m/>
    <s v=""/>
    <m/>
    <s v=""/>
    <m/>
    <m/>
    <s v="1854-11"/>
    <m/>
    <m/>
    <n v="5.7450000000000001"/>
    <n v="0.78599999999999903"/>
    <n v="10.707000000000001"/>
    <n v="1.954"/>
    <n v="-1.4059999999999999"/>
    <n v="1.635"/>
    <n v="14.122999999999999"/>
    <n v="0.26100000000000001"/>
    <x v="10"/>
  </r>
  <r>
    <s v="1854-12-01"/>
    <n v="3.4569999999999999"/>
    <n v="1.167"/>
    <n v="8.5060000000000002"/>
    <n v="2.5830000000000002"/>
    <n v="-3.3969999999999998"/>
    <n v="2.4630000000000001"/>
    <n v="13.467000000000001"/>
    <n v="0.36399999999999999"/>
    <s v="1854"/>
    <s v="12"/>
    <m/>
    <s v=""/>
    <m/>
    <s v=""/>
    <m/>
    <m/>
    <s v="1854-12"/>
    <m/>
    <m/>
    <n v="3.4569999999999999"/>
    <n v="1.167"/>
    <n v="8.5060000000000002"/>
    <n v="2.5830000000000002"/>
    <n v="-3.3969999999999998"/>
    <n v="2.4630000000000001"/>
    <n v="13.467000000000001"/>
    <n v="0.36399999999999999"/>
    <x v="10"/>
  </r>
  <r>
    <s v="1855-01-01"/>
    <n v="2.5219999999999998"/>
    <n v="1.4650000000000001"/>
    <n v="8.21999999999999"/>
    <n v="1.099"/>
    <n v="-3.125"/>
    <n v="1.6990000000000001"/>
    <n v="13.384"/>
    <n v="0.442"/>
    <s v="1855"/>
    <s v="01"/>
    <m/>
    <s v=""/>
    <m/>
    <s v=""/>
    <m/>
    <m/>
    <s v="1855-01"/>
    <m/>
    <m/>
    <n v="2.5219999999999998"/>
    <n v="1.4650000000000001"/>
    <n v="8.21999999999999"/>
    <n v="1.099"/>
    <n v="-3.125"/>
    <n v="1.6990000000000001"/>
    <n v="13.384"/>
    <n v="0.442"/>
    <x v="10"/>
  </r>
  <r>
    <s v="1855-02-01"/>
    <n v="2.9820000000000002"/>
    <n v="1.3219999999999901"/>
    <n v="7.6040000000000001"/>
    <n v="3.0830000000000002"/>
    <n v="-4.9470000000000001"/>
    <n v="2.343"/>
    <n v="13.6459999999999"/>
    <n v="0.40200000000000002"/>
    <s v="1855"/>
    <s v="02"/>
    <m/>
    <s v=""/>
    <m/>
    <s v=""/>
    <m/>
    <m/>
    <s v="1855-02"/>
    <m/>
    <m/>
    <n v="2.9820000000000002"/>
    <n v="1.3219999999999901"/>
    <n v="7.6040000000000001"/>
    <n v="3.0830000000000002"/>
    <n v="-4.9470000000000001"/>
    <n v="2.343"/>
    <n v="13.6459999999999"/>
    <n v="0.40200000000000002"/>
    <x v="10"/>
  </r>
  <r>
    <s v="1855-03-01"/>
    <n v="4.617"/>
    <n v="0.89800000000000002"/>
    <n v="10.16"/>
    <n v="1.69"/>
    <n v="-1.865"/>
    <n v="1.3380000000000001"/>
    <n v="14.172000000000001"/>
    <n v="0.29399999999999998"/>
    <s v="1855"/>
    <s v="03"/>
    <m/>
    <s v=""/>
    <m/>
    <s v=""/>
    <m/>
    <m/>
    <s v="1855-03"/>
    <m/>
    <m/>
    <n v="4.617"/>
    <n v="0.89800000000000002"/>
    <n v="10.16"/>
    <n v="1.69"/>
    <n v="-1.865"/>
    <n v="1.3380000000000001"/>
    <n v="14.172000000000001"/>
    <n v="0.29399999999999998"/>
    <x v="10"/>
  </r>
  <r>
    <s v="1855-04-01"/>
    <n v="8.58"/>
    <n v="1.034"/>
    <n v="13.709"/>
    <n v="1.024"/>
    <n v="1.14099999999999"/>
    <n v="1.06"/>
    <n v="15.186999999999999"/>
    <n v="0.32800000000000001"/>
    <s v="1855"/>
    <s v="04"/>
    <m/>
    <s v=""/>
    <m/>
    <s v=""/>
    <m/>
    <m/>
    <s v="1855-04"/>
    <m/>
    <m/>
    <n v="8.58"/>
    <n v="1.034"/>
    <n v="13.709"/>
    <n v="1.024"/>
    <n v="1.14099999999999"/>
    <n v="1.06"/>
    <n v="15.186999999999999"/>
    <n v="0.32800000000000001"/>
    <x v="10"/>
  </r>
  <r>
    <s v="1855-05-01"/>
    <n v="11.186"/>
    <n v="0.79900000000000004"/>
    <n v="16.77"/>
    <n v="0.65099999999999902"/>
    <n v="4.2859999999999996"/>
    <n v="0.86599999999999999"/>
    <n v="15.821999999999999"/>
    <n v="0.26700000000000002"/>
    <s v="1855"/>
    <s v="05"/>
    <m/>
    <s v=""/>
    <m/>
    <s v=""/>
    <m/>
    <m/>
    <s v="1855-05"/>
    <m/>
    <m/>
    <n v="11.186"/>
    <n v="0.79900000000000004"/>
    <n v="16.77"/>
    <n v="0.65099999999999902"/>
    <n v="4.2859999999999996"/>
    <n v="0.86599999999999999"/>
    <n v="15.821999999999999"/>
    <n v="0.26700000000000002"/>
    <x v="10"/>
  </r>
  <r>
    <s v="1855-06-01"/>
    <n v="12.984"/>
    <n v="0.79"/>
    <n v="17.641999999999999"/>
    <n v="1.1970000000000001"/>
    <n v="6.476"/>
    <n v="1.2310000000000001"/>
    <n v="16.445"/>
    <n v="0.26400000000000001"/>
    <s v="1855"/>
    <s v="06"/>
    <m/>
    <s v=""/>
    <m/>
    <s v=""/>
    <m/>
    <m/>
    <s v="1855-06"/>
    <m/>
    <m/>
    <n v="12.984"/>
    <n v="0.79"/>
    <n v="17.641999999999999"/>
    <n v="1.1970000000000001"/>
    <n v="6.476"/>
    <n v="1.2310000000000001"/>
    <n v="16.445"/>
    <n v="0.26400000000000001"/>
    <x v="10"/>
  </r>
  <r>
    <s v="1855-07-01"/>
    <n v="13.925999999999901"/>
    <n v="0.63500000000000001"/>
    <n v="18.466999999999999"/>
    <n v="0.78400000000000003"/>
    <n v="7.6909999999999998"/>
    <n v="0.70299999999999996"/>
    <n v="16.675000000000001"/>
    <n v="0.22500000000000001"/>
    <s v="1855"/>
    <s v="07"/>
    <m/>
    <s v=""/>
    <m/>
    <s v=""/>
    <m/>
    <m/>
    <s v="1855-07"/>
    <m/>
    <m/>
    <n v="13.925999999999901"/>
    <n v="0.63500000000000001"/>
    <n v="18.466999999999999"/>
    <n v="0.78400000000000003"/>
    <n v="7.6909999999999998"/>
    <n v="0.70299999999999996"/>
    <n v="16.675000000000001"/>
    <n v="0.22500000000000001"/>
    <x v="10"/>
  </r>
  <r>
    <s v="1855-08-01"/>
    <n v="13.547000000000001"/>
    <n v="0.60099999999999998"/>
    <n v="19.012"/>
    <n v="0.95699999999999996"/>
    <n v="6.9309999999999903"/>
    <n v="1.345"/>
    <n v="16.684999999999999"/>
    <n v="0.214"/>
    <s v="1855"/>
    <s v="08"/>
    <m/>
    <s v=""/>
    <m/>
    <s v=""/>
    <m/>
    <m/>
    <s v="1855-08"/>
    <m/>
    <m/>
    <n v="13.547000000000001"/>
    <n v="0.60099999999999998"/>
    <n v="19.012"/>
    <n v="0.95699999999999996"/>
    <n v="6.9309999999999903"/>
    <n v="1.345"/>
    <n v="16.684999999999999"/>
    <n v="0.214"/>
    <x v="10"/>
  </r>
  <r>
    <s v="1855-09-01"/>
    <n v="11.140999999999901"/>
    <n v="0.63800000000000001"/>
    <n v="17.077999999999999"/>
    <n v="0.74099999999999999"/>
    <n v="5.4989999999999997"/>
    <n v="1.5309999999999999"/>
    <n v="15.829000000000001"/>
    <n v="0.22600000000000001"/>
    <s v="1855"/>
    <s v="09"/>
    <m/>
    <s v=""/>
    <m/>
    <s v=""/>
    <m/>
    <m/>
    <s v="1855-09"/>
    <m/>
    <m/>
    <n v="11.140999999999901"/>
    <n v="0.63800000000000001"/>
    <n v="17.077999999999999"/>
    <n v="0.74099999999999999"/>
    <n v="5.4989999999999997"/>
    <n v="1.5309999999999999"/>
    <n v="15.829000000000001"/>
    <n v="0.22600000000000001"/>
    <x v="10"/>
  </r>
  <r>
    <s v="1855-10-01"/>
    <n v="8.4439999999999902"/>
    <n v="0.77800000000000002"/>
    <n v="14.26"/>
    <n v="2.0289999999999999"/>
    <n v="2.3170000000000002"/>
    <n v="2.9289999999999998"/>
    <n v="15.074999999999999"/>
    <n v="0.26400000000000001"/>
    <s v="1855"/>
    <s v="10"/>
    <m/>
    <s v=""/>
    <m/>
    <s v=""/>
    <m/>
    <m/>
    <s v="1855-10"/>
    <m/>
    <m/>
    <n v="8.4439999999999902"/>
    <n v="0.77800000000000002"/>
    <n v="14.26"/>
    <n v="2.0289999999999999"/>
    <n v="2.3170000000000002"/>
    <n v="2.9289999999999998"/>
    <n v="15.074999999999999"/>
    <n v="0.26400000000000001"/>
    <x v="10"/>
  </r>
  <r>
    <s v="1855-11-01"/>
    <n v="5.1859999999999999"/>
    <n v="0.69"/>
    <n v="11.117000000000001"/>
    <n v="1.1180000000000001"/>
    <n v="-0.51700000000000002"/>
    <n v="2.9630000000000001"/>
    <n v="14.118"/>
    <n v="0.246"/>
    <s v="1855"/>
    <s v="11"/>
    <m/>
    <s v=""/>
    <m/>
    <s v=""/>
    <m/>
    <m/>
    <s v="1855-11"/>
    <m/>
    <m/>
    <n v="5.1859999999999999"/>
    <n v="0.69"/>
    <n v="11.117000000000001"/>
    <n v="1.1180000000000001"/>
    <n v="-0.51700000000000002"/>
    <n v="2.9630000000000001"/>
    <n v="14.118"/>
    <n v="0.246"/>
    <x v="10"/>
  </r>
  <r>
    <s v="1855-12-01"/>
    <n v="2.214"/>
    <n v="0.996"/>
    <n v="7.8789999999999996"/>
    <n v="1.6040000000000001"/>
    <n v="-3.4529999999999998"/>
    <n v="1.8560000000000001"/>
    <n v="13.215"/>
    <n v="0.32200000000000001"/>
    <s v="1855"/>
    <s v="12"/>
    <m/>
    <s v=""/>
    <m/>
    <s v=""/>
    <m/>
    <m/>
    <s v="1855-12"/>
    <m/>
    <m/>
    <n v="2.214"/>
    <n v="0.996"/>
    <n v="7.8789999999999996"/>
    <n v="1.6040000000000001"/>
    <n v="-3.4529999999999998"/>
    <n v="1.8560000000000001"/>
    <n v="13.215"/>
    <n v="0.32200000000000001"/>
    <x v="10"/>
  </r>
  <r>
    <s v="1856-01-01"/>
    <n v="2.76"/>
    <n v="0.752"/>
    <n v="7.2979999999999903"/>
    <n v="2.331"/>
    <n v="-3.7269999999999999"/>
    <n v="2.7949999999999999"/>
    <n v="13.368"/>
    <n v="0.26100000000000001"/>
    <s v="1856"/>
    <s v="01"/>
    <m/>
    <s v=""/>
    <m/>
    <s v=""/>
    <m/>
    <m/>
    <s v="1856-01"/>
    <m/>
    <m/>
    <n v="2.76"/>
    <n v="0.752"/>
    <n v="7.2979999999999903"/>
    <n v="2.331"/>
    <n v="-3.7269999999999999"/>
    <n v="2.7949999999999999"/>
    <n v="13.368"/>
    <n v="0.26100000000000001"/>
    <x v="10"/>
  </r>
  <r>
    <s v="1856-02-01"/>
    <n v="2.226"/>
    <n v="0.95299999999999996"/>
    <n v="8.2940000000000005"/>
    <n v="2.1110000000000002"/>
    <n v="-3.6789999999999998"/>
    <n v="3.4279999999999999"/>
    <n v="13.311"/>
    <n v="0.30599999999999999"/>
    <s v="1856"/>
    <s v="02"/>
    <m/>
    <s v=""/>
    <m/>
    <s v=""/>
    <m/>
    <m/>
    <s v="1856-02"/>
    <m/>
    <m/>
    <n v="2.226"/>
    <n v="0.95299999999999996"/>
    <n v="8.2940000000000005"/>
    <n v="2.1110000000000002"/>
    <n v="-3.6789999999999998"/>
    <n v="3.4279999999999999"/>
    <n v="13.311"/>
    <n v="0.30599999999999999"/>
    <x v="10"/>
  </r>
  <r>
    <s v="1856-03-01"/>
    <n v="4.3719999999999999"/>
    <n v="0.73499999999999999"/>
    <n v="10.327"/>
    <n v="2.4409999999999998"/>
    <n v="-2.2410000000000001"/>
    <n v="2.56"/>
    <n v="13.957000000000001"/>
    <n v="0.252"/>
    <s v="1856"/>
    <s v="03"/>
    <m/>
    <s v=""/>
    <m/>
    <s v=""/>
    <m/>
    <m/>
    <s v="1856-03"/>
    <m/>
    <m/>
    <n v="4.3719999999999999"/>
    <n v="0.73499999999999999"/>
    <n v="10.327"/>
    <n v="2.4409999999999998"/>
    <n v="-2.2410000000000001"/>
    <n v="2.56"/>
    <n v="13.957000000000001"/>
    <n v="0.252"/>
    <x v="10"/>
  </r>
  <r>
    <s v="1856-04-01"/>
    <n v="7.7509999999999897"/>
    <n v="0.56999999999999995"/>
    <n v="14.387"/>
    <n v="1.399"/>
    <n v="1.242"/>
    <n v="1.0249999999999999"/>
    <n v="14.945"/>
    <n v="0.217"/>
    <s v="1856"/>
    <s v="04"/>
    <m/>
    <s v=""/>
    <m/>
    <s v=""/>
    <m/>
    <m/>
    <s v="1856-04"/>
    <m/>
    <m/>
    <n v="7.7509999999999897"/>
    <n v="0.56999999999999995"/>
    <n v="14.387"/>
    <n v="1.399"/>
    <n v="1.242"/>
    <n v="1.0249999999999999"/>
    <n v="14.945"/>
    <n v="0.217"/>
    <x v="10"/>
  </r>
  <r>
    <s v="1856-05-01"/>
    <n v="10.53"/>
    <n v="0.91500000000000004"/>
    <n v="16.704000000000001"/>
    <n v="2.2090000000000001"/>
    <n v="3.9449999999999998"/>
    <n v="0.88099999999999901"/>
    <n v="15.812999999999899"/>
    <n v="0.29599999999999999"/>
    <s v="1856"/>
    <s v="05"/>
    <m/>
    <s v=""/>
    <m/>
    <s v=""/>
    <m/>
    <m/>
    <s v="1856-05"/>
    <m/>
    <m/>
    <n v="10.53"/>
    <n v="0.91500000000000004"/>
    <n v="16.704000000000001"/>
    <n v="2.2090000000000001"/>
    <n v="3.9449999999999998"/>
    <n v="0.88099999999999901"/>
    <n v="15.812999999999899"/>
    <n v="0.29599999999999999"/>
    <x v="10"/>
  </r>
  <r>
    <s v="1856-06-01"/>
    <n v="13.496"/>
    <n v="0.77800000000000002"/>
    <n v="18.326000000000001"/>
    <n v="1.2430000000000001"/>
    <n v="6.8789999999999996"/>
    <n v="1.083"/>
    <n v="16.492000000000001"/>
    <n v="0.26400000000000001"/>
    <s v="1856"/>
    <s v="06"/>
    <m/>
    <s v=""/>
    <m/>
    <s v=""/>
    <m/>
    <m/>
    <s v="1856-06"/>
    <m/>
    <m/>
    <n v="13.496"/>
    <n v="0.77800000000000002"/>
    <n v="18.326000000000001"/>
    <n v="1.2430000000000001"/>
    <n v="6.8789999999999996"/>
    <n v="1.083"/>
    <n v="16.492000000000001"/>
    <n v="0.26400000000000001"/>
    <x v="10"/>
  </r>
  <r>
    <s v="1856-07-01"/>
    <n v="14.019"/>
    <n v="0.42199999999999999"/>
    <n v="18.349"/>
    <n v="1.4710000000000001"/>
    <n v="7.0350000000000001"/>
    <n v="0.67799999999999905"/>
    <n v="16.675000000000001"/>
    <n v="0.185"/>
    <s v="1856"/>
    <s v="07"/>
    <m/>
    <s v=""/>
    <m/>
    <s v=""/>
    <m/>
    <m/>
    <s v="1856-07"/>
    <m/>
    <m/>
    <n v="14.019"/>
    <n v="0.42199999999999999"/>
    <n v="18.349"/>
    <n v="1.4710000000000001"/>
    <n v="7.0350000000000001"/>
    <n v="0.67799999999999905"/>
    <n v="16.675000000000001"/>
    <n v="0.185"/>
    <x v="10"/>
  </r>
  <r>
    <s v="1856-08-01"/>
    <n v="13.0209999999999"/>
    <n v="0.86599999999999999"/>
    <n v="18.385999999999999"/>
    <n v="1.284"/>
    <n v="6.7670000000000003"/>
    <n v="1.754"/>
    <n v="16.39"/>
    <n v="0.28499999999999998"/>
    <s v="1856"/>
    <s v="08"/>
    <m/>
    <s v=""/>
    <m/>
    <s v=""/>
    <m/>
    <m/>
    <s v="1856-08"/>
    <m/>
    <m/>
    <n v="13.0209999999999"/>
    <n v="0.86599999999999999"/>
    <n v="18.385999999999999"/>
    <n v="1.284"/>
    <n v="6.7670000000000003"/>
    <n v="1.754"/>
    <n v="16.39"/>
    <n v="0.28499999999999998"/>
    <x v="10"/>
  </r>
  <r>
    <s v="1856-09-01"/>
    <n v="10.948"/>
    <n v="0.88400000000000001"/>
    <n v="17.21"/>
    <n v="1.294"/>
    <n v="4.8639999999999999"/>
    <n v="1.222"/>
    <n v="15.640999999999901"/>
    <n v="0.28899999999999998"/>
    <s v="1856"/>
    <s v="09"/>
    <m/>
    <s v=""/>
    <m/>
    <s v=""/>
    <m/>
    <m/>
    <s v="1856-09"/>
    <m/>
    <m/>
    <n v="10.948"/>
    <n v="0.88400000000000001"/>
    <n v="17.21"/>
    <n v="1.294"/>
    <n v="4.8639999999999999"/>
    <n v="1.222"/>
    <n v="15.640999999999901"/>
    <n v="0.28899999999999998"/>
    <x v="10"/>
  </r>
  <r>
    <s v="1856-10-01"/>
    <n v="8.0869999999999997"/>
    <n v="0.75900000000000001"/>
    <n v="14.128"/>
    <n v="1.917"/>
    <n v="1.9790000000000001"/>
    <n v="2.153"/>
    <n v="14.782999999999999"/>
    <n v="0.25600000000000001"/>
    <s v="1856"/>
    <s v="10"/>
    <m/>
    <s v=""/>
    <m/>
    <s v=""/>
    <m/>
    <m/>
    <s v="1856-10"/>
    <m/>
    <m/>
    <n v="8.0869999999999997"/>
    <n v="0.75900000000000001"/>
    <n v="14.128"/>
    <n v="1.917"/>
    <n v="1.9790000000000001"/>
    <n v="2.153"/>
    <n v="14.782999999999999"/>
    <n v="0.25600000000000001"/>
    <x v="10"/>
  </r>
  <r>
    <s v="1856-11-01"/>
    <n v="5.36"/>
    <n v="0.57699999999999996"/>
    <n v="10.349"/>
    <n v="1.4770000000000001"/>
    <n v="-1.4330000000000001"/>
    <n v="1.484"/>
    <n v="13.856"/>
    <n v="0.21099999999999999"/>
    <s v="1856"/>
    <s v="11"/>
    <m/>
    <s v=""/>
    <m/>
    <s v=""/>
    <m/>
    <m/>
    <s v="1856-11"/>
    <m/>
    <m/>
    <n v="5.36"/>
    <n v="0.57699999999999996"/>
    <n v="10.349"/>
    <n v="1.4770000000000001"/>
    <n v="-1.4330000000000001"/>
    <n v="1.484"/>
    <n v="13.856"/>
    <n v="0.21099999999999999"/>
    <x v="10"/>
  </r>
  <r>
    <s v="1856-12-01"/>
    <n v="3.3809999999999998"/>
    <n v="0.91800000000000004"/>
    <n v="7.8849999999999998"/>
    <n v="2.4020000000000001"/>
    <n v="-3.33"/>
    <n v="2.2789999999999999"/>
    <n v="13.321"/>
    <n v="0.3"/>
    <s v="1856"/>
    <s v="12"/>
    <m/>
    <s v=""/>
    <m/>
    <s v=""/>
    <m/>
    <m/>
    <s v="1856-12"/>
    <m/>
    <m/>
    <n v="3.3809999999999998"/>
    <n v="0.91800000000000004"/>
    <n v="7.8849999999999998"/>
    <n v="2.4020000000000001"/>
    <n v="-3.33"/>
    <n v="2.2789999999999999"/>
    <n v="13.321"/>
    <n v="0.3"/>
    <x v="10"/>
  </r>
  <r>
    <s v="1857-01-01"/>
    <n v="1.821"/>
    <n v="0.92400000000000004"/>
    <n v="6.6420000000000003"/>
    <n v="4.1639999999999997"/>
    <n v="-5.407"/>
    <n v="3.4980000000000002"/>
    <n v="12.972"/>
    <n v="0.3"/>
    <s v="1857"/>
    <s v="01"/>
    <m/>
    <s v=""/>
    <m/>
    <s v=""/>
    <m/>
    <m/>
    <s v="1857-01"/>
    <m/>
    <m/>
    <n v="1.821"/>
    <n v="0.92400000000000004"/>
    <n v="6.6420000000000003"/>
    <n v="4.1639999999999997"/>
    <n v="-5.407"/>
    <n v="3.4980000000000002"/>
    <n v="12.972"/>
    <n v="0.3"/>
    <x v="10"/>
  </r>
  <r>
    <s v="1857-02-01"/>
    <n v="2.4809999999999999"/>
    <n v="0.88500000000000001"/>
    <n v="9.6020000000000003"/>
    <n v="2.59"/>
    <n v="-1.92"/>
    <n v="1.9119999999999999"/>
    <n v="13.385"/>
    <n v="0.28999999999999998"/>
    <s v="1857"/>
    <s v="02"/>
    <m/>
    <s v=""/>
    <m/>
    <s v=""/>
    <m/>
    <m/>
    <s v="1857-02"/>
    <m/>
    <m/>
    <n v="2.4809999999999999"/>
    <n v="0.88500000000000001"/>
    <n v="9.6020000000000003"/>
    <n v="2.59"/>
    <n v="-1.92"/>
    <n v="1.9119999999999999"/>
    <n v="13.385"/>
    <n v="0.28999999999999998"/>
    <x v="10"/>
  </r>
  <r>
    <s v="1857-03-01"/>
    <n v="4.3120000000000003"/>
    <n v="0.84399999999999997"/>
    <n v="10.199999999999999"/>
    <n v="2.0470000000000002"/>
    <n v="-1.071"/>
    <n v="2.391"/>
    <n v="13.915999999999899"/>
    <n v="0.27800000000000002"/>
    <s v="1857"/>
    <s v="03"/>
    <m/>
    <s v=""/>
    <m/>
    <s v=""/>
    <m/>
    <m/>
    <s v="1857-03"/>
    <m/>
    <m/>
    <n v="4.3120000000000003"/>
    <n v="0.84399999999999997"/>
    <n v="10.199999999999999"/>
    <n v="2.0470000000000002"/>
    <n v="-1.071"/>
    <n v="2.391"/>
    <n v="13.915999999999899"/>
    <n v="0.27800000000000002"/>
    <x v="10"/>
  </r>
  <r>
    <s v="1857-04-01"/>
    <n v="6.8269999999999902"/>
    <n v="0.54299999999999904"/>
    <n v="13.106999999999999"/>
    <n v="1.8640000000000001"/>
    <n v="0.87999999999999901"/>
    <n v="1.1060000000000001"/>
    <n v="14.481"/>
    <n v="0.21199999999999999"/>
    <s v="1857"/>
    <s v="04"/>
    <m/>
    <s v=""/>
    <m/>
    <s v=""/>
    <m/>
    <m/>
    <s v="1857-04"/>
    <m/>
    <m/>
    <n v="6.8269999999999902"/>
    <n v="0.54299999999999904"/>
    <n v="13.106999999999999"/>
    <n v="1.8640000000000001"/>
    <n v="0.87999999999999901"/>
    <n v="1.1060000000000001"/>
    <n v="14.481"/>
    <n v="0.21199999999999999"/>
    <x v="10"/>
  </r>
  <r>
    <s v="1857-05-01"/>
    <n v="9.8849999999999998"/>
    <n v="0.68099999999999905"/>
    <n v="15.6"/>
    <n v="1.9750000000000001"/>
    <n v="3.6389999999999998"/>
    <n v="0.73899999999999999"/>
    <n v="15.279"/>
    <n v="0.24099999999999999"/>
    <s v="1857"/>
    <s v="05"/>
    <m/>
    <s v=""/>
    <m/>
    <s v=""/>
    <m/>
    <m/>
    <s v="1857-05"/>
    <m/>
    <m/>
    <n v="9.8849999999999998"/>
    <n v="0.68099999999999905"/>
    <n v="15.6"/>
    <n v="1.9750000000000001"/>
    <n v="3.6389999999999998"/>
    <n v="0.73899999999999999"/>
    <n v="15.279"/>
    <n v="0.24099999999999999"/>
    <x v="10"/>
  </r>
  <r>
    <s v="1857-06-01"/>
    <n v="12.611000000000001"/>
    <n v="0.79799999999999904"/>
    <n v="17.372"/>
    <n v="2.1059999999999999"/>
    <n v="5.8490000000000002"/>
    <n v="0.73599999999999999"/>
    <n v="16.175000000000001"/>
    <n v="0.26700000000000002"/>
    <s v="1857"/>
    <s v="06"/>
    <m/>
    <s v=""/>
    <m/>
    <s v=""/>
    <m/>
    <m/>
    <s v="1857-06"/>
    <m/>
    <m/>
    <n v="12.611000000000001"/>
    <n v="0.79799999999999904"/>
    <n v="17.372"/>
    <n v="2.1059999999999999"/>
    <n v="5.8490000000000002"/>
    <n v="0.73599999999999999"/>
    <n v="16.175000000000001"/>
    <n v="0.26700000000000002"/>
    <x v="10"/>
  </r>
  <r>
    <s v="1857-07-01"/>
    <n v="13.952999999999999"/>
    <n v="0.79200000000000004"/>
    <n v="18.716999999999999"/>
    <n v="1.48"/>
    <n v="7.4379999999999997"/>
    <n v="1.3520000000000001"/>
    <n v="16.477999999999899"/>
    <n v="0.26600000000000001"/>
    <s v="1857"/>
    <s v="07"/>
    <m/>
    <s v=""/>
    <m/>
    <s v=""/>
    <m/>
    <m/>
    <s v="1857-07"/>
    <m/>
    <m/>
    <n v="13.952999999999999"/>
    <n v="0.79200000000000004"/>
    <n v="18.716999999999999"/>
    <n v="1.48"/>
    <n v="7.4379999999999997"/>
    <n v="1.3520000000000001"/>
    <n v="16.477999999999899"/>
    <n v="0.26600000000000001"/>
    <x v="10"/>
  </r>
  <r>
    <s v="1857-08-01"/>
    <n v="13.202999999999999"/>
    <n v="0.79500000000000004"/>
    <n v="18.193999999999999"/>
    <n v="1.1639999999999999"/>
    <n v="6.9979999999999896"/>
    <n v="0.92700000000000005"/>
    <n v="16.459"/>
    <n v="0.26600000000000001"/>
    <s v="1857"/>
    <s v="08"/>
    <m/>
    <s v=""/>
    <m/>
    <s v=""/>
    <m/>
    <m/>
    <s v="1857-08"/>
    <m/>
    <m/>
    <n v="13.202999999999999"/>
    <n v="0.79500000000000004"/>
    <n v="18.193999999999999"/>
    <n v="1.1639999999999999"/>
    <n v="6.9979999999999896"/>
    <n v="0.92700000000000005"/>
    <n v="16.459"/>
    <n v="0.26600000000000001"/>
    <x v="10"/>
  </r>
  <r>
    <s v="1857-09-01"/>
    <n v="11.055999999999999"/>
    <n v="0.67200000000000004"/>
    <n v="17.222999999999999"/>
    <n v="1.133"/>
    <n v="5.1459999999999999"/>
    <n v="1.4670000000000001"/>
    <n v="15.84"/>
    <n v="0.24099999999999999"/>
    <s v="1857"/>
    <s v="09"/>
    <m/>
    <s v=""/>
    <m/>
    <s v=""/>
    <m/>
    <m/>
    <s v="1857-09"/>
    <m/>
    <m/>
    <n v="11.055999999999999"/>
    <n v="0.67200000000000004"/>
    <n v="17.222999999999999"/>
    <n v="1.133"/>
    <n v="5.1459999999999999"/>
    <n v="1.4670000000000001"/>
    <n v="15.84"/>
    <n v="0.24099999999999999"/>
    <x v="10"/>
  </r>
  <r>
    <s v="1857-10-01"/>
    <n v="8.1980000000000004"/>
    <n v="0.72599999999999998"/>
    <n v="14.558"/>
    <n v="2.0169999999999999"/>
    <n v="2.8809999999999998"/>
    <n v="1.583"/>
    <n v="14.917999999999999"/>
    <n v="0.255"/>
    <s v="1857"/>
    <s v="10"/>
    <m/>
    <s v=""/>
    <m/>
    <s v=""/>
    <m/>
    <m/>
    <s v="1857-10"/>
    <m/>
    <m/>
    <n v="8.1980000000000004"/>
    <n v="0.72599999999999998"/>
    <n v="14.558"/>
    <n v="2.0169999999999999"/>
    <n v="2.8809999999999998"/>
    <n v="1.583"/>
    <n v="14.917999999999999"/>
    <n v="0.255"/>
    <x v="10"/>
  </r>
  <r>
    <s v="1857-11-01"/>
    <n v="5.2359999999999998"/>
    <n v="0.63600000000000001"/>
    <n v="10.526999999999999"/>
    <n v="3.0030000000000001"/>
    <n v="-0.60499999999999998"/>
    <n v="1.579"/>
    <n v="13.829000000000001"/>
    <n v="0.24099999999999999"/>
    <s v="1857"/>
    <s v="11"/>
    <m/>
    <s v=""/>
    <m/>
    <s v=""/>
    <m/>
    <m/>
    <s v="1857-11"/>
    <m/>
    <m/>
    <n v="5.2359999999999998"/>
    <n v="0.63600000000000001"/>
    <n v="10.526999999999999"/>
    <n v="3.0030000000000001"/>
    <n v="-0.60499999999999998"/>
    <n v="1.579"/>
    <n v="13.829000000000001"/>
    <n v="0.24099999999999999"/>
    <x v="10"/>
  </r>
  <r>
    <s v="1857-12-01"/>
    <n v="3.5150000000000001"/>
    <n v="0.71699999999999997"/>
    <n v="9.5090000000000003"/>
    <n v="2.6070000000000002"/>
    <n v="-1.546"/>
    <n v="1.804"/>
    <n v="13.367000000000001"/>
    <n v="0.26"/>
    <s v="1857"/>
    <s v="12"/>
    <m/>
    <s v=""/>
    <m/>
    <s v=""/>
    <m/>
    <m/>
    <s v="1857-12"/>
    <m/>
    <m/>
    <n v="3.5150000000000001"/>
    <n v="0.71699999999999997"/>
    <n v="9.5090000000000003"/>
    <n v="2.6070000000000002"/>
    <n v="-1.546"/>
    <n v="1.804"/>
    <n v="13.367000000000001"/>
    <n v="0.26"/>
    <x v="10"/>
  </r>
  <r>
    <s v="1858-01-01"/>
    <n v="2.7389999999999999"/>
    <n v="1.0940000000000001"/>
    <n v="9.0440000000000005"/>
    <n v="2.0670000000000002"/>
    <n v="-2.69199999999999"/>
    <n v="2.052"/>
    <n v="13.220999999999901"/>
    <n v="0.34699999999999998"/>
    <s v="1858"/>
    <s v="01"/>
    <m/>
    <s v=""/>
    <m/>
    <s v=""/>
    <m/>
    <m/>
    <s v="1858-01"/>
    <m/>
    <m/>
    <n v="2.7389999999999999"/>
    <n v="1.0940000000000001"/>
    <n v="9.0440000000000005"/>
    <n v="2.0670000000000002"/>
    <n v="-2.69199999999999"/>
    <n v="2.052"/>
    <n v="13.220999999999901"/>
    <n v="0.34699999999999998"/>
    <x v="10"/>
  </r>
  <r>
    <s v="1858-02-01"/>
    <n v="2.2839999999999998"/>
    <n v="0.66200000000000003"/>
    <n v="7.8289999999999997"/>
    <n v="2.149"/>
    <n v="-4.1479999999999997"/>
    <n v="1.591"/>
    <n v="13.29"/>
    <n v="0.23599999999999999"/>
    <s v="1858"/>
    <s v="02"/>
    <m/>
    <s v=""/>
    <m/>
    <s v=""/>
    <m/>
    <m/>
    <s v="1858-02"/>
    <m/>
    <m/>
    <n v="2.2839999999999998"/>
    <n v="0.66200000000000003"/>
    <n v="7.8289999999999997"/>
    <n v="2.149"/>
    <n v="-4.1479999999999997"/>
    <n v="1.591"/>
    <n v="13.29"/>
    <n v="0.23599999999999999"/>
    <x v="10"/>
  </r>
  <r>
    <s v="1858-03-01"/>
    <n v="4.8339999999999996"/>
    <n v="0.75700000000000001"/>
    <n v="10.44"/>
    <n v="1.837"/>
    <n v="-1.47"/>
    <n v="1.325"/>
    <n v="14.044"/>
    <n v="0.255"/>
    <s v="1858"/>
    <s v="03"/>
    <m/>
    <s v=""/>
    <m/>
    <s v=""/>
    <m/>
    <m/>
    <s v="1858-03"/>
    <m/>
    <m/>
    <n v="4.8339999999999996"/>
    <n v="0.75700000000000001"/>
    <n v="10.44"/>
    <n v="1.837"/>
    <n v="-1.47"/>
    <n v="1.325"/>
    <n v="14.044"/>
    <n v="0.255"/>
    <x v="10"/>
  </r>
  <r>
    <s v="1858-04-01"/>
    <n v="8.25"/>
    <n v="0.66099999999999903"/>
    <n v="13.912000000000001"/>
    <n v="1.7410000000000001"/>
    <n v="1.0409999999999999"/>
    <n v="1.4790000000000001"/>
    <n v="14.967000000000001"/>
    <n v="0.23899999999999999"/>
    <s v="1858"/>
    <s v="04"/>
    <m/>
    <s v=""/>
    <m/>
    <s v=""/>
    <m/>
    <m/>
    <s v="1858-04"/>
    <m/>
    <m/>
    <n v="8.25"/>
    <n v="0.66099999999999903"/>
    <n v="13.912000000000001"/>
    <n v="1.7410000000000001"/>
    <n v="1.0409999999999999"/>
    <n v="1.4790000000000001"/>
    <n v="14.967000000000001"/>
    <n v="0.23899999999999999"/>
    <x v="10"/>
  </r>
  <r>
    <s v="1858-05-01"/>
    <n v="10.851000000000001"/>
    <n v="0.624"/>
    <n v="16.257999999999999"/>
    <n v="2.2250000000000001"/>
    <n v="3.8639999999999999"/>
    <n v="1.0549999999999999"/>
    <n v="15.540999999999899"/>
    <n v="0.23100000000000001"/>
    <s v="1858"/>
    <s v="05"/>
    <m/>
    <s v=""/>
    <m/>
    <s v=""/>
    <m/>
    <m/>
    <s v="1858-05"/>
    <m/>
    <m/>
    <n v="10.851000000000001"/>
    <n v="0.624"/>
    <n v="16.257999999999999"/>
    <n v="2.2250000000000001"/>
    <n v="3.8639999999999999"/>
    <n v="1.0549999999999999"/>
    <n v="15.540999999999899"/>
    <n v="0.23100000000000001"/>
    <x v="10"/>
  </r>
  <r>
    <s v="1858-06-01"/>
    <n v="12.956"/>
    <n v="0.68799999999999994"/>
    <n v="18.968"/>
    <n v="1.6220000000000001"/>
    <n v="7.0379999999999896"/>
    <n v="0.67700000000000005"/>
    <n v="16.172000000000001"/>
    <n v="0.248"/>
    <s v="1858"/>
    <s v="06"/>
    <m/>
    <s v=""/>
    <m/>
    <s v=""/>
    <m/>
    <m/>
    <s v="1858-06"/>
    <m/>
    <m/>
    <n v="12.956"/>
    <n v="0.68799999999999994"/>
    <n v="18.968"/>
    <n v="1.6220000000000001"/>
    <n v="7.0379999999999896"/>
    <n v="0.67700000000000005"/>
    <n v="16.172000000000001"/>
    <n v="0.248"/>
    <x v="10"/>
  </r>
  <r>
    <s v="1858-07-01"/>
    <n v="13.677"/>
    <n v="0.754"/>
    <n v="18.561"/>
    <n v="1.694"/>
    <n v="7.8879999999999999"/>
    <n v="0.84499999999999997"/>
    <n v="16.510000000000002"/>
    <n v="0.26600000000000001"/>
    <s v="1858"/>
    <s v="07"/>
    <m/>
    <s v=""/>
    <m/>
    <s v=""/>
    <m/>
    <m/>
    <s v="1858-07"/>
    <m/>
    <m/>
    <n v="13.677"/>
    <n v="0.754"/>
    <n v="18.561"/>
    <n v="1.694"/>
    <n v="7.8879999999999999"/>
    <n v="0.84499999999999997"/>
    <n v="16.510000000000002"/>
    <n v="0.26600000000000001"/>
    <x v="10"/>
  </r>
  <r>
    <s v="1858-08-01"/>
    <n v="13.22"/>
    <n v="0.55799999999999905"/>
    <n v="18.260999999999999"/>
    <n v="1.8620000000000001"/>
    <n v="7.2639999999999896"/>
    <n v="0.88"/>
    <n v="16.489000000000001"/>
    <n v="0.216"/>
    <s v="1858"/>
    <s v="08"/>
    <m/>
    <s v=""/>
    <m/>
    <s v=""/>
    <m/>
    <m/>
    <s v="1858-08"/>
    <m/>
    <m/>
    <n v="13.22"/>
    <n v="0.55799999999999905"/>
    <n v="18.260999999999999"/>
    <n v="1.8620000000000001"/>
    <n v="7.2639999999999896"/>
    <n v="0.88"/>
    <n v="16.489000000000001"/>
    <n v="0.216"/>
    <x v="10"/>
  </r>
  <r>
    <s v="1858-09-01"/>
    <n v="11.148"/>
    <n v="0.51700000000000002"/>
    <n v="17.559000000000001"/>
    <n v="1.2270000000000001"/>
    <n v="5.5049999999999999"/>
    <n v="1.3740000000000001"/>
    <n v="15.833"/>
    <n v="0.21299999999999999"/>
    <s v="1858"/>
    <s v="09"/>
    <m/>
    <s v=""/>
    <m/>
    <s v=""/>
    <m/>
    <m/>
    <s v="1858-09"/>
    <m/>
    <m/>
    <n v="11.148"/>
    <n v="0.51700000000000002"/>
    <n v="17.559000000000001"/>
    <n v="1.2270000000000001"/>
    <n v="5.5049999999999999"/>
    <n v="1.3740000000000001"/>
    <n v="15.833"/>
    <n v="0.21299999999999999"/>
    <x v="10"/>
  </r>
  <r>
    <s v="1858-10-01"/>
    <n v="8.8099999999999898"/>
    <n v="0.62"/>
    <n v="15.071"/>
    <n v="1.825"/>
    <n v="3.6880000000000002"/>
    <n v="0.92100000000000004"/>
    <n v="15.114000000000001"/>
    <n v="0.246"/>
    <s v="1858"/>
    <s v="10"/>
    <m/>
    <s v=""/>
    <m/>
    <s v=""/>
    <m/>
    <m/>
    <s v="1858-10"/>
    <m/>
    <m/>
    <n v="8.8099999999999898"/>
    <n v="0.62"/>
    <n v="15.071"/>
    <n v="1.825"/>
    <n v="3.6880000000000002"/>
    <n v="0.92100000000000004"/>
    <n v="15.114000000000001"/>
    <n v="0.246"/>
    <x v="10"/>
  </r>
  <r>
    <s v="1858-11-01"/>
    <n v="5.99"/>
    <n v="0.77400000000000002"/>
    <n v="9.8029999999999902"/>
    <n v="2.0609999999999999"/>
    <n v="-0.68400000000000005"/>
    <n v="1.2889999999999999"/>
    <n v="14.134"/>
    <n v="0.27600000000000002"/>
    <s v="1858"/>
    <s v="11"/>
    <m/>
    <s v=""/>
    <m/>
    <s v=""/>
    <m/>
    <m/>
    <s v="1858-11"/>
    <m/>
    <m/>
    <n v="5.99"/>
    <n v="0.77400000000000002"/>
    <n v="9.8029999999999902"/>
    <n v="2.0609999999999999"/>
    <n v="-0.68400000000000005"/>
    <n v="1.2889999999999999"/>
    <n v="14.134"/>
    <n v="0.27600000000000002"/>
    <x v="10"/>
  </r>
  <r>
    <s v="1858-12-01"/>
    <n v="2.444"/>
    <n v="0.68799999999999994"/>
    <n v="8.49"/>
    <n v="2.13"/>
    <n v="-1.9650000000000001"/>
    <n v="1.204"/>
    <n v="13.263"/>
    <n v="0.249"/>
    <s v="1858"/>
    <s v="12"/>
    <m/>
    <s v=""/>
    <m/>
    <s v=""/>
    <m/>
    <m/>
    <s v="1858-12"/>
    <m/>
    <m/>
    <n v="2.444"/>
    <n v="0.68799999999999994"/>
    <n v="8.49"/>
    <n v="2.13"/>
    <n v="-1.9650000000000001"/>
    <n v="1.204"/>
    <n v="13.263"/>
    <n v="0.249"/>
    <x v="10"/>
  </r>
  <r>
    <s v="1859-01-01"/>
    <n v="2.0150000000000001"/>
    <n v="1.0069999999999999"/>
    <n v="8.0739999999999998"/>
    <n v="1.7529999999999999"/>
    <n v="-2.7"/>
    <n v="1.2949999999999999"/>
    <n v="13.058"/>
    <n v="0.32600000000000001"/>
    <s v="1859"/>
    <s v="01"/>
    <m/>
    <s v=""/>
    <m/>
    <s v=""/>
    <m/>
    <m/>
    <s v="1859-01"/>
    <m/>
    <m/>
    <n v="2.0150000000000001"/>
    <n v="1.0069999999999999"/>
    <n v="8.0739999999999998"/>
    <n v="1.7529999999999999"/>
    <n v="-2.7"/>
    <n v="1.2949999999999999"/>
    <n v="13.058"/>
    <n v="0.32600000000000001"/>
    <x v="10"/>
  </r>
  <r>
    <s v="1859-02-01"/>
    <n v="2.6110000000000002"/>
    <n v="1"/>
    <n v="8.968"/>
    <n v="1.7909999999999999"/>
    <n v="-1.8580000000000001"/>
    <n v="1.7130000000000001"/>
    <n v="13.33"/>
    <n v="0.32700000000000001"/>
    <s v="1859"/>
    <s v="02"/>
    <m/>
    <s v=""/>
    <m/>
    <s v=""/>
    <m/>
    <m/>
    <s v="1859-02"/>
    <m/>
    <m/>
    <n v="2.6110000000000002"/>
    <n v="1"/>
    <n v="8.968"/>
    <n v="1.7909999999999999"/>
    <n v="-1.8580000000000001"/>
    <n v="1.7130000000000001"/>
    <n v="13.33"/>
    <n v="0.32700000000000001"/>
    <x v="10"/>
  </r>
  <r>
    <s v="1859-03-01"/>
    <n v="5.0229999999999997"/>
    <n v="0.91600000000000004"/>
    <n v="11.16"/>
    <n v="1.37"/>
    <n v="-0.45800000000000002"/>
    <n v="1.0349999999999999"/>
    <n v="14.103999999999999"/>
    <n v="0.312"/>
    <s v="1859"/>
    <s v="03"/>
    <m/>
    <s v=""/>
    <m/>
    <s v=""/>
    <m/>
    <m/>
    <s v="1859-03"/>
    <m/>
    <m/>
    <n v="5.0229999999999997"/>
    <n v="0.91600000000000004"/>
    <n v="11.16"/>
    <n v="1.37"/>
    <n v="-0.45800000000000002"/>
    <n v="1.0349999999999999"/>
    <n v="14.103999999999999"/>
    <n v="0.312"/>
    <x v="10"/>
  </r>
  <r>
    <s v="1859-04-01"/>
    <n v="8.5419999999999998"/>
    <n v="0.61699999999999999"/>
    <n v="14.225"/>
    <n v="2.0089999999999999"/>
    <n v="1.4339999999999999"/>
    <n v="0.86399999999999999"/>
    <n v="15.196999999999999"/>
    <n v="0.246"/>
    <s v="1859"/>
    <s v="04"/>
    <m/>
    <s v=""/>
    <m/>
    <s v=""/>
    <m/>
    <m/>
    <s v="1859-04"/>
    <m/>
    <m/>
    <n v="8.5419999999999998"/>
    <n v="0.61699999999999999"/>
    <n v="14.225"/>
    <n v="2.0089999999999999"/>
    <n v="1.4339999999999999"/>
    <n v="0.86399999999999999"/>
    <n v="15.196999999999999"/>
    <n v="0.246"/>
    <x v="10"/>
  </r>
  <r>
    <s v="1859-05-01"/>
    <n v="11.456"/>
    <n v="0.61599999999999999"/>
    <n v="17.021000000000001"/>
    <n v="1.236"/>
    <n v="5.2770000000000001"/>
    <n v="1.77"/>
    <n v="15.868"/>
    <n v="0.23799999999999999"/>
    <s v="1859"/>
    <s v="05"/>
    <m/>
    <s v=""/>
    <m/>
    <s v=""/>
    <m/>
    <m/>
    <s v="1859-05"/>
    <m/>
    <m/>
    <n v="11.456"/>
    <n v="0.61599999999999999"/>
    <n v="17.021000000000001"/>
    <n v="1.236"/>
    <n v="5.2770000000000001"/>
    <n v="1.77"/>
    <n v="15.868"/>
    <n v="0.23799999999999999"/>
    <x v="10"/>
  </r>
  <r>
    <s v="1859-06-01"/>
    <n v="13.141999999999999"/>
    <n v="0.51400000000000001"/>
    <n v="18.285"/>
    <n v="2.2839999999999998"/>
    <n v="7.0570000000000004"/>
    <n v="1.026"/>
    <n v="16.399999999999999"/>
    <n v="0.22600000000000001"/>
    <s v="1859"/>
    <s v="06"/>
    <m/>
    <s v=""/>
    <m/>
    <s v=""/>
    <m/>
    <m/>
    <s v="1859-06"/>
    <m/>
    <m/>
    <n v="13.141999999999999"/>
    <n v="0.51400000000000001"/>
    <n v="18.285"/>
    <n v="2.2839999999999998"/>
    <n v="7.0570000000000004"/>
    <n v="1.026"/>
    <n v="16.399999999999999"/>
    <n v="0.22600000000000001"/>
    <x v="10"/>
  </r>
  <r>
    <s v="1859-07-01"/>
    <n v="13.827"/>
    <n v="0.56699999999999995"/>
    <n v="19.443999999999999"/>
    <n v="1.968"/>
    <n v="7.85"/>
    <n v="0.73699999999999999"/>
    <n v="16.494"/>
    <n v="0.23400000000000001"/>
    <s v="1859"/>
    <s v="07"/>
    <m/>
    <s v=""/>
    <m/>
    <s v=""/>
    <m/>
    <m/>
    <s v="1859-07"/>
    <m/>
    <m/>
    <n v="13.827"/>
    <n v="0.56699999999999995"/>
    <n v="19.443999999999999"/>
    <n v="1.968"/>
    <n v="7.85"/>
    <n v="0.73699999999999999"/>
    <n v="16.494"/>
    <n v="0.23400000000000001"/>
    <x v="10"/>
  </r>
  <r>
    <s v="1859-08-01"/>
    <n v="13.217000000000001"/>
    <n v="0.46800000000000003"/>
    <n v="19.201000000000001"/>
    <n v="1.673"/>
    <n v="7.9649999999999901"/>
    <n v="0.84899999999999998"/>
    <n v="16.45"/>
    <n v="0.20499999999999999"/>
    <s v="1859"/>
    <s v="08"/>
    <m/>
    <s v=""/>
    <m/>
    <s v=""/>
    <m/>
    <m/>
    <s v="1859-08"/>
    <m/>
    <m/>
    <n v="13.217000000000001"/>
    <n v="0.46800000000000003"/>
    <n v="19.201000000000001"/>
    <n v="1.673"/>
    <n v="7.9649999999999901"/>
    <n v="0.84899999999999998"/>
    <n v="16.45"/>
    <n v="0.20499999999999999"/>
    <x v="10"/>
  </r>
  <r>
    <s v="1859-09-01"/>
    <n v="11.079999999999901"/>
    <n v="0.36499999999999999"/>
    <n v="16.483000000000001"/>
    <n v="1.839"/>
    <n v="5.4229999999999903"/>
    <n v="0.873"/>
    <n v="15.589"/>
    <n v="0.20399999999999999"/>
    <s v="1859"/>
    <s v="09"/>
    <m/>
    <s v=""/>
    <m/>
    <s v=""/>
    <m/>
    <m/>
    <s v="1859-09"/>
    <m/>
    <m/>
    <n v="11.079999999999901"/>
    <n v="0.36499999999999999"/>
    <n v="16.483000000000001"/>
    <n v="1.839"/>
    <n v="5.4229999999999903"/>
    <n v="0.873"/>
    <n v="15.589"/>
    <n v="0.20399999999999999"/>
    <x v="10"/>
  </r>
  <r>
    <s v="1859-10-01"/>
    <n v="8.8339999999999996"/>
    <n v="0.63800000000000001"/>
    <n v="14.234999999999999"/>
    <n v="1.9450000000000001"/>
    <n v="2.968"/>
    <n v="0.90800000000000003"/>
    <n v="15.061999999999999"/>
    <n v="0.25"/>
    <s v="1859"/>
    <s v="10"/>
    <m/>
    <s v=""/>
    <m/>
    <s v=""/>
    <m/>
    <m/>
    <s v="1859-10"/>
    <m/>
    <m/>
    <n v="8.8339999999999996"/>
    <n v="0.63800000000000001"/>
    <n v="14.234999999999999"/>
    <n v="1.9450000000000001"/>
    <n v="2.968"/>
    <n v="0.90800000000000003"/>
    <n v="15.061999999999999"/>
    <n v="0.25"/>
    <x v="10"/>
  </r>
  <r>
    <s v="1859-11-01"/>
    <n v="5.9119999999999999"/>
    <n v="0.57199999999999995"/>
    <n v="10.973000000000001"/>
    <n v="1.5189999999999999"/>
    <n v="-1.4000000000000099E-2"/>
    <n v="0.996"/>
    <n v="14.093999999999999"/>
    <n v="0.24399999999999999"/>
    <s v="1859"/>
    <s v="11"/>
    <m/>
    <s v=""/>
    <m/>
    <s v=""/>
    <m/>
    <m/>
    <s v="1859-11"/>
    <m/>
    <m/>
    <n v="5.9119999999999999"/>
    <n v="0.57199999999999995"/>
    <n v="10.973000000000001"/>
    <n v="1.5189999999999999"/>
    <n v="-1.4000000000000099E-2"/>
    <n v="0.996"/>
    <n v="14.093999999999999"/>
    <n v="0.24399999999999999"/>
    <x v="10"/>
  </r>
  <r>
    <s v="1859-12-01"/>
    <n v="3.3650000000000002"/>
    <n v="0.81599999999999995"/>
    <n v="8.2549999999999901"/>
    <n v="3.11"/>
    <n v="-3.4220000000000002"/>
    <n v="1.65"/>
    <n v="13.513"/>
    <n v="0.28699999999999998"/>
    <s v="1859"/>
    <s v="12"/>
    <m/>
    <s v=""/>
    <m/>
    <s v=""/>
    <m/>
    <m/>
    <s v="1859-12"/>
    <m/>
    <m/>
    <n v="3.3650000000000002"/>
    <n v="0.81599999999999995"/>
    <n v="8.2549999999999901"/>
    <n v="3.11"/>
    <n v="-3.4220000000000002"/>
    <n v="1.65"/>
    <n v="13.513"/>
    <n v="0.28699999999999998"/>
    <x v="10"/>
  </r>
  <r>
    <s v="1860-01-01"/>
    <n v="2.077"/>
    <n v="0.86"/>
    <n v="9.7719999999999896"/>
    <n v="2.2599999999999998"/>
    <n v="-2.0590000000000002"/>
    <n v="1.59"/>
    <n v="13.17"/>
    <n v="0.29399999999999998"/>
    <s v="1860"/>
    <s v="01"/>
    <m/>
    <s v=""/>
    <m/>
    <s v=""/>
    <m/>
    <m/>
    <s v="1860-01"/>
    <m/>
    <m/>
    <n v="2.077"/>
    <n v="0.86"/>
    <n v="9.7719999999999896"/>
    <n v="2.2599999999999998"/>
    <n v="-2.0590000000000002"/>
    <n v="1.59"/>
    <n v="13.17"/>
    <n v="0.29399999999999998"/>
    <x v="11"/>
  </r>
  <r>
    <s v="1860-02-01"/>
    <n v="2.6319999999999899"/>
    <n v="0.75"/>
    <n v="8.7469999999999999"/>
    <n v="2.3479999999999999"/>
    <n v="-3.23199999999999"/>
    <n v="1.1879999999999999"/>
    <n v="13.423999999999999"/>
    <n v="0.27500000000000002"/>
    <s v="1860"/>
    <s v="02"/>
    <m/>
    <s v=""/>
    <m/>
    <s v=""/>
    <m/>
    <m/>
    <s v="1860-02"/>
    <m/>
    <m/>
    <n v="2.6319999999999899"/>
    <n v="0.75"/>
    <n v="8.7469999999999999"/>
    <n v="2.3479999999999999"/>
    <n v="-3.23199999999999"/>
    <n v="1.1879999999999999"/>
    <n v="13.423999999999999"/>
    <n v="0.27500000000000002"/>
    <x v="11"/>
  </r>
  <r>
    <s v="1860-03-01"/>
    <n v="3.49399999999999"/>
    <n v="0.87"/>
    <n v="11.821"/>
    <n v="2.1640000000000001"/>
    <n v="-0.71399999999999997"/>
    <n v="1.1459999999999999"/>
    <n v="13.714"/>
    <n v="0.30199999999999999"/>
    <s v="1860"/>
    <s v="03"/>
    <m/>
    <s v=""/>
    <m/>
    <s v=""/>
    <m/>
    <m/>
    <s v="1860-03"/>
    <m/>
    <m/>
    <n v="3.49399999999999"/>
    <n v="0.87"/>
    <n v="11.821"/>
    <n v="2.1640000000000001"/>
    <n v="-0.71399999999999997"/>
    <n v="1.1459999999999999"/>
    <n v="13.714"/>
    <n v="0.30199999999999999"/>
    <x v="11"/>
  </r>
  <r>
    <s v="1860-04-01"/>
    <n v="7.76"/>
    <n v="0.46"/>
    <n v="13.510999999999999"/>
    <n v="1.7210000000000001"/>
    <n v="1.8049999999999999"/>
    <n v="1.2949999999999999"/>
    <n v="14.861000000000001"/>
    <n v="0.20899999999999999"/>
    <s v="1860"/>
    <s v="04"/>
    <m/>
    <s v=""/>
    <m/>
    <s v=""/>
    <m/>
    <m/>
    <s v="1860-04"/>
    <m/>
    <m/>
    <n v="7.76"/>
    <n v="0.46"/>
    <n v="13.510999999999999"/>
    <n v="1.7210000000000001"/>
    <n v="1.8049999999999999"/>
    <n v="1.2949999999999999"/>
    <n v="14.861000000000001"/>
    <n v="0.20899999999999999"/>
    <x v="11"/>
  </r>
  <r>
    <s v="1860-05-01"/>
    <n v="11.061999999999999"/>
    <n v="0.74399999999999999"/>
    <n v="16.821999999999999"/>
    <n v="1.139"/>
    <n v="4.7919999999999998"/>
    <n v="1.0940000000000001"/>
    <n v="15.757999999999999"/>
    <n v="0.27600000000000002"/>
    <s v="1860"/>
    <s v="05"/>
    <m/>
    <s v=""/>
    <m/>
    <s v=""/>
    <m/>
    <m/>
    <s v="1860-05"/>
    <m/>
    <m/>
    <n v="11.061999999999999"/>
    <n v="0.74399999999999999"/>
    <n v="16.821999999999999"/>
    <n v="1.139"/>
    <n v="4.7919999999999998"/>
    <n v="1.0940000000000001"/>
    <n v="15.757999999999999"/>
    <n v="0.27600000000000002"/>
    <x v="11"/>
  </r>
  <r>
    <s v="1860-06-01"/>
    <n v="13.271999999999901"/>
    <n v="0.54799999999999904"/>
    <n v="19.163"/>
    <n v="1.361"/>
    <n v="7.2129999999999903"/>
    <n v="0.76599999999999902"/>
    <n v="16.338000000000001"/>
    <n v="0.24"/>
    <s v="1860"/>
    <s v="06"/>
    <m/>
    <s v=""/>
    <m/>
    <s v=""/>
    <m/>
    <m/>
    <s v="1860-06"/>
    <m/>
    <m/>
    <n v="13.271999999999901"/>
    <n v="0.54799999999999904"/>
    <n v="19.163"/>
    <n v="1.361"/>
    <n v="7.2129999999999903"/>
    <n v="0.76599999999999902"/>
    <n v="16.338000000000001"/>
    <n v="0.24"/>
    <x v="11"/>
  </r>
  <r>
    <s v="1860-07-01"/>
    <n v="14.202999999999999"/>
    <n v="0.47099999999999997"/>
    <n v="18.565999999999999"/>
    <n v="2.125"/>
    <n v="7.45"/>
    <n v="0.85899999999999999"/>
    <n v="16.736999999999998"/>
    <n v="0.221"/>
    <s v="1860"/>
    <s v="07"/>
    <m/>
    <s v=""/>
    <m/>
    <s v=""/>
    <m/>
    <m/>
    <s v="1860-07"/>
    <m/>
    <m/>
    <n v="14.202999999999999"/>
    <n v="0.47099999999999997"/>
    <n v="18.565999999999999"/>
    <n v="2.125"/>
    <n v="7.45"/>
    <n v="0.85899999999999999"/>
    <n v="16.736999999999998"/>
    <n v="0.221"/>
    <x v="11"/>
  </r>
  <r>
    <s v="1860-08-01"/>
    <n v="13.765000000000001"/>
    <n v="0.503"/>
    <n v="18.984000000000002"/>
    <n v="1.5589999999999999"/>
    <n v="7.0689999999999902"/>
    <n v="0.65"/>
    <n v="16.634"/>
    <n v="0.23400000000000001"/>
    <s v="1860"/>
    <s v="08"/>
    <m/>
    <s v=""/>
    <m/>
    <s v=""/>
    <m/>
    <m/>
    <s v="1860-08"/>
    <m/>
    <m/>
    <n v="13.765000000000001"/>
    <n v="0.503"/>
    <n v="18.984000000000002"/>
    <n v="1.5589999999999999"/>
    <n v="7.0689999999999902"/>
    <n v="0.65"/>
    <n v="16.634"/>
    <n v="0.23400000000000001"/>
    <x v="11"/>
  </r>
  <r>
    <s v="1860-09-01"/>
    <n v="11.891999999999999"/>
    <n v="0.53500000000000003"/>
    <n v="16.891999999999999"/>
    <n v="2.2189999999999999"/>
    <n v="5.5359999999999996"/>
    <n v="1.212"/>
    <n v="16.132999999999999"/>
    <n v="0.24199999999999999"/>
    <s v="1860"/>
    <s v="09"/>
    <m/>
    <s v=""/>
    <m/>
    <s v=""/>
    <m/>
    <m/>
    <s v="1860-09"/>
    <m/>
    <m/>
    <n v="11.891999999999999"/>
    <n v="0.53500000000000003"/>
    <n v="16.891999999999999"/>
    <n v="2.2189999999999999"/>
    <n v="5.5359999999999996"/>
    <n v="1.212"/>
    <n v="16.132999999999999"/>
    <n v="0.24199999999999999"/>
    <x v="11"/>
  </r>
  <r>
    <s v="1860-10-01"/>
    <n v="8.7119999999999997"/>
    <n v="0.46600000000000003"/>
    <n v="13.677"/>
    <n v="1.8759999999999999"/>
    <n v="2.9060000000000001"/>
    <n v="0.90300000000000002"/>
    <n v="15.075999999999899"/>
    <n v="0.223"/>
    <s v="1860"/>
    <s v="10"/>
    <m/>
    <s v=""/>
    <m/>
    <s v=""/>
    <m/>
    <m/>
    <s v="1860-10"/>
    <m/>
    <m/>
    <n v="8.7119999999999997"/>
    <n v="0.46600000000000003"/>
    <n v="13.677"/>
    <n v="1.8759999999999999"/>
    <n v="2.9060000000000001"/>
    <n v="0.90300000000000002"/>
    <n v="15.075999999999899"/>
    <n v="0.223"/>
    <x v="11"/>
  </r>
  <r>
    <s v="1860-11-01"/>
    <n v="5.0270000000000001"/>
    <n v="0.55500000000000005"/>
    <n v="11.012"/>
    <n v="1.9710000000000001"/>
    <n v="-0.111"/>
    <n v="1.121"/>
    <n v="13.922000000000001"/>
    <n v="0.23300000000000001"/>
    <s v="1860"/>
    <s v="11"/>
    <m/>
    <s v=""/>
    <m/>
    <s v=""/>
    <m/>
    <m/>
    <s v="1860-11"/>
    <m/>
    <m/>
    <n v="5.0270000000000001"/>
    <n v="0.55500000000000005"/>
    <n v="11.012"/>
    <n v="1.9710000000000001"/>
    <n v="-0.111"/>
    <n v="1.121"/>
    <n v="13.922000000000001"/>
    <n v="0.23300000000000001"/>
    <x v="11"/>
  </r>
  <r>
    <s v="1860-12-01"/>
    <n v="1.6339999999999999"/>
    <n v="0.75"/>
    <n v="8.5559999999999992"/>
    <n v="2.4750000000000001"/>
    <n v="-2.5249999999999999"/>
    <n v="1.1879999999999999"/>
    <n v="12.827999999999999"/>
    <n v="0.27700000000000002"/>
    <s v="1860"/>
    <s v="12"/>
    <m/>
    <s v=""/>
    <m/>
    <s v=""/>
    <m/>
    <m/>
    <s v="1860-12"/>
    <m/>
    <m/>
    <n v="1.6339999999999999"/>
    <n v="0.75"/>
    <n v="8.5559999999999992"/>
    <n v="2.4750000000000001"/>
    <n v="-2.5249999999999999"/>
    <n v="1.1879999999999999"/>
    <n v="12.827999999999999"/>
    <n v="0.27700000000000002"/>
    <x v="11"/>
  </r>
  <r>
    <s v="1861-01-01"/>
    <n v="0.40400000000000003"/>
    <n v="0.84599999999999997"/>
    <n v="7.7429999999999897"/>
    <n v="2.125"/>
    <n v="-3.2559999999999998"/>
    <n v="1.7210000000000001"/>
    <n v="12.475"/>
    <n v="0.29899999999999999"/>
    <s v="1861"/>
    <s v="01"/>
    <m/>
    <s v=""/>
    <m/>
    <s v=""/>
    <m/>
    <m/>
    <s v="1861-01"/>
    <m/>
    <m/>
    <n v="0.40400000000000003"/>
    <n v="0.84599999999999997"/>
    <n v="7.7429999999999897"/>
    <n v="2.125"/>
    <n v="-3.2559999999999998"/>
    <n v="1.7210000000000001"/>
    <n v="12.475"/>
    <n v="0.29899999999999999"/>
    <x v="11"/>
  </r>
  <r>
    <s v="1861-02-01"/>
    <n v="2.137"/>
    <n v="0.755"/>
    <n v="8.6009999999999902"/>
    <n v="1.8620000000000001"/>
    <n v="-3.0550000000000002"/>
    <n v="1.4790000000000001"/>
    <n v="12.917"/>
    <n v="0.28000000000000003"/>
    <s v="1861"/>
    <s v="02"/>
    <m/>
    <s v=""/>
    <m/>
    <s v=""/>
    <m/>
    <m/>
    <s v="1861-02"/>
    <m/>
    <m/>
    <n v="2.137"/>
    <n v="0.755"/>
    <n v="8.6009999999999902"/>
    <n v="1.8620000000000001"/>
    <n v="-3.0550000000000002"/>
    <n v="1.4790000000000001"/>
    <n v="12.917"/>
    <n v="0.28000000000000003"/>
    <x v="11"/>
  </r>
  <r>
    <s v="1861-03-01"/>
    <n v="4.4889999999999999"/>
    <n v="0.75900000000000001"/>
    <n v="9.7859999999999996"/>
    <n v="2.2040000000000002"/>
    <n v="-2.0070000000000001"/>
    <n v="1.4019999999999999"/>
    <n v="13.824"/>
    <n v="0.3"/>
    <s v="1861"/>
    <s v="03"/>
    <m/>
    <s v=""/>
    <m/>
    <s v=""/>
    <m/>
    <m/>
    <s v="1861-03"/>
    <m/>
    <m/>
    <n v="4.4889999999999999"/>
    <n v="0.75900000000000001"/>
    <n v="9.7859999999999996"/>
    <n v="2.2040000000000002"/>
    <n v="-2.0070000000000001"/>
    <n v="1.4019999999999999"/>
    <n v="13.824"/>
    <n v="0.3"/>
    <x v="11"/>
  </r>
  <r>
    <s v="1861-04-01"/>
    <n v="7.4869999999999903"/>
    <n v="0.69899999999999995"/>
    <n v="12.772"/>
    <n v="1.4350000000000001"/>
    <n v="1.3720000000000001"/>
    <n v="0.999"/>
    <n v="15.018000000000001"/>
    <n v="0.29099999999999998"/>
    <s v="1861"/>
    <s v="04"/>
    <m/>
    <s v=""/>
    <m/>
    <s v=""/>
    <m/>
    <m/>
    <s v="1861-04"/>
    <m/>
    <m/>
    <n v="7.4869999999999903"/>
    <n v="0.69899999999999995"/>
    <n v="12.772"/>
    <n v="1.4350000000000001"/>
    <n v="1.3720000000000001"/>
    <n v="0.999"/>
    <n v="15.018000000000001"/>
    <n v="0.29099999999999998"/>
    <x v="11"/>
  </r>
  <r>
    <s v="1861-05-01"/>
    <n v="10.515999999999901"/>
    <n v="0.53799999999999903"/>
    <n v="15.401"/>
    <n v="2.2789999999999999"/>
    <n v="3.8580000000000001"/>
    <n v="0.88700000000000001"/>
    <n v="15.489000000000001"/>
    <n v="0.27700000000000002"/>
    <s v="1861"/>
    <s v="05"/>
    <m/>
    <s v=""/>
    <m/>
    <s v=""/>
    <m/>
    <m/>
    <s v="1861-05"/>
    <m/>
    <m/>
    <n v="10.515999999999901"/>
    <n v="0.53799999999999903"/>
    <n v="15.401"/>
    <n v="2.2789999999999999"/>
    <n v="3.8580000000000001"/>
    <n v="0.88700000000000001"/>
    <n v="15.489000000000001"/>
    <n v="0.27700000000000002"/>
    <x v="11"/>
  </r>
  <r>
    <s v="1861-06-01"/>
    <n v="13.016999999999999"/>
    <n v="0.79799999999999904"/>
    <n v="19.298999999999999"/>
    <n v="1.0780000000000001"/>
    <n v="7.391"/>
    <n v="1.3219999999999901"/>
    <n v="16.358000000000001"/>
    <n v="0.31900000000000001"/>
    <s v="1861"/>
    <s v="06"/>
    <m/>
    <s v=""/>
    <m/>
    <s v=""/>
    <m/>
    <m/>
    <s v="1861-06"/>
    <m/>
    <m/>
    <n v="13.016999999999999"/>
    <n v="0.79799999999999904"/>
    <n v="19.298999999999999"/>
    <n v="1.0780000000000001"/>
    <n v="7.391"/>
    <n v="1.3219999999999901"/>
    <n v="16.358000000000001"/>
    <n v="0.31900000000000001"/>
    <x v="11"/>
  </r>
  <r>
    <s v="1861-07-01"/>
    <n v="13.967000000000001"/>
    <n v="0.47699999999999998"/>
    <n v="19.37"/>
    <n v="1.53"/>
    <n v="7.8029999999999999"/>
    <n v="1.286"/>
    <n v="16.547000000000001"/>
    <n v="0.26100000000000001"/>
    <s v="1861"/>
    <s v="07"/>
    <m/>
    <s v=""/>
    <m/>
    <s v=""/>
    <m/>
    <m/>
    <s v="1861-07"/>
    <m/>
    <m/>
    <n v="13.967000000000001"/>
    <n v="0.47699999999999998"/>
    <n v="19.37"/>
    <n v="1.53"/>
    <n v="7.8029999999999999"/>
    <n v="1.286"/>
    <n v="16.547000000000001"/>
    <n v="0.26100000000000001"/>
    <x v="11"/>
  </r>
  <r>
    <s v="1861-08-01"/>
    <n v="13.655999999999899"/>
    <n v="0.57599999999999996"/>
    <n v="18.907"/>
    <n v="1.014"/>
    <n v="7.56299999999999"/>
    <n v="0.86699999999999999"/>
    <n v="16.715999999999902"/>
    <n v="0.26400000000000001"/>
    <s v="1861"/>
    <s v="08"/>
    <m/>
    <s v=""/>
    <m/>
    <s v=""/>
    <m/>
    <m/>
    <s v="1861-08"/>
    <m/>
    <m/>
    <n v="13.655999999999899"/>
    <n v="0.57599999999999996"/>
    <n v="18.907"/>
    <n v="1.014"/>
    <n v="7.56299999999999"/>
    <n v="0.86699999999999999"/>
    <n v="16.715999999999902"/>
    <n v="0.26400000000000001"/>
    <x v="11"/>
  </r>
  <r>
    <s v="1861-09-01"/>
    <n v="11.409000000000001"/>
    <n v="0.501"/>
    <n v="17.768999999999998"/>
    <n v="1.736"/>
    <n v="5.9880000000000004"/>
    <n v="0.93600000000000005"/>
    <n v="15.927"/>
    <n v="0.24299999999999999"/>
    <s v="1861"/>
    <s v="09"/>
    <m/>
    <s v=""/>
    <m/>
    <s v=""/>
    <m/>
    <m/>
    <s v="1861-09"/>
    <m/>
    <m/>
    <n v="11.409000000000001"/>
    <n v="0.501"/>
    <n v="17.768999999999998"/>
    <n v="1.736"/>
    <n v="5.9880000000000004"/>
    <n v="0.93600000000000005"/>
    <n v="15.927"/>
    <n v="0.24299999999999999"/>
    <x v="11"/>
  </r>
  <r>
    <s v="1861-10-01"/>
    <n v="8.4749999999999996"/>
    <n v="0.49399999999999999"/>
    <n v="15.644"/>
    <n v="1.99"/>
    <n v="3.2769999999999899"/>
    <n v="0.84899999999999998"/>
    <n v="14.904999999999999"/>
    <n v="0.24399999999999999"/>
    <s v="1861"/>
    <s v="10"/>
    <m/>
    <s v=""/>
    <m/>
    <s v=""/>
    <m/>
    <m/>
    <s v="1861-10"/>
    <m/>
    <m/>
    <n v="8.4749999999999996"/>
    <n v="0.49399999999999999"/>
    <n v="15.644"/>
    <n v="1.99"/>
    <n v="3.2769999999999899"/>
    <n v="0.84899999999999998"/>
    <n v="14.904999999999999"/>
    <n v="0.24399999999999999"/>
    <x v="11"/>
  </r>
  <r>
    <s v="1861-11-01"/>
    <n v="5.7069999999999999"/>
    <n v="0.48199999999999998"/>
    <n v="12.044"/>
    <n v="2.3530000000000002"/>
    <n v="0.41"/>
    <n v="0.995"/>
    <n v="14.095000000000001"/>
    <n v="0.24"/>
    <s v="1861"/>
    <s v="11"/>
    <m/>
    <s v=""/>
    <m/>
    <s v=""/>
    <m/>
    <m/>
    <s v="1861-11"/>
    <m/>
    <m/>
    <n v="5.7069999999999999"/>
    <n v="0.48199999999999998"/>
    <n v="12.044"/>
    <n v="2.3530000000000002"/>
    <n v="0.41"/>
    <n v="0.995"/>
    <n v="14.095000000000001"/>
    <n v="0.24"/>
    <x v="11"/>
  </r>
  <r>
    <s v="1861-12-01"/>
    <n v="2.8939999999999899"/>
    <n v="0.91600000000000004"/>
    <n v="8.9450000000000003"/>
    <n v="1.29"/>
    <n v="-2.1909999999999998"/>
    <n v="1.2210000000000001"/>
    <n v="13.337"/>
    <n v="0.32400000000000001"/>
    <s v="1861"/>
    <s v="12"/>
    <m/>
    <s v=""/>
    <m/>
    <s v=""/>
    <m/>
    <m/>
    <s v="1861-12"/>
    <m/>
    <m/>
    <n v="2.8939999999999899"/>
    <n v="0.91600000000000004"/>
    <n v="8.9450000000000003"/>
    <n v="1.29"/>
    <n v="-2.1909999999999998"/>
    <n v="1.2210000000000001"/>
    <n v="13.337"/>
    <n v="0.32400000000000001"/>
    <x v="11"/>
  </r>
  <r>
    <s v="1862-01-01"/>
    <n v="0.68500000000000005"/>
    <n v="1.105"/>
    <n v="7.36099999999999"/>
    <n v="2.3940000000000001"/>
    <n v="-4.1100000000000003"/>
    <n v="1.7450000000000001"/>
    <n v="12.657999999999999"/>
    <n v="0.378"/>
    <s v="1862"/>
    <s v="01"/>
    <m/>
    <s v=""/>
    <m/>
    <s v=""/>
    <m/>
    <m/>
    <s v="1862-01"/>
    <m/>
    <m/>
    <n v="0.68500000000000005"/>
    <n v="1.105"/>
    <n v="7.36099999999999"/>
    <n v="2.3940000000000001"/>
    <n v="-4.1100000000000003"/>
    <n v="1.7450000000000001"/>
    <n v="12.657999999999999"/>
    <n v="0.378"/>
    <x v="11"/>
  </r>
  <r>
    <s v="1862-02-01"/>
    <n v="1.7689999999999999"/>
    <n v="0.71199999999999997"/>
    <n v="7.407"/>
    <n v="2.7959999999999998"/>
    <n v="-4.3460000000000001"/>
    <n v="2.0569999999999999"/>
    <n v="13.192"/>
    <n v="0.29499999999999998"/>
    <s v="1862"/>
    <s v="02"/>
    <m/>
    <s v=""/>
    <m/>
    <s v=""/>
    <m/>
    <m/>
    <s v="1862-02"/>
    <m/>
    <m/>
    <n v="1.7689999999999999"/>
    <n v="0.71199999999999997"/>
    <n v="7.407"/>
    <n v="2.7959999999999998"/>
    <n v="-4.3460000000000001"/>
    <n v="2.0569999999999999"/>
    <n v="13.192"/>
    <n v="0.29499999999999998"/>
    <x v="11"/>
  </r>
  <r>
    <s v="1862-03-01"/>
    <n v="4.4850000000000003"/>
    <n v="0.66099999999999903"/>
    <n v="11.112"/>
    <n v="2"/>
    <n v="-1.3140000000000001"/>
    <n v="1.149"/>
    <n v="14.044"/>
    <n v="0.28399999999999997"/>
    <s v="1862"/>
    <s v="03"/>
    <m/>
    <s v=""/>
    <m/>
    <s v=""/>
    <m/>
    <m/>
    <s v="1862-03"/>
    <m/>
    <m/>
    <n v="4.4850000000000003"/>
    <n v="0.66099999999999903"/>
    <n v="11.112"/>
    <n v="2"/>
    <n v="-1.3140000000000001"/>
    <n v="1.149"/>
    <n v="14.044"/>
    <n v="0.28399999999999997"/>
    <x v="11"/>
  </r>
  <r>
    <s v="1862-04-01"/>
    <n v="7.3229999999999897"/>
    <n v="0.82699999999999996"/>
    <n v="13.955"/>
    <n v="2.9769999999999999"/>
    <n v="1.9319999999999999"/>
    <n v="1.1100000000000001"/>
    <n v="14.824999999999999"/>
    <n v="0.316"/>
    <s v="1862"/>
    <s v="04"/>
    <m/>
    <s v=""/>
    <m/>
    <s v=""/>
    <m/>
    <m/>
    <s v="1862-04"/>
    <m/>
    <m/>
    <n v="7.3229999999999897"/>
    <n v="0.82699999999999996"/>
    <n v="13.955"/>
    <n v="2.9769999999999999"/>
    <n v="1.9319999999999999"/>
    <n v="1.1100000000000001"/>
    <n v="14.824999999999999"/>
    <n v="0.316"/>
    <x v="11"/>
  </r>
  <r>
    <s v="1862-05-01"/>
    <n v="10.739000000000001"/>
    <n v="0.57999999999999996"/>
    <n v="17.853999999999999"/>
    <n v="1.3109999999999999"/>
    <n v="5.6749999999999998"/>
    <n v="1.496"/>
    <n v="15.708"/>
    <n v="0.26"/>
    <s v="1862"/>
    <s v="05"/>
    <m/>
    <s v=""/>
    <m/>
    <s v=""/>
    <m/>
    <m/>
    <s v="1862-05"/>
    <m/>
    <m/>
    <n v="10.739000000000001"/>
    <n v="0.57999999999999996"/>
    <n v="17.853999999999999"/>
    <n v="1.3109999999999999"/>
    <n v="5.6749999999999998"/>
    <n v="1.496"/>
    <n v="15.708"/>
    <n v="0.26"/>
    <x v="11"/>
  </r>
  <r>
    <s v="1862-06-01"/>
    <n v="12.86"/>
    <n v="0.53500000000000003"/>
    <n v="18.539000000000001"/>
    <n v="1.843"/>
    <n v="6.7949999999999999"/>
    <n v="1.1870000000000001"/>
    <n v="16.349"/>
    <n v="0.24399999999999999"/>
    <s v="1862"/>
    <s v="06"/>
    <m/>
    <s v=""/>
    <m/>
    <s v=""/>
    <m/>
    <m/>
    <s v="1862-06"/>
    <m/>
    <m/>
    <n v="12.86"/>
    <n v="0.53500000000000003"/>
    <n v="18.539000000000001"/>
    <n v="1.843"/>
    <n v="6.7949999999999999"/>
    <n v="1.1870000000000001"/>
    <n v="16.349"/>
    <n v="0.24399999999999999"/>
    <x v="11"/>
  </r>
  <r>
    <s v="1862-07-01"/>
    <n v="13.9279999999999"/>
    <n v="0.44500000000000001"/>
    <n v="20.663"/>
    <n v="1.998"/>
    <n v="9.2100000000000009"/>
    <n v="1.8620000000000001"/>
    <n v="16.593"/>
    <n v="0.23200000000000001"/>
    <s v="1862"/>
    <s v="07"/>
    <m/>
    <s v=""/>
    <m/>
    <s v=""/>
    <m/>
    <m/>
    <s v="1862-07"/>
    <m/>
    <m/>
    <n v="13.9279999999999"/>
    <n v="0.44500000000000001"/>
    <n v="20.663"/>
    <n v="1.998"/>
    <n v="9.2100000000000009"/>
    <n v="1.8620000000000001"/>
    <n v="16.593"/>
    <n v="0.23200000000000001"/>
    <x v="11"/>
  </r>
  <r>
    <s v="1862-08-01"/>
    <n v="13.187999999999899"/>
    <n v="0.504"/>
    <n v="19.605"/>
    <n v="1.258"/>
    <n v="8.0859999999999896"/>
    <n v="1.333"/>
    <n v="16.305999999999901"/>
    <n v="0.247"/>
    <s v="1862"/>
    <s v="08"/>
    <m/>
    <s v=""/>
    <m/>
    <s v=""/>
    <m/>
    <m/>
    <s v="1862-08"/>
    <m/>
    <m/>
    <n v="13.187999999999899"/>
    <n v="0.504"/>
    <n v="19.605"/>
    <n v="1.258"/>
    <n v="8.0859999999999896"/>
    <n v="1.333"/>
    <n v="16.305999999999901"/>
    <n v="0.247"/>
    <x v="11"/>
  </r>
  <r>
    <s v="1862-09-01"/>
    <n v="11.028"/>
    <n v="0.51900000000000002"/>
    <n v="18.042000000000002"/>
    <n v="0.96099999999999997"/>
    <n v="6.1229999999999896"/>
    <n v="1.1890000000000001"/>
    <n v="15.788"/>
    <n v="0.245"/>
    <s v="1862"/>
    <s v="09"/>
    <m/>
    <s v=""/>
    <m/>
    <s v=""/>
    <m/>
    <m/>
    <s v="1862-09"/>
    <m/>
    <m/>
    <n v="11.028"/>
    <n v="0.51900000000000002"/>
    <n v="18.042000000000002"/>
    <n v="0.96099999999999997"/>
    <n v="6.1229999999999896"/>
    <n v="1.1890000000000001"/>
    <n v="15.788"/>
    <n v="0.245"/>
    <x v="11"/>
  </r>
  <r>
    <s v="1862-10-01"/>
    <n v="8.2829999999999995"/>
    <n v="0.61799999999999999"/>
    <n v="15.138"/>
    <n v="1.9610000000000001"/>
    <n v="3.2450000000000001"/>
    <n v="1.0489999999999999"/>
    <n v="14.901999999999999"/>
    <n v="0.26900000000000002"/>
    <s v="1862"/>
    <s v="10"/>
    <m/>
    <s v=""/>
    <m/>
    <s v=""/>
    <m/>
    <m/>
    <s v="1862-10"/>
    <m/>
    <m/>
    <n v="8.2829999999999995"/>
    <n v="0.61799999999999999"/>
    <n v="15.138"/>
    <n v="1.9610000000000001"/>
    <n v="3.2450000000000001"/>
    <n v="1.0489999999999999"/>
    <n v="14.901999999999999"/>
    <n v="0.26900000000000002"/>
    <x v="11"/>
  </r>
  <r>
    <s v="1862-11-01"/>
    <n v="4.7919999999999998"/>
    <n v="0.750999999999999"/>
    <n v="11.888999999999999"/>
    <n v="2.008"/>
    <n v="0.243999999999999"/>
    <n v="1.583"/>
    <n v="13.784000000000001"/>
    <n v="0.31"/>
    <s v="1862"/>
    <s v="11"/>
    <m/>
    <s v=""/>
    <m/>
    <s v=""/>
    <m/>
    <m/>
    <s v="1862-11"/>
    <m/>
    <m/>
    <n v="4.7919999999999998"/>
    <n v="0.750999999999999"/>
    <n v="11.888999999999999"/>
    <n v="2.008"/>
    <n v="0.243999999999999"/>
    <n v="1.583"/>
    <n v="13.784000000000001"/>
    <n v="0.31"/>
    <x v="11"/>
  </r>
  <r>
    <s v="1862-12-01"/>
    <n v="1.623"/>
    <n v="1.01"/>
    <n v="9.4019999999999992"/>
    <n v="2.597"/>
    <n v="-1.7469999999999899"/>
    <n v="1.5719999999999901"/>
    <n v="12.731999999999999"/>
    <n v="0.372"/>
    <s v="1862"/>
    <s v="12"/>
    <m/>
    <s v=""/>
    <m/>
    <s v=""/>
    <m/>
    <m/>
    <s v="1862-12"/>
    <m/>
    <m/>
    <n v="1.623"/>
    <n v="1.01"/>
    <n v="9.4019999999999992"/>
    <n v="2.597"/>
    <n v="-1.7469999999999899"/>
    <n v="1.5719999999999901"/>
    <n v="12.731999999999999"/>
    <n v="0.372"/>
    <x v="11"/>
  </r>
  <r>
    <s v="1863-01-01"/>
    <n v="3.0339999999999998"/>
    <n v="1.228"/>
    <n v="8.4619999999999997"/>
    <n v="3.1880000000000002"/>
    <n v="-1.766"/>
    <n v="2.5099999999999998"/>
    <n v="13.295999999999999"/>
    <n v="0.41699999999999998"/>
    <s v="1863"/>
    <s v="01"/>
    <m/>
    <s v=""/>
    <m/>
    <s v=""/>
    <m/>
    <m/>
    <s v="1863-01"/>
    <m/>
    <m/>
    <n v="3.0339999999999998"/>
    <n v="1.228"/>
    <n v="8.4619999999999997"/>
    <n v="3.1880000000000002"/>
    <n v="-1.766"/>
    <n v="2.5099999999999998"/>
    <n v="13.295999999999999"/>
    <n v="0.41699999999999998"/>
    <x v="11"/>
  </r>
  <r>
    <s v="1863-02-01"/>
    <n v="3.2530000000000001"/>
    <n v="1.099"/>
    <n v="8.90899999999999"/>
    <n v="1.653"/>
    <n v="-2.11"/>
    <n v="1.393"/>
    <n v="13.634"/>
    <n v="0.38900000000000001"/>
    <s v="1863"/>
    <s v="02"/>
    <m/>
    <s v=""/>
    <m/>
    <s v=""/>
    <m/>
    <m/>
    <s v="1863-02"/>
    <m/>
    <m/>
    <n v="3.2530000000000001"/>
    <n v="1.099"/>
    <n v="8.90899999999999"/>
    <n v="1.653"/>
    <n v="-2.11"/>
    <n v="1.393"/>
    <n v="13.634"/>
    <n v="0.38900000000000001"/>
    <x v="11"/>
  </r>
  <r>
    <s v="1863-03-01"/>
    <n v="4.6819999999999897"/>
    <n v="0.78299999999999903"/>
    <n v="10.352"/>
    <n v="1.234"/>
    <n v="-0.85299999999999998"/>
    <n v="1.3620000000000001"/>
    <n v="14.005999999999901"/>
    <n v="0.312"/>
    <s v="1863"/>
    <s v="03"/>
    <m/>
    <s v=""/>
    <m/>
    <s v=""/>
    <m/>
    <m/>
    <s v="1863-03"/>
    <m/>
    <m/>
    <n v="4.6819999999999897"/>
    <n v="0.78299999999999903"/>
    <n v="10.352"/>
    <n v="1.234"/>
    <n v="-0.85299999999999998"/>
    <n v="1.3620000000000001"/>
    <n v="14.005999999999901"/>
    <n v="0.312"/>
    <x v="11"/>
  </r>
  <r>
    <s v="1863-04-01"/>
    <n v="7.9309999999999903"/>
    <n v="0.79200000000000004"/>
    <n v="14.257"/>
    <n v="2.117"/>
    <n v="1.6419999999999999"/>
    <n v="1.2310000000000001"/>
    <n v="15.01"/>
    <n v="0.31900000000000001"/>
    <s v="1863"/>
    <s v="04"/>
    <m/>
    <s v=""/>
    <m/>
    <s v=""/>
    <m/>
    <m/>
    <s v="1863-04"/>
    <m/>
    <m/>
    <n v="7.9309999999999903"/>
    <n v="0.79200000000000004"/>
    <n v="14.257"/>
    <n v="2.117"/>
    <n v="1.6419999999999999"/>
    <n v="1.2310000000000001"/>
    <n v="15.01"/>
    <n v="0.31900000000000001"/>
    <x v="11"/>
  </r>
  <r>
    <s v="1863-05-01"/>
    <n v="11.081"/>
    <n v="0.68700000000000006"/>
    <n v="16.998999999999999"/>
    <n v="2.3959999999999999"/>
    <n v="5.9169999999999998"/>
    <n v="1.7769999999999999"/>
    <n v="15.823"/>
    <n v="0.28100000000000003"/>
    <s v="1863"/>
    <s v="05"/>
    <m/>
    <s v=""/>
    <m/>
    <s v=""/>
    <m/>
    <m/>
    <s v="1863-05"/>
    <m/>
    <m/>
    <n v="11.081"/>
    <n v="0.68700000000000006"/>
    <n v="16.998999999999999"/>
    <n v="2.3959999999999999"/>
    <n v="5.9169999999999998"/>
    <n v="1.7769999999999999"/>
    <n v="15.823"/>
    <n v="0.28100000000000003"/>
    <x v="11"/>
  </r>
  <r>
    <s v="1863-06-01"/>
    <n v="12.794"/>
    <n v="0.54200000000000004"/>
    <n v="18.202000000000002"/>
    <n v="2.0129999999999999"/>
    <n v="7.9249999999999998"/>
    <n v="1.462"/>
    <n v="16.224"/>
    <n v="0.26600000000000001"/>
    <s v="1863"/>
    <s v="06"/>
    <m/>
    <s v=""/>
    <m/>
    <s v=""/>
    <m/>
    <m/>
    <s v="1863-06"/>
    <m/>
    <m/>
    <n v="12.794"/>
    <n v="0.54200000000000004"/>
    <n v="18.202000000000002"/>
    <n v="2.0129999999999999"/>
    <n v="7.9249999999999998"/>
    <n v="1.462"/>
    <n v="16.224"/>
    <n v="0.26600000000000001"/>
    <x v="11"/>
  </r>
  <r>
    <s v="1863-07-01"/>
    <n v="13.765000000000001"/>
    <n v="0.64200000000000002"/>
    <n v="18.094999999999999"/>
    <n v="1.9430000000000001"/>
    <n v="8.3070000000000004"/>
    <n v="0.89"/>
    <n v="16.574999999999999"/>
    <n v="0.30099999999999999"/>
    <s v="1863"/>
    <s v="07"/>
    <m/>
    <s v=""/>
    <m/>
    <s v=""/>
    <m/>
    <m/>
    <s v="1863-07"/>
    <m/>
    <m/>
    <n v="13.765000000000001"/>
    <n v="0.64200000000000002"/>
    <n v="18.094999999999999"/>
    <n v="1.9430000000000001"/>
    <n v="8.3070000000000004"/>
    <n v="0.89"/>
    <n v="16.574999999999999"/>
    <n v="0.30099999999999999"/>
    <x v="11"/>
  </r>
  <r>
    <s v="1863-08-01"/>
    <n v="13.294"/>
    <n v="0.52300000000000002"/>
    <n v="18.408000000000001"/>
    <n v="1.931"/>
    <n v="7.8329999999999904"/>
    <n v="0.92700000000000005"/>
    <n v="16.437000000000001"/>
    <n v="0.27600000000000002"/>
    <s v="1863"/>
    <s v="08"/>
    <m/>
    <s v=""/>
    <m/>
    <s v=""/>
    <m/>
    <m/>
    <s v="1863-08"/>
    <m/>
    <m/>
    <n v="13.294"/>
    <n v="0.52300000000000002"/>
    <n v="18.408000000000001"/>
    <n v="1.931"/>
    <n v="7.8329999999999904"/>
    <n v="0.92700000000000005"/>
    <n v="16.437000000000001"/>
    <n v="0.27600000000000002"/>
    <x v="11"/>
  </r>
  <r>
    <s v="1863-09-01"/>
    <n v="11.23"/>
    <n v="0.55600000000000005"/>
    <n v="15.91"/>
    <n v="1.161"/>
    <n v="5.4390000000000001"/>
    <n v="1.391"/>
    <n v="15.898"/>
    <n v="0.28299999999999997"/>
    <s v="1863"/>
    <s v="09"/>
    <m/>
    <s v=""/>
    <m/>
    <s v=""/>
    <m/>
    <m/>
    <s v="1863-09"/>
    <m/>
    <m/>
    <n v="11.23"/>
    <n v="0.55600000000000005"/>
    <n v="15.91"/>
    <n v="1.161"/>
    <n v="5.4390000000000001"/>
    <n v="1.391"/>
    <n v="15.898"/>
    <n v="0.28299999999999997"/>
    <x v="11"/>
  </r>
  <r>
    <s v="1863-10-01"/>
    <n v="8.2349999999999994"/>
    <n v="0.52100000000000002"/>
    <n v="13.944000000000001"/>
    <n v="1.375"/>
    <n v="3.282"/>
    <n v="0.79099999999999904"/>
    <n v="14.978"/>
    <n v="0.27800000000000002"/>
    <s v="1863"/>
    <s v="10"/>
    <m/>
    <s v=""/>
    <m/>
    <s v=""/>
    <m/>
    <m/>
    <s v="1863-10"/>
    <m/>
    <m/>
    <n v="8.2349999999999994"/>
    <n v="0.52100000000000002"/>
    <n v="13.944000000000001"/>
    <n v="1.375"/>
    <n v="3.282"/>
    <n v="0.79099999999999904"/>
    <n v="14.978"/>
    <n v="0.27800000000000002"/>
    <x v="11"/>
  </r>
  <r>
    <s v="1863-11-01"/>
    <n v="5.3920000000000003"/>
    <n v="0.51500000000000001"/>
    <n v="11.351000000000001"/>
    <n v="1.2549999999999999"/>
    <n v="0.17499999999999899"/>
    <n v="1.319"/>
    <n v="13.992000000000001"/>
    <n v="0.28699999999999998"/>
    <s v="1863"/>
    <s v="11"/>
    <m/>
    <s v=""/>
    <m/>
    <s v=""/>
    <m/>
    <m/>
    <s v="1863-11"/>
    <m/>
    <m/>
    <n v="5.3920000000000003"/>
    <n v="0.51500000000000001"/>
    <n v="11.351000000000001"/>
    <n v="1.2549999999999999"/>
    <n v="0.17499999999999899"/>
    <n v="1.319"/>
    <n v="13.992000000000001"/>
    <n v="0.28699999999999998"/>
    <x v="11"/>
  </r>
  <r>
    <s v="1863-12-01"/>
    <n v="2.6509999999999998"/>
    <n v="1.0880000000000001"/>
    <n v="8.5500000000000007"/>
    <n v="1.8280000000000001"/>
    <n v="-2.5859999999999999"/>
    <n v="1.0900000000000001"/>
    <n v="13.356"/>
    <n v="0.38700000000000001"/>
    <s v="1863"/>
    <s v="12"/>
    <m/>
    <s v=""/>
    <m/>
    <s v=""/>
    <m/>
    <m/>
    <s v="1863-12"/>
    <m/>
    <m/>
    <n v="2.6509999999999998"/>
    <n v="1.0880000000000001"/>
    <n v="8.5500000000000007"/>
    <n v="1.8280000000000001"/>
    <n v="-2.5859999999999999"/>
    <n v="1.0900000000000001"/>
    <n v="13.356"/>
    <n v="0.38700000000000001"/>
    <x v="11"/>
  </r>
  <r>
    <s v="1864-01-01"/>
    <n v="1.5509999999999999"/>
    <n v="0.875999999999999"/>
    <n v="7.0709999999999997"/>
    <n v="1.5029999999999999"/>
    <n v="-3.8479999999999999"/>
    <n v="1.7889999999999999"/>
    <n v="12.879"/>
    <n v="0.33200000000000002"/>
    <s v="1864"/>
    <s v="01"/>
    <m/>
    <s v=""/>
    <m/>
    <s v=""/>
    <m/>
    <m/>
    <s v="1864-01"/>
    <m/>
    <m/>
    <n v="1.5509999999999999"/>
    <n v="0.875999999999999"/>
    <n v="7.0709999999999997"/>
    <n v="1.5029999999999999"/>
    <n v="-3.8479999999999999"/>
    <n v="1.7889999999999999"/>
    <n v="12.879"/>
    <n v="0.33200000000000002"/>
    <x v="11"/>
  </r>
  <r>
    <s v="1864-02-01"/>
    <n v="2.5059999999999998"/>
    <n v="1.05"/>
    <n v="8.5419999999999998"/>
    <n v="1.51"/>
    <n v="-2.8559999999999999"/>
    <n v="1.5649999999999999"/>
    <n v="13.275"/>
    <n v="0.372"/>
    <s v="1864"/>
    <s v="02"/>
    <m/>
    <s v=""/>
    <m/>
    <s v=""/>
    <m/>
    <m/>
    <s v="1864-02"/>
    <m/>
    <m/>
    <n v="2.5059999999999998"/>
    <n v="1.05"/>
    <n v="8.5419999999999998"/>
    <n v="1.51"/>
    <n v="-2.8559999999999999"/>
    <n v="1.5649999999999999"/>
    <n v="13.275"/>
    <n v="0.372"/>
    <x v="11"/>
  </r>
  <r>
    <s v="1864-03-01"/>
    <n v="4.6509999999999998"/>
    <n v="0.76700000000000002"/>
    <n v="11.747"/>
    <n v="1.833"/>
    <n v="-0.72499999999999998"/>
    <n v="1.6879999999999999"/>
    <n v="13.99"/>
    <n v="0.307"/>
    <s v="1864"/>
    <s v="03"/>
    <m/>
    <s v=""/>
    <m/>
    <s v=""/>
    <m/>
    <m/>
    <s v="1864-03"/>
    <m/>
    <m/>
    <n v="4.6509999999999998"/>
    <n v="0.76700000000000002"/>
    <n v="11.747"/>
    <n v="1.833"/>
    <n v="-0.72499999999999998"/>
    <n v="1.6879999999999999"/>
    <n v="13.99"/>
    <n v="0.307"/>
    <x v="11"/>
  </r>
  <r>
    <s v="1864-04-01"/>
    <n v="7.5149999999999997"/>
    <n v="0.622"/>
    <n v="13.395"/>
    <n v="1.0900000000000001"/>
    <n v="1.665"/>
    <n v="1.3740000000000001"/>
    <n v="14.83"/>
    <n v="0.29099999999999998"/>
    <s v="1864"/>
    <s v="04"/>
    <m/>
    <s v=""/>
    <m/>
    <s v=""/>
    <m/>
    <m/>
    <s v="1864-04"/>
    <m/>
    <m/>
    <n v="7.5149999999999997"/>
    <n v="0.622"/>
    <n v="13.395"/>
    <n v="1.0900000000000001"/>
    <n v="1.665"/>
    <n v="1.3740000000000001"/>
    <n v="14.83"/>
    <n v="0.29099999999999998"/>
    <x v="11"/>
  </r>
  <r>
    <s v="1864-05-01"/>
    <n v="10.956"/>
    <n v="0.53100000000000003"/>
    <n v="16.908000000000001"/>
    <n v="0.93500000000000005"/>
    <n v="4.8490000000000002"/>
    <n v="0.83899999999999997"/>
    <n v="15.851000000000001"/>
    <n v="0.28199999999999997"/>
    <s v="1864"/>
    <s v="05"/>
    <m/>
    <s v=""/>
    <m/>
    <s v=""/>
    <m/>
    <m/>
    <s v="1864-05"/>
    <m/>
    <m/>
    <n v="10.956"/>
    <n v="0.53100000000000003"/>
    <n v="16.908000000000001"/>
    <n v="0.93500000000000005"/>
    <n v="4.8490000000000002"/>
    <n v="0.83899999999999997"/>
    <n v="15.851000000000001"/>
    <n v="0.28199999999999997"/>
    <x v="11"/>
  </r>
  <r>
    <s v="1864-06-01"/>
    <n v="13.365"/>
    <n v="0.73"/>
    <n v="18.457000000000001"/>
    <n v="1.5409999999999999"/>
    <n v="7.9089999999999998"/>
    <n v="0.76099999999999901"/>
    <n v="16.489999999999998"/>
    <n v="0.28499999999999998"/>
    <s v="1864"/>
    <s v="06"/>
    <m/>
    <s v=""/>
    <m/>
    <s v=""/>
    <m/>
    <m/>
    <s v="1864-06"/>
    <m/>
    <m/>
    <n v="13.365"/>
    <n v="0.73"/>
    <n v="18.457000000000001"/>
    <n v="1.5409999999999999"/>
    <n v="7.9089999999999998"/>
    <n v="0.76099999999999901"/>
    <n v="16.489999999999998"/>
    <n v="0.28499999999999998"/>
    <x v="11"/>
  </r>
  <r>
    <s v="1864-07-01"/>
    <n v="14.162000000000001"/>
    <n v="0.56999999999999995"/>
    <n v="18.831"/>
    <n v="1.333"/>
    <n v="7.4129999999999896"/>
    <n v="0.84599999999999997"/>
    <n v="16.715"/>
    <n v="0.25600000000000001"/>
    <s v="1864"/>
    <s v="07"/>
    <m/>
    <s v=""/>
    <m/>
    <s v=""/>
    <m/>
    <m/>
    <s v="1864-07"/>
    <m/>
    <m/>
    <n v="14.162000000000001"/>
    <n v="0.56999999999999995"/>
    <n v="18.831"/>
    <n v="1.333"/>
    <n v="7.4129999999999896"/>
    <n v="0.84599999999999997"/>
    <n v="16.715"/>
    <n v="0.25600000000000001"/>
    <x v="11"/>
  </r>
  <r>
    <s v="1864-08-01"/>
    <n v="13.433999999999999"/>
    <n v="0.56599999999999995"/>
    <n v="18.908999999999999"/>
    <n v="0.874"/>
    <n v="7.5459999999999896"/>
    <n v="0.79799999999999904"/>
    <n v="16.494"/>
    <n v="0.25"/>
    <s v="1864"/>
    <s v="08"/>
    <m/>
    <s v=""/>
    <m/>
    <s v=""/>
    <m/>
    <m/>
    <s v="1864-08"/>
    <m/>
    <m/>
    <n v="13.433999999999999"/>
    <n v="0.56599999999999995"/>
    <n v="18.908999999999999"/>
    <n v="0.874"/>
    <n v="7.5459999999999896"/>
    <n v="0.79799999999999904"/>
    <n v="16.494"/>
    <n v="0.25"/>
    <x v="11"/>
  </r>
  <r>
    <s v="1864-09-01"/>
    <n v="11.37"/>
    <n v="0.54600000000000004"/>
    <n v="17.062999999999999"/>
    <n v="1.1879999999999999"/>
    <n v="5.7210000000000001"/>
    <n v="0.93899999999999995"/>
    <n v="15.85"/>
    <n v="0.27100000000000002"/>
    <s v="1864"/>
    <s v="09"/>
    <m/>
    <s v=""/>
    <m/>
    <s v=""/>
    <m/>
    <m/>
    <s v="1864-09"/>
    <m/>
    <m/>
    <n v="11.37"/>
    <n v="0.54600000000000004"/>
    <n v="17.062999999999999"/>
    <n v="1.1879999999999999"/>
    <n v="5.7210000000000001"/>
    <n v="0.93899999999999995"/>
    <n v="15.85"/>
    <n v="0.27100000000000002"/>
    <x v="11"/>
  </r>
  <r>
    <s v="1864-10-01"/>
    <n v="8.7949999999999999"/>
    <n v="0.48399999999999999"/>
    <n v="15.047000000000001"/>
    <n v="1.651"/>
    <n v="3.246"/>
    <n v="1.6060000000000001"/>
    <n v="14.972"/>
    <n v="0.251"/>
    <s v="1864"/>
    <s v="10"/>
    <m/>
    <s v=""/>
    <m/>
    <s v=""/>
    <m/>
    <m/>
    <s v="1864-10"/>
    <m/>
    <m/>
    <n v="8.7949999999999999"/>
    <n v="0.48399999999999999"/>
    <n v="15.047000000000001"/>
    <n v="1.651"/>
    <n v="3.246"/>
    <n v="1.6060000000000001"/>
    <n v="14.972"/>
    <n v="0.251"/>
    <x v="11"/>
  </r>
  <r>
    <s v="1864-11-01"/>
    <n v="5.2320000000000002"/>
    <n v="0.69899999999999995"/>
    <n v="12.502000000000001"/>
    <n v="1.611"/>
    <n v="0.66499999999999904"/>
    <n v="2.153"/>
    <n v="14.140999999999901"/>
    <n v="0.28100000000000003"/>
    <s v="1864"/>
    <s v="11"/>
    <m/>
    <s v=""/>
    <m/>
    <s v=""/>
    <m/>
    <m/>
    <s v="1864-11"/>
    <m/>
    <m/>
    <n v="5.2320000000000002"/>
    <n v="0.69899999999999995"/>
    <n v="12.502000000000001"/>
    <n v="1.611"/>
    <n v="0.66499999999999904"/>
    <n v="2.153"/>
    <n v="14.140999999999901"/>
    <n v="0.28100000000000003"/>
    <x v="11"/>
  </r>
  <r>
    <s v="1864-12-01"/>
    <n v="2.266"/>
    <n v="0.67599999999999905"/>
    <n v="8.5549999999999997"/>
    <n v="1.04"/>
    <n v="-2.6629999999999998"/>
    <n v="1.5469999999999999"/>
    <n v="13.2709999999999"/>
    <n v="0.27600000000000002"/>
    <s v="1864"/>
    <s v="12"/>
    <m/>
    <s v=""/>
    <m/>
    <s v=""/>
    <m/>
    <m/>
    <s v="1864-12"/>
    <m/>
    <m/>
    <n v="2.266"/>
    <n v="0.67599999999999905"/>
    <n v="8.5549999999999997"/>
    <n v="1.04"/>
    <n v="-2.6629999999999998"/>
    <n v="1.5469999999999999"/>
    <n v="13.2709999999999"/>
    <n v="0.27600000000000002"/>
    <x v="11"/>
  </r>
  <r>
    <s v="1865-01-01"/>
    <n v="2.9750000000000001"/>
    <n v="0.95599999999999996"/>
    <n v="8.8409999999999993"/>
    <n v="1.331"/>
    <n v="-3.21199999999999"/>
    <n v="1.962"/>
    <n v="13.503"/>
    <n v="0.34799999999999998"/>
    <s v="1865"/>
    <s v="01"/>
    <m/>
    <s v=""/>
    <m/>
    <s v=""/>
    <m/>
    <m/>
    <s v="1865-01"/>
    <m/>
    <m/>
    <n v="2.9750000000000001"/>
    <n v="0.95599999999999996"/>
    <n v="8.8409999999999993"/>
    <n v="1.331"/>
    <n v="-3.21199999999999"/>
    <n v="1.962"/>
    <n v="13.503"/>
    <n v="0.34799999999999998"/>
    <x v="11"/>
  </r>
  <r>
    <s v="1865-02-01"/>
    <n v="2.1519999999999899"/>
    <n v="0.83199999999999996"/>
    <n v="8.9109999999999996"/>
    <n v="1.17"/>
    <n v="-3.117"/>
    <n v="1.6060000000000001"/>
    <n v="13.505999999999901"/>
    <n v="0.32900000000000001"/>
    <s v="1865"/>
    <s v="02"/>
    <m/>
    <s v=""/>
    <m/>
    <s v=""/>
    <m/>
    <m/>
    <s v="1865-02"/>
    <m/>
    <m/>
    <n v="2.1519999999999899"/>
    <n v="0.83199999999999996"/>
    <n v="8.9109999999999996"/>
    <n v="1.17"/>
    <n v="-3.117"/>
    <n v="1.6060000000000001"/>
    <n v="13.505999999999901"/>
    <n v="0.32900000000000001"/>
    <x v="11"/>
  </r>
  <r>
    <s v="1865-03-01"/>
    <n v="4.0389999999999997"/>
    <n v="0.76800000000000002"/>
    <n v="11.582000000000001"/>
    <n v="2.153"/>
    <n v="-0.59199999999999997"/>
    <n v="1.9179999999999999"/>
    <n v="13.914"/>
    <n v="0.32299999999999901"/>
    <s v="1865"/>
    <s v="03"/>
    <m/>
    <s v=""/>
    <m/>
    <s v=""/>
    <m/>
    <m/>
    <s v="1865-03"/>
    <m/>
    <m/>
    <n v="4.0389999999999997"/>
    <n v="0.76800000000000002"/>
    <n v="11.582000000000001"/>
    <n v="2.153"/>
    <n v="-0.59199999999999997"/>
    <n v="1.9179999999999999"/>
    <n v="13.914"/>
    <n v="0.32299999999999901"/>
    <x v="11"/>
  </r>
  <r>
    <s v="1865-04-01"/>
    <n v="7.3139999999999903"/>
    <n v="0.64300000000000002"/>
    <n v="14.276"/>
    <n v="1.359"/>
    <n v="1.7929999999999999"/>
    <n v="1.22"/>
    <n v="14.861000000000001"/>
    <n v="0.3"/>
    <s v="1865"/>
    <s v="04"/>
    <m/>
    <s v=""/>
    <m/>
    <s v=""/>
    <m/>
    <m/>
    <s v="1865-04"/>
    <m/>
    <m/>
    <n v="7.3139999999999903"/>
    <n v="0.64300000000000002"/>
    <n v="14.276"/>
    <n v="1.359"/>
    <n v="1.7929999999999999"/>
    <n v="1.22"/>
    <n v="14.861000000000001"/>
    <n v="0.3"/>
    <x v="11"/>
  </r>
  <r>
    <s v="1865-05-01"/>
    <n v="10.917"/>
    <n v="0.48799999999999999"/>
    <n v="16.968"/>
    <n v="1.3140000000000001"/>
    <n v="4.8739999999999997"/>
    <n v="0.81"/>
    <n v="15.755999999999901"/>
    <n v="0.27"/>
    <s v="1865"/>
    <s v="05"/>
    <m/>
    <s v=""/>
    <m/>
    <s v=""/>
    <m/>
    <m/>
    <s v="1865-05"/>
    <m/>
    <m/>
    <n v="10.917"/>
    <n v="0.48799999999999999"/>
    <n v="16.968"/>
    <n v="1.3140000000000001"/>
    <n v="4.8739999999999997"/>
    <n v="0.81"/>
    <n v="15.755999999999901"/>
    <n v="0.27"/>
    <x v="11"/>
  </r>
  <r>
    <s v="1865-06-01"/>
    <n v="13.214"/>
    <n v="0.58599999999999997"/>
    <n v="19.021999999999998"/>
    <n v="1.3009999999999999"/>
    <n v="7.5089999999999897"/>
    <n v="0.61199999999999999"/>
    <n v="16.414000000000001"/>
    <n v="0.27700000000000002"/>
    <s v="1865"/>
    <s v="06"/>
    <m/>
    <s v=""/>
    <m/>
    <s v=""/>
    <m/>
    <m/>
    <s v="1865-06"/>
    <m/>
    <m/>
    <n v="13.214"/>
    <n v="0.58599999999999997"/>
    <n v="19.021999999999998"/>
    <n v="1.3009999999999999"/>
    <n v="7.5089999999999897"/>
    <n v="0.61199999999999999"/>
    <n v="16.414000000000001"/>
    <n v="0.27700000000000002"/>
    <x v="11"/>
  </r>
  <r>
    <s v="1865-07-01"/>
    <n v="14.22"/>
    <n v="0.54200000000000004"/>
    <n v="19.108000000000001"/>
    <n v="1.1339999999999999"/>
    <n v="8.1630000000000003"/>
    <n v="0.98299999999999998"/>
    <n v="16.748999999999999"/>
    <n v="0.29199999999999998"/>
    <s v="1865"/>
    <s v="07"/>
    <m/>
    <s v=""/>
    <m/>
    <s v=""/>
    <m/>
    <m/>
    <s v="1865-07"/>
    <m/>
    <m/>
    <n v="14.22"/>
    <n v="0.54200000000000004"/>
    <n v="19.108000000000001"/>
    <n v="1.1339999999999999"/>
    <n v="8.1630000000000003"/>
    <n v="0.98299999999999998"/>
    <n v="16.748999999999999"/>
    <n v="0.29199999999999998"/>
    <x v="11"/>
  </r>
  <r>
    <s v="1865-08-01"/>
    <n v="13.58"/>
    <n v="0.53500000000000003"/>
    <n v="19.111000000000001"/>
    <n v="1.74"/>
    <n v="7.59499999999999"/>
    <n v="0.69799999999999995"/>
    <n v="16.657"/>
    <n v="0.28699999999999998"/>
    <s v="1865"/>
    <s v="08"/>
    <m/>
    <s v=""/>
    <m/>
    <s v=""/>
    <m/>
    <m/>
    <s v="1865-08"/>
    <m/>
    <m/>
    <n v="13.58"/>
    <n v="0.53500000000000003"/>
    <n v="19.111000000000001"/>
    <n v="1.74"/>
    <n v="7.59499999999999"/>
    <n v="0.69799999999999995"/>
    <n v="16.657"/>
    <n v="0.28699999999999998"/>
    <x v="11"/>
  </r>
  <r>
    <s v="1865-09-01"/>
    <n v="11.797000000000001"/>
    <n v="0.55399999999999905"/>
    <n v="17.840999999999902"/>
    <n v="1.0389999999999999"/>
    <n v="5.7889999999999997"/>
    <n v="1.3029999999999999"/>
    <n v="16.082000000000001"/>
    <n v="0.28999999999999998"/>
    <s v="1865"/>
    <s v="09"/>
    <m/>
    <s v=""/>
    <m/>
    <s v=""/>
    <m/>
    <m/>
    <s v="1865-09"/>
    <m/>
    <m/>
    <n v="11.797000000000001"/>
    <n v="0.55399999999999905"/>
    <n v="17.840999999999902"/>
    <n v="1.0389999999999999"/>
    <n v="5.7889999999999997"/>
    <n v="1.3029999999999999"/>
    <n v="16.082000000000001"/>
    <n v="0.28999999999999998"/>
    <x v="11"/>
  </r>
  <r>
    <s v="1865-10-01"/>
    <n v="9.1359999999999992"/>
    <n v="0.44400000000000001"/>
    <n v="15.280999999999899"/>
    <n v="1.9359999999999999"/>
    <n v="3.3450000000000002"/>
    <n v="0.90800000000000003"/>
    <n v="15.157"/>
    <n v="0.28599999999999998"/>
    <s v="1865"/>
    <s v="10"/>
    <m/>
    <s v=""/>
    <m/>
    <s v=""/>
    <m/>
    <m/>
    <s v="1865-10"/>
    <m/>
    <m/>
    <n v="9.1359999999999992"/>
    <n v="0.44400000000000001"/>
    <n v="15.280999999999899"/>
    <n v="1.9359999999999999"/>
    <n v="3.3450000000000002"/>
    <n v="0.90800000000000003"/>
    <n v="15.157"/>
    <n v="0.28599999999999998"/>
    <x v="11"/>
  </r>
  <r>
    <s v="1865-11-01"/>
    <n v="6.1440000000000001"/>
    <n v="0.71"/>
    <n v="12.417999999999999"/>
    <n v="1.1120000000000001"/>
    <n v="0.99199999999999999"/>
    <n v="1.3839999999999999"/>
    <n v="14.1009999999999"/>
    <n v="0.316"/>
    <s v="1865"/>
    <s v="11"/>
    <m/>
    <s v=""/>
    <m/>
    <s v=""/>
    <m/>
    <m/>
    <s v="1865-11"/>
    <m/>
    <m/>
    <n v="6.1440000000000001"/>
    <n v="0.71"/>
    <n v="12.417999999999999"/>
    <n v="1.1120000000000001"/>
    <n v="0.99199999999999999"/>
    <n v="1.3839999999999999"/>
    <n v="14.1009999999999"/>
    <n v="0.316"/>
    <x v="11"/>
  </r>
  <r>
    <s v="1865-12-01"/>
    <n v="2.6459999999999999"/>
    <n v="0.88800000000000001"/>
    <n v="8.218"/>
    <n v="1.7030000000000001"/>
    <n v="-2.5169999999999999"/>
    <n v="1.2549999999999999"/>
    <n v="13.26"/>
    <n v="0.33300000000000002"/>
    <s v="1865"/>
    <s v="12"/>
    <m/>
    <s v=""/>
    <m/>
    <s v=""/>
    <m/>
    <m/>
    <s v="1865-12"/>
    <m/>
    <m/>
    <n v="2.6459999999999999"/>
    <n v="0.88800000000000001"/>
    <n v="8.218"/>
    <n v="1.7030000000000001"/>
    <n v="-2.5169999999999999"/>
    <n v="1.2549999999999999"/>
    <n v="13.26"/>
    <n v="0.33300000000000002"/>
    <x v="11"/>
  </r>
  <r>
    <s v="1866-01-01"/>
    <n v="2.9319999999999999"/>
    <n v="0.86099999999999999"/>
    <n v="8.18799999999999"/>
    <n v="1.395"/>
    <n v="-2.923"/>
    <n v="1.5169999999999999"/>
    <n v="13.467000000000001"/>
    <n v="0.32500000000000001"/>
    <s v="1866"/>
    <s v="01"/>
    <m/>
    <s v=""/>
    <m/>
    <s v=""/>
    <m/>
    <m/>
    <s v="1866-01"/>
    <m/>
    <m/>
    <n v="2.9319999999999999"/>
    <n v="0.86099999999999999"/>
    <n v="8.18799999999999"/>
    <n v="1.395"/>
    <n v="-2.923"/>
    <n v="1.5169999999999999"/>
    <n v="13.467000000000001"/>
    <n v="0.32500000000000001"/>
    <x v="11"/>
  </r>
  <r>
    <s v="1866-02-01"/>
    <n v="2.274"/>
    <n v="0.85399999999999998"/>
    <n v="9.6359999999999992"/>
    <n v="1.18"/>
    <n v="-2.0529999999999999"/>
    <n v="1.262"/>
    <n v="13.585999999999901"/>
    <n v="0.32800000000000001"/>
    <s v="1866"/>
    <s v="02"/>
    <m/>
    <s v=""/>
    <m/>
    <s v=""/>
    <m/>
    <m/>
    <s v="1866-02"/>
    <m/>
    <m/>
    <n v="2.274"/>
    <n v="0.85399999999999998"/>
    <n v="9.6359999999999992"/>
    <n v="1.18"/>
    <n v="-2.0529999999999999"/>
    <n v="1.262"/>
    <n v="13.585999999999901"/>
    <n v="0.32800000000000001"/>
    <x v="11"/>
  </r>
  <r>
    <s v="1866-03-01"/>
    <n v="4.4210000000000003"/>
    <n v="0.71099999999999997"/>
    <n v="10.824"/>
    <n v="1.3280000000000001"/>
    <n v="-0.88099999999999901"/>
    <n v="1.1479999999999999"/>
    <n v="13.95"/>
    <n v="0.309"/>
    <s v="1866"/>
    <s v="03"/>
    <m/>
    <s v=""/>
    <m/>
    <s v=""/>
    <m/>
    <m/>
    <s v="1866-03"/>
    <m/>
    <m/>
    <n v="4.4210000000000003"/>
    <n v="0.71099999999999997"/>
    <n v="10.824"/>
    <n v="1.3280000000000001"/>
    <n v="-0.88099999999999901"/>
    <n v="1.1479999999999999"/>
    <n v="13.95"/>
    <n v="0.309"/>
    <x v="11"/>
  </r>
  <r>
    <s v="1866-04-01"/>
    <n v="7.9139999999999997"/>
    <n v="0.53100000000000003"/>
    <n v="14.888999999999999"/>
    <n v="1.224"/>
    <n v="2.0840000000000001"/>
    <n v="1.248"/>
    <n v="14.712999999999999"/>
    <n v="0.26700000000000002"/>
    <s v="1866"/>
    <s v="04"/>
    <m/>
    <s v=""/>
    <m/>
    <s v=""/>
    <m/>
    <m/>
    <s v="1866-04"/>
    <m/>
    <m/>
    <n v="7.9139999999999997"/>
    <n v="0.53100000000000003"/>
    <n v="14.888999999999999"/>
    <n v="1.224"/>
    <n v="2.0840000000000001"/>
    <n v="1.248"/>
    <n v="14.712999999999999"/>
    <n v="0.26700000000000002"/>
    <x v="11"/>
  </r>
  <r>
    <s v="1866-05-01"/>
    <n v="10.898"/>
    <n v="0.56599999999999995"/>
    <n v="16.817"/>
    <n v="0.84499999999999997"/>
    <n v="4.5819999999999999"/>
    <n v="0.82299999999999995"/>
    <n v="15.63"/>
    <n v="0.27900000000000003"/>
    <s v="1866"/>
    <s v="05"/>
    <m/>
    <s v=""/>
    <m/>
    <s v=""/>
    <m/>
    <m/>
    <s v="1866-05"/>
    <m/>
    <m/>
    <n v="10.898"/>
    <n v="0.56599999999999995"/>
    <n v="16.817"/>
    <n v="0.84499999999999997"/>
    <n v="4.5819999999999999"/>
    <n v="0.82299999999999995"/>
    <n v="15.63"/>
    <n v="0.27900000000000003"/>
    <x v="11"/>
  </r>
  <r>
    <s v="1866-06-01"/>
    <n v="12.853"/>
    <n v="0.432"/>
    <n v="18.753"/>
    <n v="1.1739999999999999"/>
    <n v="7.077"/>
    <n v="1.008"/>
    <n v="16.596"/>
    <n v="0.25800000000000001"/>
    <s v="1866"/>
    <s v="06"/>
    <m/>
    <s v=""/>
    <m/>
    <s v=""/>
    <m/>
    <m/>
    <s v="1866-06"/>
    <m/>
    <m/>
    <n v="12.853"/>
    <n v="0.432"/>
    <n v="18.753"/>
    <n v="1.1739999999999999"/>
    <n v="7.077"/>
    <n v="1.008"/>
    <n v="16.596"/>
    <n v="0.25800000000000001"/>
    <x v="11"/>
  </r>
  <r>
    <s v="1866-07-01"/>
    <n v="14.602"/>
    <n v="0.44"/>
    <n v="20.369"/>
    <n v="0.71499999999999997"/>
    <n v="8.1829999999999998"/>
    <n v="0.72099999999999997"/>
    <n v="17.059999999999999"/>
    <n v="0.25900000000000001"/>
    <s v="1866"/>
    <s v="07"/>
    <m/>
    <s v=""/>
    <m/>
    <s v=""/>
    <m/>
    <m/>
    <s v="1866-07"/>
    <m/>
    <m/>
    <n v="14.602"/>
    <n v="0.44"/>
    <n v="20.369"/>
    <n v="0.71499999999999997"/>
    <n v="8.1829999999999998"/>
    <n v="0.72099999999999997"/>
    <n v="17.059999999999999"/>
    <n v="0.25900000000000001"/>
    <x v="11"/>
  </r>
  <r>
    <s v="1866-08-01"/>
    <n v="13.532"/>
    <n v="0.629"/>
    <n v="18.946999999999999"/>
    <n v="1.0309999999999999"/>
    <n v="7.0879999999999903"/>
    <n v="0.88599999999999901"/>
    <n v="16.695"/>
    <n v="0.28799999999999998"/>
    <s v="1866"/>
    <s v="08"/>
    <m/>
    <s v=""/>
    <m/>
    <s v=""/>
    <m/>
    <m/>
    <s v="1866-08"/>
    <m/>
    <m/>
    <n v="13.532"/>
    <n v="0.629"/>
    <n v="18.946999999999999"/>
    <n v="1.0309999999999999"/>
    <n v="7.0879999999999903"/>
    <n v="0.88599999999999901"/>
    <n v="16.695"/>
    <n v="0.28799999999999998"/>
    <x v="11"/>
  </r>
  <r>
    <s v="1866-09-01"/>
    <n v="11.526999999999999"/>
    <n v="0.496"/>
    <n v="17.507999999999999"/>
    <n v="1.401"/>
    <n v="5.8070000000000004"/>
    <n v="0.91600000000000004"/>
    <n v="15.917999999999999"/>
    <n v="0.27200000000000002"/>
    <s v="1866"/>
    <s v="09"/>
    <m/>
    <s v=""/>
    <m/>
    <s v=""/>
    <m/>
    <m/>
    <s v="1866-09"/>
    <m/>
    <m/>
    <n v="11.526999999999999"/>
    <n v="0.496"/>
    <n v="17.507999999999999"/>
    <n v="1.401"/>
    <n v="5.8070000000000004"/>
    <n v="0.91600000000000004"/>
    <n v="15.917999999999999"/>
    <n v="0.27200000000000002"/>
    <x v="11"/>
  </r>
  <r>
    <s v="1866-10-01"/>
    <n v="8.5060000000000002"/>
    <n v="0.51200000000000001"/>
    <n v="14.624000000000001"/>
    <n v="0.84799999999999998"/>
    <n v="2.9940000000000002"/>
    <n v="0.91"/>
    <n v="15.061999999999999"/>
    <n v="0.28000000000000003"/>
    <s v="1866"/>
    <s v="10"/>
    <m/>
    <s v=""/>
    <m/>
    <s v=""/>
    <m/>
    <m/>
    <s v="1866-10"/>
    <m/>
    <m/>
    <n v="8.5060000000000002"/>
    <n v="0.51200000000000001"/>
    <n v="14.624000000000001"/>
    <n v="0.84799999999999998"/>
    <n v="2.9940000000000002"/>
    <n v="0.91"/>
    <n v="15.061999999999999"/>
    <n v="0.28000000000000003"/>
    <x v="11"/>
  </r>
  <r>
    <s v="1866-11-01"/>
    <n v="5.8949999999999996"/>
    <n v="0.52600000000000002"/>
    <n v="10.76"/>
    <n v="1.1830000000000001"/>
    <n v="0.182"/>
    <n v="1.5029999999999999"/>
    <n v="14.275"/>
    <n v="0.26900000000000002"/>
    <s v="1866"/>
    <s v="11"/>
    <m/>
    <s v=""/>
    <m/>
    <s v=""/>
    <m/>
    <m/>
    <s v="1866-11"/>
    <m/>
    <m/>
    <n v="5.8949999999999996"/>
    <n v="0.52600000000000002"/>
    <n v="10.76"/>
    <n v="1.1830000000000001"/>
    <n v="0.182"/>
    <n v="1.5029999999999999"/>
    <n v="14.275"/>
    <n v="0.26900000000000002"/>
    <x v="11"/>
  </r>
  <r>
    <s v="1866-12-01"/>
    <n v="4.1520000000000001"/>
    <n v="0.71399999999999997"/>
    <n v="8.6760000000000002"/>
    <n v="1.026"/>
    <n v="-2.9529999999999998"/>
    <n v="1.8540000000000001"/>
    <n v="13.731999999999999"/>
    <n v="0.29899999999999999"/>
    <s v="1866"/>
    <s v="12"/>
    <m/>
    <s v=""/>
    <m/>
    <s v=""/>
    <m/>
    <m/>
    <s v="1866-12"/>
    <m/>
    <m/>
    <n v="4.1520000000000001"/>
    <n v="0.71399999999999997"/>
    <n v="8.6760000000000002"/>
    <n v="1.026"/>
    <n v="-2.9529999999999998"/>
    <n v="1.8540000000000001"/>
    <n v="13.731999999999999"/>
    <n v="0.29899999999999999"/>
    <x v="11"/>
  </r>
  <r>
    <s v="1867-01-01"/>
    <n v="2.48199999999999"/>
    <n v="0.94099999999999995"/>
    <n v="8.1369999999999898"/>
    <n v="1.3320000000000001"/>
    <n v="-3.3079999999999998"/>
    <n v="1.385"/>
    <n v="13.371"/>
    <n v="0.36399999999999999"/>
    <s v="1867"/>
    <s v="01"/>
    <m/>
    <s v=""/>
    <m/>
    <s v=""/>
    <m/>
    <m/>
    <s v="1867-01"/>
    <m/>
    <m/>
    <n v="2.48199999999999"/>
    <n v="0.94099999999999995"/>
    <n v="8.1369999999999898"/>
    <n v="1.3320000000000001"/>
    <n v="-3.3079999999999998"/>
    <n v="1.385"/>
    <n v="13.371"/>
    <n v="0.36399999999999999"/>
    <x v="11"/>
  </r>
  <r>
    <s v="1867-02-01"/>
    <n v="2.6640000000000001"/>
    <n v="0.93600000000000005"/>
    <n v="9.1829999999999998"/>
    <n v="1.4369999999999901"/>
    <n v="-2.1719999999999899"/>
    <n v="1.39699999999999"/>
    <n v="13.458"/>
    <n v="0.34799999999999998"/>
    <s v="1867"/>
    <s v="02"/>
    <m/>
    <s v=""/>
    <m/>
    <s v=""/>
    <m/>
    <m/>
    <s v="1867-02"/>
    <m/>
    <m/>
    <n v="2.6640000000000001"/>
    <n v="0.93600000000000005"/>
    <n v="9.1829999999999998"/>
    <n v="1.4369999999999901"/>
    <n v="-2.1719999999999899"/>
    <n v="1.39699999999999"/>
    <n v="13.458"/>
    <n v="0.34799999999999998"/>
    <x v="11"/>
  </r>
  <r>
    <s v="1867-03-01"/>
    <n v="4.4539999999999997"/>
    <n v="0.65"/>
    <n v="10.571999999999999"/>
    <n v="2.0249999999999999"/>
    <n v="-1.1950000000000001"/>
    <n v="2.0830000000000002"/>
    <n v="14.073"/>
    <n v="0.26700000000000002"/>
    <s v="1867"/>
    <s v="03"/>
    <m/>
    <s v=""/>
    <m/>
    <s v=""/>
    <m/>
    <m/>
    <s v="1867-03"/>
    <m/>
    <m/>
    <n v="4.4539999999999997"/>
    <n v="0.65"/>
    <n v="10.571999999999999"/>
    <n v="2.0249999999999999"/>
    <n v="-1.1950000000000001"/>
    <n v="2.0830000000000002"/>
    <n v="14.073"/>
    <n v="0.26700000000000002"/>
    <x v="11"/>
  </r>
  <r>
    <s v="1867-04-01"/>
    <n v="8.2579999999999991"/>
    <n v="0.61099999999999999"/>
    <n v="13.852"/>
    <n v="0.82899999999999996"/>
    <n v="2.3069999999999999"/>
    <n v="1.0289999999999999"/>
    <n v="15.1"/>
    <n v="0.27700000000000002"/>
    <s v="1867"/>
    <s v="04"/>
    <m/>
    <s v=""/>
    <m/>
    <s v=""/>
    <m/>
    <m/>
    <s v="1867-04"/>
    <m/>
    <m/>
    <n v="8.2579999999999991"/>
    <n v="0.61099999999999999"/>
    <n v="13.852"/>
    <n v="0.82899999999999996"/>
    <n v="2.3069999999999999"/>
    <n v="1.0289999999999999"/>
    <n v="15.1"/>
    <n v="0.27700000000000002"/>
    <x v="11"/>
  </r>
  <r>
    <s v="1867-05-01"/>
    <n v="10.494999999999999"/>
    <n v="0.41399999999999998"/>
    <n v="16.21"/>
    <n v="1.1619999999999999"/>
    <n v="4.665"/>
    <n v="0.78200000000000003"/>
    <n v="15.56"/>
    <n v="0.24099999999999999"/>
    <s v="1867"/>
    <s v="05"/>
    <m/>
    <s v=""/>
    <m/>
    <s v=""/>
    <m/>
    <m/>
    <s v="1867-05"/>
    <m/>
    <m/>
    <n v="10.494999999999999"/>
    <n v="0.41399999999999998"/>
    <n v="16.21"/>
    <n v="1.1619999999999999"/>
    <n v="4.665"/>
    <n v="0.78200000000000003"/>
    <n v="15.56"/>
    <n v="0.24099999999999999"/>
    <x v="11"/>
  </r>
  <r>
    <s v="1867-06-01"/>
    <n v="13.303000000000001"/>
    <n v="0.48199999999999998"/>
    <n v="19.753"/>
    <n v="0.82499999999999996"/>
    <n v="8.032"/>
    <n v="0.72199999999999998"/>
    <n v="16.366"/>
    <n v="0.252"/>
    <s v="1867"/>
    <s v="06"/>
    <m/>
    <s v=""/>
    <m/>
    <s v=""/>
    <m/>
    <m/>
    <s v="1867-06"/>
    <m/>
    <m/>
    <n v="13.303000000000001"/>
    <n v="0.48199999999999998"/>
    <n v="19.753"/>
    <n v="0.82499999999999996"/>
    <n v="8.032"/>
    <n v="0.72199999999999998"/>
    <n v="16.366"/>
    <n v="0.252"/>
    <x v="11"/>
  </r>
  <r>
    <s v="1867-07-01"/>
    <n v="14.2229999999999"/>
    <n v="0.40100000000000002"/>
    <n v="20.032"/>
    <n v="1.0309999999999999"/>
    <n v="8.3870000000000005"/>
    <n v="0.83199999999999996"/>
    <n v="16.672000000000001"/>
    <n v="0.24399999999999999"/>
    <s v="1867"/>
    <s v="07"/>
    <m/>
    <s v=""/>
    <m/>
    <s v=""/>
    <m/>
    <m/>
    <s v="1867-07"/>
    <m/>
    <m/>
    <n v="14.2229999999999"/>
    <n v="0.40100000000000002"/>
    <n v="20.032"/>
    <n v="1.0309999999999999"/>
    <n v="8.3870000000000005"/>
    <n v="0.83199999999999996"/>
    <n v="16.672000000000001"/>
    <n v="0.24399999999999999"/>
    <x v="11"/>
  </r>
  <r>
    <s v="1867-08-01"/>
    <n v="13.505999999999901"/>
    <n v="0.41699999999999998"/>
    <n v="19.626000000000001"/>
    <n v="1.069"/>
    <n v="7.7059999999999897"/>
    <n v="0.77500000000000002"/>
    <n v="16.454000000000001"/>
    <n v="0.25600000000000001"/>
    <s v="1867"/>
    <s v="08"/>
    <m/>
    <s v=""/>
    <m/>
    <s v=""/>
    <m/>
    <m/>
    <s v="1867-08"/>
    <m/>
    <m/>
    <n v="13.505999999999901"/>
    <n v="0.41699999999999998"/>
    <n v="19.626000000000001"/>
    <n v="1.069"/>
    <n v="7.7059999999999897"/>
    <n v="0.77500000000000002"/>
    <n v="16.454000000000001"/>
    <n v="0.25600000000000001"/>
    <x v="11"/>
  </r>
  <r>
    <s v="1867-09-01"/>
    <n v="11.763"/>
    <n v="0.45800000000000002"/>
    <n v="17.565999999999999"/>
    <n v="0.92"/>
    <n v="5.9109999999999996"/>
    <n v="0.76"/>
    <n v="16.146999999999998"/>
    <n v="0.254"/>
    <s v="1867"/>
    <s v="09"/>
    <m/>
    <s v=""/>
    <m/>
    <s v=""/>
    <m/>
    <m/>
    <s v="1867-09"/>
    <m/>
    <m/>
    <n v="11.763"/>
    <n v="0.45800000000000002"/>
    <n v="17.565999999999999"/>
    <n v="0.92"/>
    <n v="5.9109999999999996"/>
    <n v="0.76"/>
    <n v="16.146999999999998"/>
    <n v="0.254"/>
    <x v="11"/>
  </r>
  <r>
    <s v="1867-10-01"/>
    <n v="9.2119999999999997"/>
    <n v="0.47899999999999998"/>
    <n v="15.374000000000001"/>
    <n v="1.052"/>
    <n v="3.7050000000000001"/>
    <n v="0.995"/>
    <n v="15.318"/>
    <n v="0.251"/>
    <s v="1867"/>
    <s v="10"/>
    <m/>
    <s v=""/>
    <m/>
    <s v=""/>
    <m/>
    <m/>
    <s v="1867-10"/>
    <m/>
    <m/>
    <n v="9.2119999999999997"/>
    <n v="0.47899999999999998"/>
    <n v="15.374000000000001"/>
    <n v="1.052"/>
    <n v="3.7050000000000001"/>
    <n v="0.995"/>
    <n v="15.318"/>
    <n v="0.251"/>
    <x v="11"/>
  </r>
  <r>
    <s v="1867-11-01"/>
    <n v="6.9390000000000001"/>
    <n v="0.78400000000000003"/>
    <n v="11.143000000000001"/>
    <n v="1.1020000000000001"/>
    <n v="-0.79599999999999904"/>
    <n v="1.3879999999999999"/>
    <n v="14.632"/>
    <n v="0.31"/>
    <s v="1867"/>
    <s v="11"/>
    <m/>
    <s v=""/>
    <m/>
    <s v=""/>
    <m/>
    <m/>
    <s v="1867-11"/>
    <m/>
    <m/>
    <n v="6.9390000000000001"/>
    <n v="0.78400000000000003"/>
    <n v="11.143000000000001"/>
    <n v="1.1020000000000001"/>
    <n v="-0.79599999999999904"/>
    <n v="1.3879999999999999"/>
    <n v="14.632"/>
    <n v="0.31"/>
    <x v="11"/>
  </r>
  <r>
    <s v="1867-12-01"/>
    <n v="3.9369999999999998"/>
    <n v="1.0449999999999999"/>
    <n v="8.31299999999999"/>
    <n v="1.0509999999999999"/>
    <n v="-3.6779999999999999"/>
    <n v="1.274"/>
    <n v="13.5529999999999"/>
    <n v="0.36499999999999999"/>
    <s v="1867"/>
    <s v="12"/>
    <m/>
    <s v=""/>
    <m/>
    <s v=""/>
    <m/>
    <m/>
    <s v="1867-12"/>
    <m/>
    <m/>
    <n v="3.9369999999999998"/>
    <n v="1.0449999999999999"/>
    <n v="8.31299999999999"/>
    <n v="1.0509999999999999"/>
    <n v="-3.6779999999999999"/>
    <n v="1.274"/>
    <n v="13.5529999999999"/>
    <n v="0.36499999999999999"/>
    <x v="11"/>
  </r>
  <r>
    <s v="1868-01-01"/>
    <n v="1.8340000000000001"/>
    <n v="0.79500000000000004"/>
    <n v="7.6109999999999998"/>
    <n v="1.5920000000000001"/>
    <n v="-3.4780000000000002"/>
    <n v="1.8069999999999999"/>
    <n v="13.012"/>
    <n v="0.30399999999999999"/>
    <s v="1868"/>
    <s v="01"/>
    <m/>
    <s v=""/>
    <m/>
    <s v=""/>
    <m/>
    <m/>
    <s v="1868-01"/>
    <m/>
    <m/>
    <n v="1.8340000000000001"/>
    <n v="0.79500000000000004"/>
    <n v="7.6109999999999998"/>
    <n v="1.5920000000000001"/>
    <n v="-3.4780000000000002"/>
    <n v="1.8069999999999999"/>
    <n v="13.012"/>
    <n v="0.30399999999999999"/>
    <x v="11"/>
  </r>
  <r>
    <s v="1868-02-01"/>
    <n v="2.0390000000000001"/>
    <n v="0.84899999999999998"/>
    <n v="8.8170000000000002"/>
    <n v="1.823"/>
    <n v="-3.4550000000000001"/>
    <n v="1.603"/>
    <n v="13.295"/>
    <n v="0.32299999999999901"/>
    <s v="1868"/>
    <s v="02"/>
    <m/>
    <s v=""/>
    <m/>
    <s v=""/>
    <m/>
    <m/>
    <s v="1868-02"/>
    <m/>
    <m/>
    <n v="2.0390000000000001"/>
    <n v="0.84899999999999998"/>
    <n v="8.8170000000000002"/>
    <n v="1.823"/>
    <n v="-3.4550000000000001"/>
    <n v="1.603"/>
    <n v="13.295"/>
    <n v="0.32299999999999901"/>
    <x v="11"/>
  </r>
  <r>
    <s v="1868-03-01"/>
    <n v="4.5380000000000003"/>
    <n v="0.57799999999999996"/>
    <n v="11.411"/>
    <n v="1.0249999999999999"/>
    <n v="-0.63"/>
    <n v="0.96"/>
    <n v="14.135"/>
    <n v="0.25600000000000001"/>
    <s v="1868"/>
    <s v="03"/>
    <m/>
    <s v=""/>
    <m/>
    <s v=""/>
    <m/>
    <m/>
    <s v="1868-03"/>
    <m/>
    <m/>
    <n v="4.5380000000000003"/>
    <n v="0.57799999999999996"/>
    <n v="11.411"/>
    <n v="1.0249999999999999"/>
    <n v="-0.63"/>
    <n v="0.96"/>
    <n v="14.135"/>
    <n v="0.25600000000000001"/>
    <x v="11"/>
  </r>
  <r>
    <s v="1868-04-01"/>
    <n v="8.1829999999999998"/>
    <n v="0.49299999999999999"/>
    <n v="13.315999999999899"/>
    <n v="1.135"/>
    <n v="1.1379999999999999"/>
    <n v="0.95"/>
    <n v="15.082000000000001"/>
    <n v="0.24099999999999999"/>
    <s v="1868"/>
    <s v="04"/>
    <m/>
    <s v=""/>
    <m/>
    <s v=""/>
    <m/>
    <m/>
    <s v="1868-04"/>
    <m/>
    <m/>
    <n v="8.1829999999999998"/>
    <n v="0.49299999999999999"/>
    <n v="13.315999999999899"/>
    <n v="1.135"/>
    <n v="1.1379999999999999"/>
    <n v="0.95"/>
    <n v="15.082000000000001"/>
    <n v="0.24099999999999999"/>
    <x v="11"/>
  </r>
  <r>
    <s v="1868-05-01"/>
    <n v="11.308"/>
    <n v="0.49399999999999999"/>
    <n v="17.059000000000001"/>
    <n v="1.103"/>
    <n v="4.8609999999999998"/>
    <n v="0.72299999999999998"/>
    <n v="15.992000000000001"/>
    <n v="0.24099999999999999"/>
    <s v="1868"/>
    <s v="05"/>
    <m/>
    <s v=""/>
    <m/>
    <s v=""/>
    <m/>
    <m/>
    <s v="1868-05"/>
    <m/>
    <m/>
    <n v="11.308"/>
    <n v="0.49399999999999999"/>
    <n v="17.059000000000001"/>
    <n v="1.103"/>
    <n v="4.8609999999999998"/>
    <n v="0.72299999999999998"/>
    <n v="15.992000000000001"/>
    <n v="0.24099999999999999"/>
    <x v="11"/>
  </r>
  <r>
    <s v="1868-06-01"/>
    <n v="13.162000000000001"/>
    <n v="0.375"/>
    <n v="19.004999999999999"/>
    <n v="0.95899999999999996"/>
    <n v="7.2029999999999896"/>
    <n v="0.60899999999999999"/>
    <n v="16.529"/>
    <n v="0.23100000000000001"/>
    <s v="1868"/>
    <s v="06"/>
    <m/>
    <s v=""/>
    <m/>
    <s v=""/>
    <m/>
    <m/>
    <s v="1868-06"/>
    <m/>
    <m/>
    <n v="13.162000000000001"/>
    <n v="0.375"/>
    <n v="19.004999999999999"/>
    <n v="0.95899999999999996"/>
    <n v="7.2029999999999896"/>
    <n v="0.60899999999999999"/>
    <n v="16.529"/>
    <n v="0.23100000000000001"/>
    <x v="11"/>
  </r>
  <r>
    <s v="1868-07-01"/>
    <n v="14.513999999999999"/>
    <n v="0.43099999999999999"/>
    <n v="20.504000000000001"/>
    <n v="1.026"/>
    <n v="8.702"/>
    <n v="0.64900000000000002"/>
    <n v="17.024999999999999"/>
    <n v="0.22600000000000001"/>
    <s v="1868"/>
    <s v="07"/>
    <m/>
    <s v=""/>
    <m/>
    <s v=""/>
    <m/>
    <m/>
    <s v="1868-07"/>
    <m/>
    <m/>
    <n v="14.513999999999999"/>
    <n v="0.43099999999999999"/>
    <n v="20.504000000000001"/>
    <n v="1.026"/>
    <n v="8.702"/>
    <n v="0.64900000000000002"/>
    <n v="17.024999999999999"/>
    <n v="0.22600000000000001"/>
    <x v="11"/>
  </r>
  <r>
    <s v="1868-08-01"/>
    <n v="13.744"/>
    <n v="0.55200000000000005"/>
    <n v="19.818000000000001"/>
    <n v="0.83399999999999996"/>
    <n v="8.1209999999999898"/>
    <n v="0.78799999999999903"/>
    <n v="16.792999999999999"/>
    <n v="0.251"/>
    <s v="1868"/>
    <s v="08"/>
    <m/>
    <s v=""/>
    <m/>
    <s v=""/>
    <m/>
    <m/>
    <s v="1868-08"/>
    <m/>
    <m/>
    <n v="13.744"/>
    <n v="0.55200000000000005"/>
    <n v="19.818000000000001"/>
    <n v="0.83399999999999996"/>
    <n v="8.1209999999999898"/>
    <n v="0.78799999999999903"/>
    <n v="16.792999999999999"/>
    <n v="0.251"/>
    <x v="11"/>
  </r>
  <r>
    <s v="1868-09-01"/>
    <n v="11.669"/>
    <n v="0.41799999999999998"/>
    <n v="17.988"/>
    <n v="0.79900000000000004"/>
    <n v="5.726"/>
    <n v="0.69"/>
    <n v="16.106999999999999"/>
    <n v="0.217"/>
    <s v="1868"/>
    <s v="09"/>
    <m/>
    <s v=""/>
    <m/>
    <s v=""/>
    <m/>
    <m/>
    <s v="1868-09"/>
    <m/>
    <m/>
    <n v="11.669"/>
    <n v="0.41799999999999998"/>
    <n v="17.988"/>
    <n v="0.79900000000000004"/>
    <n v="5.726"/>
    <n v="0.69"/>
    <n v="16.106999999999999"/>
    <n v="0.217"/>
    <x v="11"/>
  </r>
  <r>
    <s v="1868-10-01"/>
    <n v="9.4480000000000004"/>
    <n v="0.42799999999999999"/>
    <n v="14.925000000000001"/>
    <n v="0.95599999999999996"/>
    <n v="3.0859999999999999"/>
    <n v="0.96399999999999997"/>
    <n v="15.375999999999999"/>
    <n v="0.218"/>
    <s v="1868"/>
    <s v="10"/>
    <m/>
    <s v=""/>
    <m/>
    <s v=""/>
    <m/>
    <m/>
    <s v="1868-10"/>
    <m/>
    <m/>
    <n v="9.4480000000000004"/>
    <n v="0.42799999999999999"/>
    <n v="14.925000000000001"/>
    <n v="0.95599999999999996"/>
    <n v="3.0859999999999999"/>
    <n v="0.96399999999999997"/>
    <n v="15.375999999999999"/>
    <n v="0.218"/>
    <x v="11"/>
  </r>
  <r>
    <s v="1868-11-01"/>
    <n v="5.1920000000000002"/>
    <n v="0.504"/>
    <n v="10.180999999999999"/>
    <n v="1.421"/>
    <n v="-0.35"/>
    <n v="1.196"/>
    <n v="14.173999999999999"/>
    <n v="0.224"/>
    <s v="1868"/>
    <s v="11"/>
    <m/>
    <s v=""/>
    <m/>
    <s v=""/>
    <m/>
    <m/>
    <s v="1868-11"/>
    <m/>
    <m/>
    <n v="5.1920000000000002"/>
    <n v="0.504"/>
    <n v="10.180999999999999"/>
    <n v="1.421"/>
    <n v="-0.35"/>
    <n v="1.196"/>
    <n v="14.173999999999999"/>
    <n v="0.224"/>
    <x v="11"/>
  </r>
  <r>
    <s v="1868-12-01"/>
    <n v="3.3439999999999999"/>
    <n v="0.63900000000000001"/>
    <n v="8.5399999999999991"/>
    <n v="1.5409999999999999"/>
    <n v="-2.488"/>
    <n v="1.5980000000000001"/>
    <n v="13.642999999999899"/>
    <n v="0.26"/>
    <s v="1868"/>
    <s v="12"/>
    <m/>
    <s v=""/>
    <m/>
    <s v=""/>
    <m/>
    <m/>
    <s v="1868-12"/>
    <m/>
    <m/>
    <n v="3.3439999999999999"/>
    <n v="0.63900000000000001"/>
    <n v="8.5399999999999991"/>
    <n v="1.5409999999999999"/>
    <n v="-2.488"/>
    <n v="1.5980000000000001"/>
    <n v="13.642999999999899"/>
    <n v="0.26"/>
    <x v="11"/>
  </r>
  <r>
    <s v="1869-01-01"/>
    <n v="2.1150000000000002"/>
    <n v="1.028"/>
    <n v="8.2059999999999995"/>
    <n v="1.468"/>
    <n v="-3.173"/>
    <n v="1.698"/>
    <n v="13.289"/>
    <n v="0.35"/>
    <s v="1869"/>
    <s v="01"/>
    <m/>
    <s v=""/>
    <m/>
    <s v=""/>
    <m/>
    <m/>
    <s v="1869-01"/>
    <m/>
    <m/>
    <n v="2.1150000000000002"/>
    <n v="1.028"/>
    <n v="8.2059999999999995"/>
    <n v="1.468"/>
    <n v="-3.173"/>
    <n v="1.698"/>
    <n v="13.289"/>
    <n v="0.35"/>
    <x v="11"/>
  </r>
  <r>
    <s v="1869-02-01"/>
    <n v="3.8639999999999999"/>
    <n v="0.82"/>
    <n v="9.6180000000000003"/>
    <n v="1.571"/>
    <n v="-2.4060000000000001"/>
    <n v="1.288"/>
    <n v="13.950999999999899"/>
    <n v="0.30299999999999999"/>
    <s v="1869"/>
    <s v="02"/>
    <m/>
    <s v=""/>
    <m/>
    <s v=""/>
    <m/>
    <m/>
    <s v="1869-02"/>
    <m/>
    <m/>
    <n v="3.8639999999999999"/>
    <n v="0.82"/>
    <n v="9.6180000000000003"/>
    <n v="1.571"/>
    <n v="-2.4060000000000001"/>
    <n v="1.288"/>
    <n v="13.950999999999899"/>
    <n v="0.30299999999999999"/>
    <x v="11"/>
  </r>
  <r>
    <s v="1869-03-01"/>
    <n v="4.3739999999999997"/>
    <n v="0.63100000000000001"/>
    <n v="11.012"/>
    <n v="1.665"/>
    <n v="-1.3119999999999901"/>
    <n v="1.4119999999999999"/>
    <n v="13.946999999999999"/>
    <n v="0.255"/>
    <s v="1869"/>
    <s v="03"/>
    <m/>
    <s v=""/>
    <m/>
    <s v=""/>
    <m/>
    <m/>
    <s v="1869-03"/>
    <m/>
    <m/>
    <n v="4.3739999999999997"/>
    <n v="0.63100000000000001"/>
    <n v="11.012"/>
    <n v="1.665"/>
    <n v="-1.3119999999999901"/>
    <n v="1.4119999999999999"/>
    <n v="13.946999999999999"/>
    <n v="0.255"/>
    <x v="11"/>
  </r>
  <r>
    <s v="1869-04-01"/>
    <n v="7.9209999999999896"/>
    <n v="0.75800000000000001"/>
    <n v="13.787000000000001"/>
    <n v="1.0329999999999999"/>
    <n v="1.2969999999999999"/>
    <n v="1.2629999999999999"/>
    <n v="15.015999999999901"/>
    <n v="0.28100000000000003"/>
    <s v="1869"/>
    <s v="04"/>
    <m/>
    <s v=""/>
    <m/>
    <s v=""/>
    <m/>
    <m/>
    <s v="1869-04"/>
    <m/>
    <m/>
    <n v="7.9209999999999896"/>
    <n v="0.75800000000000001"/>
    <n v="13.787000000000001"/>
    <n v="1.0329999999999999"/>
    <n v="1.2969999999999999"/>
    <n v="1.2629999999999999"/>
    <n v="15.015999999999901"/>
    <n v="0.28100000000000003"/>
    <x v="11"/>
  </r>
  <r>
    <s v="1869-05-01"/>
    <n v="11.295"/>
    <n v="0.64200000000000002"/>
    <n v="17.279"/>
    <n v="1.51"/>
    <n v="4.3819999999999997"/>
    <n v="1.151"/>
    <n v="15.896000000000001"/>
    <n v="0.254"/>
    <s v="1869"/>
    <s v="05"/>
    <m/>
    <s v=""/>
    <m/>
    <s v=""/>
    <m/>
    <m/>
    <s v="1869-05"/>
    <m/>
    <m/>
    <n v="11.295"/>
    <n v="0.64200000000000002"/>
    <n v="17.279"/>
    <n v="1.51"/>
    <n v="4.3819999999999997"/>
    <n v="1.151"/>
    <n v="15.896000000000001"/>
    <n v="0.254"/>
    <x v="11"/>
  </r>
  <r>
    <s v="1869-06-01"/>
    <n v="13.537000000000001"/>
    <n v="0.53200000000000003"/>
    <n v="18.870999999999999"/>
    <n v="0.86299999999999999"/>
    <n v="7.1959999999999997"/>
    <n v="0.628"/>
    <n v="16.396000000000001"/>
    <n v="0.23400000000000001"/>
    <s v="1869"/>
    <s v="06"/>
    <m/>
    <s v=""/>
    <m/>
    <s v=""/>
    <m/>
    <m/>
    <s v="1869-06"/>
    <m/>
    <m/>
    <n v="13.537000000000001"/>
    <n v="0.53200000000000003"/>
    <n v="18.870999999999999"/>
    <n v="0.86299999999999999"/>
    <n v="7.1959999999999997"/>
    <n v="0.628"/>
    <n v="16.396000000000001"/>
    <n v="0.23400000000000001"/>
    <x v="11"/>
  </r>
  <r>
    <s v="1869-07-01"/>
    <n v="14.337"/>
    <n v="0.44900000000000001"/>
    <n v="19.824999999999999"/>
    <n v="1.325"/>
    <n v="7.7320000000000002"/>
    <n v="1.2050000000000001"/>
    <n v="16.667000000000002"/>
    <n v="0.218"/>
    <s v="1869"/>
    <s v="07"/>
    <m/>
    <s v=""/>
    <m/>
    <s v=""/>
    <m/>
    <m/>
    <s v="1869-07"/>
    <m/>
    <m/>
    <n v="14.337"/>
    <n v="0.44900000000000001"/>
    <n v="19.824999999999999"/>
    <n v="1.325"/>
    <n v="7.7320000000000002"/>
    <n v="1.2050000000000001"/>
    <n v="16.667000000000002"/>
    <n v="0.218"/>
    <x v="11"/>
  </r>
  <r>
    <s v="1869-08-01"/>
    <n v="14.01"/>
    <n v="0.437"/>
    <n v="19.663"/>
    <n v="1.0549999999999999"/>
    <n v="7.9479999999999897"/>
    <n v="1.0620000000000001"/>
    <n v="16.710999999999999"/>
    <n v="0.20100000000000001"/>
    <s v="1869"/>
    <s v="08"/>
    <m/>
    <s v=""/>
    <m/>
    <s v=""/>
    <m/>
    <m/>
    <s v="1869-08"/>
    <m/>
    <m/>
    <n v="14.01"/>
    <n v="0.437"/>
    <n v="19.663"/>
    <n v="1.0549999999999999"/>
    <n v="7.9479999999999897"/>
    <n v="1.0620000000000001"/>
    <n v="16.710999999999999"/>
    <n v="0.20100000000000001"/>
    <x v="11"/>
  </r>
  <r>
    <s v="1869-09-01"/>
    <n v="12.247"/>
    <n v="0.38200000000000001"/>
    <n v="17.561"/>
    <n v="1.07"/>
    <n v="5.3769999999999998"/>
    <n v="1.167"/>
    <n v="16.18"/>
    <n v="0.193"/>
    <s v="1869"/>
    <s v="09"/>
    <m/>
    <s v=""/>
    <m/>
    <s v=""/>
    <m/>
    <m/>
    <s v="1869-09"/>
    <m/>
    <m/>
    <n v="12.247"/>
    <n v="0.38200000000000001"/>
    <n v="17.561"/>
    <n v="1.07"/>
    <n v="5.3769999999999998"/>
    <n v="1.167"/>
    <n v="16.18"/>
    <n v="0.193"/>
    <x v="11"/>
  </r>
  <r>
    <s v="1869-10-01"/>
    <n v="9.0060000000000002"/>
    <n v="0.45600000000000002"/>
    <n v="14.063000000000001"/>
    <n v="1.0049999999999999"/>
    <n v="1.968"/>
    <n v="0.77700000000000002"/>
    <n v="15.170999999999999"/>
    <n v="0.20599999999999999"/>
    <s v="1869"/>
    <s v="10"/>
    <m/>
    <s v=""/>
    <m/>
    <s v=""/>
    <m/>
    <m/>
    <s v="1869-10"/>
    <m/>
    <m/>
    <n v="9.0060000000000002"/>
    <n v="0.45600000000000002"/>
    <n v="14.063000000000001"/>
    <n v="1.0049999999999999"/>
    <n v="1.968"/>
    <n v="0.77700000000000002"/>
    <n v="15.170999999999999"/>
    <n v="0.20599999999999999"/>
    <x v="11"/>
  </r>
  <r>
    <s v="1869-11-01"/>
    <n v="5.7729999999999997"/>
    <n v="0.499"/>
    <n v="10.417999999999999"/>
    <n v="1.0609999999999999"/>
    <n v="-0.50900000000000001"/>
    <n v="1.75"/>
    <n v="14.255000000000001"/>
    <n v="0.216"/>
    <s v="1869"/>
    <s v="11"/>
    <m/>
    <s v=""/>
    <m/>
    <s v=""/>
    <m/>
    <m/>
    <s v="1869-11"/>
    <m/>
    <m/>
    <n v="5.7729999999999997"/>
    <n v="0.499"/>
    <n v="10.417999999999999"/>
    <n v="1.0609999999999999"/>
    <n v="-0.50900000000000001"/>
    <n v="1.75"/>
    <n v="14.255000000000001"/>
    <n v="0.216"/>
    <x v="11"/>
  </r>
  <r>
    <s v="1869-12-01"/>
    <n v="2.706"/>
    <n v="0.51400000000000001"/>
    <n v="8.5310000000000006"/>
    <n v="1.222"/>
    <n v="-2.5190000000000001"/>
    <n v="1.6220000000000001"/>
    <n v="13.307"/>
    <n v="0.21199999999999999"/>
    <s v="1869"/>
    <s v="12"/>
    <m/>
    <s v=""/>
    <m/>
    <s v=""/>
    <m/>
    <m/>
    <s v="1869-12"/>
    <m/>
    <m/>
    <n v="2.706"/>
    <n v="0.51400000000000001"/>
    <n v="8.5310000000000006"/>
    <n v="1.222"/>
    <n v="-2.5190000000000001"/>
    <n v="1.6220000000000001"/>
    <n v="13.307"/>
    <n v="0.21199999999999999"/>
    <x v="11"/>
  </r>
  <r>
    <s v="1870-01-01"/>
    <n v="2.0819999999999999"/>
    <n v="0.80799999999999905"/>
    <n v="8.5269999999999992"/>
    <n v="1.3720000000000001"/>
    <n v="-3.3069999999999999"/>
    <n v="1.2250000000000001"/>
    <n v="13.303999999999901"/>
    <n v="0.27700000000000002"/>
    <s v="1870"/>
    <s v="01"/>
    <m/>
    <s v=""/>
    <m/>
    <s v=""/>
    <m/>
    <m/>
    <s v="1870-01"/>
    <m/>
    <m/>
    <n v="2.0819999999999999"/>
    <n v="0.80799999999999905"/>
    <n v="8.5269999999999992"/>
    <n v="1.3720000000000001"/>
    <n v="-3.3069999999999999"/>
    <n v="1.2250000000000001"/>
    <n v="13.303999999999901"/>
    <n v="0.27700000000000002"/>
    <x v="12"/>
  </r>
  <r>
    <s v="1870-02-01"/>
    <n v="2.1339999999999999"/>
    <n v="0.70399999999999996"/>
    <n v="8.5440000000000005"/>
    <n v="1.829"/>
    <n v="-3.5269999999999899"/>
    <n v="1.369"/>
    <n v="13.359"/>
    <n v="0.253"/>
    <s v="1870"/>
    <s v="02"/>
    <m/>
    <s v=""/>
    <m/>
    <s v=""/>
    <m/>
    <m/>
    <s v="1870-02"/>
    <m/>
    <m/>
    <n v="2.1339999999999999"/>
    <n v="0.70399999999999996"/>
    <n v="8.5440000000000005"/>
    <n v="1.829"/>
    <n v="-3.5269999999999899"/>
    <n v="1.369"/>
    <n v="13.359"/>
    <n v="0.253"/>
    <x v="12"/>
  </r>
  <r>
    <s v="1870-03-01"/>
    <n v="4.6559999999999997"/>
    <n v="0.56799999999999995"/>
    <n v="9.6920000000000002"/>
    <n v="1.617"/>
    <n v="-1.419"/>
    <n v="1.1639999999999999"/>
    <n v="14.138999999999999"/>
    <n v="0.22"/>
    <s v="1870"/>
    <s v="03"/>
    <m/>
    <s v=""/>
    <m/>
    <s v=""/>
    <m/>
    <m/>
    <s v="1870-03"/>
    <m/>
    <m/>
    <n v="4.6559999999999997"/>
    <n v="0.56799999999999995"/>
    <n v="9.6920000000000002"/>
    <n v="1.617"/>
    <n v="-1.419"/>
    <n v="1.1639999999999999"/>
    <n v="14.138999999999999"/>
    <n v="0.22"/>
    <x v="12"/>
  </r>
  <r>
    <s v="1870-04-01"/>
    <n v="7.8789999999999996"/>
    <n v="0.52400000000000002"/>
    <n v="14.287000000000001"/>
    <n v="2.1269999999999998"/>
    <n v="1.5699999999999901"/>
    <n v="1.41"/>
    <n v="15.052"/>
    <n v="0.218"/>
    <s v="1870"/>
    <s v="04"/>
    <m/>
    <s v=""/>
    <m/>
    <s v=""/>
    <m/>
    <m/>
    <s v="1870-04"/>
    <m/>
    <m/>
    <n v="7.8789999999999996"/>
    <n v="0.52400000000000002"/>
    <n v="14.287000000000001"/>
    <n v="2.1269999999999998"/>
    <n v="1.5699999999999901"/>
    <n v="1.41"/>
    <n v="15.052"/>
    <n v="0.218"/>
    <x v="12"/>
  </r>
  <r>
    <s v="1870-05-01"/>
    <n v="11.339"/>
    <n v="0.57899999999999996"/>
    <n v="18.067999999999898"/>
    <n v="1.1180000000000001"/>
    <n v="5.33"/>
    <n v="0.96899999999999997"/>
    <n v="15.825999999999899"/>
    <n v="0.23499999999999999"/>
    <s v="1870"/>
    <s v="05"/>
    <m/>
    <s v=""/>
    <m/>
    <s v=""/>
    <m/>
    <m/>
    <s v="1870-05"/>
    <m/>
    <m/>
    <n v="11.339"/>
    <n v="0.57899999999999996"/>
    <n v="18.067999999999898"/>
    <n v="1.1180000000000001"/>
    <n v="5.33"/>
    <n v="0.96899999999999997"/>
    <n v="15.825999999999899"/>
    <n v="0.23499999999999999"/>
    <x v="12"/>
  </r>
  <r>
    <s v="1870-06-01"/>
    <n v="13.653"/>
    <n v="0.48599999999999999"/>
    <n v="19.530999999999999"/>
    <n v="1.581"/>
    <n v="7.7929999999999904"/>
    <n v="0.91800000000000004"/>
    <n v="16.510999999999999"/>
    <n v="0.20799999999999999"/>
    <s v="1870"/>
    <s v="06"/>
    <m/>
    <s v=""/>
    <m/>
    <s v=""/>
    <m/>
    <m/>
    <s v="1870-06"/>
    <m/>
    <m/>
    <n v="13.653"/>
    <n v="0.48599999999999999"/>
    <n v="19.530999999999999"/>
    <n v="1.581"/>
    <n v="7.7929999999999904"/>
    <n v="0.91800000000000004"/>
    <n v="16.510999999999999"/>
    <n v="0.20799999999999999"/>
    <x v="12"/>
  </r>
  <r>
    <s v="1870-07-01"/>
    <n v="14.599"/>
    <n v="0.4"/>
    <n v="20.29"/>
    <n v="1.625"/>
    <n v="8.8509999999999902"/>
    <n v="0.99199999999999999"/>
    <n v="16.86"/>
    <n v="0.19"/>
    <s v="1870"/>
    <s v="07"/>
    <m/>
    <s v=""/>
    <m/>
    <s v=""/>
    <m/>
    <m/>
    <s v="1870-07"/>
    <m/>
    <m/>
    <n v="14.599"/>
    <n v="0.4"/>
    <n v="20.29"/>
    <n v="1.625"/>
    <n v="8.8509999999999902"/>
    <n v="0.99199999999999999"/>
    <n v="16.86"/>
    <n v="0.19"/>
    <x v="12"/>
  </r>
  <r>
    <s v="1870-08-01"/>
    <n v="13.484"/>
    <n v="0.41099999999999998"/>
    <n v="19.318000000000001"/>
    <n v="1.107"/>
    <n v="7.9739999999999904"/>
    <n v="0.88099999999999901"/>
    <n v="16.617000000000001"/>
    <n v="0.19600000000000001"/>
    <s v="1870"/>
    <s v="08"/>
    <m/>
    <s v=""/>
    <m/>
    <s v=""/>
    <m/>
    <m/>
    <s v="1870-08"/>
    <m/>
    <m/>
    <n v="13.484"/>
    <n v="0.41099999999999998"/>
    <n v="19.318000000000001"/>
    <n v="1.107"/>
    <n v="7.9739999999999904"/>
    <n v="0.88099999999999901"/>
    <n v="16.617000000000001"/>
    <n v="0.19600000000000001"/>
    <x v="12"/>
  </r>
  <r>
    <s v="1870-09-01"/>
    <n v="11.952"/>
    <n v="0.41199999999999998"/>
    <n v="17.016999999999999"/>
    <n v="1.3320000000000001"/>
    <n v="5.4560000000000004"/>
    <n v="1.2569999999999999"/>
    <n v="16.073"/>
    <n v="0.19500000000000001"/>
    <s v="1870"/>
    <s v="09"/>
    <m/>
    <s v=""/>
    <m/>
    <s v=""/>
    <m/>
    <m/>
    <s v="1870-09"/>
    <m/>
    <m/>
    <n v="11.952"/>
    <n v="0.41199999999999998"/>
    <n v="17.016999999999999"/>
    <n v="1.3320000000000001"/>
    <n v="5.4560000000000004"/>
    <n v="1.2569999999999999"/>
    <n v="16.073"/>
    <n v="0.19500000000000001"/>
    <x v="12"/>
  </r>
  <r>
    <s v="1870-10-01"/>
    <n v="8.8099999999999898"/>
    <n v="0.54200000000000004"/>
    <n v="14.188000000000001"/>
    <n v="1.4139999999999999"/>
    <n v="2.8479999999999999"/>
    <n v="1.3540000000000001"/>
    <n v="15.055999999999999"/>
    <n v="0.23400000000000001"/>
    <s v="1870"/>
    <s v="10"/>
    <m/>
    <s v=""/>
    <m/>
    <s v=""/>
    <m/>
    <m/>
    <s v="1870-10"/>
    <m/>
    <m/>
    <n v="8.8099999999999898"/>
    <n v="0.54200000000000004"/>
    <n v="14.188000000000001"/>
    <n v="1.4139999999999999"/>
    <n v="2.8479999999999999"/>
    <n v="1.3540000000000001"/>
    <n v="15.055999999999999"/>
    <n v="0.23400000000000001"/>
    <x v="12"/>
  </r>
  <r>
    <s v="1870-11-01"/>
    <n v="5.6"/>
    <n v="0.52900000000000003"/>
    <n v="12.574"/>
    <n v="1.401"/>
    <n v="0.629"/>
    <n v="1.2030000000000001"/>
    <n v="14.079000000000001"/>
    <n v="0.22900000000000001"/>
    <s v="1870"/>
    <s v="11"/>
    <m/>
    <s v=""/>
    <m/>
    <s v=""/>
    <m/>
    <m/>
    <s v="1870-11"/>
    <m/>
    <m/>
    <n v="5.6"/>
    <n v="0.52900000000000003"/>
    <n v="12.574"/>
    <n v="1.401"/>
    <n v="0.629"/>
    <n v="1.2030000000000001"/>
    <n v="14.079000000000001"/>
    <n v="0.22900000000000001"/>
    <x v="12"/>
  </r>
  <r>
    <s v="1870-12-01"/>
    <n v="2.2280000000000002"/>
    <n v="0.63900000000000001"/>
    <n v="8.4849999999999994"/>
    <n v="1.488"/>
    <n v="-3.1"/>
    <n v="2.0649999999999999"/>
    <n v="13.175999999999901"/>
    <n v="0.24299999999999999"/>
    <s v="1870"/>
    <s v="12"/>
    <m/>
    <s v=""/>
    <m/>
    <s v=""/>
    <m/>
    <m/>
    <s v="1870-12"/>
    <m/>
    <m/>
    <n v="2.2280000000000002"/>
    <n v="0.63900000000000001"/>
    <n v="8.4849999999999994"/>
    <n v="1.488"/>
    <n v="-3.1"/>
    <n v="2.0649999999999999"/>
    <n v="13.175999999999901"/>
    <n v="0.24299999999999999"/>
    <x v="12"/>
  </r>
  <r>
    <s v="1871-01-01"/>
    <n v="1.4469999999999901"/>
    <n v="0.79299999999999904"/>
    <n v="7.9619999999999997"/>
    <n v="1.379"/>
    <n v="-2.9369999999999998"/>
    <n v="1.4319999999999999"/>
    <n v="13.089"/>
    <n v="0.28699999999999998"/>
    <s v="1871"/>
    <s v="01"/>
    <m/>
    <s v=""/>
    <m/>
    <s v=""/>
    <m/>
    <m/>
    <s v="1871-01"/>
    <m/>
    <m/>
    <n v="1.4469999999999901"/>
    <n v="0.79299999999999904"/>
    <n v="7.9619999999999997"/>
    <n v="1.379"/>
    <n v="-2.9369999999999998"/>
    <n v="1.4319999999999999"/>
    <n v="13.089"/>
    <n v="0.28699999999999998"/>
    <x v="12"/>
  </r>
  <r>
    <s v="1871-02-01"/>
    <n v="1.736"/>
    <n v="0.94"/>
    <n v="8.782"/>
    <n v="1.589"/>
    <n v="-3.0609999999999999"/>
    <n v="1.2170000000000001"/>
    <n v="13.298999999999999"/>
    <n v="0.32600000000000001"/>
    <s v="1871"/>
    <s v="02"/>
    <m/>
    <s v=""/>
    <m/>
    <s v=""/>
    <m/>
    <m/>
    <s v="1871-02"/>
    <m/>
    <m/>
    <n v="1.736"/>
    <n v="0.94"/>
    <n v="8.782"/>
    <n v="1.589"/>
    <n v="-3.0609999999999999"/>
    <n v="1.2170000000000001"/>
    <n v="13.298999999999999"/>
    <n v="0.32600000000000001"/>
    <x v="12"/>
  </r>
  <r>
    <s v="1871-03-01"/>
    <n v="4.6849999999999996"/>
    <n v="0.64900000000000002"/>
    <n v="11.047000000000001"/>
    <n v="1.101"/>
    <n v="-1.75"/>
    <n v="1.9550000000000001"/>
    <n v="14.223000000000001"/>
    <n v="0.251"/>
    <s v="1871"/>
    <s v="03"/>
    <m/>
    <s v=""/>
    <m/>
    <s v=""/>
    <m/>
    <m/>
    <s v="1871-03"/>
    <m/>
    <m/>
    <n v="4.6849999999999996"/>
    <n v="0.64900000000000002"/>
    <n v="11.047000000000001"/>
    <n v="1.101"/>
    <n v="-1.75"/>
    <n v="1.9550000000000001"/>
    <n v="14.223000000000001"/>
    <n v="0.251"/>
    <x v="12"/>
  </r>
  <r>
    <s v="1871-04-01"/>
    <n v="8.34"/>
    <n v="0.46100000000000002"/>
    <n v="13.97"/>
    <n v="1.33"/>
    <n v="1.89"/>
    <n v="1.2789999999999999"/>
    <n v="15.233000000000001"/>
    <n v="0.20599999999999999"/>
    <s v="1871"/>
    <s v="04"/>
    <m/>
    <s v=""/>
    <m/>
    <s v=""/>
    <m/>
    <m/>
    <s v="1871-04"/>
    <m/>
    <m/>
    <n v="8.34"/>
    <n v="0.46100000000000002"/>
    <n v="13.97"/>
    <n v="1.33"/>
    <n v="1.89"/>
    <n v="1.2789999999999999"/>
    <n v="15.233000000000001"/>
    <n v="0.20599999999999999"/>
    <x v="12"/>
  </r>
  <r>
    <s v="1871-05-01"/>
    <n v="10.787999999999901"/>
    <n v="0.45100000000000001"/>
    <n v="16.626999999999999"/>
    <n v="1.129"/>
    <n v="4.5250000000000004"/>
    <n v="0.84599999999999997"/>
    <n v="15.77"/>
    <n v="0.20499999999999999"/>
    <s v="1871"/>
    <s v="05"/>
    <m/>
    <s v=""/>
    <m/>
    <s v=""/>
    <m/>
    <m/>
    <s v="1871-05"/>
    <m/>
    <m/>
    <n v="10.787999999999901"/>
    <n v="0.45100000000000001"/>
    <n v="16.626999999999999"/>
    <n v="1.129"/>
    <n v="4.5250000000000004"/>
    <n v="0.84599999999999997"/>
    <n v="15.77"/>
    <n v="0.20499999999999999"/>
    <x v="12"/>
  </r>
  <r>
    <s v="1871-06-01"/>
    <n v="13.08"/>
    <n v="0.39200000000000002"/>
    <n v="19.126999999999999"/>
    <n v="1.2270000000000001"/>
    <n v="7.47"/>
    <n v="1.175"/>
    <n v="16.457999999999998"/>
    <n v="0.188"/>
    <s v="1871"/>
    <s v="06"/>
    <m/>
    <s v=""/>
    <m/>
    <s v=""/>
    <m/>
    <m/>
    <s v="1871-06"/>
    <m/>
    <m/>
    <n v="13.08"/>
    <n v="0.39200000000000002"/>
    <n v="19.126999999999999"/>
    <n v="1.2270000000000001"/>
    <n v="7.47"/>
    <n v="1.175"/>
    <n v="16.457999999999998"/>
    <n v="0.188"/>
    <x v="12"/>
  </r>
  <r>
    <s v="1871-07-01"/>
    <n v="14.29"/>
    <n v="0.38200000000000001"/>
    <n v="19.837"/>
    <n v="1.0349999999999999"/>
    <n v="7.9269999999999996"/>
    <n v="0.81599999999999995"/>
    <n v="16.858000000000001"/>
    <n v="0.193"/>
    <s v="1871"/>
    <s v="07"/>
    <m/>
    <s v=""/>
    <m/>
    <s v=""/>
    <m/>
    <m/>
    <s v="1871-07"/>
    <m/>
    <m/>
    <n v="14.29"/>
    <n v="0.38200000000000001"/>
    <n v="19.837"/>
    <n v="1.0349999999999999"/>
    <n v="7.9269999999999996"/>
    <n v="0.81599999999999995"/>
    <n v="16.858000000000001"/>
    <n v="0.193"/>
    <x v="12"/>
  </r>
  <r>
    <s v="1871-08-01"/>
    <n v="13.932"/>
    <n v="0.44900000000000001"/>
    <n v="19.812000000000001"/>
    <n v="0.65599999999999903"/>
    <n v="7.8979999999999997"/>
    <n v="0.873"/>
    <n v="16.652999999999999"/>
    <n v="0.193"/>
    <s v="1871"/>
    <s v="08"/>
    <m/>
    <s v=""/>
    <m/>
    <s v=""/>
    <m/>
    <m/>
    <s v="1871-08"/>
    <m/>
    <m/>
    <n v="13.932"/>
    <n v="0.44900000000000001"/>
    <n v="19.812000000000001"/>
    <n v="0.65599999999999903"/>
    <n v="7.8979999999999997"/>
    <n v="0.873"/>
    <n v="16.652999999999999"/>
    <n v="0.193"/>
    <x v="12"/>
  </r>
  <r>
    <s v="1871-09-01"/>
    <n v="11.711"/>
    <n v="0.51600000000000001"/>
    <n v="17.393999999999998"/>
    <n v="0.875"/>
    <n v="5.0369999999999999"/>
    <n v="0.92300000000000004"/>
    <n v="16.02"/>
    <n v="0.219"/>
    <s v="1871"/>
    <s v="09"/>
    <m/>
    <s v=""/>
    <m/>
    <s v=""/>
    <m/>
    <m/>
    <s v="1871-09"/>
    <m/>
    <m/>
    <n v="11.711"/>
    <n v="0.51600000000000001"/>
    <n v="17.393999999999998"/>
    <n v="0.875"/>
    <n v="5.0369999999999999"/>
    <n v="0.92300000000000004"/>
    <n v="16.02"/>
    <n v="0.219"/>
    <x v="12"/>
  </r>
  <r>
    <s v="1871-10-01"/>
    <n v="9.0960000000000001"/>
    <n v="0.41199999999999998"/>
    <n v="14.696999999999999"/>
    <n v="0.80200000000000005"/>
    <n v="2.891"/>
    <n v="0.79700000000000004"/>
    <n v="15.061"/>
    <n v="0.20599999999999999"/>
    <s v="1871"/>
    <s v="10"/>
    <m/>
    <s v=""/>
    <m/>
    <s v=""/>
    <m/>
    <m/>
    <s v="1871-10"/>
    <m/>
    <m/>
    <n v="9.0960000000000001"/>
    <n v="0.41199999999999998"/>
    <n v="14.696999999999999"/>
    <n v="0.80200000000000005"/>
    <n v="2.891"/>
    <n v="0.79700000000000004"/>
    <n v="15.061"/>
    <n v="0.20599999999999999"/>
    <x v="12"/>
  </r>
  <r>
    <s v="1871-11-01"/>
    <n v="5.1130000000000004"/>
    <n v="0.82499999999999996"/>
    <n v="10.638999999999999"/>
    <n v="1.0169999999999999"/>
    <n v="-0.316999999999999"/>
    <n v="1.024"/>
    <n v="13.972"/>
    <n v="0.28499999999999998"/>
    <s v="1871"/>
    <s v="11"/>
    <m/>
    <s v=""/>
    <m/>
    <s v=""/>
    <m/>
    <m/>
    <s v="1871-11"/>
    <m/>
    <m/>
    <n v="5.1130000000000004"/>
    <n v="0.82499999999999996"/>
    <n v="10.638999999999999"/>
    <n v="1.0169999999999999"/>
    <n v="-0.316999999999999"/>
    <n v="1.024"/>
    <n v="13.972"/>
    <n v="0.28499999999999998"/>
    <x v="12"/>
  </r>
  <r>
    <s v="1871-12-01"/>
    <n v="3.1629999999999998"/>
    <n v="0.57299999999999995"/>
    <n v="7.9119999999999999"/>
    <n v="1.294"/>
    <n v="-3.677"/>
    <n v="1.0429999999999999"/>
    <n v="13.435"/>
    <n v="0.22500000000000001"/>
    <s v="1871"/>
    <s v="12"/>
    <m/>
    <s v=""/>
    <m/>
    <s v=""/>
    <m/>
    <m/>
    <s v="1871-12"/>
    <m/>
    <m/>
    <n v="3.1629999999999998"/>
    <n v="0.57299999999999995"/>
    <n v="7.9119999999999999"/>
    <n v="1.294"/>
    <n v="-3.677"/>
    <n v="1.0429999999999999"/>
    <n v="13.435"/>
    <n v="0.22500000000000001"/>
    <x v="12"/>
  </r>
  <r>
    <s v="1872-01-01"/>
    <n v="1.6519999999999999"/>
    <n v="0.996"/>
    <n v="8.2279999999999998"/>
    <n v="1.236"/>
    <n v="-3.2280000000000002"/>
    <n v="1.2250000000000001"/>
    <n v="13.041"/>
    <n v="0.32500000000000001"/>
    <s v="1872"/>
    <s v="01"/>
    <m/>
    <s v=""/>
    <m/>
    <s v=""/>
    <m/>
    <m/>
    <s v="1872-01"/>
    <m/>
    <m/>
    <n v="1.6519999999999999"/>
    <n v="0.996"/>
    <n v="8.2279999999999998"/>
    <n v="1.236"/>
    <n v="-3.2280000000000002"/>
    <n v="1.2250000000000001"/>
    <n v="13.041"/>
    <n v="0.32500000000000001"/>
    <x v="12"/>
  </r>
  <r>
    <s v="1872-02-01"/>
    <n v="2.35"/>
    <n v="0.85599999999999998"/>
    <n v="8.9529999999999994"/>
    <n v="1.2569999999999999"/>
    <n v="-3.26"/>
    <n v="1.3640000000000001"/>
    <n v="13.375999999999999"/>
    <n v="0.30099999999999999"/>
    <s v="1872"/>
    <s v="02"/>
    <m/>
    <s v=""/>
    <m/>
    <s v=""/>
    <m/>
    <m/>
    <s v="1872-02"/>
    <m/>
    <m/>
    <n v="2.35"/>
    <n v="0.85599999999999998"/>
    <n v="8.9529999999999994"/>
    <n v="1.2569999999999999"/>
    <n v="-3.26"/>
    <n v="1.3640000000000001"/>
    <n v="13.375999999999999"/>
    <n v="0.30099999999999999"/>
    <x v="12"/>
  </r>
  <r>
    <s v="1872-03-01"/>
    <n v="4.9219999999999997"/>
    <n v="0.61099999999999999"/>
    <n v="11.159000000000001"/>
    <n v="0.99399999999999999"/>
    <n v="-2.1560000000000001"/>
    <n v="1.016"/>
    <n v="14.106999999999999"/>
    <n v="0.23899999999999999"/>
    <s v="1872"/>
    <s v="03"/>
    <m/>
    <s v=""/>
    <m/>
    <s v=""/>
    <m/>
    <m/>
    <s v="1872-03"/>
    <m/>
    <m/>
    <n v="4.9219999999999997"/>
    <n v="0.61099999999999999"/>
    <n v="11.159000000000001"/>
    <n v="0.99399999999999999"/>
    <n v="-2.1560000000000001"/>
    <n v="1.016"/>
    <n v="14.106999999999999"/>
    <n v="0.23899999999999999"/>
    <x v="12"/>
  </r>
  <r>
    <s v="1872-04-01"/>
    <n v="7.8459999999999903"/>
    <n v="0.53799999999999903"/>
    <n v="14.040999999999899"/>
    <n v="1.085"/>
    <n v="1.464"/>
    <n v="0.89099999999999902"/>
    <n v="14.968999999999999"/>
    <n v="0.217"/>
    <s v="1872"/>
    <s v="04"/>
    <m/>
    <s v=""/>
    <m/>
    <s v=""/>
    <m/>
    <m/>
    <s v="1872-04"/>
    <m/>
    <m/>
    <n v="7.8459999999999903"/>
    <n v="0.53799999999999903"/>
    <n v="14.040999999999899"/>
    <n v="1.085"/>
    <n v="1.464"/>
    <n v="0.89099999999999902"/>
    <n v="14.968999999999999"/>
    <n v="0.217"/>
    <x v="12"/>
  </r>
  <r>
    <s v="1872-05-01"/>
    <n v="11.198"/>
    <n v="0.503"/>
    <n v="17.369"/>
    <n v="1.0589999999999999"/>
    <n v="5.0460000000000003"/>
    <n v="1.095"/>
    <n v="15.927"/>
    <n v="0.21"/>
    <s v="1872"/>
    <s v="05"/>
    <m/>
    <s v=""/>
    <m/>
    <s v=""/>
    <m/>
    <m/>
    <s v="1872-05"/>
    <m/>
    <m/>
    <n v="11.198"/>
    <n v="0.503"/>
    <n v="17.369"/>
    <n v="1.0589999999999999"/>
    <n v="5.0460000000000003"/>
    <n v="1.095"/>
    <n v="15.927"/>
    <n v="0.21"/>
    <x v="12"/>
  </r>
  <r>
    <s v="1872-06-01"/>
    <n v="13.055"/>
    <n v="0.434"/>
    <n v="19.298999999999999"/>
    <n v="0.75700000000000001"/>
    <n v="7.5640000000000001"/>
    <n v="0.746"/>
    <n v="16.361000000000001"/>
    <n v="0.193"/>
    <s v="1872"/>
    <s v="06"/>
    <m/>
    <s v=""/>
    <m/>
    <s v=""/>
    <m/>
    <m/>
    <s v="1872-06"/>
    <m/>
    <m/>
    <n v="13.055"/>
    <n v="0.434"/>
    <n v="19.298999999999999"/>
    <n v="0.75700000000000001"/>
    <n v="7.5640000000000001"/>
    <n v="0.746"/>
    <n v="16.361000000000001"/>
    <n v="0.193"/>
    <x v="12"/>
  </r>
  <r>
    <s v="1872-07-01"/>
    <n v="14.285"/>
    <n v="0.47799999999999998"/>
    <n v="19.704999999999998"/>
    <n v="1.105"/>
    <n v="7.8839999999999897"/>
    <n v="1.0449999999999999"/>
    <n v="16.843"/>
    <n v="0.20499999999999999"/>
    <s v="1872"/>
    <s v="07"/>
    <m/>
    <s v=""/>
    <m/>
    <s v=""/>
    <m/>
    <m/>
    <s v="1872-07"/>
    <m/>
    <m/>
    <n v="14.285"/>
    <n v="0.47799999999999998"/>
    <n v="19.704999999999998"/>
    <n v="1.105"/>
    <n v="7.8839999999999897"/>
    <n v="1.0449999999999999"/>
    <n v="16.843"/>
    <n v="0.20499999999999999"/>
    <x v="12"/>
  </r>
  <r>
    <s v="1872-08-01"/>
    <n v="13.821"/>
    <n v="0.48499999999999999"/>
    <n v="19.414999999999999"/>
    <n v="0.77599999999999902"/>
    <n v="7.4509999999999899"/>
    <n v="1.097"/>
    <n v="16.821999999999999"/>
    <n v="0.2"/>
    <s v="1872"/>
    <s v="08"/>
    <m/>
    <s v=""/>
    <m/>
    <s v=""/>
    <m/>
    <m/>
    <s v="1872-08"/>
    <m/>
    <m/>
    <n v="13.821"/>
    <n v="0.48499999999999999"/>
    <n v="19.414999999999999"/>
    <n v="0.77599999999999902"/>
    <n v="7.4509999999999899"/>
    <n v="1.097"/>
    <n v="16.821999999999999"/>
    <n v="0.2"/>
    <x v="12"/>
  </r>
  <r>
    <s v="1872-09-01"/>
    <n v="11.957999999999901"/>
    <n v="0.36799999999999999"/>
    <n v="17.718"/>
    <n v="0.7"/>
    <n v="5.9379999999999997"/>
    <n v="0.88700000000000001"/>
    <n v="16.172999999999998"/>
    <n v="0.17799999999999999"/>
    <s v="1872"/>
    <s v="09"/>
    <m/>
    <s v=""/>
    <m/>
    <s v=""/>
    <m/>
    <m/>
    <s v="1872-09"/>
    <m/>
    <m/>
    <n v="11.957999999999901"/>
    <n v="0.36799999999999999"/>
    <n v="17.718"/>
    <n v="0.7"/>
    <n v="5.9379999999999997"/>
    <n v="0.88700000000000001"/>
    <n v="16.172999999999998"/>
    <n v="0.17799999999999999"/>
    <x v="12"/>
  </r>
  <r>
    <s v="1872-10-01"/>
    <n v="9.24"/>
    <n v="0.39400000000000002"/>
    <n v="15.715"/>
    <n v="0.88099999999999901"/>
    <n v="3.0249999999999999"/>
    <n v="1.4670000000000001"/>
    <n v="15.180999999999999"/>
    <n v="0.187"/>
    <s v="1872"/>
    <s v="10"/>
    <m/>
    <s v=""/>
    <m/>
    <s v=""/>
    <m/>
    <m/>
    <s v="1872-10"/>
    <m/>
    <m/>
    <n v="9.24"/>
    <n v="0.39400000000000002"/>
    <n v="15.715"/>
    <n v="0.88099999999999901"/>
    <n v="3.0249999999999999"/>
    <n v="1.4670000000000001"/>
    <n v="15.180999999999999"/>
    <n v="0.187"/>
    <x v="12"/>
  </r>
  <r>
    <s v="1872-11-01"/>
    <n v="5.3719999999999999"/>
    <n v="0.49299999999999999"/>
    <n v="11.292999999999999"/>
    <n v="0.99399999999999999"/>
    <n v="-6.0999999999999902E-2"/>
    <n v="1.2330000000000001"/>
    <n v="14.1009999999999"/>
    <n v="0.20899999999999999"/>
    <s v="1872"/>
    <s v="11"/>
    <m/>
    <s v=""/>
    <m/>
    <s v=""/>
    <m/>
    <m/>
    <s v="1872-11"/>
    <m/>
    <m/>
    <n v="5.3719999999999999"/>
    <n v="0.49299999999999999"/>
    <n v="11.292999999999999"/>
    <n v="0.99399999999999999"/>
    <n v="-6.0999999999999902E-2"/>
    <n v="1.2330000000000001"/>
    <n v="14.1009999999999"/>
    <n v="0.20899999999999999"/>
    <x v="12"/>
  </r>
  <r>
    <s v="1872-12-01"/>
    <n v="2.6269999999999998"/>
    <n v="0.91300000000000003"/>
    <n v="8.5259999999999998"/>
    <n v="1.0780000000000001"/>
    <n v="-3.4180000000000001"/>
    <n v="1.325"/>
    <n v="13.331"/>
    <n v="0.30199999999999999"/>
    <s v="1872"/>
    <s v="12"/>
    <m/>
    <s v=""/>
    <m/>
    <s v=""/>
    <m/>
    <m/>
    <s v="1872-12"/>
    <m/>
    <m/>
    <n v="2.6269999999999998"/>
    <n v="0.91300000000000003"/>
    <n v="8.5259999999999998"/>
    <n v="1.0780000000000001"/>
    <n v="-3.4180000000000001"/>
    <n v="1.325"/>
    <n v="13.331"/>
    <n v="0.30199999999999999"/>
    <x v="12"/>
  </r>
  <r>
    <s v="1873-01-01"/>
    <n v="2.0129999999999999"/>
    <n v="0.70599999999999996"/>
    <n v="8.2850000000000001"/>
    <n v="1.171"/>
    <n v="-3.44"/>
    <n v="1.7529999999999999"/>
    <n v="13.353"/>
    <n v="0.251"/>
    <s v="1873"/>
    <s v="01"/>
    <m/>
    <s v=""/>
    <m/>
    <s v=""/>
    <m/>
    <m/>
    <s v="1873-01"/>
    <m/>
    <m/>
    <n v="2.0129999999999999"/>
    <n v="0.70599999999999996"/>
    <n v="8.2850000000000001"/>
    <n v="1.171"/>
    <n v="-3.44"/>
    <n v="1.7529999999999999"/>
    <n v="13.353"/>
    <n v="0.251"/>
    <x v="12"/>
  </r>
  <r>
    <s v="1873-02-01"/>
    <n v="3.1949999999999998"/>
    <n v="0.749"/>
    <n v="8.5909999999999993"/>
    <n v="1.1319999999999999"/>
    <n v="-3.7189999999999999"/>
    <n v="1.52"/>
    <n v="13.707000000000001"/>
    <n v="0.26900000000000002"/>
    <s v="1873"/>
    <s v="02"/>
    <m/>
    <s v=""/>
    <m/>
    <s v=""/>
    <m/>
    <m/>
    <s v="1873-02"/>
    <m/>
    <m/>
    <n v="3.1949999999999998"/>
    <n v="0.749"/>
    <n v="8.5909999999999993"/>
    <n v="1.1319999999999999"/>
    <n v="-3.7189999999999999"/>
    <n v="1.52"/>
    <n v="13.707000000000001"/>
    <n v="0.26900000000000002"/>
    <x v="12"/>
  </r>
  <r>
    <s v="1873-03-01"/>
    <n v="4.7039999999999997"/>
    <n v="0.69599999999999995"/>
    <n v="11.105"/>
    <n v="0.82299999999999995"/>
    <n v="-1.7609999999999999"/>
    <n v="1.0469999999999999"/>
    <n v="14.151"/>
    <n v="0.253"/>
    <s v="1873"/>
    <s v="03"/>
    <m/>
    <s v=""/>
    <m/>
    <s v=""/>
    <m/>
    <m/>
    <s v="1873-03"/>
    <m/>
    <m/>
    <n v="4.7039999999999997"/>
    <n v="0.69599999999999995"/>
    <n v="11.105"/>
    <n v="0.82299999999999995"/>
    <n v="-1.7609999999999999"/>
    <n v="1.0469999999999999"/>
    <n v="14.151"/>
    <n v="0.253"/>
    <x v="12"/>
  </r>
  <r>
    <s v="1873-04-01"/>
    <n v="7.4619999999999997"/>
    <n v="0.61599999999999999"/>
    <n v="13.982999999999899"/>
    <n v="1.262"/>
    <n v="1.069"/>
    <n v="1.145"/>
    <n v="14.879"/>
    <n v="0.23899999999999999"/>
    <s v="1873"/>
    <s v="04"/>
    <m/>
    <s v=""/>
    <m/>
    <s v=""/>
    <m/>
    <m/>
    <s v="1873-04"/>
    <m/>
    <m/>
    <n v="7.4619999999999997"/>
    <n v="0.61599999999999999"/>
    <n v="13.982999999999899"/>
    <n v="1.262"/>
    <n v="1.069"/>
    <n v="1.145"/>
    <n v="14.879"/>
    <n v="0.23899999999999999"/>
    <x v="12"/>
  </r>
  <r>
    <s v="1873-05-01"/>
    <n v="11.005999999999901"/>
    <n v="0.42"/>
    <n v="16.765000000000001"/>
    <n v="0.72599999999999998"/>
    <n v="4.202"/>
    <n v="0.753"/>
    <n v="15.821"/>
    <n v="0.20399999999999999"/>
    <s v="1873"/>
    <s v="05"/>
    <m/>
    <s v=""/>
    <m/>
    <s v=""/>
    <m/>
    <m/>
    <s v="1873-05"/>
    <m/>
    <m/>
    <n v="11.005999999999901"/>
    <n v="0.42"/>
    <n v="16.765000000000001"/>
    <n v="0.72599999999999998"/>
    <n v="4.202"/>
    <n v="0.753"/>
    <n v="15.821"/>
    <n v="0.20399999999999999"/>
    <x v="12"/>
  </r>
  <r>
    <s v="1873-06-01"/>
    <n v="13.404999999999999"/>
    <n v="0.495"/>
    <n v="19.006"/>
    <n v="1.0489999999999999"/>
    <n v="6.7829999999999897"/>
    <n v="0.56799999999999995"/>
    <n v="16.428999999999998"/>
    <n v="0.215"/>
    <s v="1873"/>
    <s v="06"/>
    <m/>
    <s v=""/>
    <m/>
    <s v=""/>
    <m/>
    <m/>
    <s v="1873-06"/>
    <m/>
    <m/>
    <n v="13.404999999999999"/>
    <n v="0.495"/>
    <n v="19.006"/>
    <n v="1.0489999999999999"/>
    <n v="6.7829999999999897"/>
    <n v="0.56799999999999995"/>
    <n v="16.428999999999998"/>
    <n v="0.215"/>
    <x v="12"/>
  </r>
  <r>
    <s v="1873-07-01"/>
    <n v="14.287000000000001"/>
    <n v="0.40699999999999997"/>
    <n v="19.974"/>
    <n v="0.76900000000000002"/>
    <n v="8.0239999999999991"/>
    <n v="0.755"/>
    <n v="16.805"/>
    <n v="0.19400000000000001"/>
    <s v="1873"/>
    <s v="07"/>
    <m/>
    <s v=""/>
    <m/>
    <s v=""/>
    <m/>
    <m/>
    <s v="1873-07"/>
    <m/>
    <m/>
    <n v="14.287000000000001"/>
    <n v="0.40699999999999997"/>
    <n v="19.974"/>
    <n v="0.76900000000000002"/>
    <n v="8.0239999999999991"/>
    <n v="0.755"/>
    <n v="16.805"/>
    <n v="0.19400000000000001"/>
    <x v="12"/>
  </r>
  <r>
    <s v="1873-08-01"/>
    <n v="13.755000000000001"/>
    <n v="0.438"/>
    <n v="19.241"/>
    <n v="0.72799999999999998"/>
    <n v="7.4469999999999903"/>
    <n v="0.72499999999999998"/>
    <n v="16.725999999999999"/>
    <n v="0.191"/>
    <s v="1873"/>
    <s v="08"/>
    <m/>
    <s v=""/>
    <m/>
    <s v=""/>
    <m/>
    <m/>
    <s v="1873-08"/>
    <m/>
    <m/>
    <n v="13.755000000000001"/>
    <n v="0.438"/>
    <n v="19.241"/>
    <n v="0.72799999999999998"/>
    <n v="7.4469999999999903"/>
    <n v="0.72499999999999998"/>
    <n v="16.725999999999999"/>
    <n v="0.191"/>
    <x v="12"/>
  </r>
  <r>
    <s v="1873-09-01"/>
    <n v="11.486999999999901"/>
    <n v="0.436"/>
    <n v="16.978999999999999"/>
    <n v="0.874"/>
    <n v="5.2979999999999903"/>
    <n v="0.74099999999999999"/>
    <n v="15.965"/>
    <n v="0.189"/>
    <s v="1873"/>
    <s v="09"/>
    <m/>
    <s v=""/>
    <m/>
    <s v=""/>
    <m/>
    <m/>
    <s v="1873-09"/>
    <m/>
    <m/>
    <n v="11.486999999999901"/>
    <n v="0.436"/>
    <n v="16.978999999999999"/>
    <n v="0.874"/>
    <n v="5.2979999999999903"/>
    <n v="0.74099999999999999"/>
    <n v="15.965"/>
    <n v="0.189"/>
    <x v="12"/>
  </r>
  <r>
    <s v="1873-10-01"/>
    <n v="9.234"/>
    <n v="0.432"/>
    <n v="14.430999999999999"/>
    <n v="0.92100000000000004"/>
    <n v="2.3860000000000001"/>
    <n v="0.94099999999999995"/>
    <n v="15.13"/>
    <n v="0.20300000000000001"/>
    <s v="1873"/>
    <s v="10"/>
    <m/>
    <s v=""/>
    <m/>
    <s v=""/>
    <m/>
    <m/>
    <s v="1873-10"/>
    <m/>
    <m/>
    <n v="9.234"/>
    <n v="0.432"/>
    <n v="14.430999999999999"/>
    <n v="0.92100000000000004"/>
    <n v="2.3860000000000001"/>
    <n v="0.94099999999999995"/>
    <n v="15.13"/>
    <n v="0.20300000000000001"/>
    <x v="12"/>
  </r>
  <r>
    <s v="1873-11-01"/>
    <n v="5.819"/>
    <n v="0.54500000000000004"/>
    <n v="10.914"/>
    <n v="0.83799999999999997"/>
    <n v="-0.81199999999999894"/>
    <n v="1.05"/>
    <n v="14.093999999999999"/>
    <n v="0.215"/>
    <s v="1873"/>
    <s v="11"/>
    <m/>
    <s v=""/>
    <m/>
    <s v=""/>
    <m/>
    <m/>
    <s v="1873-11"/>
    <m/>
    <m/>
    <n v="5.819"/>
    <n v="0.54500000000000004"/>
    <n v="10.914"/>
    <n v="0.83799999999999997"/>
    <n v="-0.81199999999999894"/>
    <n v="1.05"/>
    <n v="14.093999999999999"/>
    <n v="0.215"/>
    <x v="12"/>
  </r>
  <r>
    <s v="1873-12-01"/>
    <n v="3.8460000000000001"/>
    <n v="0.66599999999999904"/>
    <n v="8.8479999999999901"/>
    <n v="1.157"/>
    <n v="-2.6280000000000001"/>
    <n v="1.4450000000000001"/>
    <n v="13.530999999999899"/>
    <n v="0.24199999999999999"/>
    <s v="1873"/>
    <s v="12"/>
    <m/>
    <s v=""/>
    <m/>
    <s v=""/>
    <m/>
    <m/>
    <s v="1873-12"/>
    <m/>
    <m/>
    <n v="3.8460000000000001"/>
    <n v="0.66599999999999904"/>
    <n v="8.8479999999999901"/>
    <n v="1.157"/>
    <n v="-2.6280000000000001"/>
    <n v="1.4450000000000001"/>
    <n v="13.530999999999899"/>
    <n v="0.24199999999999999"/>
    <x v="12"/>
  </r>
  <r>
    <s v="1874-01-01"/>
    <n v="2.6850000000000001"/>
    <n v="0.82499999999999996"/>
    <n v="7.3829999999999902"/>
    <n v="1.2330000000000001"/>
    <n v="-3.7639999999999998"/>
    <n v="1.139"/>
    <n v="13.391999999999999"/>
    <n v="0.28299999999999997"/>
    <s v="1874"/>
    <s v="01"/>
    <m/>
    <s v=""/>
    <m/>
    <s v=""/>
    <m/>
    <m/>
    <s v="1874-01"/>
    <m/>
    <m/>
    <n v="2.6850000000000001"/>
    <n v="0.82499999999999996"/>
    <n v="7.3829999999999902"/>
    <n v="1.2330000000000001"/>
    <n v="-3.7639999999999998"/>
    <n v="1.139"/>
    <n v="13.391999999999999"/>
    <n v="0.28299999999999997"/>
    <x v="12"/>
  </r>
  <r>
    <s v="1874-02-01"/>
    <n v="3.069"/>
    <n v="0.72399999999999998"/>
    <n v="7.9619999999999997"/>
    <n v="1.3240000000000001"/>
    <n v="-3.23"/>
    <n v="1.615"/>
    <n v="13.458"/>
    <n v="0.25800000000000001"/>
    <s v="1874"/>
    <s v="02"/>
    <m/>
    <s v=""/>
    <m/>
    <s v=""/>
    <m/>
    <m/>
    <s v="1874-02"/>
    <m/>
    <m/>
    <n v="3.069"/>
    <n v="0.72399999999999998"/>
    <n v="7.9619999999999997"/>
    <n v="1.3240000000000001"/>
    <n v="-3.23"/>
    <n v="1.615"/>
    <n v="13.458"/>
    <n v="0.25800000000000001"/>
    <x v="12"/>
  </r>
  <r>
    <s v="1874-03-01"/>
    <n v="4.2210000000000001"/>
    <n v="0.59199999999999997"/>
    <n v="8.9480000000000004"/>
    <n v="1.244"/>
    <n v="-1.9419999999999999"/>
    <n v="1.1000000000000001"/>
    <n v="13.807"/>
    <n v="0.22500000000000001"/>
    <s v="1874"/>
    <s v="03"/>
    <m/>
    <s v=""/>
    <m/>
    <s v=""/>
    <m/>
    <m/>
    <s v="1874-03"/>
    <m/>
    <m/>
    <n v="4.2210000000000001"/>
    <n v="0.59199999999999997"/>
    <n v="8.9480000000000004"/>
    <n v="1.244"/>
    <n v="-1.9419999999999999"/>
    <n v="1.1000000000000001"/>
    <n v="13.807"/>
    <n v="0.22500000000000001"/>
    <x v="12"/>
  </r>
  <r>
    <s v="1874-04-01"/>
    <n v="8.2309999999999999"/>
    <n v="0.39"/>
    <n v="13.237"/>
    <n v="1.1200000000000001"/>
    <n v="1.0049999999999999"/>
    <n v="0.79299999999999904"/>
    <n v="14.91"/>
    <n v="0.186"/>
    <s v="1874"/>
    <s v="04"/>
    <m/>
    <s v=""/>
    <m/>
    <s v=""/>
    <m/>
    <m/>
    <s v="1874-04"/>
    <m/>
    <m/>
    <n v="8.2309999999999999"/>
    <n v="0.39"/>
    <n v="13.237"/>
    <n v="1.1200000000000001"/>
    <n v="1.0049999999999999"/>
    <n v="0.79299999999999904"/>
    <n v="14.91"/>
    <n v="0.186"/>
    <x v="12"/>
  </r>
  <r>
    <s v="1874-05-01"/>
    <n v="11.305999999999999"/>
    <n v="0.41099999999999998"/>
    <n v="16.969000000000001"/>
    <n v="0.78799999999999903"/>
    <n v="4.6669999999999998"/>
    <n v="1.0109999999999999"/>
    <n v="15.75"/>
    <n v="0.20699999999999999"/>
    <s v="1874"/>
    <s v="05"/>
    <m/>
    <s v=""/>
    <m/>
    <s v=""/>
    <m/>
    <m/>
    <s v="1874-05"/>
    <m/>
    <m/>
    <n v="11.305999999999999"/>
    <n v="0.41099999999999998"/>
    <n v="16.969000000000001"/>
    <n v="0.78799999999999903"/>
    <n v="4.6669999999999998"/>
    <n v="1.0109999999999999"/>
    <n v="15.75"/>
    <n v="0.20699999999999999"/>
    <x v="12"/>
  </r>
  <r>
    <s v="1874-06-01"/>
    <n v="13.305999999999999"/>
    <n v="0.46700000000000003"/>
    <n v="19.062000000000001"/>
    <n v="0.89099999999999902"/>
    <n v="6.8570000000000002"/>
    <n v="0.79599999999999904"/>
    <n v="16.210999999999999"/>
    <n v="0.20499999999999999"/>
    <s v="1874"/>
    <s v="06"/>
    <m/>
    <s v=""/>
    <m/>
    <s v=""/>
    <m/>
    <m/>
    <s v="1874-06"/>
    <m/>
    <m/>
    <n v="13.305999999999999"/>
    <n v="0.46700000000000003"/>
    <n v="19.062000000000001"/>
    <n v="0.89099999999999902"/>
    <n v="6.8570000000000002"/>
    <n v="0.79599999999999904"/>
    <n v="16.210999999999999"/>
    <n v="0.20499999999999999"/>
    <x v="12"/>
  </r>
  <r>
    <s v="1874-07-01"/>
    <n v="14.122"/>
    <n v="0.41899999999999998"/>
    <n v="19.82"/>
    <n v="1.046"/>
    <n v="7.4879999999999898"/>
    <n v="0.85899999999999999"/>
    <n v="16.745000000000001"/>
    <n v="0.19700000000000001"/>
    <s v="1874"/>
    <s v="07"/>
    <m/>
    <s v=""/>
    <m/>
    <s v=""/>
    <m/>
    <m/>
    <s v="1874-07"/>
    <m/>
    <m/>
    <n v="14.122"/>
    <n v="0.41899999999999998"/>
    <n v="19.82"/>
    <n v="1.046"/>
    <n v="7.4879999999999898"/>
    <n v="0.85899999999999999"/>
    <n v="16.745000000000001"/>
    <n v="0.19700000000000001"/>
    <x v="12"/>
  </r>
  <r>
    <s v="1874-08-01"/>
    <n v="13.815"/>
    <n v="0.38200000000000001"/>
    <n v="19.617999999999999"/>
    <n v="0.73899999999999999"/>
    <n v="7.2289999999999903"/>
    <n v="0.68899999999999995"/>
    <n v="16.645"/>
    <n v="0.182"/>
    <s v="1874"/>
    <s v="08"/>
    <m/>
    <s v=""/>
    <m/>
    <s v=""/>
    <m/>
    <m/>
    <s v="1874-08"/>
    <m/>
    <m/>
    <n v="13.815"/>
    <n v="0.38200000000000001"/>
    <n v="19.617999999999999"/>
    <n v="0.73899999999999999"/>
    <n v="7.2289999999999903"/>
    <n v="0.68899999999999995"/>
    <n v="16.645"/>
    <n v="0.182"/>
    <x v="12"/>
  </r>
  <r>
    <s v="1874-09-01"/>
    <n v="12.111000000000001"/>
    <n v="0.36599999999999999"/>
    <n v="17.704000000000001"/>
    <n v="0.626"/>
    <n v="5.6319999999999997"/>
    <n v="0.75900000000000001"/>
    <n v="16.122"/>
    <n v="0.17799999999999999"/>
    <s v="1874"/>
    <s v="09"/>
    <m/>
    <s v=""/>
    <m/>
    <s v=""/>
    <m/>
    <m/>
    <s v="1874-09"/>
    <m/>
    <m/>
    <n v="12.111000000000001"/>
    <n v="0.36599999999999999"/>
    <n v="17.704000000000001"/>
    <n v="0.626"/>
    <n v="5.6319999999999997"/>
    <n v="0.75900000000000001"/>
    <n v="16.122"/>
    <n v="0.17799999999999999"/>
    <x v="12"/>
  </r>
  <r>
    <s v="1874-10-01"/>
    <n v="9.1199999999999992"/>
    <n v="0.47499999999999998"/>
    <n v="15.840999999999999"/>
    <n v="0.88900000000000001"/>
    <n v="3.0249999999999999"/>
    <n v="1.0469999999999999"/>
    <n v="15.005000000000001"/>
    <n v="0.19500000000000001"/>
    <s v="1874"/>
    <s v="10"/>
    <m/>
    <s v=""/>
    <m/>
    <s v=""/>
    <m/>
    <m/>
    <s v="1874-10"/>
    <m/>
    <m/>
    <n v="9.1199999999999992"/>
    <n v="0.47499999999999998"/>
    <n v="15.840999999999999"/>
    <n v="0.88900000000000001"/>
    <n v="3.0249999999999999"/>
    <n v="1.0469999999999999"/>
    <n v="15.005000000000001"/>
    <n v="0.19500000000000001"/>
    <x v="12"/>
  </r>
  <r>
    <s v="1874-11-01"/>
    <n v="5.8090000000000002"/>
    <n v="0.626"/>
    <n v="10.563000000000001"/>
    <n v="1.177"/>
    <n v="-0.54900000000000004"/>
    <n v="1.004"/>
    <n v="14.013"/>
    <n v="0.23"/>
    <s v="1874"/>
    <s v="11"/>
    <m/>
    <s v=""/>
    <m/>
    <s v=""/>
    <m/>
    <m/>
    <s v="1874-11"/>
    <m/>
    <m/>
    <n v="5.8090000000000002"/>
    <n v="0.626"/>
    <n v="10.563000000000001"/>
    <n v="1.177"/>
    <n v="-0.54900000000000004"/>
    <n v="1.004"/>
    <n v="14.013"/>
    <n v="0.23"/>
    <x v="12"/>
  </r>
  <r>
    <s v="1874-12-01"/>
    <n v="3.407"/>
    <n v="0.53799999999999903"/>
    <n v="9.4949999999999992"/>
    <n v="1.03"/>
    <n v="-1.6779999999999999"/>
    <n v="1.431"/>
    <n v="13.425999999999901"/>
    <n v="0.214"/>
    <s v="1874"/>
    <s v="12"/>
    <m/>
    <s v=""/>
    <m/>
    <s v=""/>
    <m/>
    <m/>
    <s v="1874-12"/>
    <m/>
    <m/>
    <n v="3.407"/>
    <n v="0.53799999999999903"/>
    <n v="9.4949999999999992"/>
    <n v="1.03"/>
    <n v="-1.6779999999999999"/>
    <n v="1.431"/>
    <n v="13.425999999999901"/>
    <n v="0.214"/>
    <x v="12"/>
  </r>
  <r>
    <s v="1875-01-01"/>
    <n v="1.5329999999999999"/>
    <n v="0.67200000000000004"/>
    <n v="6.6789999999999896"/>
    <n v="1.0469999999999999"/>
    <n v="-4.7169999999999996"/>
    <n v="1.524"/>
    <n v="13.026999999999999"/>
    <n v="0.246"/>
    <s v="1875"/>
    <s v="01"/>
    <m/>
    <s v=""/>
    <m/>
    <s v=""/>
    <m/>
    <m/>
    <s v="1875-01"/>
    <m/>
    <m/>
    <n v="1.5329999999999999"/>
    <n v="0.67200000000000004"/>
    <n v="6.6789999999999896"/>
    <n v="1.0469999999999999"/>
    <n v="-4.7169999999999996"/>
    <n v="1.524"/>
    <n v="13.026999999999999"/>
    <n v="0.246"/>
    <x v="12"/>
  </r>
  <r>
    <s v="1875-02-01"/>
    <n v="2.2589999999999999"/>
    <n v="0.71799999999999997"/>
    <n v="7.5219999999999896"/>
    <n v="0.81299999999999994"/>
    <n v="-4.3650000000000002"/>
    <n v="1.173"/>
    <n v="13.35"/>
    <n v="0.25700000000000001"/>
    <s v="1875"/>
    <s v="02"/>
    <m/>
    <s v=""/>
    <m/>
    <s v=""/>
    <m/>
    <m/>
    <s v="1875-02"/>
    <m/>
    <m/>
    <n v="2.2589999999999999"/>
    <n v="0.71799999999999997"/>
    <n v="7.5219999999999896"/>
    <n v="0.81299999999999994"/>
    <n v="-4.3650000000000002"/>
    <n v="1.173"/>
    <n v="13.35"/>
    <n v="0.25700000000000001"/>
    <x v="12"/>
  </r>
  <r>
    <s v="1875-03-01"/>
    <n v="4.2560000000000002"/>
    <n v="0.46100000000000002"/>
    <n v="10.673"/>
    <n v="0.95099999999999996"/>
    <n v="-2.2069999999999999"/>
    <n v="1.097"/>
    <n v="13.974"/>
    <n v="0.2"/>
    <s v="1875"/>
    <s v="03"/>
    <m/>
    <s v=""/>
    <m/>
    <s v=""/>
    <m/>
    <m/>
    <s v="1875-03"/>
    <m/>
    <m/>
    <n v="4.2560000000000002"/>
    <n v="0.46100000000000002"/>
    <n v="10.673"/>
    <n v="0.95099999999999996"/>
    <n v="-2.2069999999999999"/>
    <n v="1.097"/>
    <n v="13.974"/>
    <n v="0.2"/>
    <x v="12"/>
  </r>
  <r>
    <s v="1875-04-01"/>
    <n v="7.6359999999999904"/>
    <n v="0.38"/>
    <n v="13.759"/>
    <n v="1.157"/>
    <n v="1.1739999999999999"/>
    <n v="0.93700000000000006"/>
    <n v="14.923"/>
    <n v="0.186"/>
    <s v="1875"/>
    <s v="04"/>
    <m/>
    <s v=""/>
    <m/>
    <s v=""/>
    <m/>
    <m/>
    <s v="1875-04"/>
    <m/>
    <m/>
    <n v="7.6359999999999904"/>
    <n v="0.38"/>
    <n v="13.759"/>
    <n v="1.157"/>
    <n v="1.1739999999999999"/>
    <n v="0.93700000000000006"/>
    <n v="14.923"/>
    <n v="0.186"/>
    <x v="12"/>
  </r>
  <r>
    <s v="1875-05-01"/>
    <n v="10.746"/>
    <n v="0.376"/>
    <n v="17.509"/>
    <n v="1.105"/>
    <n v="4.1630000000000003"/>
    <n v="0.66400000000000003"/>
    <n v="15.792"/>
    <n v="0.183"/>
    <s v="1875"/>
    <s v="05"/>
    <m/>
    <s v=""/>
    <m/>
    <s v=""/>
    <m/>
    <m/>
    <s v="1875-05"/>
    <m/>
    <m/>
    <n v="10.746"/>
    <n v="0.376"/>
    <n v="17.509"/>
    <n v="1.105"/>
    <n v="4.1630000000000003"/>
    <n v="0.66400000000000003"/>
    <n v="15.792"/>
    <n v="0.183"/>
    <x v="12"/>
  </r>
  <r>
    <s v="1875-06-01"/>
    <n v="13.157"/>
    <n v="0.41799999999999998"/>
    <n v="19.603000000000002"/>
    <n v="0.96499999999999997"/>
    <n v="6.4969999999999999"/>
    <n v="0.58299999999999996"/>
    <n v="16.358000000000001"/>
    <n v="0.185"/>
    <s v="1875"/>
    <s v="06"/>
    <m/>
    <s v=""/>
    <m/>
    <s v=""/>
    <m/>
    <m/>
    <s v="1875-06"/>
    <m/>
    <m/>
    <n v="13.157"/>
    <n v="0.41799999999999998"/>
    <n v="19.603000000000002"/>
    <n v="0.96499999999999997"/>
    <n v="6.4969999999999999"/>
    <n v="0.58299999999999996"/>
    <n v="16.358000000000001"/>
    <n v="0.185"/>
    <x v="12"/>
  </r>
  <r>
    <s v="1875-07-01"/>
    <n v="14.144"/>
    <n v="0.39700000000000002"/>
    <n v="20.533999999999999"/>
    <n v="0.72699999999999998"/>
    <n v="7.8729999999999896"/>
    <n v="0.61399999999999999"/>
    <n v="16.683"/>
    <n v="0.17499999999999999"/>
    <s v="1875"/>
    <s v="07"/>
    <m/>
    <s v=""/>
    <m/>
    <s v=""/>
    <m/>
    <m/>
    <s v="1875-07"/>
    <m/>
    <m/>
    <n v="14.144"/>
    <n v="0.39700000000000002"/>
    <n v="20.533999999999999"/>
    <n v="0.72699999999999998"/>
    <n v="7.8729999999999896"/>
    <n v="0.61399999999999999"/>
    <n v="16.683"/>
    <n v="0.17499999999999999"/>
    <x v="12"/>
  </r>
  <r>
    <s v="1875-08-01"/>
    <n v="13.401"/>
    <n v="0.433"/>
    <n v="20.053000000000001"/>
    <n v="0.76"/>
    <n v="7.3269999999999902"/>
    <n v="0.71799999999999997"/>
    <n v="16.637999999999899"/>
    <n v="0.187"/>
    <s v="1875"/>
    <s v="08"/>
    <m/>
    <s v=""/>
    <m/>
    <s v=""/>
    <m/>
    <m/>
    <s v="1875-08"/>
    <m/>
    <m/>
    <n v="13.401"/>
    <n v="0.433"/>
    <n v="20.053000000000001"/>
    <n v="0.76"/>
    <n v="7.3269999999999902"/>
    <n v="0.71799999999999997"/>
    <n v="16.637999999999899"/>
    <n v="0.187"/>
    <x v="12"/>
  </r>
  <r>
    <s v="1875-09-01"/>
    <n v="11.319000000000001"/>
    <n v="0.39400000000000002"/>
    <n v="17.713000000000001"/>
    <n v="0.72599999999999998"/>
    <n v="5.1729999999999903"/>
    <n v="0.74099999999999999"/>
    <n v="16.059000000000001"/>
    <n v="0.186"/>
    <s v="1875"/>
    <s v="09"/>
    <m/>
    <s v=""/>
    <m/>
    <s v=""/>
    <m/>
    <m/>
    <s v="1875-09"/>
    <m/>
    <m/>
    <n v="11.319000000000001"/>
    <n v="0.39400000000000002"/>
    <n v="17.713000000000001"/>
    <n v="0.72599999999999998"/>
    <n v="5.1729999999999903"/>
    <n v="0.74099999999999999"/>
    <n v="16.059000000000001"/>
    <n v="0.186"/>
    <x v="12"/>
  </r>
  <r>
    <s v="1875-10-01"/>
    <n v="8.5849999999999902"/>
    <n v="0.39"/>
    <n v="14.754"/>
    <n v="0.73399999999999999"/>
    <n v="2.2050000000000001"/>
    <n v="0.93500000000000005"/>
    <n v="15.125"/>
    <n v="0.185"/>
    <s v="1875"/>
    <s v="10"/>
    <m/>
    <s v=""/>
    <m/>
    <s v=""/>
    <m/>
    <m/>
    <s v="1875-10"/>
    <m/>
    <m/>
    <n v="8.5849999999999902"/>
    <n v="0.39"/>
    <n v="14.754"/>
    <n v="0.73399999999999999"/>
    <n v="2.2050000000000001"/>
    <n v="0.93500000000000005"/>
    <n v="15.125"/>
    <n v="0.185"/>
    <x v="12"/>
  </r>
  <r>
    <s v="1875-11-01"/>
    <n v="4.6139999999999999"/>
    <n v="0.36599999999999999"/>
    <n v="10.56"/>
    <n v="0.82099999999999995"/>
    <n v="-1.35099999999999"/>
    <n v="1.0309999999999999"/>
    <n v="13.904999999999999"/>
    <n v="0.182"/>
    <s v="1875"/>
    <s v="11"/>
    <m/>
    <s v=""/>
    <m/>
    <s v=""/>
    <m/>
    <m/>
    <s v="1875-11"/>
    <m/>
    <m/>
    <n v="4.6139999999999999"/>
    <n v="0.36599999999999999"/>
    <n v="10.56"/>
    <n v="0.82099999999999995"/>
    <n v="-1.35099999999999"/>
    <n v="1.0309999999999999"/>
    <n v="13.904999999999999"/>
    <n v="0.182"/>
    <x v="12"/>
  </r>
  <r>
    <s v="1875-12-01"/>
    <n v="2.665"/>
    <n v="0.41299999999999998"/>
    <n v="8.7419999999999902"/>
    <n v="1.1299999999999999"/>
    <n v="-2.4019999999999899"/>
    <n v="1.339"/>
    <n v="13.228999999999999"/>
    <n v="0.193"/>
    <s v="1875"/>
    <s v="12"/>
    <m/>
    <s v=""/>
    <m/>
    <s v=""/>
    <m/>
    <m/>
    <s v="1875-12"/>
    <m/>
    <m/>
    <n v="2.665"/>
    <n v="0.41299999999999998"/>
    <n v="8.7419999999999902"/>
    <n v="1.1299999999999999"/>
    <n v="-2.4019999999999899"/>
    <n v="1.339"/>
    <n v="13.228999999999999"/>
    <n v="0.193"/>
    <x v="12"/>
  </r>
  <r>
    <s v="1876-01-01"/>
    <n v="1.8560000000000001"/>
    <n v="0.503"/>
    <n v="7.327"/>
    <n v="1.0269999999999999"/>
    <n v="-3.3250000000000002"/>
    <n v="0.88300000000000001"/>
    <n v="13.1"/>
    <n v="0.20899999999999999"/>
    <s v="1876"/>
    <s v="01"/>
    <m/>
    <s v=""/>
    <m/>
    <s v=""/>
    <m/>
    <m/>
    <s v="1876-01"/>
    <m/>
    <m/>
    <n v="1.8560000000000001"/>
    <n v="0.503"/>
    <n v="7.327"/>
    <n v="1.0269999999999999"/>
    <n v="-3.3250000000000002"/>
    <n v="0.88300000000000001"/>
    <n v="13.1"/>
    <n v="0.20899999999999999"/>
    <x v="12"/>
  </r>
  <r>
    <s v="1876-02-01"/>
    <n v="2.617"/>
    <n v="0.505"/>
    <n v="8.8949999999999996"/>
    <n v="1.2150000000000001"/>
    <n v="-3.0950000000000002"/>
    <n v="0.89599999999999902"/>
    <n v="13.495999999999899"/>
    <n v="0.20799999999999999"/>
    <s v="1876"/>
    <s v="02"/>
    <m/>
    <s v=""/>
    <m/>
    <s v=""/>
    <m/>
    <m/>
    <s v="1876-02"/>
    <m/>
    <m/>
    <n v="2.617"/>
    <n v="0.505"/>
    <n v="8.8949999999999996"/>
    <n v="1.2150000000000001"/>
    <n v="-3.0950000000000002"/>
    <n v="0.89599999999999902"/>
    <n v="13.495999999999899"/>
    <n v="0.20799999999999999"/>
    <x v="12"/>
  </r>
  <r>
    <s v="1876-03-01"/>
    <n v="4.7480000000000002"/>
    <n v="0.51500000000000001"/>
    <n v="10.247"/>
    <n v="0.82299999999999995"/>
    <n v="-1.7109999999999901"/>
    <n v="0.96899999999999997"/>
    <n v="14.047000000000001"/>
    <n v="0.21"/>
    <s v="1876"/>
    <s v="03"/>
    <m/>
    <s v=""/>
    <m/>
    <s v=""/>
    <m/>
    <m/>
    <s v="1876-03"/>
    <m/>
    <m/>
    <n v="4.7480000000000002"/>
    <n v="0.51500000000000001"/>
    <n v="10.247"/>
    <n v="0.82299999999999995"/>
    <n v="-1.7109999999999901"/>
    <n v="0.96899999999999997"/>
    <n v="14.047000000000001"/>
    <n v="0.21"/>
    <x v="12"/>
  </r>
  <r>
    <s v="1876-04-01"/>
    <n v="8.1989999999999998"/>
    <n v="0.41199999999999998"/>
    <n v="14.187999999999899"/>
    <n v="0.82399999999999995"/>
    <n v="1.8140000000000001"/>
    <n v="0.80500000000000005"/>
    <n v="14.95"/>
    <n v="0.193"/>
    <s v="1876"/>
    <s v="04"/>
    <m/>
    <s v=""/>
    <m/>
    <s v=""/>
    <m/>
    <m/>
    <s v="1876-04"/>
    <m/>
    <m/>
    <n v="8.1989999999999998"/>
    <n v="0.41199999999999998"/>
    <n v="14.187999999999899"/>
    <n v="0.82399999999999995"/>
    <n v="1.8140000000000001"/>
    <n v="0.80500000000000005"/>
    <n v="14.95"/>
    <n v="0.193"/>
    <x v="12"/>
  </r>
  <r>
    <s v="1876-05-01"/>
    <n v="10.69"/>
    <n v="0.51300000000000001"/>
    <n v="16.783000000000001"/>
    <n v="0.745"/>
    <n v="4.7279999999999998"/>
    <n v="0.68400000000000005"/>
    <n v="15.57"/>
    <n v="0.20399999999999999"/>
    <s v="1876"/>
    <s v="05"/>
    <m/>
    <s v=""/>
    <m/>
    <s v=""/>
    <m/>
    <m/>
    <s v="1876-05"/>
    <m/>
    <m/>
    <n v="10.69"/>
    <n v="0.51300000000000001"/>
    <n v="16.783000000000001"/>
    <n v="0.745"/>
    <n v="4.7279999999999998"/>
    <n v="0.68400000000000005"/>
    <n v="15.57"/>
    <n v="0.20399999999999999"/>
    <x v="12"/>
  </r>
  <r>
    <s v="1876-06-01"/>
    <n v="13.130999999999901"/>
    <n v="0.28000000000000003"/>
    <n v="18.888000000000002"/>
    <n v="0.76900000000000002"/>
    <n v="6.77"/>
    <n v="0.97699999999999998"/>
    <n v="16.29"/>
    <n v="0.154"/>
    <s v="1876"/>
    <s v="06"/>
    <m/>
    <s v=""/>
    <m/>
    <s v=""/>
    <m/>
    <m/>
    <s v="1876-06"/>
    <m/>
    <m/>
    <n v="13.130999999999901"/>
    <n v="0.28000000000000003"/>
    <n v="18.888000000000002"/>
    <n v="0.76900000000000002"/>
    <n v="6.77"/>
    <n v="0.97699999999999998"/>
    <n v="16.29"/>
    <n v="0.154"/>
    <x v="12"/>
  </r>
  <r>
    <s v="1876-07-01"/>
    <n v="14.319000000000001"/>
    <n v="0.36899999999999999"/>
    <n v="19.855"/>
    <n v="0.71499999999999997"/>
    <n v="7.891"/>
    <n v="0.86099999999999999"/>
    <n v="16.847999999999999"/>
    <n v="0.17299999999999999"/>
    <s v="1876"/>
    <s v="07"/>
    <m/>
    <s v=""/>
    <m/>
    <s v=""/>
    <m/>
    <m/>
    <s v="1876-07"/>
    <m/>
    <m/>
    <n v="14.319000000000001"/>
    <n v="0.36899999999999999"/>
    <n v="19.855"/>
    <n v="0.71499999999999997"/>
    <n v="7.891"/>
    <n v="0.86099999999999999"/>
    <n v="16.847999999999999"/>
    <n v="0.17299999999999999"/>
    <x v="12"/>
  </r>
  <r>
    <s v="1876-08-01"/>
    <n v="13.481"/>
    <n v="0.40699999999999997"/>
    <n v="19.664999999999999"/>
    <n v="0.63"/>
    <n v="7.5499999999999901"/>
    <n v="0.70899999999999996"/>
    <n v="16.579000000000001"/>
    <n v="0.186"/>
    <s v="1876"/>
    <s v="08"/>
    <m/>
    <s v=""/>
    <m/>
    <s v=""/>
    <m/>
    <m/>
    <s v="1876-08"/>
    <m/>
    <m/>
    <n v="13.481"/>
    <n v="0.40699999999999997"/>
    <n v="19.664999999999999"/>
    <n v="0.63"/>
    <n v="7.5499999999999901"/>
    <n v="0.70899999999999996"/>
    <n v="16.579000000000001"/>
    <n v="0.186"/>
    <x v="12"/>
  </r>
  <r>
    <s v="1876-09-01"/>
    <n v="11.686999999999999"/>
    <n v="0.377"/>
    <n v="17.667000000000002"/>
    <n v="0.66200000000000003"/>
    <n v="5.6870000000000003"/>
    <n v="0.84799999999999998"/>
    <n v="15.89"/>
    <n v="0.2"/>
    <s v="1876"/>
    <s v="09"/>
    <m/>
    <s v=""/>
    <m/>
    <s v=""/>
    <m/>
    <m/>
    <s v="1876-09"/>
    <m/>
    <m/>
    <n v="11.686999999999999"/>
    <n v="0.377"/>
    <n v="17.667000000000002"/>
    <n v="0.66200000000000003"/>
    <n v="5.6870000000000003"/>
    <n v="0.84799999999999998"/>
    <n v="15.89"/>
    <n v="0.2"/>
    <x v="12"/>
  </r>
  <r>
    <s v="1876-10-01"/>
    <n v="8.9459999999999997"/>
    <n v="0.32700000000000001"/>
    <n v="14.4"/>
    <n v="0.67700000000000005"/>
    <n v="2.766"/>
    <n v="1.0369999999999999"/>
    <n v="15.047000000000001"/>
    <n v="0.17499999999999999"/>
    <s v="1876"/>
    <s v="10"/>
    <m/>
    <s v=""/>
    <m/>
    <s v=""/>
    <m/>
    <m/>
    <s v="1876-10"/>
    <m/>
    <m/>
    <n v="8.9459999999999997"/>
    <n v="0.32700000000000001"/>
    <n v="14.4"/>
    <n v="0.67700000000000005"/>
    <n v="2.766"/>
    <n v="1.0369999999999999"/>
    <n v="15.047000000000001"/>
    <n v="0.17499999999999999"/>
    <x v="12"/>
  </r>
  <r>
    <s v="1876-11-01"/>
    <n v="5.093"/>
    <n v="0.41399999999999998"/>
    <n v="10.497999999999999"/>
    <n v="0.750999999999999"/>
    <n v="-0.65300000000000002"/>
    <n v="0.79599999999999904"/>
    <n v="13.902999999999899"/>
    <n v="0.187"/>
    <s v="1876"/>
    <s v="11"/>
    <m/>
    <s v=""/>
    <m/>
    <s v=""/>
    <m/>
    <m/>
    <s v="1876-11"/>
    <m/>
    <m/>
    <n v="5.093"/>
    <n v="0.41399999999999998"/>
    <n v="10.497999999999999"/>
    <n v="0.750999999999999"/>
    <n v="-0.65300000000000002"/>
    <n v="0.79599999999999904"/>
    <n v="13.902999999999899"/>
    <n v="0.187"/>
    <x v="12"/>
  </r>
  <r>
    <s v="1876-12-01"/>
    <n v="2.194"/>
    <n v="0.57999999999999996"/>
    <n v="8.8049999999999997"/>
    <n v="0.82199999999999995"/>
    <n v="-2.806"/>
    <n v="0.98499999999999999"/>
    <n v="13.193"/>
    <n v="0.221"/>
    <s v="1876"/>
    <s v="12"/>
    <m/>
    <s v=""/>
    <m/>
    <s v=""/>
    <m/>
    <m/>
    <s v="1876-12"/>
    <m/>
    <m/>
    <n v="2.194"/>
    <n v="0.57999999999999996"/>
    <n v="8.8049999999999997"/>
    <n v="0.82199999999999995"/>
    <n v="-2.806"/>
    <n v="0.98499999999999999"/>
    <n v="13.193"/>
    <n v="0.221"/>
    <x v="12"/>
  </r>
  <r>
    <s v="1877-01-01"/>
    <n v="2.286"/>
    <n v="0.70799999999999996"/>
    <n v="8.07899999999999"/>
    <n v="1.095"/>
    <n v="-3.1619999999999999"/>
    <n v="1.1319999999999999"/>
    <n v="13.305999999999999"/>
    <n v="0.249"/>
    <s v="1877"/>
    <s v="01"/>
    <m/>
    <s v=""/>
    <m/>
    <s v=""/>
    <m/>
    <m/>
    <s v="1877-01"/>
    <m/>
    <m/>
    <n v="2.286"/>
    <n v="0.70799999999999996"/>
    <n v="8.07899999999999"/>
    <n v="1.095"/>
    <n v="-3.1619999999999999"/>
    <n v="1.1319999999999999"/>
    <n v="13.305999999999999"/>
    <n v="0.249"/>
    <x v="12"/>
  </r>
  <r>
    <s v="1877-02-01"/>
    <n v="2.9279999999999999"/>
    <n v="0.58399999999999996"/>
    <n v="9.7550000000000008"/>
    <n v="1.222"/>
    <n v="-2.35699999999999"/>
    <n v="0.872"/>
    <n v="13.731999999999999"/>
    <n v="0.23200000000000001"/>
    <s v="1877"/>
    <s v="02"/>
    <m/>
    <s v=""/>
    <m/>
    <s v=""/>
    <m/>
    <m/>
    <s v="1877-02"/>
    <m/>
    <m/>
    <n v="2.9279999999999999"/>
    <n v="0.58399999999999996"/>
    <n v="9.7550000000000008"/>
    <n v="1.222"/>
    <n v="-2.35699999999999"/>
    <n v="0.872"/>
    <n v="13.731999999999999"/>
    <n v="0.23200000000000001"/>
    <x v="12"/>
  </r>
  <r>
    <s v="1877-03-01"/>
    <n v="5.2969999999999997"/>
    <n v="0.48699999999999999"/>
    <n v="10.782"/>
    <n v="0.74399999999999999"/>
    <n v="-1.478"/>
    <n v="0.89300000000000002"/>
    <n v="14.459"/>
    <n v="0.20399999999999999"/>
    <s v="1877"/>
    <s v="03"/>
    <m/>
    <s v=""/>
    <m/>
    <s v=""/>
    <m/>
    <m/>
    <s v="1877-03"/>
    <m/>
    <m/>
    <n v="5.2969999999999997"/>
    <n v="0.48699999999999999"/>
    <n v="10.782"/>
    <n v="0.74399999999999999"/>
    <n v="-1.478"/>
    <n v="0.89300000000000002"/>
    <n v="14.459"/>
    <n v="0.20399999999999999"/>
    <x v="12"/>
  </r>
  <r>
    <s v="1877-04-01"/>
    <n v="8.0389999999999997"/>
    <n v="0.42899999999999999"/>
    <n v="13.827"/>
    <n v="0.76700000000000002"/>
    <n v="2.032"/>
    <n v="0.84499999999999997"/>
    <n v="15.125999999999999"/>
    <n v="0.19700000000000001"/>
    <s v="1877"/>
    <s v="04"/>
    <m/>
    <s v=""/>
    <m/>
    <s v=""/>
    <m/>
    <m/>
    <s v="1877-04"/>
    <m/>
    <m/>
    <n v="8.0389999999999997"/>
    <n v="0.42899999999999999"/>
    <n v="13.827"/>
    <n v="0.76700000000000002"/>
    <n v="2.032"/>
    <n v="0.84499999999999997"/>
    <n v="15.125999999999999"/>
    <n v="0.19700000000000001"/>
    <x v="12"/>
  </r>
  <r>
    <s v="1877-05-01"/>
    <n v="11.055999999999999"/>
    <n v="0.4"/>
    <n v="16.802"/>
    <n v="0.59799999999999998"/>
    <n v="5.0220000000000002"/>
    <n v="0.69599999999999995"/>
    <n v="15.853999999999999"/>
    <n v="0.185"/>
    <s v="1877"/>
    <s v="05"/>
    <m/>
    <s v=""/>
    <m/>
    <s v=""/>
    <m/>
    <m/>
    <s v="1877-05"/>
    <m/>
    <m/>
    <n v="11.055999999999999"/>
    <n v="0.4"/>
    <n v="16.802"/>
    <n v="0.59799999999999998"/>
    <n v="5.0220000000000002"/>
    <n v="0.69599999999999995"/>
    <n v="15.853999999999999"/>
    <n v="0.185"/>
    <x v="12"/>
  </r>
  <r>
    <s v="1877-06-01"/>
    <n v="13.384"/>
    <n v="0.46400000000000002"/>
    <n v="19.257000000000001"/>
    <n v="0.60399999999999998"/>
    <n v="6.875"/>
    <n v="0.90700000000000003"/>
    <n v="16.594000000000001"/>
    <n v="0.2"/>
    <s v="1877"/>
    <s v="06"/>
    <m/>
    <s v=""/>
    <m/>
    <s v=""/>
    <m/>
    <m/>
    <s v="1877-06"/>
    <m/>
    <m/>
    <n v="13.384"/>
    <n v="0.46400000000000002"/>
    <n v="19.257000000000001"/>
    <n v="0.60399999999999998"/>
    <n v="6.875"/>
    <n v="0.90700000000000003"/>
    <n v="16.594000000000001"/>
    <n v="0.2"/>
    <x v="12"/>
  </r>
  <r>
    <s v="1877-07-01"/>
    <n v="14.641999999999999"/>
    <n v="0.40200000000000002"/>
    <n v="20.733000000000001"/>
    <n v="0.62"/>
    <n v="8.18"/>
    <n v="0.72899999999999998"/>
    <n v="17.004000000000001"/>
    <n v="0.183"/>
    <s v="1877"/>
    <s v="07"/>
    <m/>
    <s v=""/>
    <m/>
    <s v=""/>
    <m/>
    <m/>
    <s v="1877-07"/>
    <m/>
    <m/>
    <n v="14.641999999999999"/>
    <n v="0.40200000000000002"/>
    <n v="20.733000000000001"/>
    <n v="0.62"/>
    <n v="8.18"/>
    <n v="0.72899999999999998"/>
    <n v="17.004000000000001"/>
    <n v="0.183"/>
    <x v="12"/>
  </r>
  <r>
    <s v="1877-08-01"/>
    <n v="14.151"/>
    <n v="0.38300000000000001"/>
    <n v="20.643000000000001"/>
    <n v="0.875999999999999"/>
    <n v="7.7859999999999996"/>
    <n v="0.89400000000000002"/>
    <n v="17.076000000000001"/>
    <n v="0.17399999999999999"/>
    <s v="1877"/>
    <s v="08"/>
    <m/>
    <s v=""/>
    <m/>
    <s v=""/>
    <m/>
    <m/>
    <s v="1877-08"/>
    <m/>
    <m/>
    <n v="14.151"/>
    <n v="0.38300000000000001"/>
    <n v="20.643000000000001"/>
    <n v="0.875999999999999"/>
    <n v="7.7859999999999996"/>
    <n v="0.89400000000000002"/>
    <n v="17.076000000000001"/>
    <n v="0.17399999999999999"/>
    <x v="12"/>
  </r>
  <r>
    <s v="1877-09-01"/>
    <n v="12.074999999999999"/>
    <n v="0.41799999999999998"/>
    <n v="17.930999999999901"/>
    <n v="0.53"/>
    <n v="5.9669999999999996"/>
    <n v="0.69199999999999995"/>
    <n v="16.437000000000001"/>
    <n v="0.187"/>
    <s v="1877"/>
    <s v="09"/>
    <m/>
    <s v=""/>
    <m/>
    <s v=""/>
    <m/>
    <m/>
    <s v="1877-09"/>
    <m/>
    <m/>
    <n v="12.074999999999999"/>
    <n v="0.41799999999999998"/>
    <n v="17.930999999999901"/>
    <n v="0.53"/>
    <n v="5.9669999999999996"/>
    <n v="0.69199999999999995"/>
    <n v="16.437000000000001"/>
    <n v="0.187"/>
    <x v="12"/>
  </r>
  <r>
    <s v="1877-10-01"/>
    <n v="9.2729999999999997"/>
    <n v="0.27300000000000002"/>
    <n v="14.324"/>
    <n v="0.75800000000000001"/>
    <n v="2.7040000000000002"/>
    <n v="0.89"/>
    <n v="15.536"/>
    <n v="0.16500000000000001"/>
    <s v="1877"/>
    <s v="10"/>
    <m/>
    <s v=""/>
    <m/>
    <s v=""/>
    <m/>
    <m/>
    <s v="1877-10"/>
    <m/>
    <m/>
    <n v="9.2729999999999997"/>
    <n v="0.27300000000000002"/>
    <n v="14.324"/>
    <n v="0.75800000000000001"/>
    <n v="2.7040000000000002"/>
    <n v="0.89"/>
    <n v="15.536"/>
    <n v="0.16500000000000001"/>
    <x v="12"/>
  </r>
  <r>
    <s v="1877-11-01"/>
    <n v="6.3479999999999999"/>
    <n v="0.47899999999999998"/>
    <n v="11.54"/>
    <n v="1.008"/>
    <n v="0.78899999999999904"/>
    <n v="0.75700000000000001"/>
    <n v="14.564"/>
    <n v="0.19500000000000001"/>
    <s v="1877"/>
    <s v="11"/>
    <m/>
    <s v=""/>
    <m/>
    <s v=""/>
    <m/>
    <m/>
    <s v="1877-11"/>
    <m/>
    <m/>
    <n v="6.3479999999999999"/>
    <n v="0.47899999999999998"/>
    <n v="11.54"/>
    <n v="1.008"/>
    <n v="0.78899999999999904"/>
    <n v="0.75700000000000001"/>
    <n v="14.564"/>
    <n v="0.19500000000000001"/>
    <x v="12"/>
  </r>
  <r>
    <s v="1877-12-01"/>
    <n v="2.996"/>
    <n v="0.44400000000000001"/>
    <n v="9.4909999999999997"/>
    <n v="1.212"/>
    <n v="-0.57499999999999996"/>
    <n v="0.84499999999999997"/>
    <n v="13.704000000000001"/>
    <n v="0.19"/>
    <s v="1877"/>
    <s v="12"/>
    <m/>
    <s v=""/>
    <m/>
    <s v=""/>
    <m/>
    <m/>
    <s v="1877-12"/>
    <m/>
    <m/>
    <n v="2.996"/>
    <n v="0.44400000000000001"/>
    <n v="9.4909999999999997"/>
    <n v="1.212"/>
    <n v="-0.57499999999999996"/>
    <n v="0.84499999999999997"/>
    <n v="13.704000000000001"/>
    <n v="0.19"/>
    <x v="12"/>
  </r>
  <r>
    <s v="1878-01-01"/>
    <n v="2.0169999999999999"/>
    <n v="0.46100000000000002"/>
    <n v="8.2779999999999898"/>
    <n v="1.004"/>
    <n v="-3.0830000000000002"/>
    <n v="1.0109999999999999"/>
    <n v="13.537999999999901"/>
    <n v="0.191"/>
    <s v="1878"/>
    <s v="01"/>
    <m/>
    <s v=""/>
    <m/>
    <s v=""/>
    <m/>
    <m/>
    <s v="1878-01"/>
    <m/>
    <m/>
    <n v="2.0169999999999999"/>
    <n v="0.46100000000000002"/>
    <n v="8.2779999999999898"/>
    <n v="1.004"/>
    <n v="-3.0830000000000002"/>
    <n v="1.0109999999999999"/>
    <n v="13.537999999999901"/>
    <n v="0.191"/>
    <x v="12"/>
  </r>
  <r>
    <s v="1878-02-01"/>
    <n v="3.7280000000000002"/>
    <n v="0.56299999999999994"/>
    <n v="9.4829999999999899"/>
    <n v="1.226"/>
    <n v="-1.714"/>
    <n v="1.0629999999999999"/>
    <n v="14.177"/>
    <n v="0.214"/>
    <s v="1878"/>
    <s v="02"/>
    <m/>
    <s v=""/>
    <m/>
    <s v=""/>
    <m/>
    <m/>
    <s v="1878-02"/>
    <m/>
    <m/>
    <n v="3.7280000000000002"/>
    <n v="0.56299999999999994"/>
    <n v="9.4829999999999899"/>
    <n v="1.226"/>
    <n v="-1.714"/>
    <n v="1.0629999999999999"/>
    <n v="14.177"/>
    <n v="0.214"/>
    <x v="12"/>
  </r>
  <r>
    <s v="1878-03-01"/>
    <n v="6.6079999999999997"/>
    <n v="0.47699999999999998"/>
    <n v="12.343"/>
    <n v="0.80299999999999905"/>
    <n v="0.36099999999999899"/>
    <n v="0.99099999999999999"/>
    <n v="14.882"/>
    <n v="0.20300000000000001"/>
    <s v="1878"/>
    <s v="03"/>
    <m/>
    <s v=""/>
    <m/>
    <s v=""/>
    <m/>
    <m/>
    <s v="1878-03"/>
    <m/>
    <m/>
    <n v="6.6079999999999997"/>
    <n v="0.47699999999999998"/>
    <n v="12.343"/>
    <n v="0.80299999999999905"/>
    <n v="0.36099999999999899"/>
    <n v="0.99099999999999999"/>
    <n v="14.882"/>
    <n v="0.20300000000000001"/>
    <x v="12"/>
  </r>
  <r>
    <s v="1878-04-01"/>
    <n v="8.8989999999999991"/>
    <n v="0.43099999999999999"/>
    <n v="15.040999999999899"/>
    <n v="0.71699999999999997"/>
    <n v="2.9630000000000001"/>
    <n v="0.94599999999999995"/>
    <n v="15.573"/>
    <n v="0.185"/>
    <s v="1878"/>
    <s v="04"/>
    <m/>
    <s v=""/>
    <m/>
    <s v=""/>
    <m/>
    <m/>
    <s v="1878-04"/>
    <m/>
    <m/>
    <n v="8.8989999999999991"/>
    <n v="0.43099999999999999"/>
    <n v="15.040999999999899"/>
    <n v="0.71699999999999997"/>
    <n v="2.9630000000000001"/>
    <n v="0.94599999999999995"/>
    <n v="15.573"/>
    <n v="0.185"/>
    <x v="12"/>
  </r>
  <r>
    <s v="1878-05-01"/>
    <n v="11.016999999999999"/>
    <n v="0.41899999999999998"/>
    <n v="16.945999999999898"/>
    <n v="0.80700000000000005"/>
    <n v="5.09"/>
    <n v="0.79700000000000004"/>
    <n v="16.015999999999998"/>
    <n v="0.188"/>
    <s v="1878"/>
    <s v="05"/>
    <m/>
    <s v=""/>
    <m/>
    <s v=""/>
    <m/>
    <m/>
    <s v="1878-05"/>
    <m/>
    <m/>
    <n v="11.016999999999999"/>
    <n v="0.41899999999999998"/>
    <n v="16.945999999999898"/>
    <n v="0.80700000000000005"/>
    <n v="5.09"/>
    <n v="0.79700000000000004"/>
    <n v="16.015999999999998"/>
    <n v="0.188"/>
    <x v="12"/>
  </r>
  <r>
    <s v="1878-06-01"/>
    <n v="13.795999999999999"/>
    <n v="0.38"/>
    <n v="19.356000000000002"/>
    <n v="0.39800000000000002"/>
    <n v="7.4610000000000003"/>
    <n v="0.82899999999999996"/>
    <n v="16.710999999999999"/>
    <n v="0.185"/>
    <s v="1878"/>
    <s v="06"/>
    <m/>
    <s v=""/>
    <m/>
    <s v=""/>
    <m/>
    <m/>
    <s v="1878-06"/>
    <m/>
    <m/>
    <n v="13.795999999999999"/>
    <n v="0.38"/>
    <n v="19.356000000000002"/>
    <n v="0.39800000000000002"/>
    <n v="7.4610000000000003"/>
    <n v="0.82899999999999996"/>
    <n v="16.710999999999999"/>
    <n v="0.185"/>
    <x v="12"/>
  </r>
  <r>
    <s v="1878-07-01"/>
    <n v="14.742000000000001"/>
    <n v="0.378"/>
    <n v="20.298999999999999"/>
    <n v="0.48099999999999998"/>
    <n v="8.5820000000000007"/>
    <n v="0.70599999999999996"/>
    <n v="16.998999999999999"/>
    <n v="0.183"/>
    <s v="1878"/>
    <s v="07"/>
    <m/>
    <s v=""/>
    <m/>
    <s v=""/>
    <m/>
    <m/>
    <s v="1878-07"/>
    <m/>
    <m/>
    <n v="14.742000000000001"/>
    <n v="0.378"/>
    <n v="20.298999999999999"/>
    <n v="0.48099999999999998"/>
    <n v="8.5820000000000007"/>
    <n v="0.70599999999999996"/>
    <n v="16.998999999999999"/>
    <n v="0.183"/>
    <x v="12"/>
  </r>
  <r>
    <s v="1878-08-01"/>
    <n v="14.093999999999999"/>
    <n v="0.46500000000000002"/>
    <n v="20.308"/>
    <n v="0.57299999999999995"/>
    <n v="8.0739999999999998"/>
    <n v="0.51600000000000001"/>
    <n v="16.905000000000001"/>
    <n v="0.184"/>
    <s v="1878"/>
    <s v="08"/>
    <m/>
    <s v=""/>
    <m/>
    <s v=""/>
    <m/>
    <m/>
    <s v="1878-08"/>
    <m/>
    <m/>
    <n v="14.093999999999999"/>
    <n v="0.46500000000000002"/>
    <n v="20.308"/>
    <n v="0.57299999999999995"/>
    <n v="8.0739999999999998"/>
    <n v="0.51600000000000001"/>
    <n v="16.905000000000001"/>
    <n v="0.184"/>
    <x v="12"/>
  </r>
  <r>
    <s v="1878-09-01"/>
    <n v="12.093"/>
    <n v="0.375"/>
    <n v="17.827000000000002"/>
    <n v="0.67400000000000004"/>
    <n v="6.1"/>
    <n v="0.83099999999999996"/>
    <n v="16.266999999999999"/>
    <n v="0.17699999999999999"/>
    <s v="1878"/>
    <s v="09"/>
    <m/>
    <s v=""/>
    <m/>
    <s v=""/>
    <m/>
    <m/>
    <s v="1878-09"/>
    <m/>
    <m/>
    <n v="12.093"/>
    <n v="0.375"/>
    <n v="17.827000000000002"/>
    <n v="0.67400000000000004"/>
    <n v="6.1"/>
    <n v="0.83099999999999996"/>
    <n v="16.266999999999999"/>
    <n v="0.17699999999999999"/>
    <x v="12"/>
  </r>
  <r>
    <s v="1878-10-01"/>
    <n v="9.173"/>
    <n v="0.30599999999999999"/>
    <n v="15.255000000000001"/>
    <n v="0.60499999999999998"/>
    <n v="3.5059999999999998"/>
    <n v="0.89300000000000002"/>
    <n v="15.307"/>
    <n v="0.16500000000000001"/>
    <s v="1878"/>
    <s v="10"/>
    <m/>
    <s v=""/>
    <m/>
    <s v=""/>
    <m/>
    <m/>
    <s v="1878-10"/>
    <m/>
    <m/>
    <n v="9.173"/>
    <n v="0.30599999999999999"/>
    <n v="15.255000000000001"/>
    <n v="0.60499999999999998"/>
    <n v="3.5059999999999998"/>
    <n v="0.89300000000000002"/>
    <n v="15.307"/>
    <n v="0.16500000000000001"/>
    <x v="12"/>
  </r>
  <r>
    <s v="1878-11-01"/>
    <n v="6.4459999999999997"/>
    <n v="0.42899999999999999"/>
    <n v="12.502000000000001"/>
    <n v="0.82299999999999995"/>
    <n v="0.68599999999999905"/>
    <n v="0.83199999999999996"/>
    <n v="14.388"/>
    <n v="0.184"/>
    <s v="1878"/>
    <s v="11"/>
    <m/>
    <s v=""/>
    <m/>
    <s v=""/>
    <m/>
    <m/>
    <s v="1878-11"/>
    <m/>
    <m/>
    <n v="6.4459999999999997"/>
    <n v="0.42899999999999999"/>
    <n v="12.502000000000001"/>
    <n v="0.82299999999999995"/>
    <n v="0.68599999999999905"/>
    <n v="0.83199999999999996"/>
    <n v="14.388"/>
    <n v="0.184"/>
    <x v="12"/>
  </r>
  <r>
    <s v="1878-12-01"/>
    <n v="3.3439999999999999"/>
    <n v="0.41499999999999998"/>
    <n v="9.26799999999999"/>
    <n v="0.98799999999999999"/>
    <n v="-2.246"/>
    <n v="1.0860000000000001"/>
    <n v="13.526"/>
    <n v="0.17599999999999999"/>
    <s v="1878"/>
    <s v="12"/>
    <m/>
    <s v=""/>
    <m/>
    <s v=""/>
    <m/>
    <m/>
    <s v="1878-12"/>
    <m/>
    <m/>
    <n v="3.3439999999999999"/>
    <n v="0.41499999999999998"/>
    <n v="9.26799999999999"/>
    <n v="0.98799999999999999"/>
    <n v="-2.246"/>
    <n v="1.0860000000000001"/>
    <n v="13.526"/>
    <n v="0.17599999999999999"/>
    <x v="12"/>
  </r>
  <r>
    <s v="1879-01-01"/>
    <n v="2.3029999999999999"/>
    <n v="0.65799999999999903"/>
    <n v="8.5579999999999998"/>
    <n v="0.88599999999999901"/>
    <n v="-3.3109999999999999"/>
    <n v="0.97799999999999998"/>
    <n v="13.349"/>
    <n v="0.23"/>
    <s v="1879"/>
    <s v="01"/>
    <m/>
    <s v=""/>
    <m/>
    <s v=""/>
    <m/>
    <m/>
    <s v="1879-01"/>
    <m/>
    <m/>
    <n v="2.3029999999999999"/>
    <n v="0.65799999999999903"/>
    <n v="8.5579999999999998"/>
    <n v="0.88599999999999901"/>
    <n v="-3.3109999999999999"/>
    <n v="0.97799999999999998"/>
    <n v="13.349"/>
    <n v="0.23"/>
    <x v="12"/>
  </r>
  <r>
    <s v="1879-02-01"/>
    <n v="2.7370000000000001"/>
    <n v="0.67200000000000004"/>
    <n v="8.69"/>
    <n v="0.86199999999999999"/>
    <n v="-3.081"/>
    <n v="0.873"/>
    <n v="13.63"/>
    <n v="0.23300000000000001"/>
    <s v="1879"/>
    <s v="02"/>
    <m/>
    <s v=""/>
    <m/>
    <s v=""/>
    <m/>
    <m/>
    <s v="1879-02"/>
    <m/>
    <m/>
    <n v="2.7370000000000001"/>
    <n v="0.67200000000000004"/>
    <n v="8.69"/>
    <n v="0.86199999999999999"/>
    <n v="-3.081"/>
    <n v="0.873"/>
    <n v="13.63"/>
    <n v="0.23300000000000001"/>
    <x v="12"/>
  </r>
  <r>
    <s v="1879-03-01"/>
    <n v="4.9239999999999897"/>
    <n v="0.46100000000000002"/>
    <n v="10.686"/>
    <n v="0.89099999999999902"/>
    <n v="-1.389"/>
    <n v="0.78900000000000003"/>
    <n v="14.34"/>
    <n v="0.183"/>
    <s v="1879"/>
    <s v="03"/>
    <m/>
    <s v=""/>
    <m/>
    <s v=""/>
    <m/>
    <m/>
    <s v="1879-03"/>
    <m/>
    <m/>
    <n v="4.9239999999999897"/>
    <n v="0.46100000000000002"/>
    <n v="10.686"/>
    <n v="0.89099999999999902"/>
    <n v="-1.389"/>
    <n v="0.78900000000000003"/>
    <n v="14.34"/>
    <n v="0.183"/>
    <x v="12"/>
  </r>
  <r>
    <s v="1879-04-01"/>
    <n v="7.76799999999999"/>
    <n v="0.45800000000000002"/>
    <n v="14.200999999999899"/>
    <n v="0.83499999999999996"/>
    <n v="1.986"/>
    <n v="0.73599999999999999"/>
    <n v="14.987"/>
    <n v="0.182"/>
    <s v="1879"/>
    <s v="04"/>
    <m/>
    <s v=""/>
    <m/>
    <s v=""/>
    <m/>
    <m/>
    <s v="1879-04"/>
    <m/>
    <m/>
    <n v="7.76799999999999"/>
    <n v="0.45800000000000002"/>
    <n v="14.200999999999899"/>
    <n v="0.83499999999999996"/>
    <n v="1.986"/>
    <n v="0.73599999999999999"/>
    <n v="14.987"/>
    <n v="0.182"/>
    <x v="12"/>
  </r>
  <r>
    <s v="1879-05-01"/>
    <n v="10.803000000000001"/>
    <n v="0.38800000000000001"/>
    <n v="16.751999999999999"/>
    <n v="0.58099999999999996"/>
    <n v="4.5359999999999996"/>
    <n v="0.69499999999999995"/>
    <n v="15.807"/>
    <n v="0.16399999999999901"/>
    <s v="1879"/>
    <s v="05"/>
    <m/>
    <s v=""/>
    <m/>
    <s v=""/>
    <m/>
    <m/>
    <s v="1879-05"/>
    <m/>
    <m/>
    <n v="10.803000000000001"/>
    <n v="0.38800000000000001"/>
    <n v="16.751999999999999"/>
    <n v="0.58099999999999996"/>
    <n v="4.5359999999999996"/>
    <n v="0.69499999999999995"/>
    <n v="15.807"/>
    <n v="0.16399999999999901"/>
    <x v="12"/>
  </r>
  <r>
    <s v="1879-06-01"/>
    <n v="13.23"/>
    <n v="0.45900000000000002"/>
    <n v="19.021999999999998"/>
    <n v="0.70299999999999996"/>
    <n v="7.0179999999999998"/>
    <n v="0.52700000000000002"/>
    <n v="16.500999999999902"/>
    <n v="0.17599999999999999"/>
    <s v="1879"/>
    <s v="06"/>
    <m/>
    <s v=""/>
    <m/>
    <s v=""/>
    <m/>
    <m/>
    <s v="1879-06"/>
    <m/>
    <m/>
    <n v="13.23"/>
    <n v="0.45900000000000002"/>
    <n v="19.021999999999998"/>
    <n v="0.70299999999999996"/>
    <n v="7.0179999999999998"/>
    <n v="0.52700000000000002"/>
    <n v="16.500999999999902"/>
    <n v="0.17599999999999999"/>
    <x v="12"/>
  </r>
  <r>
    <s v="1879-07-01"/>
    <n v="14.238"/>
    <n v="0.379"/>
    <n v="19.637"/>
    <n v="0.60699999999999998"/>
    <n v="7.64"/>
    <n v="0.49099999999999999"/>
    <n v="16.745999999999999"/>
    <n v="0.16399999999999901"/>
    <s v="1879"/>
    <s v="07"/>
    <m/>
    <s v=""/>
    <m/>
    <s v=""/>
    <m/>
    <m/>
    <s v="1879-07"/>
    <m/>
    <m/>
    <n v="14.238"/>
    <n v="0.379"/>
    <n v="19.637"/>
    <n v="0.60699999999999998"/>
    <n v="7.64"/>
    <n v="0.49099999999999999"/>
    <n v="16.745999999999999"/>
    <n v="0.16399999999999901"/>
    <x v="12"/>
  </r>
  <r>
    <s v="1879-08-01"/>
    <n v="13.244999999999999"/>
    <n v="0.42599999999999999"/>
    <n v="19.125"/>
    <n v="0.47299999999999998"/>
    <n v="7.2899999999999903"/>
    <n v="0.58699999999999997"/>
    <n v="16.635000000000002"/>
    <n v="0.17100000000000001"/>
    <s v="1879"/>
    <s v="08"/>
    <m/>
    <s v=""/>
    <m/>
    <s v=""/>
    <m/>
    <m/>
    <s v="1879-08"/>
    <m/>
    <m/>
    <n v="13.244999999999999"/>
    <n v="0.42599999999999999"/>
    <n v="19.125"/>
    <n v="0.47299999999999998"/>
    <n v="7.2899999999999903"/>
    <n v="0.58699999999999997"/>
    <n v="16.635000000000002"/>
    <n v="0.17100000000000001"/>
    <x v="12"/>
  </r>
  <r>
    <s v="1879-09-01"/>
    <n v="11.449"/>
    <n v="0.35699999999999998"/>
    <n v="17.652000000000001"/>
    <n v="0.84899999999999998"/>
    <n v="5.5419999999999998"/>
    <n v="0.51"/>
    <n v="16.007000000000001"/>
    <n v="0.16300000000000001"/>
    <s v="1879"/>
    <s v="09"/>
    <m/>
    <s v=""/>
    <m/>
    <s v=""/>
    <m/>
    <m/>
    <s v="1879-09"/>
    <m/>
    <m/>
    <n v="11.449"/>
    <n v="0.35699999999999998"/>
    <n v="17.652000000000001"/>
    <n v="0.84899999999999998"/>
    <n v="5.5419999999999998"/>
    <n v="0.51"/>
    <n v="16.007000000000001"/>
    <n v="0.16300000000000001"/>
    <x v="12"/>
  </r>
  <r>
    <s v="1879-10-01"/>
    <n v="9.2289999999999992"/>
    <n v="0.33100000000000002"/>
    <n v="14.744"/>
    <n v="0.746"/>
    <n v="2.7469999999999999"/>
    <n v="0.76099999999999901"/>
    <n v="15.25"/>
    <n v="0.156"/>
    <s v="1879"/>
    <s v="10"/>
    <m/>
    <s v=""/>
    <m/>
    <s v=""/>
    <m/>
    <m/>
    <s v="1879-10"/>
    <m/>
    <m/>
    <n v="9.2289999999999992"/>
    <n v="0.33100000000000002"/>
    <n v="14.744"/>
    <n v="0.746"/>
    <n v="2.7469999999999999"/>
    <n v="0.76099999999999901"/>
    <n v="15.25"/>
    <n v="0.156"/>
    <x v="12"/>
  </r>
  <r>
    <s v="1879-11-01"/>
    <n v="5.5259999999999998"/>
    <n v="0.376"/>
    <n v="11.548999999999999"/>
    <n v="0.81499999999999995"/>
    <n v="-0.5"/>
    <n v="0.69099999999999995"/>
    <n v="14.202999999999999"/>
    <n v="0.16800000000000001"/>
    <s v="1879"/>
    <s v="11"/>
    <m/>
    <s v=""/>
    <m/>
    <s v=""/>
    <m/>
    <m/>
    <s v="1879-11"/>
    <m/>
    <m/>
    <n v="5.5259999999999998"/>
    <n v="0.376"/>
    <n v="11.548999999999999"/>
    <n v="0.81499999999999995"/>
    <n v="-0.5"/>
    <n v="0.69099999999999995"/>
    <n v="14.202999999999999"/>
    <n v="0.16800000000000001"/>
    <x v="12"/>
  </r>
  <r>
    <s v="1879-12-01"/>
    <n v="2.5379999999999998"/>
    <n v="0.59599999999999997"/>
    <n v="8.173"/>
    <n v="0.86599999999999999"/>
    <n v="-3.5310000000000001"/>
    <n v="1.151"/>
    <n v="13.318"/>
    <n v="0.21099999999999999"/>
    <s v="1879"/>
    <s v="12"/>
    <m/>
    <s v=""/>
    <m/>
    <s v=""/>
    <m/>
    <m/>
    <s v="1879-12"/>
    <m/>
    <m/>
    <n v="2.5379999999999998"/>
    <n v="0.59599999999999997"/>
    <n v="8.173"/>
    <n v="0.86599999999999999"/>
    <n v="-3.5310000000000001"/>
    <n v="1.151"/>
    <n v="13.318"/>
    <n v="0.21099999999999999"/>
    <x v="12"/>
  </r>
  <r>
    <s v="1880-01-01"/>
    <n v="1.7549999999999999"/>
    <n v="0.57199999999999995"/>
    <n v="7.8829999999999902"/>
    <n v="0.75700000000000001"/>
    <n v="-3.37"/>
    <n v="0.86399999999999999"/>
    <n v="13.129"/>
    <n v="0.20399999999999999"/>
    <s v="1880"/>
    <s v="01"/>
    <m/>
    <s v=""/>
    <m/>
    <s v=""/>
    <m/>
    <m/>
    <s v="1880-01"/>
    <m/>
    <m/>
    <n v="1.7549999999999999"/>
    <n v="0.57199999999999995"/>
    <n v="7.8829999999999902"/>
    <n v="0.75700000000000001"/>
    <n v="-3.37"/>
    <n v="0.86399999999999999"/>
    <n v="13.129"/>
    <n v="0.20399999999999999"/>
    <x v="13"/>
  </r>
  <r>
    <s v="1880-02-01"/>
    <n v="2.052"/>
    <n v="0.49099999999999999"/>
    <n v="7.9569999999999999"/>
    <n v="0.90900000000000003"/>
    <n v="-3.7669999999999999"/>
    <n v="0.79599999999999904"/>
    <n v="13.407"/>
    <n v="0.187"/>
    <s v="1880"/>
    <s v="02"/>
    <m/>
    <s v=""/>
    <m/>
    <s v=""/>
    <m/>
    <m/>
    <s v="1880-02"/>
    <m/>
    <m/>
    <n v="2.052"/>
    <n v="0.49099999999999999"/>
    <n v="7.9569999999999999"/>
    <n v="0.90900000000000003"/>
    <n v="-3.7669999999999999"/>
    <n v="0.79599999999999904"/>
    <n v="13.407"/>
    <n v="0.187"/>
    <x v="13"/>
  </r>
  <r>
    <s v="1880-03-01"/>
    <n v="4.63"/>
    <n v="0.46800000000000003"/>
    <n v="10.654999999999999"/>
    <n v="0.91200000000000003"/>
    <n v="-1.8140000000000001"/>
    <n v="0.79599999999999904"/>
    <n v="14.273"/>
    <n v="0.186"/>
    <s v="1880"/>
    <s v="03"/>
    <m/>
    <s v=""/>
    <m/>
    <s v=""/>
    <m/>
    <m/>
    <s v="1880-03"/>
    <m/>
    <m/>
    <n v="4.63"/>
    <n v="0.46800000000000003"/>
    <n v="10.654999999999999"/>
    <n v="0.91200000000000003"/>
    <n v="-1.8140000000000001"/>
    <n v="0.79599999999999904"/>
    <n v="14.273"/>
    <n v="0.186"/>
    <x v="13"/>
  </r>
  <r>
    <s v="1880-04-01"/>
    <n v="7.5589999999999904"/>
    <n v="0.45600000000000002"/>
    <n v="14.082000000000001"/>
    <n v="0.71099999999999997"/>
    <n v="1.2979999999999901"/>
    <n v="0.623"/>
    <n v="15.007999999999999"/>
    <n v="0.19400000000000001"/>
    <s v="1880"/>
    <s v="04"/>
    <m/>
    <s v=""/>
    <m/>
    <s v=""/>
    <m/>
    <m/>
    <s v="1880-04"/>
    <m/>
    <m/>
    <n v="7.5589999999999904"/>
    <n v="0.45600000000000002"/>
    <n v="14.082000000000001"/>
    <n v="0.71099999999999997"/>
    <n v="1.2979999999999901"/>
    <n v="0.623"/>
    <n v="15.007999999999999"/>
    <n v="0.19400000000000001"/>
    <x v="13"/>
  </r>
  <r>
    <s v="1880-05-01"/>
    <n v="11.095999999999901"/>
    <n v="0.38900000000000001"/>
    <n v="16.917000000000002"/>
    <n v="0.749"/>
    <n v="4.8769999999999998"/>
    <n v="0.77200000000000002"/>
    <n v="15.85"/>
    <n v="0.17199999999999999"/>
    <s v="1880"/>
    <s v="05"/>
    <m/>
    <s v=""/>
    <m/>
    <s v=""/>
    <m/>
    <m/>
    <s v="1880-05"/>
    <m/>
    <m/>
    <n v="11.095999999999901"/>
    <n v="0.38900000000000001"/>
    <n v="16.917000000000002"/>
    <n v="0.749"/>
    <n v="4.8769999999999998"/>
    <n v="0.77200000000000002"/>
    <n v="15.85"/>
    <n v="0.17199999999999999"/>
    <x v="13"/>
  </r>
  <r>
    <s v="1880-06-01"/>
    <n v="13.327"/>
    <n v="0.436"/>
    <n v="19.29"/>
    <n v="0.55799999999999905"/>
    <n v="6.5970000000000004"/>
    <n v="0.63100000000000001"/>
    <n v="16.399999999999999"/>
    <n v="0.17499999999999999"/>
    <s v="1880"/>
    <s v="06"/>
    <m/>
    <s v=""/>
    <m/>
    <s v=""/>
    <m/>
    <m/>
    <s v="1880-06"/>
    <m/>
    <m/>
    <n v="13.327"/>
    <n v="0.436"/>
    <n v="19.29"/>
    <n v="0.55799999999999905"/>
    <n v="6.5970000000000004"/>
    <n v="0.63100000000000001"/>
    <n v="16.399999999999999"/>
    <n v="0.17499999999999999"/>
    <x v="13"/>
  </r>
  <r>
    <s v="1880-07-01"/>
    <n v="14.140999999999901"/>
    <n v="0.39600000000000002"/>
    <n v="20.036999999999999"/>
    <n v="0.55399999999999905"/>
    <n v="7.8520000000000003"/>
    <n v="0.69099999999999995"/>
    <n v="16.687000000000001"/>
    <n v="0.16699999999999901"/>
    <s v="1880"/>
    <s v="07"/>
    <m/>
    <s v=""/>
    <m/>
    <s v=""/>
    <m/>
    <m/>
    <s v="1880-07"/>
    <m/>
    <m/>
    <n v="14.140999999999901"/>
    <n v="0.39600000000000002"/>
    <n v="20.036999999999999"/>
    <n v="0.55399999999999905"/>
    <n v="7.8520000000000003"/>
    <n v="0.69099999999999995"/>
    <n v="16.687000000000001"/>
    <n v="0.16699999999999901"/>
    <x v="13"/>
  </r>
  <r>
    <s v="1880-08-01"/>
    <n v="13.807"/>
    <n v="0.38400000000000001"/>
    <n v="19.501999999999999"/>
    <n v="0.79299999999999904"/>
    <n v="7.5549999999999997"/>
    <n v="0.69799999999999995"/>
    <n v="16.695"/>
    <n v="0.16300000000000001"/>
    <s v="1880"/>
    <s v="08"/>
    <m/>
    <s v=""/>
    <m/>
    <s v=""/>
    <m/>
    <m/>
    <s v="1880-08"/>
    <m/>
    <m/>
    <n v="13.807"/>
    <n v="0.38400000000000001"/>
    <n v="19.501999999999999"/>
    <n v="0.79299999999999904"/>
    <n v="7.5549999999999997"/>
    <n v="0.69799999999999995"/>
    <n v="16.695"/>
    <n v="0.16300000000000001"/>
    <x v="13"/>
  </r>
  <r>
    <s v="1880-09-01"/>
    <n v="11.385999999999999"/>
    <n v="0.28899999999999998"/>
    <n v="17.558"/>
    <n v="0.59"/>
    <n v="5.84"/>
    <n v="0.63600000000000001"/>
    <n v="15.917999999999999"/>
    <n v="0.14799999999999999"/>
    <s v="1880"/>
    <s v="09"/>
    <m/>
    <s v=""/>
    <m/>
    <s v=""/>
    <m/>
    <m/>
    <s v="1880-09"/>
    <m/>
    <m/>
    <n v="11.385999999999999"/>
    <n v="0.28899999999999998"/>
    <n v="17.558"/>
    <n v="0.59"/>
    <n v="5.84"/>
    <n v="0.63600000000000001"/>
    <n v="15.917999999999999"/>
    <n v="0.14799999999999999"/>
    <x v="13"/>
  </r>
  <r>
    <s v="1880-10-01"/>
    <n v="8.673"/>
    <n v="0.29599999999999999"/>
    <n v="14.567"/>
    <n v="0.49199999999999999"/>
    <n v="2.8959999999999999"/>
    <n v="0.73"/>
    <n v="15.023999999999999"/>
    <n v="0.14899999999999999"/>
    <s v="1880"/>
    <s v="10"/>
    <m/>
    <s v=""/>
    <m/>
    <s v=""/>
    <m/>
    <m/>
    <s v="1880-10"/>
    <m/>
    <m/>
    <n v="8.673"/>
    <n v="0.29599999999999999"/>
    <n v="14.567"/>
    <n v="0.49199999999999999"/>
    <n v="2.8959999999999999"/>
    <n v="0.73"/>
    <n v="15.023999999999999"/>
    <n v="0.14899999999999999"/>
    <x v="13"/>
  </r>
  <r>
    <s v="1880-11-01"/>
    <n v="5.8929999999999998"/>
    <n v="0.38600000000000001"/>
    <n v="10.825999999999899"/>
    <n v="0.59599999999999997"/>
    <n v="-0.65400000000000003"/>
    <n v="0.79700000000000004"/>
    <n v="14.232999999999899"/>
    <n v="0.16200000000000001"/>
    <s v="1880"/>
    <s v="11"/>
    <m/>
    <s v=""/>
    <m/>
    <s v=""/>
    <m/>
    <m/>
    <s v="1880-11"/>
    <m/>
    <m/>
    <n v="5.8929999999999998"/>
    <n v="0.38600000000000001"/>
    <n v="10.825999999999899"/>
    <n v="0.59599999999999997"/>
    <n v="-0.65400000000000003"/>
    <n v="0.79700000000000004"/>
    <n v="14.232999999999899"/>
    <n v="0.16200000000000001"/>
    <x v="13"/>
  </r>
  <r>
    <s v="1880-12-01"/>
    <n v="3.1059999999999999"/>
    <n v="0.41599999999999998"/>
    <n v="7.6869999999999896"/>
    <n v="0.73299999999999998"/>
    <n v="-2.657"/>
    <n v="0.82"/>
    <n v="13.48"/>
    <n v="0.16800000000000001"/>
    <s v="1880"/>
    <s v="12"/>
    <m/>
    <s v=""/>
    <m/>
    <s v=""/>
    <m/>
    <m/>
    <s v="1880-12"/>
    <m/>
    <m/>
    <n v="3.1059999999999999"/>
    <n v="0.41599999999999998"/>
    <n v="7.6869999999999896"/>
    <n v="0.73299999999999998"/>
    <n v="-2.657"/>
    <n v="0.82"/>
    <n v="13.48"/>
    <n v="0.16800000000000001"/>
    <x v="13"/>
  </r>
  <r>
    <s v="1881-01-01"/>
    <n v="2.4609999999999999"/>
    <n v="0.63400000000000001"/>
    <n v="7.3439999999999896"/>
    <n v="0.72399999999999998"/>
    <n v="-3.6869999999999998"/>
    <n v="0.98099999999999998"/>
    <n v="13.396000000000001"/>
    <n v="0.221"/>
    <s v="1881"/>
    <s v="01"/>
    <m/>
    <s v=""/>
    <m/>
    <s v=""/>
    <m/>
    <m/>
    <s v="1881-01"/>
    <m/>
    <m/>
    <n v="2.4609999999999999"/>
    <n v="0.63400000000000001"/>
    <n v="7.3439999999999896"/>
    <n v="0.72399999999999998"/>
    <n v="-3.6869999999999998"/>
    <n v="0.98099999999999998"/>
    <n v="13.396000000000001"/>
    <n v="0.221"/>
    <x v="13"/>
  </r>
  <r>
    <s v="1881-02-01"/>
    <n v="2.6259999999999999"/>
    <n v="0.59499999999999997"/>
    <n v="8.5939999999999994"/>
    <n v="0.69199999999999995"/>
    <n v="-2.8130000000000002"/>
    <n v="0.77"/>
    <n v="13.625"/>
    <n v="0.21"/>
    <s v="1881"/>
    <s v="02"/>
    <m/>
    <s v=""/>
    <m/>
    <s v=""/>
    <m/>
    <m/>
    <s v="1881-02"/>
    <m/>
    <m/>
    <n v="2.6259999999999999"/>
    <n v="0.59499999999999997"/>
    <n v="8.5939999999999994"/>
    <n v="0.69199999999999995"/>
    <n v="-2.8130000000000002"/>
    <n v="0.77"/>
    <n v="13.625"/>
    <n v="0.21"/>
    <x v="13"/>
  </r>
  <r>
    <s v="1881-03-01"/>
    <n v="5.01"/>
    <n v="0.52"/>
    <n v="10.925999999999901"/>
    <n v="0.61299999999999999"/>
    <n v="-1.131"/>
    <n v="0.49299999999999999"/>
    <n v="14.355"/>
    <n v="0.193"/>
    <s v="1881"/>
    <s v="03"/>
    <m/>
    <s v=""/>
    <m/>
    <s v=""/>
    <m/>
    <m/>
    <s v="1881-03"/>
    <m/>
    <m/>
    <n v="5.01"/>
    <n v="0.52"/>
    <n v="10.925999999999901"/>
    <n v="0.61299999999999999"/>
    <n v="-1.131"/>
    <n v="0.49299999999999999"/>
    <n v="14.355"/>
    <n v="0.193"/>
    <x v="13"/>
  </r>
  <r>
    <s v="1881-04-01"/>
    <n v="8.3229999999999897"/>
    <n v="0.36199999999999999"/>
    <n v="14.297000000000001"/>
    <n v="0.78700000000000003"/>
    <n v="2.2909999999999999"/>
    <n v="0.879"/>
    <n v="15.266999999999999"/>
    <n v="0.157"/>
    <s v="1881"/>
    <s v="04"/>
    <m/>
    <s v=""/>
    <m/>
    <s v=""/>
    <m/>
    <m/>
    <s v="1881-04"/>
    <m/>
    <m/>
    <n v="8.3229999999999897"/>
    <n v="0.36199999999999999"/>
    <n v="14.297000000000001"/>
    <n v="0.78700000000000003"/>
    <n v="2.2909999999999999"/>
    <n v="0.879"/>
    <n v="15.266999999999999"/>
    <n v="0.157"/>
    <x v="13"/>
  </r>
  <r>
    <s v="1881-05-01"/>
    <n v="11.164999999999999"/>
    <n v="0.40600000000000003"/>
    <n v="17.283000000000001"/>
    <n v="0.84199999999999997"/>
    <n v="5.2629999999999999"/>
    <n v="0.64400000000000002"/>
    <n v="15.999000000000001"/>
    <n v="0.17199999999999999"/>
    <s v="1881"/>
    <s v="05"/>
    <m/>
    <s v=""/>
    <m/>
    <s v=""/>
    <m/>
    <m/>
    <s v="1881-05"/>
    <m/>
    <m/>
    <n v="11.164999999999999"/>
    <n v="0.40600000000000003"/>
    <n v="17.283000000000001"/>
    <n v="0.84199999999999997"/>
    <n v="5.2629999999999999"/>
    <n v="0.64400000000000002"/>
    <n v="15.999000000000001"/>
    <n v="0.17199999999999999"/>
    <x v="13"/>
  </r>
  <r>
    <s v="1881-06-01"/>
    <n v="12.744999999999999"/>
    <n v="0.35699999999999998"/>
    <n v="18.946000000000002"/>
    <n v="0.71699999999999997"/>
    <n v="6.8010000000000002"/>
    <n v="0.53400000000000003"/>
    <n v="16.329000000000001"/>
    <n v="0.16399999999999901"/>
    <s v="1881"/>
    <s v="06"/>
    <m/>
    <s v=""/>
    <m/>
    <s v=""/>
    <m/>
    <m/>
    <s v="1881-06"/>
    <m/>
    <m/>
    <n v="12.744999999999999"/>
    <n v="0.35699999999999998"/>
    <n v="18.946000000000002"/>
    <n v="0.71699999999999997"/>
    <n v="6.8010000000000002"/>
    <n v="0.53400000000000003"/>
    <n v="16.329000000000001"/>
    <n v="0.16399999999999901"/>
    <x v="13"/>
  </r>
  <r>
    <s v="1881-07-01"/>
    <n v="14.202999999999999"/>
    <n v="0.34399999999999997"/>
    <n v="20.295000000000002"/>
    <n v="0.67599999999999905"/>
    <n v="8.3339999999999996"/>
    <n v="0.504"/>
    <n v="16.783000000000001"/>
    <n v="0.155"/>
    <s v="1881"/>
    <s v="07"/>
    <m/>
    <s v=""/>
    <m/>
    <s v=""/>
    <m/>
    <m/>
    <s v="1881-07"/>
    <m/>
    <m/>
    <n v="14.202999999999999"/>
    <n v="0.34399999999999997"/>
    <n v="20.295000000000002"/>
    <n v="0.67599999999999905"/>
    <n v="8.3339999999999996"/>
    <n v="0.504"/>
    <n v="16.783000000000001"/>
    <n v="0.155"/>
    <x v="13"/>
  </r>
  <r>
    <s v="1881-08-01"/>
    <n v="13.71"/>
    <n v="0.376"/>
    <n v="19.879000000000001"/>
    <n v="0.55899999999999905"/>
    <n v="8.0469999999999899"/>
    <n v="0.78799999999999903"/>
    <n v="16.664999999999999"/>
    <n v="0.154"/>
    <s v="1881"/>
    <s v="08"/>
    <m/>
    <s v=""/>
    <m/>
    <s v=""/>
    <m/>
    <m/>
    <s v="1881-08"/>
    <m/>
    <m/>
    <n v="13.71"/>
    <n v="0.376"/>
    <n v="19.879000000000001"/>
    <n v="0.55899999999999905"/>
    <n v="8.0469999999999899"/>
    <n v="0.78799999999999903"/>
    <n v="16.664999999999999"/>
    <n v="0.154"/>
    <x v="13"/>
  </r>
  <r>
    <s v="1881-09-01"/>
    <n v="11.689"/>
    <n v="0.28699999999999998"/>
    <n v="17.43"/>
    <n v="0.66599999999999904"/>
    <n v="5.8760000000000003"/>
    <n v="0.53500000000000003"/>
    <n v="15.981999999999999"/>
    <n v="0.14099999999999999"/>
    <s v="1881"/>
    <s v="09"/>
    <m/>
    <s v=""/>
    <m/>
    <s v=""/>
    <m/>
    <m/>
    <s v="1881-09"/>
    <m/>
    <m/>
    <n v="11.689"/>
    <n v="0.28699999999999998"/>
    <n v="17.43"/>
    <n v="0.66599999999999904"/>
    <n v="5.8760000000000003"/>
    <n v="0.53500000000000003"/>
    <n v="15.981999999999999"/>
    <n v="0.14099999999999999"/>
    <x v="13"/>
  </r>
  <r>
    <s v="1881-10-01"/>
    <n v="8.8509999999999902"/>
    <n v="0.315"/>
    <n v="14.231999999999999"/>
    <n v="0.51800000000000002"/>
    <n v="2.9359999999999999"/>
    <n v="0.44900000000000001"/>
    <n v="15.115"/>
    <n v="0.14799999999999999"/>
    <s v="1881"/>
    <s v="10"/>
    <m/>
    <s v=""/>
    <m/>
    <s v=""/>
    <m/>
    <m/>
    <s v="1881-10"/>
    <m/>
    <m/>
    <n v="8.8509999999999902"/>
    <n v="0.315"/>
    <n v="14.231999999999999"/>
    <n v="0.51800000000000002"/>
    <n v="2.9359999999999999"/>
    <n v="0.44900000000000001"/>
    <n v="15.115"/>
    <n v="0.14799999999999999"/>
    <x v="13"/>
  </r>
  <r>
    <s v="1881-11-01"/>
    <n v="5.2720000000000002"/>
    <n v="0.39700000000000002"/>
    <n v="10.781000000000001"/>
    <n v="0.67400000000000004"/>
    <n v="-0.20300000000000001"/>
    <n v="0.55200000000000005"/>
    <n v="14.019"/>
    <n v="0.157"/>
    <s v="1881"/>
    <s v="11"/>
    <m/>
    <s v=""/>
    <m/>
    <s v=""/>
    <m/>
    <m/>
    <s v="1881-11"/>
    <m/>
    <m/>
    <n v="5.2720000000000002"/>
    <n v="0.39700000000000002"/>
    <n v="10.781000000000001"/>
    <n v="0.67400000000000004"/>
    <n v="-0.20300000000000001"/>
    <n v="0.55200000000000005"/>
    <n v="14.019"/>
    <n v="0.157"/>
    <x v="13"/>
  </r>
  <r>
    <s v="1881-12-01"/>
    <n v="3.1960000000000002"/>
    <n v="0.439"/>
    <n v="8.5979999999999901"/>
    <n v="1.0629999999999999"/>
    <n v="-2.597"/>
    <n v="0.53700000000000003"/>
    <n v="13.510999999999999"/>
    <n v="0.16899999999999901"/>
    <s v="1881"/>
    <s v="12"/>
    <m/>
    <s v=""/>
    <m/>
    <s v=""/>
    <m/>
    <m/>
    <s v="1881-12"/>
    <m/>
    <m/>
    <n v="3.1960000000000002"/>
    <n v="0.439"/>
    <n v="8.5979999999999901"/>
    <n v="1.0629999999999999"/>
    <n v="-2.597"/>
    <n v="0.53700000000000003"/>
    <n v="13.510999999999999"/>
    <n v="0.16899999999999901"/>
    <x v="13"/>
  </r>
  <r>
    <s v="1882-01-01"/>
    <n v="2.99"/>
    <n v="0.48599999999999999"/>
    <n v="8.3919999999999995"/>
    <n v="0.69"/>
    <n v="-3.0219999999999998"/>
    <n v="0.91400000000000003"/>
    <n v="13.632"/>
    <n v="0.18"/>
    <s v="1882"/>
    <s v="01"/>
    <m/>
    <s v=""/>
    <m/>
    <s v=""/>
    <m/>
    <m/>
    <s v="1882-01"/>
    <m/>
    <m/>
    <n v="2.99"/>
    <n v="0.48599999999999999"/>
    <n v="8.3919999999999995"/>
    <n v="0.69"/>
    <n v="-3.0219999999999998"/>
    <n v="0.91400000000000003"/>
    <n v="13.632"/>
    <n v="0.18"/>
    <x v="13"/>
  </r>
  <r>
    <s v="1882-02-01"/>
    <n v="3.2309999999999999"/>
    <n v="0.42699999999999999"/>
    <n v="8.7539999999999996"/>
    <n v="0.82599999999999996"/>
    <n v="-3.06699999999999"/>
    <n v="1.06"/>
    <n v="13.843"/>
    <n v="0.17199999999999999"/>
    <s v="1882"/>
    <s v="02"/>
    <m/>
    <s v=""/>
    <m/>
    <s v=""/>
    <m/>
    <m/>
    <s v="1882-02"/>
    <m/>
    <m/>
    <n v="3.2309999999999999"/>
    <n v="0.42699999999999999"/>
    <n v="8.7539999999999996"/>
    <n v="0.82599999999999996"/>
    <n v="-3.06699999999999"/>
    <n v="1.06"/>
    <n v="13.843"/>
    <n v="0.17199999999999999"/>
    <x v="13"/>
  </r>
  <r>
    <s v="1882-03-01"/>
    <n v="5.04"/>
    <n v="0.498"/>
    <n v="10.794"/>
    <n v="0.63400000000000001"/>
    <n v="-1.411"/>
    <n v="0.71799999999999997"/>
    <n v="14.339"/>
    <n v="0.185"/>
    <s v="1882"/>
    <s v="03"/>
    <m/>
    <s v=""/>
    <m/>
    <s v=""/>
    <m/>
    <m/>
    <s v="1882-03"/>
    <m/>
    <m/>
    <n v="5.04"/>
    <n v="0.498"/>
    <n v="10.794"/>
    <n v="0.63400000000000001"/>
    <n v="-1.411"/>
    <n v="0.71799999999999997"/>
    <n v="14.339"/>
    <n v="0.185"/>
    <x v="13"/>
  </r>
  <r>
    <s v="1882-04-01"/>
    <n v="7.6909999999999901"/>
    <n v="0.36899999999999999"/>
    <n v="13.712999999999999"/>
    <n v="0.51600000000000001"/>
    <n v="1.75199999999999"/>
    <n v="0.66400000000000003"/>
    <n v="15.031000000000001"/>
    <n v="0.156"/>
    <s v="1882"/>
    <s v="04"/>
    <m/>
    <s v=""/>
    <m/>
    <s v=""/>
    <m/>
    <m/>
    <s v="1882-04"/>
    <m/>
    <m/>
    <n v="7.6909999999999901"/>
    <n v="0.36899999999999999"/>
    <n v="13.712999999999999"/>
    <n v="0.51600000000000001"/>
    <n v="1.75199999999999"/>
    <n v="0.66400000000000003"/>
    <n v="15.031000000000001"/>
    <n v="0.156"/>
    <x v="13"/>
  </r>
  <r>
    <s v="1882-05-01"/>
    <n v="10.888"/>
    <n v="0.33700000000000002"/>
    <n v="16.829999999999998"/>
    <n v="0.57699999999999996"/>
    <n v="4.8869999999999996"/>
    <n v="0.54600000000000004"/>
    <n v="15.815999999999899"/>
    <n v="0.151"/>
    <s v="1882"/>
    <s v="05"/>
    <m/>
    <s v=""/>
    <m/>
    <s v=""/>
    <m/>
    <m/>
    <s v="1882-05"/>
    <m/>
    <m/>
    <n v="10.888"/>
    <n v="0.33700000000000002"/>
    <n v="16.829999999999998"/>
    <n v="0.57699999999999996"/>
    <n v="4.8869999999999996"/>
    <n v="0.54600000000000004"/>
    <n v="15.815999999999899"/>
    <n v="0.151"/>
    <x v="13"/>
  </r>
  <r>
    <s v="1882-06-01"/>
    <n v="12.805"/>
    <n v="0.29799999999999999"/>
    <n v="18.940999999999999"/>
    <n v="0.61299999999999999"/>
    <n v="7.032"/>
    <n v="0.53400000000000003"/>
    <n v="16.355999999999899"/>
    <n v="0.14199999999999999"/>
    <s v="1882"/>
    <s v="06"/>
    <m/>
    <s v=""/>
    <m/>
    <s v=""/>
    <m/>
    <m/>
    <s v="1882-06"/>
    <m/>
    <m/>
    <n v="12.805"/>
    <n v="0.29799999999999999"/>
    <n v="18.940999999999999"/>
    <n v="0.61299999999999999"/>
    <n v="7.032"/>
    <n v="0.53400000000000003"/>
    <n v="16.355999999999899"/>
    <n v="0.14199999999999999"/>
    <x v="13"/>
  </r>
  <r>
    <s v="1882-07-01"/>
    <n v="13.747"/>
    <n v="0.33400000000000002"/>
    <n v="19.773"/>
    <n v="0.63900000000000001"/>
    <n v="7.9649999999999999"/>
    <n v="0.48799999999999999"/>
    <n v="16.634"/>
    <n v="0.14799999999999999"/>
    <s v="1882"/>
    <s v="07"/>
    <m/>
    <s v=""/>
    <m/>
    <s v=""/>
    <m/>
    <m/>
    <s v="1882-07"/>
    <m/>
    <m/>
    <n v="13.747"/>
    <n v="0.33400000000000002"/>
    <n v="19.773"/>
    <n v="0.63900000000000001"/>
    <n v="7.9649999999999999"/>
    <n v="0.48799999999999999"/>
    <n v="16.634"/>
    <n v="0.14799999999999999"/>
    <x v="13"/>
  </r>
  <r>
    <s v="1882-08-01"/>
    <n v="13.702999999999999"/>
    <n v="0.433"/>
    <n v="19.832000000000001"/>
    <n v="0.748"/>
    <n v="7.8359999999999896"/>
    <n v="0.443"/>
    <n v="16.678000000000001"/>
    <n v="0.17100000000000001"/>
    <s v="1882"/>
    <s v="08"/>
    <m/>
    <s v=""/>
    <m/>
    <s v=""/>
    <m/>
    <m/>
    <s v="1882-08"/>
    <m/>
    <m/>
    <n v="13.702999999999999"/>
    <n v="0.433"/>
    <n v="19.832000000000001"/>
    <n v="0.748"/>
    <n v="7.8359999999999896"/>
    <n v="0.443"/>
    <n v="16.678000000000001"/>
    <n v="0.17100000000000001"/>
    <x v="13"/>
  </r>
  <r>
    <s v="1882-09-01"/>
    <n v="11.736000000000001"/>
    <n v="0.28699999999999998"/>
    <n v="17.768999999999998"/>
    <n v="0.49299999999999999"/>
    <n v="5.891"/>
    <n v="0.45800000000000002"/>
    <n v="16.108000000000001"/>
    <n v="0.14099999999999999"/>
    <s v="1882"/>
    <s v="09"/>
    <m/>
    <s v=""/>
    <m/>
    <s v=""/>
    <m/>
    <m/>
    <s v="1882-09"/>
    <m/>
    <m/>
    <n v="11.736000000000001"/>
    <n v="0.28699999999999998"/>
    <n v="17.768999999999998"/>
    <n v="0.49299999999999999"/>
    <n v="5.891"/>
    <n v="0.45800000000000002"/>
    <n v="16.108000000000001"/>
    <n v="0.14099999999999999"/>
    <x v="13"/>
  </r>
  <r>
    <s v="1882-10-01"/>
    <n v="8.4450000000000003"/>
    <n v="0.32700000000000001"/>
    <n v="14.595999999999901"/>
    <n v="0.65900000000000003"/>
    <n v="2.7839999999999998"/>
    <n v="0.46100000000000002"/>
    <n v="15.022"/>
    <n v="0.151"/>
    <s v="1882"/>
    <s v="10"/>
    <m/>
    <s v=""/>
    <m/>
    <s v=""/>
    <m/>
    <m/>
    <s v="1882-10"/>
    <m/>
    <m/>
    <n v="8.4450000000000003"/>
    <n v="0.32700000000000001"/>
    <n v="14.595999999999901"/>
    <n v="0.65900000000000003"/>
    <n v="2.7839999999999998"/>
    <n v="0.46100000000000002"/>
    <n v="15.022"/>
    <n v="0.151"/>
    <x v="13"/>
  </r>
  <r>
    <s v="1882-11-01"/>
    <n v="5.0659999999999998"/>
    <n v="0.35899999999999999"/>
    <n v="11.404"/>
    <n v="0.89200000000000002"/>
    <n v="-0.58099999999999996"/>
    <n v="0.84099999999999997"/>
    <n v="14.032999999999999"/>
    <n v="0.157"/>
    <s v="1882"/>
    <s v="11"/>
    <m/>
    <s v=""/>
    <m/>
    <s v=""/>
    <m/>
    <m/>
    <s v="1882-11"/>
    <m/>
    <m/>
    <n v="5.0659999999999998"/>
    <n v="0.35899999999999999"/>
    <n v="11.404"/>
    <n v="0.89200000000000002"/>
    <n v="-0.58099999999999996"/>
    <n v="0.84099999999999997"/>
    <n v="14.032999999999999"/>
    <n v="0.157"/>
    <x v="13"/>
  </r>
  <r>
    <s v="1882-12-01"/>
    <n v="2.2050000000000001"/>
    <n v="0.40400000000000003"/>
    <n v="8.5730000000000004"/>
    <n v="0.74399999999999999"/>
    <n v="-2.7949999999999999"/>
    <n v="0.58099999999999996"/>
    <n v="13.186999999999999"/>
    <n v="0.16699999999999901"/>
    <s v="1882"/>
    <s v="12"/>
    <m/>
    <s v=""/>
    <m/>
    <s v=""/>
    <m/>
    <m/>
    <s v="1882-12"/>
    <m/>
    <m/>
    <n v="2.2050000000000001"/>
    <n v="0.40400000000000003"/>
    <n v="8.5730000000000004"/>
    <n v="0.74399999999999999"/>
    <n v="-2.7949999999999999"/>
    <n v="0.58099999999999996"/>
    <n v="13.186999999999999"/>
    <n v="0.16699999999999901"/>
    <x v="13"/>
  </r>
  <r>
    <s v="1883-01-01"/>
    <n v="1.46"/>
    <n v="0.53"/>
    <n v="7.0639999999999903"/>
    <n v="0.622"/>
    <n v="-4.5190000000000001"/>
    <n v="0.60499999999999998"/>
    <n v="13.106"/>
    <n v="0.19"/>
    <s v="1883"/>
    <s v="01"/>
    <m/>
    <s v=""/>
    <m/>
    <s v=""/>
    <m/>
    <m/>
    <s v="1883-01"/>
    <m/>
    <m/>
    <n v="1.46"/>
    <n v="0.53"/>
    <n v="7.0639999999999903"/>
    <n v="0.622"/>
    <n v="-4.5190000000000001"/>
    <n v="0.60499999999999998"/>
    <n v="13.106"/>
    <n v="0.19"/>
    <x v="13"/>
  </r>
  <r>
    <s v="1883-02-01"/>
    <n v="1.8560000000000001"/>
    <n v="0.498"/>
    <n v="7.54"/>
    <n v="0.93400000000000005"/>
    <n v="-4.3029999999999999"/>
    <n v="0.65"/>
    <n v="13.357999999999899"/>
    <n v="0.18"/>
    <s v="1883"/>
    <s v="02"/>
    <m/>
    <s v=""/>
    <m/>
    <s v=""/>
    <m/>
    <m/>
    <s v="1883-02"/>
    <m/>
    <m/>
    <n v="1.8560000000000001"/>
    <n v="0.498"/>
    <n v="7.54"/>
    <n v="0.93400000000000005"/>
    <n v="-4.3029999999999999"/>
    <n v="0.65"/>
    <n v="13.357999999999899"/>
    <n v="0.18"/>
    <x v="13"/>
  </r>
  <r>
    <s v="1883-03-01"/>
    <n v="4.9289999999999896"/>
    <n v="0.42099999999999999"/>
    <n v="10.122999999999999"/>
    <n v="0.625"/>
    <n v="-2.0939999999999999"/>
    <n v="0.72599999999999998"/>
    <n v="14.236000000000001"/>
    <n v="0.16200000000000001"/>
    <s v="1883"/>
    <s v="03"/>
    <m/>
    <s v=""/>
    <m/>
    <s v=""/>
    <m/>
    <m/>
    <s v="1883-03"/>
    <m/>
    <m/>
    <n v="4.9289999999999896"/>
    <n v="0.42099999999999999"/>
    <n v="10.122999999999999"/>
    <n v="0.625"/>
    <n v="-2.0939999999999999"/>
    <n v="0.72599999999999998"/>
    <n v="14.236000000000001"/>
    <n v="0.16200000000000001"/>
    <x v="13"/>
  </r>
  <r>
    <s v="1883-04-01"/>
    <n v="7.6909999999999901"/>
    <n v="0.42399999999999999"/>
    <n v="13.967000000000001"/>
    <n v="0.52800000000000002"/>
    <n v="1.468"/>
    <n v="0.7"/>
    <n v="14.916"/>
    <n v="0.16600000000000001"/>
    <s v="1883"/>
    <s v="04"/>
    <m/>
    <s v=""/>
    <m/>
    <s v=""/>
    <m/>
    <m/>
    <s v="1883-04"/>
    <m/>
    <m/>
    <n v="7.6909999999999901"/>
    <n v="0.42399999999999999"/>
    <n v="13.967000000000001"/>
    <n v="0.52800000000000002"/>
    <n v="1.468"/>
    <n v="0.7"/>
    <n v="14.916"/>
    <n v="0.16600000000000001"/>
    <x v="13"/>
  </r>
  <r>
    <s v="1883-05-01"/>
    <n v="10.832000000000001"/>
    <n v="0.35399999999999998"/>
    <n v="16.898"/>
    <n v="0.51200000000000001"/>
    <n v="4.7930000000000001"/>
    <n v="0.45900000000000002"/>
    <n v="15.824999999999999"/>
    <n v="0.153"/>
    <s v="1883"/>
    <s v="05"/>
    <m/>
    <s v=""/>
    <m/>
    <s v=""/>
    <m/>
    <m/>
    <s v="1883-05"/>
    <m/>
    <m/>
    <n v="10.832000000000001"/>
    <n v="0.35399999999999998"/>
    <n v="16.898"/>
    <n v="0.51200000000000001"/>
    <n v="4.7930000000000001"/>
    <n v="0.45900000000000002"/>
    <n v="15.824999999999999"/>
    <n v="0.153"/>
    <x v="13"/>
  </r>
  <r>
    <s v="1883-06-01"/>
    <n v="13.302"/>
    <n v="0.29399999999999998"/>
    <n v="20.048999999999999"/>
    <n v="0.70299999999999996"/>
    <n v="7.3029999999999999"/>
    <n v="0.39800000000000002"/>
    <n v="16.512"/>
    <n v="0.13900000000000001"/>
    <s v="1883"/>
    <s v="06"/>
    <m/>
    <s v=""/>
    <m/>
    <s v=""/>
    <m/>
    <m/>
    <s v="1883-06"/>
    <m/>
    <m/>
    <n v="13.302"/>
    <n v="0.29399999999999998"/>
    <n v="20.048999999999999"/>
    <n v="0.70299999999999996"/>
    <n v="7.3029999999999999"/>
    <n v="0.39800000000000002"/>
    <n v="16.512"/>
    <n v="0.13900000000000001"/>
    <x v="13"/>
  </r>
  <r>
    <s v="1883-07-01"/>
    <n v="14.010999999999999"/>
    <n v="0.35499999999999998"/>
    <n v="20.457000000000001"/>
    <n v="0.625"/>
    <n v="7.7189999999999896"/>
    <n v="0.45300000000000001"/>
    <n v="16.664000000000001"/>
    <n v="0.14599999999999999"/>
    <s v="1883"/>
    <s v="07"/>
    <m/>
    <s v=""/>
    <m/>
    <s v=""/>
    <m/>
    <m/>
    <s v="1883-07"/>
    <m/>
    <m/>
    <n v="14.010999999999999"/>
    <n v="0.35499999999999998"/>
    <n v="20.457000000000001"/>
    <n v="0.625"/>
    <n v="7.7189999999999896"/>
    <n v="0.45300000000000001"/>
    <n v="16.664000000000001"/>
    <n v="0.14599999999999999"/>
    <x v="13"/>
  </r>
  <r>
    <s v="1883-08-01"/>
    <n v="13.224"/>
    <n v="0.34"/>
    <n v="19.591000000000001"/>
    <n v="0.65"/>
    <n v="7.4639999999999898"/>
    <n v="0.36499999999999999"/>
    <n v="16.538"/>
    <n v="0.13600000000000001"/>
    <s v="1883"/>
    <s v="08"/>
    <m/>
    <s v=""/>
    <m/>
    <s v=""/>
    <m/>
    <m/>
    <s v="1883-08"/>
    <m/>
    <m/>
    <n v="13.224"/>
    <n v="0.34"/>
    <n v="19.591000000000001"/>
    <n v="0.65"/>
    <n v="7.4639999999999898"/>
    <n v="0.36499999999999999"/>
    <n v="16.538"/>
    <n v="0.13600000000000001"/>
    <x v="13"/>
  </r>
  <r>
    <s v="1883-09-01"/>
    <n v="11.343"/>
    <n v="0.32700000000000001"/>
    <n v="17.663"/>
    <n v="0.58299999999999996"/>
    <n v="5.2990000000000004"/>
    <n v="0.34899999999999998"/>
    <n v="15.956"/>
    <n v="0.13699999999999901"/>
    <s v="1883"/>
    <s v="09"/>
    <m/>
    <s v=""/>
    <m/>
    <s v=""/>
    <m/>
    <m/>
    <s v="1883-09"/>
    <m/>
    <m/>
    <n v="11.343"/>
    <n v="0.32700000000000001"/>
    <n v="17.663"/>
    <n v="0.58299999999999996"/>
    <n v="5.2990000000000004"/>
    <n v="0.34899999999999998"/>
    <n v="15.956"/>
    <n v="0.13699999999999901"/>
    <x v="13"/>
  </r>
  <r>
    <s v="1883-10-01"/>
    <n v="8.90899999999999"/>
    <n v="0.249"/>
    <n v="14.620999999999899"/>
    <n v="0.56899999999999995"/>
    <n v="2.6709999999999998"/>
    <n v="0.60099999999999998"/>
    <n v="15.054"/>
    <n v="0.123"/>
    <s v="1883"/>
    <s v="10"/>
    <m/>
    <s v=""/>
    <m/>
    <s v=""/>
    <m/>
    <m/>
    <s v="1883-10"/>
    <m/>
    <m/>
    <n v="8.90899999999999"/>
    <n v="0.249"/>
    <n v="14.620999999999899"/>
    <n v="0.56899999999999995"/>
    <n v="2.6709999999999998"/>
    <n v="0.60099999999999998"/>
    <n v="15.054"/>
    <n v="0.123"/>
    <x v="13"/>
  </r>
  <r>
    <s v="1883-11-01"/>
    <n v="4.9050000000000002"/>
    <n v="0.29299999999999998"/>
    <n v="10.987"/>
    <n v="0.55899999999999905"/>
    <n v="-0.436"/>
    <n v="0.64700000000000002"/>
    <n v="13.943"/>
    <n v="0.13500000000000001"/>
    <s v="1883"/>
    <s v="11"/>
    <m/>
    <s v=""/>
    <m/>
    <s v=""/>
    <m/>
    <m/>
    <s v="1883-11"/>
    <m/>
    <m/>
    <n v="4.9050000000000002"/>
    <n v="0.29299999999999998"/>
    <n v="10.987"/>
    <n v="0.55899999999999905"/>
    <n v="-0.436"/>
    <n v="0.64700000000000002"/>
    <n v="13.943"/>
    <n v="0.13500000000000001"/>
    <x v="13"/>
  </r>
  <r>
    <s v="1883-12-01"/>
    <n v="3.2610000000000001"/>
    <n v="0.36299999999999999"/>
    <n v="8.5869999999999997"/>
    <n v="0.629"/>
    <n v="-2.8029999999999999"/>
    <n v="0.76"/>
    <n v="13.450999999999899"/>
    <n v="0.14699999999999999"/>
    <s v="1883"/>
    <s v="12"/>
    <m/>
    <s v=""/>
    <m/>
    <s v=""/>
    <m/>
    <m/>
    <s v="1883-12"/>
    <m/>
    <m/>
    <n v="3.2610000000000001"/>
    <n v="0.36299999999999999"/>
    <n v="8.5869999999999997"/>
    <n v="0.629"/>
    <n v="-2.8029999999999999"/>
    <n v="0.76"/>
    <n v="13.450999999999899"/>
    <n v="0.14699999999999999"/>
    <x v="13"/>
  </r>
  <r>
    <s v="1884-01-01"/>
    <n v="2.12"/>
    <n v="0.47199999999999998"/>
    <n v="7.5669999999999904"/>
    <n v="0.59799999999999998"/>
    <n v="-4.1180000000000003"/>
    <n v="0.94699999999999995"/>
    <n v="13.279"/>
    <n v="0.17"/>
    <s v="1884"/>
    <s v="01"/>
    <m/>
    <s v=""/>
    <m/>
    <s v=""/>
    <m/>
    <m/>
    <s v="1884-01"/>
    <m/>
    <m/>
    <n v="2.12"/>
    <n v="0.47199999999999998"/>
    <n v="7.5669999999999904"/>
    <n v="0.59799999999999998"/>
    <n v="-4.1180000000000003"/>
    <n v="0.94699999999999995"/>
    <n v="13.279"/>
    <n v="0.17"/>
    <x v="13"/>
  </r>
  <r>
    <s v="1884-02-01"/>
    <n v="2.4740000000000002"/>
    <n v="0.48599999999999999"/>
    <n v="8.2919999999999998"/>
    <n v="0.67599999999999905"/>
    <n v="-3.8410000000000002"/>
    <n v="0.497"/>
    <n v="13.6"/>
    <n v="0.17599999999999999"/>
    <s v="1884"/>
    <s v="02"/>
    <m/>
    <s v=""/>
    <m/>
    <s v=""/>
    <m/>
    <m/>
    <s v="1884-02"/>
    <m/>
    <m/>
    <n v="2.4740000000000002"/>
    <n v="0.48599999999999999"/>
    <n v="8.2919999999999998"/>
    <n v="0.67599999999999905"/>
    <n v="-3.8410000000000002"/>
    <n v="0.497"/>
    <n v="13.6"/>
    <n v="0.17599999999999999"/>
    <x v="13"/>
  </r>
  <r>
    <s v="1884-03-01"/>
    <n v="3.8919999999999999"/>
    <n v="0.47599999999999998"/>
    <n v="10.552"/>
    <n v="0.59499999999999997"/>
    <n v="-2.444"/>
    <n v="0.75"/>
    <n v="13.914"/>
    <n v="0.17399999999999999"/>
    <s v="1884"/>
    <s v="03"/>
    <m/>
    <s v=""/>
    <m/>
    <s v=""/>
    <m/>
    <m/>
    <s v="1884-03"/>
    <m/>
    <m/>
    <n v="3.8919999999999999"/>
    <n v="0.47599999999999998"/>
    <n v="10.552"/>
    <n v="0.59499999999999997"/>
    <n v="-2.444"/>
    <n v="0.75"/>
    <n v="13.914"/>
    <n v="0.17399999999999999"/>
    <x v="13"/>
  </r>
  <r>
    <s v="1884-04-01"/>
    <n v="7.1859999999999902"/>
    <n v="0.311"/>
    <n v="13.58"/>
    <n v="0.55799999999999905"/>
    <n v="0.69899999999999995"/>
    <n v="0.64599999999999902"/>
    <n v="14.744"/>
    <n v="0.13600000000000001"/>
    <s v="1884"/>
    <s v="04"/>
    <m/>
    <s v=""/>
    <m/>
    <s v=""/>
    <m/>
    <m/>
    <s v="1884-04"/>
    <m/>
    <m/>
    <n v="7.1859999999999902"/>
    <n v="0.311"/>
    <n v="13.58"/>
    <n v="0.55799999999999905"/>
    <n v="0.69899999999999995"/>
    <n v="0.64599999999999902"/>
    <n v="14.744"/>
    <n v="0.13600000000000001"/>
    <x v="13"/>
  </r>
  <r>
    <s v="1884-05-01"/>
    <n v="10.198"/>
    <n v="0.35299999999999998"/>
    <n v="16.465999999999902"/>
    <n v="0.56000000000000005"/>
    <n v="3.9889999999999999"/>
    <n v="0.45300000000000001"/>
    <n v="15.558"/>
    <n v="0.14000000000000001"/>
    <s v="1884"/>
    <s v="05"/>
    <m/>
    <s v=""/>
    <m/>
    <s v=""/>
    <m/>
    <m/>
    <s v="1884-05"/>
    <m/>
    <m/>
    <n v="10.198"/>
    <n v="0.35299999999999998"/>
    <n v="16.465999999999902"/>
    <n v="0.56000000000000005"/>
    <n v="3.9889999999999999"/>
    <n v="0.45300000000000001"/>
    <n v="15.558"/>
    <n v="0.14000000000000001"/>
    <x v="13"/>
  </r>
  <r>
    <s v="1884-06-01"/>
    <n v="12.526999999999999"/>
    <n v="0.38200000000000001"/>
    <n v="18.786999999999999"/>
    <n v="0.64300000000000002"/>
    <n v="6.3620000000000001"/>
    <n v="0.51700000000000002"/>
    <n v="16.184999999999999"/>
    <n v="0.14399999999999999"/>
    <s v="1884"/>
    <s v="06"/>
    <m/>
    <s v=""/>
    <m/>
    <s v=""/>
    <m/>
    <m/>
    <s v="1884-06"/>
    <m/>
    <m/>
    <n v="12.526999999999999"/>
    <n v="0.38200000000000001"/>
    <n v="18.786999999999999"/>
    <n v="0.64300000000000002"/>
    <n v="6.3620000000000001"/>
    <n v="0.51700000000000002"/>
    <n v="16.184999999999999"/>
    <n v="0.14399999999999999"/>
    <x v="13"/>
  </r>
  <r>
    <s v="1884-07-01"/>
    <n v="13.622"/>
    <n v="0.375"/>
    <n v="19.568999999999999"/>
    <n v="0.54400000000000004"/>
    <n v="7.468"/>
    <n v="0.49399999999999999"/>
    <n v="16.434000000000001"/>
    <n v="0.14299999999999999"/>
    <s v="1884"/>
    <s v="07"/>
    <m/>
    <s v=""/>
    <m/>
    <s v=""/>
    <m/>
    <m/>
    <s v="1884-07"/>
    <m/>
    <m/>
    <n v="13.622"/>
    <n v="0.375"/>
    <n v="19.568999999999999"/>
    <n v="0.54400000000000004"/>
    <n v="7.468"/>
    <n v="0.49399999999999999"/>
    <n v="16.434000000000001"/>
    <n v="0.14299999999999999"/>
    <x v="13"/>
  </r>
  <r>
    <s v="1884-08-01"/>
    <n v="13.257"/>
    <n v="0.41"/>
    <n v="19.318000000000001"/>
    <n v="0.55399999999999905"/>
    <n v="7.2509999999999897"/>
    <n v="0.45700000000000002"/>
    <n v="16.408000000000001"/>
    <n v="0.151"/>
    <s v="1884"/>
    <s v="08"/>
    <m/>
    <s v=""/>
    <m/>
    <s v=""/>
    <m/>
    <m/>
    <s v="1884-08"/>
    <m/>
    <m/>
    <n v="13.257"/>
    <n v="0.41"/>
    <n v="19.318000000000001"/>
    <n v="0.55399999999999905"/>
    <n v="7.2509999999999897"/>
    <n v="0.45700000000000002"/>
    <n v="16.408000000000001"/>
    <n v="0.151"/>
    <x v="13"/>
  </r>
  <r>
    <s v="1884-09-01"/>
    <n v="11.234999999999999"/>
    <n v="0.39200000000000002"/>
    <n v="17.364999999999998"/>
    <n v="0.84899999999999998"/>
    <n v="5.3650000000000002"/>
    <n v="0.34499999999999997"/>
    <n v="15.825999999999899"/>
    <n v="0.14799999999999999"/>
    <s v="1884"/>
    <s v="09"/>
    <m/>
    <s v=""/>
    <m/>
    <s v=""/>
    <m/>
    <m/>
    <s v="1884-09"/>
    <m/>
    <m/>
    <n v="11.234999999999999"/>
    <n v="0.39200000000000002"/>
    <n v="17.364999999999998"/>
    <n v="0.84899999999999998"/>
    <n v="5.3650000000000002"/>
    <n v="0.34499999999999997"/>
    <n v="15.825999999999899"/>
    <n v="0.14799999999999999"/>
    <x v="13"/>
  </r>
  <r>
    <s v="1884-10-01"/>
    <n v="8.5809999999999995"/>
    <n v="0.307"/>
    <n v="14.304"/>
    <n v="0.46300000000000002"/>
    <n v="2.5870000000000002"/>
    <n v="0.57699999999999996"/>
    <n v="14.954000000000001"/>
    <n v="0.13"/>
    <s v="1884"/>
    <s v="10"/>
    <m/>
    <s v=""/>
    <m/>
    <s v=""/>
    <m/>
    <m/>
    <s v="1884-10"/>
    <m/>
    <m/>
    <n v="8.5809999999999995"/>
    <n v="0.307"/>
    <n v="14.304"/>
    <n v="0.46300000000000002"/>
    <n v="2.5870000000000002"/>
    <n v="0.57699999999999996"/>
    <n v="14.954000000000001"/>
    <n v="0.13"/>
    <x v="13"/>
  </r>
  <r>
    <s v="1884-11-01"/>
    <n v="5.1639999999999997"/>
    <n v="0.38300000000000001"/>
    <n v="10.464"/>
    <n v="0.56299999999999994"/>
    <n v="-0.99099999999999999"/>
    <n v="0.48599999999999999"/>
    <n v="13.827"/>
    <n v="0.14399999999999999"/>
    <s v="1884"/>
    <s v="11"/>
    <m/>
    <s v=""/>
    <m/>
    <s v=""/>
    <m/>
    <m/>
    <s v="1884-11"/>
    <m/>
    <m/>
    <n v="5.1639999999999997"/>
    <n v="0.38300000000000001"/>
    <n v="10.464"/>
    <n v="0.56299999999999994"/>
    <n v="-0.99099999999999999"/>
    <n v="0.48599999999999999"/>
    <n v="13.827"/>
    <n v="0.14399999999999999"/>
    <x v="13"/>
  </r>
  <r>
    <s v="1884-12-01"/>
    <n v="3.028"/>
    <n v="0.40799999999999997"/>
    <n v="8.0410000000000004"/>
    <n v="0.67099999999999904"/>
    <n v="-2.5539999999999998"/>
    <n v="0.66099999999999903"/>
    <n v="13.27"/>
    <n v="0.152"/>
    <s v="1884"/>
    <s v="12"/>
    <m/>
    <s v=""/>
    <m/>
    <s v=""/>
    <m/>
    <m/>
    <s v="1884-12"/>
    <m/>
    <m/>
    <n v="3.028"/>
    <n v="0.40799999999999997"/>
    <n v="8.0410000000000004"/>
    <n v="0.67099999999999904"/>
    <n v="-2.5539999999999998"/>
    <n v="0.66099999999999903"/>
    <n v="13.27"/>
    <n v="0.152"/>
    <x v="13"/>
  </r>
  <r>
    <s v="1885-01-01"/>
    <n v="1.0029999999999999"/>
    <n v="0.66400000000000003"/>
    <n v="6.4209999999999896"/>
    <n v="0.66400000000000003"/>
    <n v="-4.6210000000000004"/>
    <n v="0.69799999999999995"/>
    <n v="12.888999999999999"/>
    <n v="0.215"/>
    <s v="1885"/>
    <s v="01"/>
    <m/>
    <s v=""/>
    <m/>
    <s v=""/>
    <m/>
    <m/>
    <s v="1885-01"/>
    <m/>
    <m/>
    <n v="1.0029999999999999"/>
    <n v="0.66400000000000003"/>
    <n v="6.4209999999999896"/>
    <n v="0.66400000000000003"/>
    <n v="-4.6210000000000004"/>
    <n v="0.69799999999999995"/>
    <n v="12.888999999999999"/>
    <n v="0.215"/>
    <x v="13"/>
  </r>
  <r>
    <s v="1885-02-01"/>
    <n v="2.2429999999999999"/>
    <n v="0.57799999999999996"/>
    <n v="8.2469999999999999"/>
    <n v="0.69499999999999995"/>
    <n v="-3.4380000000000002"/>
    <n v="0.72799999999999998"/>
    <n v="13.327"/>
    <n v="0.192"/>
    <s v="1885"/>
    <s v="02"/>
    <m/>
    <s v=""/>
    <m/>
    <s v=""/>
    <m/>
    <m/>
    <s v="1885-02"/>
    <m/>
    <m/>
    <n v="2.2429999999999999"/>
    <n v="0.57799999999999996"/>
    <n v="8.2469999999999999"/>
    <n v="0.69499999999999995"/>
    <n v="-3.4380000000000002"/>
    <n v="0.72799999999999998"/>
    <n v="13.327"/>
    <n v="0.192"/>
    <x v="13"/>
  </r>
  <r>
    <s v="1885-03-01"/>
    <n v="4.6219999999999999"/>
    <n v="0.38100000000000001"/>
    <n v="10.56"/>
    <n v="0.6"/>
    <n v="-2.0230000000000001"/>
    <n v="0.60299999999999998"/>
    <n v="14.021000000000001"/>
    <n v="0.14599999999999999"/>
    <s v="1885"/>
    <s v="03"/>
    <m/>
    <s v=""/>
    <m/>
    <s v=""/>
    <m/>
    <m/>
    <s v="1885-03"/>
    <m/>
    <m/>
    <n v="4.6219999999999999"/>
    <n v="0.38100000000000001"/>
    <n v="10.56"/>
    <n v="0.6"/>
    <n v="-2.0230000000000001"/>
    <n v="0.60299999999999998"/>
    <n v="14.021000000000001"/>
    <n v="0.14599999999999999"/>
    <x v="13"/>
  </r>
  <r>
    <s v="1885-04-01"/>
    <n v="7.3359999999999896"/>
    <n v="0.39800000000000002"/>
    <n v="13.482999999999899"/>
    <n v="0.745"/>
    <n v="1.3520000000000001"/>
    <n v="0.42799999999999999"/>
    <n v="14.747"/>
    <n v="0.14799999999999999"/>
    <s v="1885"/>
    <s v="04"/>
    <m/>
    <s v=""/>
    <m/>
    <s v=""/>
    <m/>
    <m/>
    <s v="1885-04"/>
    <m/>
    <m/>
    <n v="7.3359999999999896"/>
    <n v="0.39800000000000002"/>
    <n v="13.482999999999899"/>
    <n v="0.745"/>
    <n v="1.3520000000000001"/>
    <n v="0.42799999999999999"/>
    <n v="14.747"/>
    <n v="0.14799999999999999"/>
    <x v="13"/>
  </r>
  <r>
    <s v="1885-05-01"/>
    <n v="10.567"/>
    <n v="0.39100000000000001"/>
    <n v="16.704000000000001"/>
    <n v="0.65700000000000003"/>
    <n v="4.202"/>
    <n v="0.73899999999999999"/>
    <n v="15.565"/>
    <n v="0.14499999999999999"/>
    <s v="1885"/>
    <s v="05"/>
    <m/>
    <s v=""/>
    <m/>
    <s v=""/>
    <m/>
    <m/>
    <s v="1885-05"/>
    <m/>
    <m/>
    <n v="10.567"/>
    <n v="0.39100000000000001"/>
    <n v="16.704000000000001"/>
    <n v="0.65700000000000003"/>
    <n v="4.202"/>
    <n v="0.73899999999999999"/>
    <n v="15.565"/>
    <n v="0.14499999999999999"/>
    <x v="13"/>
  </r>
  <r>
    <s v="1885-06-01"/>
    <n v="12.715999999999999"/>
    <n v="0.30399999999999999"/>
    <n v="18.762"/>
    <n v="0.51300000000000001"/>
    <n v="6.492"/>
    <n v="0.34300000000000003"/>
    <n v="16.105"/>
    <n v="0.129"/>
    <s v="1885"/>
    <s v="06"/>
    <m/>
    <s v=""/>
    <m/>
    <s v=""/>
    <m/>
    <m/>
    <s v="1885-06"/>
    <m/>
    <m/>
    <n v="12.715999999999999"/>
    <n v="0.30399999999999999"/>
    <n v="18.762"/>
    <n v="0.51300000000000001"/>
    <n v="6.492"/>
    <n v="0.34300000000000003"/>
    <n v="16.105"/>
    <n v="0.129"/>
    <x v="13"/>
  </r>
  <r>
    <s v="1885-07-01"/>
    <n v="13.972"/>
    <n v="0.36899999999999999"/>
    <n v="20.204999999999998"/>
    <n v="0.496"/>
    <n v="7.6279999999999903"/>
    <n v="0.55399999999999905"/>
    <n v="16.600999999999999"/>
    <n v="0.14199999999999999"/>
    <s v="1885"/>
    <s v="07"/>
    <m/>
    <s v=""/>
    <m/>
    <s v=""/>
    <m/>
    <m/>
    <s v="1885-07"/>
    <m/>
    <m/>
    <n v="13.972"/>
    <n v="0.36899999999999999"/>
    <n v="20.204999999999998"/>
    <n v="0.496"/>
    <n v="7.6279999999999903"/>
    <n v="0.55399999999999905"/>
    <n v="16.600999999999999"/>
    <n v="0.14199999999999999"/>
    <x v="13"/>
  </r>
  <r>
    <s v="1885-08-01"/>
    <n v="13.351000000000001"/>
    <n v="0.44500000000000001"/>
    <n v="19.888999999999999"/>
    <n v="0.66799999999999904"/>
    <n v="7.0869999999999997"/>
    <n v="0.60699999999999998"/>
    <n v="16.437999999999999"/>
    <n v="0.157"/>
    <s v="1885"/>
    <s v="08"/>
    <m/>
    <s v=""/>
    <m/>
    <s v=""/>
    <m/>
    <m/>
    <s v="1885-08"/>
    <m/>
    <m/>
    <n v="13.351000000000001"/>
    <n v="0.44500000000000001"/>
    <n v="19.888999999999999"/>
    <n v="0.66799999999999904"/>
    <n v="7.0869999999999997"/>
    <n v="0.60699999999999998"/>
    <n v="16.437999999999999"/>
    <n v="0.157"/>
    <x v="13"/>
  </r>
  <r>
    <s v="1885-09-01"/>
    <n v="11.435"/>
    <n v="0.36499999999999999"/>
    <n v="17.317"/>
    <n v="0.53400000000000003"/>
    <n v="5.28"/>
    <n v="0.45100000000000001"/>
    <n v="15.907"/>
    <n v="0.14000000000000001"/>
    <s v="1885"/>
    <s v="09"/>
    <m/>
    <s v=""/>
    <m/>
    <s v=""/>
    <m/>
    <m/>
    <s v="1885-09"/>
    <m/>
    <m/>
    <n v="11.435"/>
    <n v="0.36499999999999999"/>
    <n v="17.317"/>
    <n v="0.53400000000000003"/>
    <n v="5.28"/>
    <n v="0.45100000000000001"/>
    <n v="15.907"/>
    <n v="0.14000000000000001"/>
    <x v="13"/>
  </r>
  <r>
    <s v="1885-10-01"/>
    <n v="8.7219999999999995"/>
    <n v="0.34699999999999998"/>
    <n v="14.707000000000001"/>
    <n v="0.49399999999999999"/>
    <n v="2.5470000000000002"/>
    <n v="0.42599999999999999"/>
    <n v="15.054"/>
    <n v="0.13699999999999901"/>
    <s v="1885"/>
    <s v="10"/>
    <m/>
    <s v=""/>
    <m/>
    <s v=""/>
    <m/>
    <m/>
    <s v="1885-10"/>
    <m/>
    <m/>
    <n v="8.7219999999999995"/>
    <n v="0.34699999999999998"/>
    <n v="14.707000000000001"/>
    <n v="0.49399999999999999"/>
    <n v="2.5470000000000002"/>
    <n v="0.42599999999999999"/>
    <n v="15.054"/>
    <n v="0.13699999999999901"/>
    <x v="13"/>
  </r>
  <r>
    <s v="1885-11-01"/>
    <n v="5.4249999999999998"/>
    <n v="0.377"/>
    <n v="11.488"/>
    <n v="0.436"/>
    <n v="-0.47599999999999998"/>
    <n v="0.72599999999999998"/>
    <n v="14.057"/>
    <n v="0.14299999999999999"/>
    <s v="1885"/>
    <s v="11"/>
    <m/>
    <s v=""/>
    <m/>
    <s v=""/>
    <m/>
    <m/>
    <s v="1885-11"/>
    <m/>
    <m/>
    <n v="5.4249999999999998"/>
    <n v="0.377"/>
    <n v="11.488"/>
    <n v="0.436"/>
    <n v="-0.47599999999999998"/>
    <n v="0.72599999999999998"/>
    <n v="14.057"/>
    <n v="0.14299999999999999"/>
    <x v="13"/>
  </r>
  <r>
    <s v="1885-12-01"/>
    <n v="3.6439999999999899"/>
    <n v="0.48099999999999998"/>
    <n v="9.1560000000000006"/>
    <n v="0.55399999999999905"/>
    <n v="-1.5389999999999999"/>
    <n v="0.71899999999999997"/>
    <n v="13.542"/>
    <n v="0.16500000000000001"/>
    <s v="1885"/>
    <s v="12"/>
    <m/>
    <s v=""/>
    <m/>
    <s v=""/>
    <m/>
    <m/>
    <s v="1885-12"/>
    <m/>
    <m/>
    <n v="3.6439999999999899"/>
    <n v="0.48099999999999998"/>
    <n v="9.1560000000000006"/>
    <n v="0.55399999999999905"/>
    <n v="-1.5389999999999999"/>
    <n v="0.71899999999999997"/>
    <n v="13.542"/>
    <n v="0.16500000000000001"/>
    <x v="13"/>
  </r>
  <r>
    <s v="1886-01-01"/>
    <n v="1.4359999999999999"/>
    <n v="0.54500000000000004"/>
    <n v="7.0229999999999997"/>
    <n v="0.58699999999999997"/>
    <n v="-3.7549999999999999"/>
    <n v="0.55200000000000005"/>
    <n v="13.000999999999999"/>
    <n v="0.18099999999999999"/>
    <s v="1886"/>
    <s v="01"/>
    <m/>
    <s v=""/>
    <m/>
    <s v=""/>
    <m/>
    <m/>
    <s v="1886-01"/>
    <m/>
    <m/>
    <n v="1.4359999999999999"/>
    <n v="0.54500000000000004"/>
    <n v="7.0229999999999997"/>
    <n v="0.58699999999999997"/>
    <n v="-3.7549999999999999"/>
    <n v="0.55200000000000005"/>
    <n v="13.000999999999999"/>
    <n v="0.18099999999999999"/>
    <x v="13"/>
  </r>
  <r>
    <s v="1886-02-01"/>
    <n v="1.7929999999999999"/>
    <n v="0.45300000000000001"/>
    <n v="8.0150000000000006"/>
    <n v="0.79"/>
    <n v="-3.8839999999999999"/>
    <n v="0.78200000000000003"/>
    <n v="13.175999999999901"/>
    <n v="0.16"/>
    <s v="1886"/>
    <s v="02"/>
    <m/>
    <s v=""/>
    <m/>
    <s v=""/>
    <m/>
    <m/>
    <s v="1886-02"/>
    <m/>
    <m/>
    <n v="1.7929999999999999"/>
    <n v="0.45300000000000001"/>
    <n v="8.0150000000000006"/>
    <n v="0.79"/>
    <n v="-3.8839999999999999"/>
    <n v="0.78200000000000003"/>
    <n v="13.175999999999901"/>
    <n v="0.16"/>
    <x v="13"/>
  </r>
  <r>
    <s v="1886-03-01"/>
    <n v="4.2619999999999996"/>
    <n v="0.34599999999999997"/>
    <n v="10.568"/>
    <n v="0.53900000000000003"/>
    <n v="-2.1880000000000002"/>
    <n v="0.66599999999999904"/>
    <n v="13.888"/>
    <n v="0.13500000000000001"/>
    <s v="1886"/>
    <s v="03"/>
    <m/>
    <s v=""/>
    <m/>
    <s v=""/>
    <m/>
    <m/>
    <s v="1886-03"/>
    <m/>
    <m/>
    <n v="4.2619999999999996"/>
    <n v="0.34599999999999997"/>
    <n v="10.568"/>
    <n v="0.53900000000000003"/>
    <n v="-2.1880000000000002"/>
    <n v="0.66599999999999904"/>
    <n v="13.888"/>
    <n v="0.13500000000000001"/>
    <x v="13"/>
  </r>
  <r>
    <s v="1886-04-01"/>
    <n v="7.9089999999999998"/>
    <n v="0.29899999999999999"/>
    <n v="14.085000000000001"/>
    <n v="0.59199999999999997"/>
    <n v="1.367"/>
    <n v="0.46100000000000002"/>
    <n v="14.840999999999999"/>
    <n v="0.129"/>
    <s v="1886"/>
    <s v="04"/>
    <m/>
    <s v=""/>
    <m/>
    <s v=""/>
    <m/>
    <m/>
    <s v="1886-04"/>
    <m/>
    <m/>
    <n v="7.9089999999999998"/>
    <n v="0.29899999999999999"/>
    <n v="14.085000000000001"/>
    <n v="0.59199999999999997"/>
    <n v="1.367"/>
    <n v="0.46100000000000002"/>
    <n v="14.840999999999999"/>
    <n v="0.129"/>
    <x v="13"/>
  </r>
  <r>
    <s v="1886-05-01"/>
    <n v="10.784000000000001"/>
    <n v="0.46800000000000003"/>
    <n v="17.195999999999898"/>
    <n v="0.8"/>
    <n v="4.4219999999999997"/>
    <n v="0.496"/>
    <n v="15.837"/>
    <n v="0.16500000000000001"/>
    <s v="1886"/>
    <s v="05"/>
    <m/>
    <s v=""/>
    <m/>
    <s v=""/>
    <m/>
    <m/>
    <s v="1886-05"/>
    <m/>
    <m/>
    <n v="10.784000000000001"/>
    <n v="0.46800000000000003"/>
    <n v="17.195999999999898"/>
    <n v="0.8"/>
    <n v="4.4219999999999997"/>
    <n v="0.496"/>
    <n v="15.837"/>
    <n v="0.16500000000000001"/>
    <x v="13"/>
  </r>
  <r>
    <s v="1886-06-01"/>
    <n v="12.789"/>
    <n v="0.318"/>
    <n v="19.145"/>
    <n v="0.66500000000000004"/>
    <n v="6.56"/>
    <n v="0.627"/>
    <n v="16.196999999999999"/>
    <n v="0.127"/>
    <s v="1886"/>
    <s v="06"/>
    <m/>
    <s v=""/>
    <m/>
    <s v=""/>
    <m/>
    <m/>
    <s v="1886-06"/>
    <m/>
    <m/>
    <n v="12.789"/>
    <n v="0.318"/>
    <n v="19.145"/>
    <n v="0.66500000000000004"/>
    <n v="6.56"/>
    <n v="0.627"/>
    <n v="16.196999999999999"/>
    <n v="0.127"/>
    <x v="13"/>
  </r>
  <r>
    <s v="1886-07-01"/>
    <n v="14.2259999999999"/>
    <n v="0.35399999999999998"/>
    <n v="20.004000000000001"/>
    <n v="0.72"/>
    <n v="8.0549999999999997"/>
    <n v="0.54299999999999904"/>
    <n v="16.622"/>
    <n v="0.13800000000000001"/>
    <s v="1886"/>
    <s v="07"/>
    <m/>
    <s v=""/>
    <m/>
    <s v=""/>
    <m/>
    <m/>
    <s v="1886-07"/>
    <m/>
    <m/>
    <n v="14.2259999999999"/>
    <n v="0.35399999999999998"/>
    <n v="20.004000000000001"/>
    <n v="0.72"/>
    <n v="8.0549999999999997"/>
    <n v="0.54299999999999904"/>
    <n v="16.622"/>
    <n v="0.13800000000000001"/>
    <x v="13"/>
  </r>
  <r>
    <s v="1886-08-01"/>
    <n v="13.323"/>
    <n v="0.36899999999999999"/>
    <n v="19.344000000000001"/>
    <n v="0.71"/>
    <n v="7.4489999999999998"/>
    <n v="0.59499999999999997"/>
    <n v="16.457999999999998"/>
    <n v="0.13699999999999901"/>
    <s v="1886"/>
    <s v="08"/>
    <m/>
    <s v=""/>
    <m/>
    <s v=""/>
    <m/>
    <m/>
    <s v="1886-08"/>
    <m/>
    <m/>
    <n v="13.323"/>
    <n v="0.36899999999999999"/>
    <n v="19.344000000000001"/>
    <n v="0.71"/>
    <n v="7.4489999999999998"/>
    <n v="0.59499999999999997"/>
    <n v="16.457999999999998"/>
    <n v="0.13699999999999901"/>
    <x v="13"/>
  </r>
  <r>
    <s v="1886-09-01"/>
    <n v="11.6"/>
    <n v="0.32299999999999901"/>
    <n v="17.419"/>
    <n v="0.60399999999999998"/>
    <n v="5.62"/>
    <n v="0.313"/>
    <n v="15.831"/>
    <n v="0.13100000000000001"/>
    <s v="1886"/>
    <s v="09"/>
    <m/>
    <s v=""/>
    <m/>
    <s v=""/>
    <m/>
    <m/>
    <s v="1886-09"/>
    <m/>
    <m/>
    <n v="11.6"/>
    <n v="0.32299999999999901"/>
    <n v="17.419"/>
    <n v="0.60399999999999998"/>
    <n v="5.62"/>
    <n v="0.313"/>
    <n v="15.831"/>
    <n v="0.13100000000000001"/>
    <x v="13"/>
  </r>
  <r>
    <s v="1886-10-01"/>
    <n v="8.6039999999999992"/>
    <n v="0.35499999999999998"/>
    <n v="14.734999999999999"/>
    <n v="0.60799999999999998"/>
    <n v="2.58"/>
    <n v="0.45700000000000002"/>
    <n v="14.978999999999999"/>
    <n v="0.13900000000000001"/>
    <s v="1886"/>
    <s v="10"/>
    <m/>
    <s v=""/>
    <m/>
    <s v=""/>
    <m/>
    <m/>
    <s v="1886-10"/>
    <m/>
    <m/>
    <n v="8.6039999999999992"/>
    <n v="0.35499999999999998"/>
    <n v="14.734999999999999"/>
    <n v="0.60799999999999998"/>
    <n v="2.58"/>
    <n v="0.45700000000000002"/>
    <n v="14.978999999999999"/>
    <n v="0.13900000000000001"/>
    <x v="13"/>
  </r>
  <r>
    <s v="1886-11-01"/>
    <n v="5.226"/>
    <n v="0.35299999999999998"/>
    <n v="11.208"/>
    <n v="0.48299999999999998"/>
    <n v="-0.71"/>
    <n v="0.54299999999999904"/>
    <n v="13.877000000000001"/>
    <n v="0.14099999999999999"/>
    <s v="1886"/>
    <s v="11"/>
    <m/>
    <s v=""/>
    <m/>
    <s v=""/>
    <m/>
    <m/>
    <s v="1886-11"/>
    <m/>
    <m/>
    <n v="5.226"/>
    <n v="0.35299999999999998"/>
    <n v="11.208"/>
    <n v="0.48299999999999998"/>
    <n v="-0.71"/>
    <n v="0.54299999999999904"/>
    <n v="13.877000000000001"/>
    <n v="0.14099999999999999"/>
    <x v="13"/>
  </r>
  <r>
    <s v="1886-12-01"/>
    <n v="3.5019999999999998"/>
    <n v="0.44900000000000001"/>
    <n v="8.6159999999999997"/>
    <n v="0.71699999999999997"/>
    <n v="-1.8619999999999901"/>
    <n v="0.84199999999999997"/>
    <n v="13.315999999999899"/>
    <n v="0.161"/>
    <s v="1886"/>
    <s v="12"/>
    <m/>
    <s v=""/>
    <m/>
    <s v=""/>
    <m/>
    <m/>
    <s v="1886-12"/>
    <m/>
    <m/>
    <n v="3.5019999999999998"/>
    <n v="0.44900000000000001"/>
    <n v="8.6159999999999997"/>
    <n v="0.71699999999999997"/>
    <n v="-1.8619999999999901"/>
    <n v="0.84199999999999997"/>
    <n v="13.315999999999899"/>
    <n v="0.161"/>
    <x v="13"/>
  </r>
  <r>
    <s v="1887-01-01"/>
    <n v="0.82399999999999995"/>
    <n v="0.56799999999999995"/>
    <n v="6.8639999999999901"/>
    <n v="0.54500000000000004"/>
    <n v="-4.6779999999999999"/>
    <n v="1.038"/>
    <n v="12.62"/>
    <n v="0.187"/>
    <s v="1887"/>
    <s v="01"/>
    <m/>
    <s v=""/>
    <m/>
    <s v=""/>
    <m/>
    <m/>
    <s v="1887-01"/>
    <m/>
    <m/>
    <n v="0.82399999999999995"/>
    <n v="0.56799999999999995"/>
    <n v="6.8639999999999901"/>
    <n v="0.54500000000000004"/>
    <n v="-4.6779999999999999"/>
    <n v="1.038"/>
    <n v="12.62"/>
    <n v="0.187"/>
    <x v="13"/>
  </r>
  <r>
    <s v="1887-02-01"/>
    <n v="2.0539999999999998"/>
    <n v="0.46400000000000002"/>
    <n v="8.14299999999999"/>
    <n v="0.55399999999999905"/>
    <n v="-4.0469999999999997"/>
    <n v="0.53600000000000003"/>
    <n v="13.095999999999901"/>
    <n v="0.16600000000000001"/>
    <s v="1887"/>
    <s v="02"/>
    <m/>
    <s v=""/>
    <m/>
    <s v=""/>
    <m/>
    <m/>
    <s v="1887-02"/>
    <m/>
    <m/>
    <n v="2.0539999999999998"/>
    <n v="0.46400000000000002"/>
    <n v="8.14299999999999"/>
    <n v="0.55399999999999905"/>
    <n v="-4.0469999999999997"/>
    <n v="0.53600000000000003"/>
    <n v="13.095999999999901"/>
    <n v="0.16600000000000001"/>
    <x v="13"/>
  </r>
  <r>
    <s v="1887-03-01"/>
    <n v="4.5519999999999996"/>
    <n v="0.433"/>
    <n v="10.827999999999999"/>
    <n v="0.51400000000000001"/>
    <n v="-1.901"/>
    <n v="0.45"/>
    <n v="13.946"/>
    <n v="0.16"/>
    <s v="1887"/>
    <s v="03"/>
    <m/>
    <s v=""/>
    <m/>
    <s v=""/>
    <m/>
    <m/>
    <s v="1887-03"/>
    <m/>
    <m/>
    <n v="4.5519999999999996"/>
    <n v="0.433"/>
    <n v="10.827999999999999"/>
    <n v="0.51400000000000001"/>
    <n v="-1.901"/>
    <n v="0.45"/>
    <n v="13.946"/>
    <n v="0.16"/>
    <x v="13"/>
  </r>
  <r>
    <s v="1887-04-01"/>
    <n v="7.7889999999999997"/>
    <n v="0.33300000000000002"/>
    <n v="13.936"/>
    <n v="0.40600000000000003"/>
    <n v="1.524"/>
    <n v="0.47099999999999997"/>
    <n v="14.941000000000001"/>
    <n v="0.14099999999999999"/>
    <s v="1887"/>
    <s v="04"/>
    <m/>
    <s v=""/>
    <m/>
    <s v=""/>
    <m/>
    <m/>
    <s v="1887-04"/>
    <m/>
    <m/>
    <n v="7.7889999999999997"/>
    <n v="0.33300000000000002"/>
    <n v="13.936"/>
    <n v="0.40600000000000003"/>
    <n v="1.524"/>
    <n v="0.47099999999999997"/>
    <n v="14.941000000000001"/>
    <n v="0.14099999999999999"/>
    <x v="13"/>
  </r>
  <r>
    <s v="1887-05-01"/>
    <n v="10.84"/>
    <n v="0.39600000000000002"/>
    <n v="17.337"/>
    <n v="0.501"/>
    <n v="4.569"/>
    <n v="0.44900000000000001"/>
    <n v="15.651"/>
    <n v="0.153"/>
    <s v="1887"/>
    <s v="05"/>
    <m/>
    <s v=""/>
    <m/>
    <s v=""/>
    <m/>
    <m/>
    <s v="1887-05"/>
    <m/>
    <m/>
    <n v="10.84"/>
    <n v="0.39600000000000002"/>
    <n v="17.337"/>
    <n v="0.501"/>
    <n v="4.569"/>
    <n v="0.44900000000000001"/>
    <n v="15.651"/>
    <n v="0.153"/>
    <x v="13"/>
  </r>
  <r>
    <s v="1887-06-01"/>
    <n v="12.89"/>
    <n v="0.32700000000000001"/>
    <n v="18.431000000000001"/>
    <n v="0.629"/>
    <n v="6.5139999999999896"/>
    <n v="0.57999999999999996"/>
    <n v="16.213999999999999"/>
    <n v="0.13600000000000001"/>
    <s v="1887"/>
    <s v="06"/>
    <m/>
    <s v=""/>
    <m/>
    <s v=""/>
    <m/>
    <m/>
    <s v="1887-06"/>
    <m/>
    <m/>
    <n v="12.89"/>
    <n v="0.32700000000000001"/>
    <n v="18.431000000000001"/>
    <n v="0.629"/>
    <n v="6.5139999999999896"/>
    <n v="0.57999999999999996"/>
    <n v="16.213999999999999"/>
    <n v="0.13600000000000001"/>
    <x v="13"/>
  </r>
  <r>
    <s v="1887-07-01"/>
    <n v="14.0209999999999"/>
    <n v="0.34300000000000003"/>
    <n v="19.899000000000001"/>
    <n v="0.66599999999999904"/>
    <n v="8.1989999999999998"/>
    <n v="0.436"/>
    <n v="16.63"/>
    <n v="0.13699999999999901"/>
    <s v="1887"/>
    <s v="07"/>
    <m/>
    <s v=""/>
    <m/>
    <s v=""/>
    <m/>
    <m/>
    <s v="1887-07"/>
    <m/>
    <m/>
    <n v="14.0209999999999"/>
    <n v="0.34300000000000003"/>
    <n v="19.899000000000001"/>
    <n v="0.66599999999999904"/>
    <n v="8.1989999999999998"/>
    <n v="0.436"/>
    <n v="16.63"/>
    <n v="0.13699999999999901"/>
    <x v="13"/>
  </r>
  <r>
    <s v="1887-08-01"/>
    <n v="13.097"/>
    <n v="0.35799999999999998"/>
    <n v="19.177"/>
    <n v="0.59299999999999997"/>
    <n v="7.3909999999999902"/>
    <n v="0.69599999999999995"/>
    <n v="16.372"/>
    <n v="0.13800000000000001"/>
    <s v="1887"/>
    <s v="08"/>
    <m/>
    <s v=""/>
    <m/>
    <s v=""/>
    <m/>
    <m/>
    <s v="1887-08"/>
    <m/>
    <m/>
    <n v="13.097"/>
    <n v="0.35799999999999998"/>
    <n v="19.177"/>
    <n v="0.59299999999999997"/>
    <n v="7.3909999999999902"/>
    <n v="0.69599999999999995"/>
    <n v="16.372"/>
    <n v="0.13800000000000001"/>
    <x v="13"/>
  </r>
  <r>
    <s v="1887-09-01"/>
    <n v="11.707000000000001"/>
    <n v="0.378"/>
    <n v="17.391999999999999"/>
    <n v="0.49199999999999999"/>
    <n v="5.7009999999999996"/>
    <n v="0.496"/>
    <n v="15.915999999999899"/>
    <n v="0.14699999999999999"/>
    <s v="1887"/>
    <s v="09"/>
    <m/>
    <s v=""/>
    <m/>
    <s v=""/>
    <m/>
    <m/>
    <s v="1887-09"/>
    <m/>
    <m/>
    <n v="11.707000000000001"/>
    <n v="0.378"/>
    <n v="17.391999999999999"/>
    <n v="0.49199999999999999"/>
    <n v="5.7009999999999996"/>
    <n v="0.496"/>
    <n v="15.915999999999899"/>
    <n v="0.14699999999999999"/>
    <x v="13"/>
  </r>
  <r>
    <s v="1887-10-01"/>
    <n v="8.7379999999999995"/>
    <n v="0.26300000000000001"/>
    <n v="14.715999999999999"/>
    <n v="0.69"/>
    <n v="2.5310000000000001"/>
    <n v="0.41299999999999998"/>
    <n v="14.982999999999899"/>
    <n v="0.126"/>
    <s v="1887"/>
    <s v="10"/>
    <m/>
    <s v=""/>
    <m/>
    <s v=""/>
    <m/>
    <m/>
    <s v="1887-10"/>
    <m/>
    <m/>
    <n v="8.7379999999999995"/>
    <n v="0.26300000000000001"/>
    <n v="14.715999999999999"/>
    <n v="0.69"/>
    <n v="2.5310000000000001"/>
    <n v="0.41299999999999998"/>
    <n v="14.982999999999899"/>
    <n v="0.126"/>
    <x v="13"/>
  </r>
  <r>
    <s v="1887-11-01"/>
    <n v="5.5919999999999996"/>
    <n v="0.38200000000000001"/>
    <n v="11.66"/>
    <n v="0.57499999999999996"/>
    <n v="-0.26400000000000001"/>
    <n v="0.44600000000000001"/>
    <n v="14.037000000000001"/>
    <n v="0.14499999999999999"/>
    <s v="1887"/>
    <s v="11"/>
    <m/>
    <s v=""/>
    <m/>
    <s v=""/>
    <m/>
    <m/>
    <s v="1887-11"/>
    <m/>
    <m/>
    <n v="5.5919999999999996"/>
    <n v="0.38200000000000001"/>
    <n v="11.66"/>
    <n v="0.57499999999999996"/>
    <n v="-0.26400000000000001"/>
    <n v="0.44600000000000001"/>
    <n v="14.037000000000001"/>
    <n v="0.14499999999999999"/>
    <x v="13"/>
  </r>
  <r>
    <s v="1887-12-01"/>
    <n v="2.875"/>
    <n v="0.46"/>
    <n v="8.298"/>
    <n v="0.90100000000000002"/>
    <n v="-2.6560000000000001"/>
    <n v="0.65599999999999903"/>
    <n v="13.385999999999999"/>
    <n v="0.16600000000000001"/>
    <s v="1887"/>
    <s v="12"/>
    <m/>
    <s v=""/>
    <m/>
    <s v=""/>
    <m/>
    <m/>
    <s v="1887-12"/>
    <m/>
    <m/>
    <n v="2.875"/>
    <n v="0.46"/>
    <n v="8.298"/>
    <n v="0.90100000000000002"/>
    <n v="-2.6560000000000001"/>
    <n v="0.65599999999999903"/>
    <n v="13.385999999999999"/>
    <n v="0.16600000000000001"/>
    <x v="13"/>
  </r>
  <r>
    <s v="1888-01-01"/>
    <n v="1.708"/>
    <n v="0.375"/>
    <n v="6.6859999999999902"/>
    <n v="0.57899999999999996"/>
    <n v="-4.2989999999999897"/>
    <n v="0.53100000000000003"/>
    <n v="13.132"/>
    <n v="0.14799999999999999"/>
    <s v="1888"/>
    <s v="01"/>
    <m/>
    <s v=""/>
    <m/>
    <s v=""/>
    <m/>
    <m/>
    <s v="1888-01"/>
    <m/>
    <m/>
    <n v="1.708"/>
    <n v="0.375"/>
    <n v="6.6859999999999902"/>
    <n v="0.57899999999999996"/>
    <n v="-4.2989999999999897"/>
    <n v="0.53100000000000003"/>
    <n v="13.132"/>
    <n v="0.14799999999999999"/>
    <x v="13"/>
  </r>
  <r>
    <s v="1888-02-01"/>
    <n v="2.0390000000000001"/>
    <n v="0.45600000000000002"/>
    <n v="7.8979999999999997"/>
    <n v="0.70099999999999996"/>
    <n v="-3.5550000000000002"/>
    <n v="0.94199999999999995"/>
    <n v="13.32"/>
    <n v="0.16500000000000001"/>
    <s v="1888"/>
    <s v="02"/>
    <m/>
    <s v=""/>
    <m/>
    <s v=""/>
    <m/>
    <m/>
    <s v="1888-02"/>
    <m/>
    <m/>
    <n v="2.0390000000000001"/>
    <n v="0.45600000000000002"/>
    <n v="7.8979999999999997"/>
    <n v="0.70099999999999996"/>
    <n v="-3.5550000000000002"/>
    <n v="0.94199999999999995"/>
    <n v="13.32"/>
    <n v="0.16500000000000001"/>
    <x v="13"/>
  </r>
  <r>
    <s v="1888-03-01"/>
    <n v="4.3"/>
    <n v="0.40100000000000002"/>
    <n v="10.491"/>
    <n v="0.504"/>
    <n v="-2.0390000000000001"/>
    <n v="0.56899999999999995"/>
    <n v="13.972"/>
    <n v="0.152"/>
    <s v="1888"/>
    <s v="03"/>
    <m/>
    <s v=""/>
    <m/>
    <s v=""/>
    <m/>
    <m/>
    <s v="1888-03"/>
    <m/>
    <m/>
    <n v="4.3"/>
    <n v="0.40100000000000002"/>
    <n v="10.491"/>
    <n v="0.504"/>
    <n v="-2.0390000000000001"/>
    <n v="0.56899999999999995"/>
    <n v="13.972"/>
    <n v="0.152"/>
    <x v="13"/>
  </r>
  <r>
    <s v="1888-04-01"/>
    <n v="7.8449999999999998"/>
    <n v="0.42899999999999999"/>
    <n v="13.884"/>
    <n v="0.83699999999999997"/>
    <n v="1.66"/>
    <n v="0.73799999999999999"/>
    <n v="14.938000000000001"/>
    <n v="0.157"/>
    <s v="1888"/>
    <s v="04"/>
    <m/>
    <s v=""/>
    <m/>
    <s v=""/>
    <m/>
    <m/>
    <s v="1888-04"/>
    <m/>
    <m/>
    <n v="7.8449999999999998"/>
    <n v="0.42899999999999999"/>
    <n v="13.884"/>
    <n v="0.83699999999999997"/>
    <n v="1.66"/>
    <n v="0.73799999999999999"/>
    <n v="14.938000000000001"/>
    <n v="0.157"/>
    <x v="13"/>
  </r>
  <r>
    <s v="1888-05-01"/>
    <n v="10.62"/>
    <n v="0.38900000000000001"/>
    <n v="16.329000000000001"/>
    <n v="0.54299999999999904"/>
    <n v="4.1870000000000003"/>
    <n v="0.59799999999999998"/>
    <n v="15.73"/>
    <n v="0.152"/>
    <s v="1888"/>
    <s v="05"/>
    <m/>
    <s v=""/>
    <m/>
    <s v=""/>
    <m/>
    <m/>
    <s v="1888-05"/>
    <m/>
    <m/>
    <n v="10.62"/>
    <n v="0.38900000000000001"/>
    <n v="16.329000000000001"/>
    <n v="0.54299999999999904"/>
    <n v="4.1870000000000003"/>
    <n v="0.59799999999999998"/>
    <n v="15.73"/>
    <n v="0.152"/>
    <x v="13"/>
  </r>
  <r>
    <s v="1888-06-01"/>
    <n v="12.920999999999999"/>
    <n v="0.39500000000000002"/>
    <n v="18.896999999999998"/>
    <n v="0.73799999999999999"/>
    <n v="6.476"/>
    <n v="0.48199999999999998"/>
    <n v="16.36"/>
    <n v="0.153"/>
    <s v="1888"/>
    <s v="06"/>
    <m/>
    <s v=""/>
    <m/>
    <s v=""/>
    <m/>
    <m/>
    <s v="1888-06"/>
    <m/>
    <m/>
    <n v="12.920999999999999"/>
    <n v="0.39500000000000002"/>
    <n v="18.896999999999998"/>
    <n v="0.73799999999999999"/>
    <n v="6.476"/>
    <n v="0.48199999999999998"/>
    <n v="16.36"/>
    <n v="0.153"/>
    <x v="13"/>
  </r>
  <r>
    <s v="1888-07-01"/>
    <n v="14.242000000000001"/>
    <n v="0.32100000000000001"/>
    <n v="20.062999999999999"/>
    <n v="0.746"/>
    <n v="7.77"/>
    <n v="0.40300000000000002"/>
    <n v="16.686"/>
    <n v="0.13500000000000001"/>
    <s v="1888"/>
    <s v="07"/>
    <m/>
    <s v=""/>
    <m/>
    <s v=""/>
    <m/>
    <m/>
    <s v="1888-07"/>
    <m/>
    <m/>
    <n v="14.242000000000001"/>
    <n v="0.32100000000000001"/>
    <n v="20.062999999999999"/>
    <n v="0.746"/>
    <n v="7.77"/>
    <n v="0.40300000000000002"/>
    <n v="16.686"/>
    <n v="0.13500000000000001"/>
    <x v="13"/>
  </r>
  <r>
    <s v="1888-08-01"/>
    <n v="13.510999999999999"/>
    <n v="0.436"/>
    <n v="19.36"/>
    <n v="0.71599999999999997"/>
    <n v="7.2879999999999896"/>
    <n v="0.47599999999999998"/>
    <n v="16.611000000000001"/>
    <n v="0.158"/>
    <s v="1888"/>
    <s v="08"/>
    <m/>
    <s v=""/>
    <m/>
    <s v=""/>
    <m/>
    <m/>
    <s v="1888-08"/>
    <m/>
    <m/>
    <n v="13.510999999999999"/>
    <n v="0.436"/>
    <n v="19.36"/>
    <n v="0.71599999999999997"/>
    <n v="7.2879999999999896"/>
    <n v="0.47599999999999998"/>
    <n v="16.611000000000001"/>
    <n v="0.158"/>
    <x v="13"/>
  </r>
  <r>
    <s v="1888-09-01"/>
    <n v="11.685"/>
    <n v="0.34399999999999997"/>
    <n v="17.808"/>
    <n v="0.375"/>
    <n v="5.4689999999999896"/>
    <n v="0.56100000000000005"/>
    <n v="15.994999999999999"/>
    <n v="0.14199999999999999"/>
    <s v="1888"/>
    <s v="09"/>
    <m/>
    <s v=""/>
    <m/>
    <s v=""/>
    <m/>
    <m/>
    <s v="1888-09"/>
    <m/>
    <m/>
    <n v="11.685"/>
    <n v="0.34399999999999997"/>
    <n v="17.808"/>
    <n v="0.375"/>
    <n v="5.4689999999999896"/>
    <n v="0.56100000000000005"/>
    <n v="15.994999999999999"/>
    <n v="0.14199999999999999"/>
    <x v="13"/>
  </r>
  <r>
    <s v="1888-10-01"/>
    <n v="9.2010000000000005"/>
    <n v="0.28599999999999998"/>
    <n v="14.782999999999999"/>
    <n v="0.39100000000000001"/>
    <n v="2.9510000000000001"/>
    <n v="0.49299999999999999"/>
    <n v="15.318"/>
    <n v="0.13100000000000001"/>
    <s v="1888"/>
    <s v="10"/>
    <m/>
    <s v=""/>
    <m/>
    <s v=""/>
    <m/>
    <m/>
    <s v="1888-10"/>
    <m/>
    <m/>
    <n v="9.2010000000000005"/>
    <n v="0.28599999999999998"/>
    <n v="14.782999999999999"/>
    <n v="0.39100000000000001"/>
    <n v="2.9510000000000001"/>
    <n v="0.49299999999999999"/>
    <n v="15.318"/>
    <n v="0.13100000000000001"/>
    <x v="13"/>
  </r>
  <r>
    <s v="1888-11-01"/>
    <n v="5.7919999999999998"/>
    <n v="0.36099999999999999"/>
    <n v="11.384"/>
    <n v="0.377"/>
    <n v="5.1999999999999998E-2"/>
    <n v="0.42"/>
    <n v="14.259"/>
    <n v="0.14399999999999999"/>
    <s v="1888"/>
    <s v="11"/>
    <m/>
    <s v=""/>
    <m/>
    <s v=""/>
    <m/>
    <m/>
    <s v="1888-11"/>
    <m/>
    <m/>
    <n v="5.7919999999999998"/>
    <n v="0.36099999999999999"/>
    <n v="11.384"/>
    <n v="0.377"/>
    <n v="5.1999999999999998E-2"/>
    <n v="0.42"/>
    <n v="14.259"/>
    <n v="0.14399999999999999"/>
    <x v="13"/>
  </r>
  <r>
    <s v="1888-12-01"/>
    <n v="3.222"/>
    <n v="0.39600000000000002"/>
    <n v="9.327"/>
    <n v="0.55700000000000005"/>
    <n v="-2.5110000000000001"/>
    <n v="0.51200000000000001"/>
    <n v="13.607999999999899"/>
    <n v="0.154"/>
    <s v="1888"/>
    <s v="12"/>
    <m/>
    <s v=""/>
    <m/>
    <s v=""/>
    <m/>
    <m/>
    <s v="1888-12"/>
    <m/>
    <m/>
    <n v="3.222"/>
    <n v="0.39600000000000002"/>
    <n v="9.327"/>
    <n v="0.55700000000000005"/>
    <n v="-2.5110000000000001"/>
    <n v="0.51200000000000001"/>
    <n v="13.607999999999899"/>
    <n v="0.154"/>
    <x v="13"/>
  </r>
  <r>
    <s v="1889-01-01"/>
    <n v="1.76199999999999"/>
    <n v="0.45800000000000002"/>
    <n v="7.3769999999999998"/>
    <n v="0.72899999999999998"/>
    <n v="-4.0529999999999999"/>
    <n v="0.98399999999999999"/>
    <n v="13.417"/>
    <n v="0.16800000000000001"/>
    <s v="1889"/>
    <s v="01"/>
    <m/>
    <s v=""/>
    <m/>
    <s v=""/>
    <m/>
    <m/>
    <s v="1889-01"/>
    <m/>
    <m/>
    <n v="1.76199999999999"/>
    <n v="0.45800000000000002"/>
    <n v="7.3769999999999998"/>
    <n v="0.72899999999999998"/>
    <n v="-4.0529999999999999"/>
    <n v="0.98399999999999999"/>
    <n v="13.417"/>
    <n v="0.16800000000000001"/>
    <x v="13"/>
  </r>
  <r>
    <s v="1889-02-01"/>
    <n v="3.4089999999999998"/>
    <n v="0.39900000000000002"/>
    <n v="8.8140000000000001"/>
    <n v="0.61199999999999999"/>
    <n v="-2.8989999999999898"/>
    <n v="0.52600000000000002"/>
    <n v="13.954000000000001"/>
    <n v="0.156"/>
    <s v="1889"/>
    <s v="02"/>
    <m/>
    <s v=""/>
    <m/>
    <s v=""/>
    <m/>
    <m/>
    <s v="1889-02"/>
    <m/>
    <m/>
    <n v="3.4089999999999998"/>
    <n v="0.39900000000000002"/>
    <n v="8.8140000000000001"/>
    <n v="0.61199999999999999"/>
    <n v="-2.8989999999999898"/>
    <n v="0.52600000000000002"/>
    <n v="13.954000000000001"/>
    <n v="0.156"/>
    <x v="13"/>
  </r>
  <r>
    <s v="1889-03-01"/>
    <n v="5.2989999999999897"/>
    <n v="0.41899999999999998"/>
    <n v="11.628"/>
    <n v="0.61099999999999999"/>
    <n v="-0.80799999999999905"/>
    <n v="0.45200000000000001"/>
    <n v="14.446"/>
    <n v="0.16500000000000001"/>
    <s v="1889"/>
    <s v="03"/>
    <m/>
    <s v=""/>
    <m/>
    <s v=""/>
    <m/>
    <m/>
    <s v="1889-03"/>
    <m/>
    <m/>
    <n v="5.2989999999999897"/>
    <n v="0.41899999999999998"/>
    <n v="11.628"/>
    <n v="0.61099999999999999"/>
    <n v="-0.80799999999999905"/>
    <n v="0.45200000000000001"/>
    <n v="14.446"/>
    <n v="0.16500000000000001"/>
    <x v="13"/>
  </r>
  <r>
    <s v="1889-04-01"/>
    <n v="8.5889999999999898"/>
    <n v="0.33200000000000002"/>
    <n v="14.391999999999999"/>
    <n v="0.51900000000000002"/>
    <n v="2.5019999999999998"/>
    <n v="0.51"/>
    <n v="15.305"/>
    <n v="0.14599999999999999"/>
    <s v="1889"/>
    <s v="04"/>
    <m/>
    <s v=""/>
    <m/>
    <s v=""/>
    <m/>
    <m/>
    <s v="1889-04"/>
    <m/>
    <m/>
    <n v="8.5889999999999898"/>
    <n v="0.33200000000000002"/>
    <n v="14.391999999999999"/>
    <n v="0.51900000000000002"/>
    <n v="2.5019999999999998"/>
    <n v="0.51"/>
    <n v="15.305"/>
    <n v="0.14599999999999999"/>
    <x v="13"/>
  </r>
  <r>
    <s v="1889-05-01"/>
    <n v="11.242000000000001"/>
    <n v="0.372"/>
    <n v="17.190000000000001"/>
    <n v="0.505"/>
    <n v="5.032"/>
    <n v="0.52400000000000002"/>
    <n v="15.914999999999999"/>
    <n v="0.153"/>
    <s v="1889"/>
    <s v="05"/>
    <m/>
    <s v=""/>
    <m/>
    <s v=""/>
    <m/>
    <m/>
    <s v="1889-05"/>
    <m/>
    <m/>
    <n v="11.242000000000001"/>
    <n v="0.372"/>
    <n v="17.190000000000001"/>
    <n v="0.505"/>
    <n v="5.032"/>
    <n v="0.52400000000000002"/>
    <n v="15.914999999999999"/>
    <n v="0.153"/>
    <x v="13"/>
  </r>
  <r>
    <s v="1889-06-01"/>
    <n v="13.288"/>
    <n v="0.27500000000000002"/>
    <n v="19.314"/>
    <n v="0.58599999999999997"/>
    <n v="7.1959999999999997"/>
    <n v="0.39900000000000002"/>
    <n v="16.498000000000001"/>
    <n v="0.13200000000000001"/>
    <s v="1889"/>
    <s v="06"/>
    <m/>
    <s v=""/>
    <m/>
    <s v=""/>
    <m/>
    <m/>
    <s v="1889-06"/>
    <m/>
    <m/>
    <n v="13.288"/>
    <n v="0.27500000000000002"/>
    <n v="19.314"/>
    <n v="0.58599999999999997"/>
    <n v="7.1959999999999997"/>
    <n v="0.39900000000000002"/>
    <n v="16.498000000000001"/>
    <n v="0.13200000000000001"/>
    <x v="13"/>
  </r>
  <r>
    <s v="1889-07-01"/>
    <n v="14.225"/>
    <n v="0.32700000000000001"/>
    <n v="20.315000000000001"/>
    <n v="0.49399999999999999"/>
    <n v="8.3109999999999999"/>
    <n v="0.34699999999999998"/>
    <n v="16.795999999999999"/>
    <n v="0.14399999999999999"/>
    <s v="1889"/>
    <s v="07"/>
    <m/>
    <s v=""/>
    <m/>
    <s v=""/>
    <m/>
    <m/>
    <s v="1889-07"/>
    <m/>
    <m/>
    <n v="14.225"/>
    <n v="0.32700000000000001"/>
    <n v="20.315000000000001"/>
    <n v="0.49399999999999999"/>
    <n v="8.3109999999999999"/>
    <n v="0.34699999999999998"/>
    <n v="16.795999999999999"/>
    <n v="0.14399999999999999"/>
    <x v="13"/>
  </r>
  <r>
    <s v="1889-08-01"/>
    <n v="13.504"/>
    <n v="0.38300000000000001"/>
    <n v="19.731999999999999"/>
    <n v="0.53500000000000003"/>
    <n v="7.6149999999999904"/>
    <n v="0.45200000000000001"/>
    <n v="16.603999999999999"/>
    <n v="0.153"/>
    <s v="1889"/>
    <s v="08"/>
    <m/>
    <s v=""/>
    <m/>
    <s v=""/>
    <m/>
    <m/>
    <s v="1889-08"/>
    <m/>
    <m/>
    <n v="13.504"/>
    <n v="0.38300000000000001"/>
    <n v="19.731999999999999"/>
    <n v="0.53500000000000003"/>
    <n v="7.6149999999999904"/>
    <n v="0.45200000000000001"/>
    <n v="16.603999999999999"/>
    <n v="0.153"/>
    <x v="13"/>
  </r>
  <r>
    <s v="1889-09-01"/>
    <n v="11.547000000000001"/>
    <n v="0.33900000000000002"/>
    <n v="17.454999999999998"/>
    <n v="0.41599999999999998"/>
    <n v="5.6349999999999998"/>
    <n v="0.55899999999999905"/>
    <n v="15.913"/>
    <n v="0.14599999999999999"/>
    <s v="1889"/>
    <s v="09"/>
    <m/>
    <s v=""/>
    <m/>
    <s v=""/>
    <m/>
    <m/>
    <s v="1889-09"/>
    <m/>
    <m/>
    <n v="11.547000000000001"/>
    <n v="0.33900000000000002"/>
    <n v="17.454999999999998"/>
    <n v="0.41599999999999998"/>
    <n v="5.6349999999999998"/>
    <n v="0.55899999999999905"/>
    <n v="15.913"/>
    <n v="0.14599999999999999"/>
    <x v="13"/>
  </r>
  <r>
    <s v="1889-10-01"/>
    <n v="8.8650000000000002"/>
    <n v="0.28199999999999997"/>
    <n v="14.901999999999999"/>
    <n v="0.59399999999999997"/>
    <n v="2.6080000000000001"/>
    <n v="0.84"/>
    <n v="15.116"/>
    <n v="0.13900000000000001"/>
    <s v="1889"/>
    <s v="10"/>
    <m/>
    <s v=""/>
    <m/>
    <s v=""/>
    <m/>
    <m/>
    <s v="1889-10"/>
    <m/>
    <m/>
    <n v="8.8650000000000002"/>
    <n v="0.28199999999999997"/>
    <n v="14.901999999999999"/>
    <n v="0.59399999999999997"/>
    <n v="2.6080000000000001"/>
    <n v="0.84"/>
    <n v="15.116"/>
    <n v="0.13900000000000001"/>
    <x v="13"/>
  </r>
  <r>
    <s v="1889-11-01"/>
    <n v="4.9989999999999997"/>
    <n v="0.44"/>
    <n v="11.146000000000001"/>
    <n v="0.52200000000000002"/>
    <n v="-0.56699999999999995"/>
    <n v="0.42"/>
    <n v="13.995999999999899"/>
    <n v="0.16899999999999901"/>
    <s v="1889"/>
    <s v="11"/>
    <m/>
    <s v=""/>
    <m/>
    <s v=""/>
    <m/>
    <m/>
    <s v="1889-11"/>
    <m/>
    <m/>
    <n v="4.9989999999999997"/>
    <n v="0.44"/>
    <n v="11.146000000000001"/>
    <n v="0.52200000000000002"/>
    <n v="-0.56699999999999995"/>
    <n v="0.42"/>
    <n v="13.995999999999899"/>
    <n v="0.16899999999999901"/>
    <x v="13"/>
  </r>
  <r>
    <s v="1889-12-01"/>
    <n v="3.0990000000000002"/>
    <n v="0.41199999999999998"/>
    <n v="9.2639999999999993"/>
    <n v="0.438"/>
    <n v="-2.395"/>
    <n v="0.59599999999999997"/>
    <n v="13.401"/>
    <n v="0.158"/>
    <s v="1889"/>
    <s v="12"/>
    <m/>
    <s v=""/>
    <m/>
    <s v=""/>
    <m/>
    <m/>
    <s v="1889-12"/>
    <m/>
    <m/>
    <n v="3.0990000000000002"/>
    <n v="0.41199999999999998"/>
    <n v="9.2639999999999993"/>
    <n v="0.438"/>
    <n v="-2.395"/>
    <n v="0.59599999999999997"/>
    <n v="13.401"/>
    <n v="0.158"/>
    <x v="13"/>
  </r>
  <r>
    <s v="1890-01-01"/>
    <n v="1.8359999999999901"/>
    <n v="0.40100000000000002"/>
    <n v="7.6469999999999896"/>
    <n v="0.45800000000000002"/>
    <n v="-4.24"/>
    <n v="0.56000000000000005"/>
    <n v="13.068"/>
    <n v="0.157"/>
    <s v="1890"/>
    <s v="01"/>
    <m/>
    <s v=""/>
    <m/>
    <s v=""/>
    <m/>
    <m/>
    <s v="1890-01"/>
    <m/>
    <m/>
    <n v="1.8359999999999901"/>
    <n v="0.40100000000000002"/>
    <n v="7.6469999999999896"/>
    <n v="0.45800000000000002"/>
    <n v="-4.24"/>
    <n v="0.56000000000000005"/>
    <n v="13.068"/>
    <n v="0.157"/>
    <x v="14"/>
  </r>
  <r>
    <s v="1890-02-01"/>
    <n v="2.516"/>
    <n v="0.373"/>
    <n v="8.6679999999999993"/>
    <n v="0.56399999999999995"/>
    <n v="-3.7639999999999998"/>
    <n v="0.46100000000000002"/>
    <n v="13.394"/>
    <n v="0.157"/>
    <s v="1890"/>
    <s v="02"/>
    <m/>
    <s v=""/>
    <m/>
    <s v=""/>
    <m/>
    <m/>
    <s v="1890-02"/>
    <m/>
    <m/>
    <n v="2.516"/>
    <n v="0.373"/>
    <n v="8.6679999999999993"/>
    <n v="0.56399999999999995"/>
    <n v="-3.7639999999999998"/>
    <n v="0.46100000000000002"/>
    <n v="13.394"/>
    <n v="0.157"/>
    <x v="14"/>
  </r>
  <r>
    <s v="1890-03-01"/>
    <n v="4.21"/>
    <n v="0.377"/>
    <n v="10.474"/>
    <n v="0.40400000000000003"/>
    <n v="-2.1709999999999998"/>
    <n v="0.57299999999999995"/>
    <n v="13.890999999999901"/>
    <n v="0.158"/>
    <s v="1890"/>
    <s v="03"/>
    <m/>
    <s v=""/>
    <m/>
    <s v=""/>
    <m/>
    <m/>
    <s v="1890-03"/>
    <m/>
    <m/>
    <n v="4.21"/>
    <n v="0.377"/>
    <n v="10.474"/>
    <n v="0.40400000000000003"/>
    <n v="-2.1709999999999998"/>
    <n v="0.57299999999999995"/>
    <n v="13.890999999999901"/>
    <n v="0.158"/>
    <x v="14"/>
  </r>
  <r>
    <s v="1890-04-01"/>
    <n v="7.7389999999999901"/>
    <n v="0.35699999999999998"/>
    <n v="13.672000000000001"/>
    <n v="0.64"/>
    <n v="1.641"/>
    <n v="0.40799999999999997"/>
    <n v="14.875"/>
    <n v="0.153"/>
    <s v="1890"/>
    <s v="04"/>
    <m/>
    <s v=""/>
    <m/>
    <s v=""/>
    <m/>
    <m/>
    <s v="1890-04"/>
    <m/>
    <m/>
    <n v="7.7389999999999901"/>
    <n v="0.35699999999999998"/>
    <n v="13.672000000000001"/>
    <n v="0.64"/>
    <n v="1.641"/>
    <n v="0.40799999999999997"/>
    <n v="14.875"/>
    <n v="0.153"/>
    <x v="14"/>
  </r>
  <r>
    <s v="1890-05-01"/>
    <n v="10.464"/>
    <n v="0.373"/>
    <n v="16.864999999999998"/>
    <n v="0.59499999999999997"/>
    <n v="3.9430000000000001"/>
    <n v="0.40300000000000002"/>
    <n v="15.624000000000001"/>
    <n v="0.156"/>
    <s v="1890"/>
    <s v="05"/>
    <m/>
    <s v=""/>
    <m/>
    <s v=""/>
    <m/>
    <m/>
    <s v="1890-05"/>
    <m/>
    <m/>
    <n v="10.464"/>
    <n v="0.373"/>
    <n v="16.864999999999998"/>
    <n v="0.59499999999999997"/>
    <n v="3.9430000000000001"/>
    <n v="0.40300000000000002"/>
    <n v="15.624000000000001"/>
    <n v="0.156"/>
    <x v="14"/>
  </r>
  <r>
    <s v="1890-06-01"/>
    <n v="12.872"/>
    <n v="0.35199999999999998"/>
    <n v="18.702999999999999"/>
    <n v="0.627"/>
    <n v="6.7069999999999999"/>
    <n v="0.57199999999999995"/>
    <n v="16.25"/>
    <n v="0.14699999999999999"/>
    <s v="1890"/>
    <s v="06"/>
    <m/>
    <s v=""/>
    <m/>
    <s v=""/>
    <m/>
    <m/>
    <s v="1890-06"/>
    <m/>
    <m/>
    <n v="12.872"/>
    <n v="0.35199999999999998"/>
    <n v="18.702999999999999"/>
    <n v="0.627"/>
    <n v="6.7069999999999999"/>
    <n v="0.57199999999999995"/>
    <n v="16.25"/>
    <n v="0.14699999999999999"/>
    <x v="14"/>
  </r>
  <r>
    <s v="1890-07-01"/>
    <n v="14.034000000000001"/>
    <n v="0.35399999999999998"/>
    <n v="19.718"/>
    <n v="0.90800000000000003"/>
    <n v="7.8570000000000002"/>
    <n v="0.68700000000000006"/>
    <n v="16.527999999999999"/>
    <n v="0.153"/>
    <s v="1890"/>
    <s v="07"/>
    <m/>
    <s v=""/>
    <m/>
    <s v=""/>
    <m/>
    <m/>
    <s v="1890-07"/>
    <m/>
    <m/>
    <n v="14.034000000000001"/>
    <n v="0.35399999999999998"/>
    <n v="19.718"/>
    <n v="0.90800000000000003"/>
    <n v="7.8570000000000002"/>
    <n v="0.68700000000000006"/>
    <n v="16.527999999999999"/>
    <n v="0.153"/>
    <x v="14"/>
  </r>
  <r>
    <s v="1890-08-01"/>
    <n v="13.265999999999901"/>
    <n v="0.35199999999999998"/>
    <n v="19.324999999999999"/>
    <n v="0.67"/>
    <n v="7.1469999999999896"/>
    <n v="0.40699999999999997"/>
    <n v="16.427"/>
    <n v="0.14799999999999999"/>
    <s v="1890"/>
    <s v="08"/>
    <m/>
    <s v=""/>
    <m/>
    <s v=""/>
    <m/>
    <m/>
    <s v="1890-08"/>
    <m/>
    <m/>
    <n v="13.265999999999901"/>
    <n v="0.35199999999999998"/>
    <n v="19.324999999999999"/>
    <n v="0.67"/>
    <n v="7.1469999999999896"/>
    <n v="0.40699999999999997"/>
    <n v="16.427"/>
    <n v="0.14799999999999999"/>
    <x v="14"/>
  </r>
  <r>
    <s v="1890-09-01"/>
    <n v="11.545999999999999"/>
    <n v="0.32400000000000001"/>
    <n v="17.265999999999998"/>
    <n v="0.52200000000000002"/>
    <n v="5.4939999999999998"/>
    <n v="0.39800000000000002"/>
    <n v="15.842000000000001"/>
    <n v="0.14499999999999999"/>
    <s v="1890"/>
    <s v="09"/>
    <m/>
    <s v=""/>
    <m/>
    <s v=""/>
    <m/>
    <m/>
    <s v="1890-09"/>
    <m/>
    <m/>
    <n v="11.545999999999999"/>
    <n v="0.32400000000000001"/>
    <n v="17.265999999999998"/>
    <n v="0.52200000000000002"/>
    <n v="5.4939999999999998"/>
    <n v="0.39800000000000002"/>
    <n v="15.842000000000001"/>
    <n v="0.14499999999999999"/>
    <x v="14"/>
  </r>
  <r>
    <s v="1890-10-01"/>
    <n v="9.1780000000000008"/>
    <n v="0.23799999999999999"/>
    <n v="14.747"/>
    <n v="0.41499999999999998"/>
    <n v="3.367"/>
    <n v="0.54200000000000004"/>
    <n v="15.02"/>
    <n v="0.13500000000000001"/>
    <s v="1890"/>
    <s v="10"/>
    <m/>
    <s v=""/>
    <m/>
    <s v=""/>
    <m/>
    <m/>
    <s v="1890-10"/>
    <m/>
    <m/>
    <n v="9.1780000000000008"/>
    <n v="0.23799999999999999"/>
    <n v="14.747"/>
    <n v="0.41499999999999998"/>
    <n v="3.367"/>
    <n v="0.54200000000000004"/>
    <n v="15.02"/>
    <n v="0.13500000000000001"/>
    <x v="14"/>
  </r>
  <r>
    <s v="1890-11-01"/>
    <n v="5.03"/>
    <n v="0.27300000000000002"/>
    <n v="11.450999999999899"/>
    <n v="0.66599999999999904"/>
    <n v="-1.0429999999999999"/>
    <n v="0.56200000000000006"/>
    <n v="13.8029999999999"/>
    <n v="0.13800000000000001"/>
    <s v="1890"/>
    <s v="11"/>
    <m/>
    <s v=""/>
    <m/>
    <s v=""/>
    <m/>
    <m/>
    <s v="1890-11"/>
    <m/>
    <m/>
    <n v="5.03"/>
    <n v="0.27300000000000002"/>
    <n v="11.450999999999899"/>
    <n v="0.66599999999999904"/>
    <n v="-1.0429999999999999"/>
    <n v="0.56200000000000006"/>
    <n v="13.8029999999999"/>
    <n v="0.13800000000000001"/>
    <x v="14"/>
  </r>
  <r>
    <s v="1890-12-01"/>
    <n v="2.9689999999999999"/>
    <n v="0.34200000000000003"/>
    <n v="8.6110000000000007"/>
    <n v="0.51200000000000001"/>
    <n v="-2.7289999999999899"/>
    <n v="0.52600000000000002"/>
    <n v="13.367000000000001"/>
    <n v="0.14899999999999999"/>
    <s v="1890"/>
    <s v="12"/>
    <m/>
    <s v=""/>
    <m/>
    <s v=""/>
    <m/>
    <m/>
    <s v="1890-12"/>
    <m/>
    <m/>
    <n v="2.9689999999999999"/>
    <n v="0.34200000000000003"/>
    <n v="8.6110000000000007"/>
    <n v="0.51200000000000001"/>
    <n v="-2.7289999999999899"/>
    <n v="0.52600000000000002"/>
    <n v="13.367000000000001"/>
    <n v="0.14899999999999999"/>
    <x v="14"/>
  </r>
  <r>
    <s v="1891-01-01"/>
    <n v="1.6779999999999999"/>
    <n v="0.35099999999999998"/>
    <n v="7.5889999999999898"/>
    <n v="0.622"/>
    <n v="-4.0110000000000001"/>
    <n v="0.49199999999999999"/>
    <n v="13.037000000000001"/>
    <n v="0.155"/>
    <s v="1891"/>
    <s v="01"/>
    <m/>
    <s v=""/>
    <m/>
    <s v=""/>
    <m/>
    <m/>
    <s v="1891-01"/>
    <m/>
    <m/>
    <n v="1.6779999999999999"/>
    <n v="0.35099999999999998"/>
    <n v="7.5889999999999898"/>
    <n v="0.622"/>
    <n v="-4.0110000000000001"/>
    <n v="0.49199999999999999"/>
    <n v="13.037000000000001"/>
    <n v="0.155"/>
    <x v="14"/>
  </r>
  <r>
    <s v="1891-02-01"/>
    <n v="1.88"/>
    <n v="0.39800000000000002"/>
    <n v="8.1219999999999999"/>
    <n v="0.56899999999999995"/>
    <n v="-4.4649999999999999"/>
    <n v="0.50700000000000001"/>
    <n v="13.298"/>
    <n v="0.16500000000000001"/>
    <s v="1891"/>
    <s v="02"/>
    <m/>
    <s v=""/>
    <m/>
    <s v=""/>
    <m/>
    <m/>
    <s v="1891-02"/>
    <m/>
    <m/>
    <n v="1.88"/>
    <n v="0.39800000000000002"/>
    <n v="8.1219999999999999"/>
    <n v="0.56899999999999995"/>
    <n v="-4.4649999999999999"/>
    <n v="0.50700000000000001"/>
    <n v="13.298"/>
    <n v="0.16500000000000001"/>
    <x v="14"/>
  </r>
  <r>
    <s v="1891-03-01"/>
    <n v="4.7549999999999999"/>
    <n v="0.33100000000000002"/>
    <n v="10.629"/>
    <n v="0.44"/>
    <n v="-1.4490000000000001"/>
    <n v="0.59299999999999997"/>
    <n v="14.191000000000001"/>
    <n v="0.153"/>
    <s v="1891"/>
    <s v="03"/>
    <m/>
    <s v=""/>
    <m/>
    <s v=""/>
    <m/>
    <m/>
    <s v="1891-03"/>
    <m/>
    <m/>
    <n v="4.7549999999999999"/>
    <n v="0.33100000000000002"/>
    <n v="10.629"/>
    <n v="0.44"/>
    <n v="-1.4490000000000001"/>
    <n v="0.59299999999999997"/>
    <n v="14.191000000000001"/>
    <n v="0.153"/>
    <x v="14"/>
  </r>
  <r>
    <s v="1891-04-01"/>
    <n v="7.6179999999999897"/>
    <n v="0.28399999999999997"/>
    <n v="13.978999999999999"/>
    <n v="0.38200000000000001"/>
    <n v="1.1819999999999999"/>
    <n v="0.42399999999999999"/>
    <n v="14.917999999999999"/>
    <n v="0.14699999999999999"/>
    <s v="1891"/>
    <s v="04"/>
    <m/>
    <s v=""/>
    <m/>
    <s v=""/>
    <m/>
    <m/>
    <s v="1891-04"/>
    <m/>
    <m/>
    <n v="7.6179999999999897"/>
    <n v="0.28399999999999997"/>
    <n v="13.978999999999999"/>
    <n v="0.38200000000000001"/>
    <n v="1.1819999999999999"/>
    <n v="0.42399999999999999"/>
    <n v="14.917999999999999"/>
    <n v="0.14699999999999999"/>
    <x v="14"/>
  </r>
  <r>
    <s v="1891-05-01"/>
    <n v="10.785"/>
    <n v="0.38800000000000001"/>
    <n v="16.645"/>
    <n v="0.45300000000000001"/>
    <n v="4.3170000000000002"/>
    <n v="0.38500000000000001"/>
    <n v="15.843999999999999"/>
    <n v="0.16200000000000001"/>
    <s v="1891"/>
    <s v="05"/>
    <m/>
    <s v=""/>
    <m/>
    <s v=""/>
    <m/>
    <m/>
    <s v="1891-05"/>
    <m/>
    <m/>
    <n v="10.785"/>
    <n v="0.38800000000000001"/>
    <n v="16.645"/>
    <n v="0.45300000000000001"/>
    <n v="4.3170000000000002"/>
    <n v="0.38500000000000001"/>
    <n v="15.843999999999999"/>
    <n v="0.16200000000000001"/>
    <x v="14"/>
  </r>
  <r>
    <s v="1891-06-01"/>
    <n v="12.888"/>
    <n v="0.253"/>
    <n v="18.588000000000001"/>
    <n v="0.48"/>
    <n v="6.6349999999999998"/>
    <n v="0.41299999999999998"/>
    <n v="16.297000000000001"/>
    <n v="0.13699999999999901"/>
    <s v="1891"/>
    <s v="06"/>
    <m/>
    <s v=""/>
    <m/>
    <s v=""/>
    <m/>
    <m/>
    <s v="1891-06"/>
    <m/>
    <m/>
    <n v="12.888"/>
    <n v="0.253"/>
    <n v="18.588000000000001"/>
    <n v="0.48"/>
    <n v="6.6349999999999998"/>
    <n v="0.41299999999999998"/>
    <n v="16.297000000000001"/>
    <n v="0.13699999999999901"/>
    <x v="14"/>
  </r>
  <r>
    <s v="1891-07-01"/>
    <n v="13.93"/>
    <n v="0.33800000000000002"/>
    <n v="19.849"/>
    <n v="0.39300000000000002"/>
    <n v="7.8179999999999996"/>
    <n v="0.44500000000000001"/>
    <n v="16.62"/>
    <n v="0.155"/>
    <s v="1891"/>
    <s v="07"/>
    <m/>
    <s v=""/>
    <m/>
    <s v=""/>
    <m/>
    <m/>
    <s v="1891-07"/>
    <m/>
    <m/>
    <n v="13.93"/>
    <n v="0.33800000000000002"/>
    <n v="19.849"/>
    <n v="0.39300000000000002"/>
    <n v="7.8179999999999996"/>
    <n v="0.44500000000000001"/>
    <n v="16.62"/>
    <n v="0.155"/>
    <x v="14"/>
  </r>
  <r>
    <s v="1891-08-01"/>
    <n v="13.495999999999899"/>
    <n v="0.36499999999999999"/>
    <n v="19.472000000000001"/>
    <n v="0.58399999999999996"/>
    <n v="7.2899999999999903"/>
    <n v="0.45400000000000001"/>
    <n v="16.548999999999999"/>
    <n v="0.16200000000000001"/>
    <s v="1891"/>
    <s v="08"/>
    <m/>
    <s v=""/>
    <m/>
    <s v=""/>
    <m/>
    <m/>
    <s v="1891-08"/>
    <m/>
    <m/>
    <n v="13.495999999999899"/>
    <n v="0.36499999999999999"/>
    <n v="19.472000000000001"/>
    <n v="0.58399999999999996"/>
    <n v="7.2899999999999903"/>
    <n v="0.45400000000000001"/>
    <n v="16.548999999999999"/>
    <n v="0.16200000000000001"/>
    <x v="14"/>
  </r>
  <r>
    <s v="1891-09-01"/>
    <n v="11.763"/>
    <n v="0.26400000000000001"/>
    <n v="17.649000000000001"/>
    <n v="0.61399999999999999"/>
    <n v="5.7039999999999997"/>
    <n v="0.34200000000000003"/>
    <n v="16.07"/>
    <n v="0.14000000000000001"/>
    <s v="1891"/>
    <s v="09"/>
    <m/>
    <s v=""/>
    <m/>
    <s v=""/>
    <m/>
    <m/>
    <s v="1891-09"/>
    <m/>
    <m/>
    <n v="11.763"/>
    <n v="0.26400000000000001"/>
    <n v="17.649000000000001"/>
    <n v="0.61399999999999999"/>
    <n v="5.7039999999999997"/>
    <n v="0.34200000000000003"/>
    <n v="16.07"/>
    <n v="0.14000000000000001"/>
    <x v="14"/>
  </r>
  <r>
    <s v="1891-10-01"/>
    <n v="8.7219999999999995"/>
    <n v="0.28100000000000003"/>
    <n v="15.042"/>
    <n v="0.32400000000000001"/>
    <n v="2.7639999999999998"/>
    <n v="0.38300000000000001"/>
    <n v="15.023"/>
    <n v="0.14699999999999999"/>
    <s v="1891"/>
    <s v="10"/>
    <m/>
    <s v=""/>
    <m/>
    <s v=""/>
    <m/>
    <m/>
    <s v="1891-10"/>
    <m/>
    <m/>
    <n v="8.7219999999999995"/>
    <n v="0.28100000000000003"/>
    <n v="15.042"/>
    <n v="0.32400000000000001"/>
    <n v="2.7639999999999998"/>
    <n v="0.38300000000000001"/>
    <n v="15.023"/>
    <n v="0.14699999999999999"/>
    <x v="14"/>
  </r>
  <r>
    <s v="1891-11-01"/>
    <n v="5.1150000000000002"/>
    <n v="0.35299999999999998"/>
    <n v="11.032999999999999"/>
    <n v="0.34899999999999998"/>
    <n v="-0.78099999999999903"/>
    <n v="0.32400000000000001"/>
    <n v="13.92"/>
    <n v="0.151"/>
    <s v="1891"/>
    <s v="11"/>
    <m/>
    <s v=""/>
    <m/>
    <s v=""/>
    <m/>
    <m/>
    <s v="1891-11"/>
    <m/>
    <m/>
    <n v="5.1150000000000002"/>
    <n v="0.35299999999999998"/>
    <n v="11.032999999999999"/>
    <n v="0.34899999999999998"/>
    <n v="-0.78099999999999903"/>
    <n v="0.32400000000000001"/>
    <n v="13.92"/>
    <n v="0.151"/>
    <x v="14"/>
  </r>
  <r>
    <s v="1891-12-01"/>
    <n v="3.6019999999999999"/>
    <n v="0.41799999999999998"/>
    <n v="9.8030000000000008"/>
    <n v="0.42899999999999999"/>
    <n v="-2.1379999999999999"/>
    <n v="0.53100000000000003"/>
    <n v="13.558999999999999"/>
    <n v="0.16899999999999901"/>
    <s v="1891"/>
    <s v="12"/>
    <m/>
    <s v=""/>
    <m/>
    <s v=""/>
    <m/>
    <m/>
    <s v="1891-12"/>
    <m/>
    <m/>
    <n v="3.6019999999999999"/>
    <n v="0.41799999999999998"/>
    <n v="9.8030000000000008"/>
    <n v="0.42899999999999999"/>
    <n v="-2.1379999999999999"/>
    <n v="0.53100000000000003"/>
    <n v="13.558999999999999"/>
    <n v="0.16899999999999901"/>
    <x v="14"/>
  </r>
  <r>
    <s v="1892-01-01"/>
    <n v="2.0179999999999998"/>
    <n v="0.39900000000000002"/>
    <n v="7.6829999999999998"/>
    <n v="0.46200000000000002"/>
    <n v="-3.93"/>
    <n v="0.46500000000000002"/>
    <n v="13.263999999999999"/>
    <n v="0.16200000000000001"/>
    <s v="1892"/>
    <s v="01"/>
    <m/>
    <s v=""/>
    <m/>
    <s v=""/>
    <m/>
    <m/>
    <s v="1892-01"/>
    <m/>
    <m/>
    <n v="2.0179999999999998"/>
    <n v="0.39900000000000002"/>
    <n v="7.6829999999999998"/>
    <n v="0.46200000000000002"/>
    <n v="-3.93"/>
    <n v="0.46500000000000002"/>
    <n v="13.263999999999999"/>
    <n v="0.16200000000000001"/>
    <x v="14"/>
  </r>
  <r>
    <s v="1892-02-01"/>
    <n v="2.8050000000000002"/>
    <n v="0.32600000000000001"/>
    <n v="9.0779999999999994"/>
    <n v="0.66700000000000004"/>
    <n v="-3.2530000000000001"/>
    <n v="0.46400000000000002"/>
    <n v="13.667"/>
    <n v="0.14599999999999999"/>
    <s v="1892"/>
    <s v="02"/>
    <m/>
    <s v=""/>
    <m/>
    <s v=""/>
    <m/>
    <m/>
    <s v="1892-02"/>
    <m/>
    <m/>
    <n v="2.8050000000000002"/>
    <n v="0.32600000000000001"/>
    <n v="9.0779999999999994"/>
    <n v="0.66700000000000004"/>
    <n v="-3.2530000000000001"/>
    <n v="0.46400000000000002"/>
    <n v="13.667"/>
    <n v="0.14599999999999999"/>
    <x v="14"/>
  </r>
  <r>
    <s v="1892-03-01"/>
    <n v="4.3620000000000001"/>
    <n v="0.39"/>
    <n v="10.752000000000001"/>
    <n v="0.59899999999999998"/>
    <n v="-1.931"/>
    <n v="0.432"/>
    <n v="13.978999999999999"/>
    <n v="0.158"/>
    <s v="1892"/>
    <s v="03"/>
    <m/>
    <s v=""/>
    <m/>
    <s v=""/>
    <m/>
    <m/>
    <s v="1892-03"/>
    <m/>
    <m/>
    <n v="4.3620000000000001"/>
    <n v="0.39"/>
    <n v="10.752000000000001"/>
    <n v="0.59899999999999998"/>
    <n v="-1.931"/>
    <n v="0.432"/>
    <n v="13.978999999999999"/>
    <n v="0.158"/>
    <x v="14"/>
  </r>
  <r>
    <s v="1892-04-01"/>
    <n v="7.5619999999999896"/>
    <n v="0.30099999999999999"/>
    <n v="13.802"/>
    <n v="0.41499999999999998"/>
    <n v="1.2049999999999901"/>
    <n v="0.42699999999999999"/>
    <n v="14.803999999999901"/>
    <n v="0.14899999999999999"/>
    <s v="1892"/>
    <s v="04"/>
    <m/>
    <s v=""/>
    <m/>
    <s v=""/>
    <m/>
    <m/>
    <s v="1892-04"/>
    <m/>
    <m/>
    <n v="7.5619999999999896"/>
    <n v="0.30099999999999999"/>
    <n v="13.802"/>
    <n v="0.41499999999999998"/>
    <n v="1.2049999999999901"/>
    <n v="0.42699999999999999"/>
    <n v="14.803999999999901"/>
    <n v="0.14899999999999999"/>
    <x v="14"/>
  </r>
  <r>
    <s v="1892-05-01"/>
    <n v="10.622"/>
    <n v="0.36"/>
    <n v="16.577999999999999"/>
    <n v="0.41299999999999998"/>
    <n v="4.4260000000000002"/>
    <n v="0.41299999999999998"/>
    <n v="15.654999999999999"/>
    <n v="0.158"/>
    <s v="1892"/>
    <s v="05"/>
    <m/>
    <s v=""/>
    <m/>
    <s v=""/>
    <m/>
    <m/>
    <s v="1892-05"/>
    <m/>
    <m/>
    <n v="10.622"/>
    <n v="0.36"/>
    <n v="16.577999999999999"/>
    <n v="0.41299999999999998"/>
    <n v="4.4260000000000002"/>
    <n v="0.41299999999999998"/>
    <n v="15.654999999999999"/>
    <n v="0.158"/>
    <x v="14"/>
  </r>
  <r>
    <s v="1892-06-01"/>
    <n v="13.263"/>
    <n v="0.27900000000000003"/>
    <n v="19.003"/>
    <n v="0.46300000000000002"/>
    <n v="6.86"/>
    <n v="0.32200000000000001"/>
    <n v="16.303000000000001"/>
    <n v="0.14899999999999999"/>
    <s v="1892"/>
    <s v="06"/>
    <m/>
    <s v=""/>
    <m/>
    <s v=""/>
    <m/>
    <m/>
    <s v="1892-06"/>
    <m/>
    <m/>
    <n v="13.263"/>
    <n v="0.27900000000000003"/>
    <n v="19.003"/>
    <n v="0.46300000000000002"/>
    <n v="6.86"/>
    <n v="0.32200000000000001"/>
    <n v="16.303000000000001"/>
    <n v="0.14899999999999999"/>
    <x v="14"/>
  </r>
  <r>
    <s v="1892-07-01"/>
    <n v="13.89"/>
    <n v="0.32800000000000001"/>
    <n v="19.82"/>
    <n v="0.52900000000000003"/>
    <n v="7.9169999999999998"/>
    <n v="0.36399999999999999"/>
    <n v="16.475999999999999"/>
    <n v="0.157"/>
    <s v="1892"/>
    <s v="07"/>
    <m/>
    <s v=""/>
    <m/>
    <s v=""/>
    <m/>
    <m/>
    <s v="1892-07"/>
    <m/>
    <m/>
    <n v="13.89"/>
    <n v="0.32800000000000001"/>
    <n v="19.82"/>
    <n v="0.52900000000000003"/>
    <n v="7.9169999999999998"/>
    <n v="0.36399999999999999"/>
    <n v="16.475999999999999"/>
    <n v="0.157"/>
    <x v="14"/>
  </r>
  <r>
    <s v="1892-08-01"/>
    <n v="13.42"/>
    <n v="0.35299999999999998"/>
    <n v="19.263999999999999"/>
    <n v="0.47699999999999998"/>
    <n v="7.4479999999999897"/>
    <n v="0.38900000000000001"/>
    <n v="16.39"/>
    <n v="0.155"/>
    <s v="1892"/>
    <s v="08"/>
    <m/>
    <s v=""/>
    <m/>
    <s v=""/>
    <m/>
    <m/>
    <s v="1892-08"/>
    <m/>
    <m/>
    <n v="13.42"/>
    <n v="0.35299999999999998"/>
    <n v="19.263999999999999"/>
    <n v="0.47699999999999998"/>
    <n v="7.4479999999999897"/>
    <n v="0.38900000000000001"/>
    <n v="16.39"/>
    <n v="0.155"/>
    <x v="14"/>
  </r>
  <r>
    <s v="1892-09-01"/>
    <n v="11.763999999999999"/>
    <n v="0.26"/>
    <n v="17.858000000000001"/>
    <n v="0.39700000000000002"/>
    <n v="5.5519999999999996"/>
    <n v="0.32600000000000001"/>
    <n v="15.997999999999999"/>
    <n v="0.14499999999999999"/>
    <s v="1892"/>
    <s v="09"/>
    <m/>
    <s v=""/>
    <m/>
    <s v=""/>
    <m/>
    <m/>
    <s v="1892-09"/>
    <m/>
    <m/>
    <n v="11.763999999999999"/>
    <n v="0.26"/>
    <n v="17.858000000000001"/>
    <n v="0.39700000000000002"/>
    <n v="5.5519999999999996"/>
    <n v="0.32600000000000001"/>
    <n v="15.997999999999999"/>
    <n v="0.14499999999999999"/>
    <x v="14"/>
  </r>
  <r>
    <s v="1892-10-01"/>
    <n v="9.2899999999999991"/>
    <n v="0.26800000000000002"/>
    <n v="15.08"/>
    <n v="0.38800000000000001"/>
    <n v="3.347"/>
    <n v="0.38800000000000001"/>
    <n v="15.125999999999999"/>
    <n v="0.14699999999999999"/>
    <s v="1892"/>
    <s v="10"/>
    <m/>
    <s v=""/>
    <m/>
    <s v=""/>
    <m/>
    <m/>
    <s v="1892-10"/>
    <m/>
    <m/>
    <n v="9.2899999999999991"/>
    <n v="0.26800000000000002"/>
    <n v="15.08"/>
    <n v="0.38800000000000001"/>
    <n v="3.347"/>
    <n v="0.38800000000000001"/>
    <n v="15.125999999999999"/>
    <n v="0.14699999999999999"/>
    <x v="14"/>
  </r>
  <r>
    <s v="1892-11-01"/>
    <n v="4.859"/>
    <n v="0.33100000000000002"/>
    <n v="10.432"/>
    <n v="0.72799999999999998"/>
    <n v="-1.014"/>
    <n v="0.46899999999999997"/>
    <n v="13.731999999999999"/>
    <n v="0.156"/>
    <s v="1892"/>
    <s v="11"/>
    <m/>
    <s v=""/>
    <m/>
    <s v=""/>
    <m/>
    <m/>
    <s v="1892-11"/>
    <m/>
    <m/>
    <n v="4.859"/>
    <n v="0.33100000000000002"/>
    <n v="10.432"/>
    <n v="0.72799999999999998"/>
    <n v="-1.014"/>
    <n v="0.46899999999999997"/>
    <n v="13.731999999999999"/>
    <n v="0.156"/>
    <x v="14"/>
  </r>
  <r>
    <s v="1892-12-01"/>
    <n v="2.9350000000000001"/>
    <n v="0.47099999999999997"/>
    <n v="8.2970000000000006"/>
    <n v="0.59"/>
    <n v="-2.847"/>
    <n v="0.45200000000000001"/>
    <n v="13.196"/>
    <n v="0.19"/>
    <s v="1892"/>
    <s v="12"/>
    <m/>
    <s v=""/>
    <m/>
    <s v=""/>
    <m/>
    <m/>
    <s v="1892-12"/>
    <m/>
    <m/>
    <n v="2.9350000000000001"/>
    <n v="0.47099999999999997"/>
    <n v="8.2970000000000006"/>
    <n v="0.59"/>
    <n v="-2.847"/>
    <n v="0.45200000000000001"/>
    <n v="13.196"/>
    <n v="0.19"/>
    <x v="14"/>
  </r>
  <r>
    <s v="1893-01-01"/>
    <n v="0.5"/>
    <n v="0.48799999999999999"/>
    <n v="5.9"/>
    <n v="0.79900000000000004"/>
    <n v="-5.3449999999999998"/>
    <n v="0.48"/>
    <n v="12.702"/>
    <n v="0.186"/>
    <s v="1893"/>
    <s v="01"/>
    <m/>
    <s v=""/>
    <m/>
    <s v=""/>
    <m/>
    <m/>
    <s v="1893-01"/>
    <m/>
    <m/>
    <n v="0.5"/>
    <n v="0.48799999999999999"/>
    <n v="5.9"/>
    <n v="0.79900000000000004"/>
    <n v="-5.3449999999999998"/>
    <n v="0.48"/>
    <n v="12.702"/>
    <n v="0.186"/>
    <x v="14"/>
  </r>
  <r>
    <s v="1893-02-01"/>
    <n v="1.6539999999999999"/>
    <n v="0.36499999999999999"/>
    <n v="7.6159999999999997"/>
    <n v="0.54299999999999904"/>
    <n v="-4.5579999999999998"/>
    <n v="0.497"/>
    <n v="13.23"/>
    <n v="0.161"/>
    <s v="1893"/>
    <s v="02"/>
    <m/>
    <s v=""/>
    <m/>
    <s v=""/>
    <m/>
    <m/>
    <s v="1893-02"/>
    <m/>
    <m/>
    <n v="1.6539999999999999"/>
    <n v="0.36499999999999999"/>
    <n v="7.6159999999999997"/>
    <n v="0.54299999999999904"/>
    <n v="-4.5579999999999998"/>
    <n v="0.497"/>
    <n v="13.23"/>
    <n v="0.161"/>
    <x v="14"/>
  </r>
  <r>
    <s v="1893-03-01"/>
    <n v="4.9790000000000001"/>
    <n v="0.4"/>
    <n v="11.066000000000001"/>
    <n v="0.62"/>
    <n v="-1.252"/>
    <n v="0.36799999999999999"/>
    <n v="14.111000000000001"/>
    <n v="0.16300000000000001"/>
    <s v="1893"/>
    <s v="03"/>
    <m/>
    <s v=""/>
    <m/>
    <s v=""/>
    <m/>
    <m/>
    <s v="1893-03"/>
    <m/>
    <m/>
    <n v="4.9790000000000001"/>
    <n v="0.4"/>
    <n v="11.066000000000001"/>
    <n v="0.62"/>
    <n v="-1.252"/>
    <n v="0.36799999999999999"/>
    <n v="14.111000000000001"/>
    <n v="0.16300000000000001"/>
    <x v="14"/>
  </r>
  <r>
    <s v="1893-04-01"/>
    <n v="7.9939999999999998"/>
    <n v="0.29399999999999998"/>
    <n v="13.696999999999999"/>
    <n v="0.64599999999999902"/>
    <n v="1.5820000000000001"/>
    <n v="0.379"/>
    <n v="14.871"/>
    <n v="0.14699999999999999"/>
    <s v="1893"/>
    <s v="04"/>
    <m/>
    <s v=""/>
    <m/>
    <s v=""/>
    <m/>
    <m/>
    <s v="1893-04"/>
    <m/>
    <m/>
    <n v="7.9939999999999998"/>
    <n v="0.29399999999999998"/>
    <n v="13.696999999999999"/>
    <n v="0.64599999999999902"/>
    <n v="1.5820000000000001"/>
    <n v="0.379"/>
    <n v="14.871"/>
    <n v="0.14699999999999999"/>
    <x v="14"/>
  </r>
  <r>
    <s v="1893-05-01"/>
    <n v="10.747"/>
    <n v="0.36499999999999999"/>
    <n v="16.812000000000001"/>
    <n v="0.47799999999999998"/>
    <n v="4.4889999999999999"/>
    <n v="0.377"/>
    <n v="15.662000000000001"/>
    <n v="0.155"/>
    <s v="1893"/>
    <s v="05"/>
    <m/>
    <s v=""/>
    <m/>
    <s v=""/>
    <m/>
    <m/>
    <s v="1893-05"/>
    <m/>
    <m/>
    <n v="10.747"/>
    <n v="0.36499999999999999"/>
    <n v="16.812000000000001"/>
    <n v="0.47799999999999998"/>
    <n v="4.4889999999999999"/>
    <n v="0.377"/>
    <n v="15.662000000000001"/>
    <n v="0.155"/>
    <x v="14"/>
  </r>
  <r>
    <s v="1893-06-01"/>
    <n v="13.050999999999901"/>
    <n v="0.28699999999999998"/>
    <n v="18.981000000000002"/>
    <n v="0.34300000000000003"/>
    <n v="6.7809999999999997"/>
    <n v="0.36399999999999999"/>
    <n v="16.382000000000001"/>
    <n v="0.14399999999999999"/>
    <s v="1893"/>
    <s v="06"/>
    <m/>
    <s v=""/>
    <m/>
    <s v=""/>
    <m/>
    <m/>
    <s v="1893-06"/>
    <m/>
    <m/>
    <n v="13.050999999999901"/>
    <n v="0.28699999999999998"/>
    <n v="18.981000000000002"/>
    <n v="0.34300000000000003"/>
    <n v="6.7809999999999997"/>
    <n v="0.36399999999999999"/>
    <n v="16.382000000000001"/>
    <n v="0.14399999999999999"/>
    <x v="14"/>
  </r>
  <r>
    <s v="1893-07-01"/>
    <n v="14.318"/>
    <n v="0.33900000000000002"/>
    <n v="20.004999999999999"/>
    <n v="0.42599999999999999"/>
    <n v="8.1020000000000003"/>
    <n v="0.38700000000000001"/>
    <n v="16.788"/>
    <n v="0.155"/>
    <s v="1893"/>
    <s v="07"/>
    <m/>
    <s v=""/>
    <m/>
    <s v=""/>
    <m/>
    <m/>
    <s v="1893-07"/>
    <m/>
    <m/>
    <n v="14.318"/>
    <n v="0.33900000000000002"/>
    <n v="20.004999999999999"/>
    <n v="0.42599999999999999"/>
    <n v="8.1020000000000003"/>
    <n v="0.38700000000000001"/>
    <n v="16.788"/>
    <n v="0.155"/>
    <x v="14"/>
  </r>
  <r>
    <s v="1893-08-01"/>
    <n v="13.454000000000001"/>
    <n v="0.36699999999999999"/>
    <n v="19.448"/>
    <n v="0.34799999999999998"/>
    <n v="7.3219999999999903"/>
    <n v="0.33600000000000002"/>
    <n v="16.649999999999999"/>
    <n v="0.153"/>
    <s v="1893"/>
    <s v="08"/>
    <m/>
    <s v=""/>
    <m/>
    <s v=""/>
    <m/>
    <m/>
    <s v="1893-08"/>
    <m/>
    <m/>
    <n v="13.454000000000001"/>
    <n v="0.36699999999999999"/>
    <n v="19.448"/>
    <n v="0.34799999999999998"/>
    <n v="7.3219999999999903"/>
    <n v="0.33600000000000002"/>
    <n v="16.649999999999999"/>
    <n v="0.153"/>
    <x v="14"/>
  </r>
  <r>
    <s v="1893-09-01"/>
    <n v="11.766999999999999"/>
    <n v="0.29499999999999998"/>
    <n v="17.798999999999999"/>
    <n v="0.308"/>
    <n v="5.5990000000000002"/>
    <n v="0.26"/>
    <n v="15.932"/>
    <n v="0.13900000000000001"/>
    <s v="1893"/>
    <s v="09"/>
    <m/>
    <s v=""/>
    <m/>
    <s v=""/>
    <m/>
    <m/>
    <s v="1893-09"/>
    <m/>
    <m/>
    <n v="11.766999999999999"/>
    <n v="0.29499999999999998"/>
    <n v="17.798999999999999"/>
    <n v="0.308"/>
    <n v="5.5990000000000002"/>
    <n v="0.26"/>
    <n v="15.932"/>
    <n v="0.13900000000000001"/>
    <x v="14"/>
  </r>
  <r>
    <s v="1893-10-01"/>
    <n v="9.16"/>
    <n v="0.26300000000000001"/>
    <n v="15.185"/>
    <n v="0.32500000000000001"/>
    <n v="3.09899999999999"/>
    <n v="0.372"/>
    <n v="15.151999999999999"/>
    <n v="0.13900000000000001"/>
    <s v="1893"/>
    <s v="10"/>
    <m/>
    <s v=""/>
    <m/>
    <s v=""/>
    <m/>
    <m/>
    <s v="1893-10"/>
    <m/>
    <m/>
    <n v="9.16"/>
    <n v="0.26300000000000001"/>
    <n v="15.185"/>
    <n v="0.32500000000000001"/>
    <n v="3.09899999999999"/>
    <n v="0.372"/>
    <n v="15.151999999999999"/>
    <n v="0.13900000000000001"/>
    <x v="14"/>
  </r>
  <r>
    <s v="1893-11-01"/>
    <n v="5.9020000000000001"/>
    <n v="0.28100000000000003"/>
    <n v="11.700999999999899"/>
    <n v="0.32600000000000001"/>
    <n v="-0.14299999999999999"/>
    <n v="0.27200000000000002"/>
    <n v="14.079000000000001"/>
    <n v="0.14399999999999999"/>
    <s v="1893"/>
    <s v="11"/>
    <m/>
    <s v=""/>
    <m/>
    <s v=""/>
    <m/>
    <m/>
    <s v="1893-11"/>
    <m/>
    <m/>
    <n v="5.9020000000000001"/>
    <n v="0.28100000000000003"/>
    <n v="11.700999999999899"/>
    <n v="0.32600000000000001"/>
    <n v="-0.14299999999999999"/>
    <n v="0.27200000000000002"/>
    <n v="14.079000000000001"/>
    <n v="0.14399999999999999"/>
    <x v="14"/>
  </r>
  <r>
    <s v="1893-12-01"/>
    <n v="3.1549999999999998"/>
    <n v="0.39900000000000002"/>
    <n v="9.0299999999999994"/>
    <n v="0.42899999999999999"/>
    <n v="-2.79"/>
    <n v="0.32100000000000001"/>
    <n v="13.388"/>
    <n v="0.16500000000000001"/>
    <s v="1893"/>
    <s v="12"/>
    <m/>
    <s v=""/>
    <m/>
    <s v=""/>
    <m/>
    <m/>
    <s v="1893-12"/>
    <m/>
    <m/>
    <n v="3.1549999999999998"/>
    <n v="0.39900000000000002"/>
    <n v="9.0299999999999994"/>
    <n v="0.42899999999999999"/>
    <n v="-2.79"/>
    <n v="0.32100000000000001"/>
    <n v="13.388"/>
    <n v="0.16500000000000001"/>
    <x v="14"/>
  </r>
  <r>
    <s v="1894-01-01"/>
    <n v="1.6909999999999901"/>
    <n v="0.372"/>
    <n v="7.4099999999999904"/>
    <n v="0.56699999999999995"/>
    <n v="-4.0389999999999997"/>
    <n v="0.42199999999999999"/>
    <n v="13.039"/>
    <n v="0.159"/>
    <s v="1894"/>
    <s v="01"/>
    <m/>
    <s v=""/>
    <m/>
    <s v=""/>
    <m/>
    <m/>
    <s v="1894-01"/>
    <m/>
    <m/>
    <n v="1.6909999999999901"/>
    <n v="0.372"/>
    <n v="7.4099999999999904"/>
    <n v="0.56699999999999995"/>
    <n v="-4.0389999999999997"/>
    <n v="0.42199999999999999"/>
    <n v="13.039"/>
    <n v="0.159"/>
    <x v="14"/>
  </r>
  <r>
    <s v="1894-02-01"/>
    <n v="2.923"/>
    <n v="0.35399999999999998"/>
    <n v="8.8979999999999997"/>
    <n v="0.53400000000000003"/>
    <n v="-3.028"/>
    <n v="0.48599999999999999"/>
    <n v="13.455"/>
    <n v="0.155"/>
    <s v="1894"/>
    <s v="02"/>
    <m/>
    <s v=""/>
    <m/>
    <s v=""/>
    <m/>
    <m/>
    <s v="1894-02"/>
    <m/>
    <m/>
    <n v="2.923"/>
    <n v="0.35399999999999998"/>
    <n v="8.8979999999999997"/>
    <n v="0.53400000000000003"/>
    <n v="-3.028"/>
    <n v="0.48599999999999999"/>
    <n v="13.455"/>
    <n v="0.155"/>
    <x v="14"/>
  </r>
  <r>
    <s v="1894-03-01"/>
    <n v="5.1180000000000003"/>
    <n v="0.39800000000000002"/>
    <n v="11.086"/>
    <n v="0.439"/>
    <n v="-1.093"/>
    <n v="0.64300000000000002"/>
    <n v="14.08"/>
    <n v="0.16699999999999901"/>
    <s v="1894"/>
    <s v="03"/>
    <m/>
    <s v=""/>
    <m/>
    <s v=""/>
    <m/>
    <m/>
    <s v="1894-03"/>
    <m/>
    <m/>
    <n v="5.1180000000000003"/>
    <n v="0.39800000000000002"/>
    <n v="11.086"/>
    <n v="0.439"/>
    <n v="-1.093"/>
    <n v="0.64300000000000002"/>
    <n v="14.08"/>
    <n v="0.16699999999999901"/>
    <x v="14"/>
  </r>
  <r>
    <s v="1894-04-01"/>
    <n v="7.6629999999999896"/>
    <n v="0.35499999999999998"/>
    <n v="13.792999999999999"/>
    <n v="0.498"/>
    <n v="1.472"/>
    <n v="0.371"/>
    <n v="14.794"/>
    <n v="0.156"/>
    <s v="1894"/>
    <s v="04"/>
    <m/>
    <s v=""/>
    <m/>
    <s v=""/>
    <m/>
    <m/>
    <s v="1894-04"/>
    <m/>
    <m/>
    <n v="7.6629999999999896"/>
    <n v="0.35499999999999998"/>
    <n v="13.792999999999999"/>
    <n v="0.498"/>
    <n v="1.472"/>
    <n v="0.371"/>
    <n v="14.794"/>
    <n v="0.156"/>
    <x v="14"/>
  </r>
  <r>
    <s v="1894-05-01"/>
    <n v="10.944000000000001"/>
    <n v="0.29299999999999998"/>
    <n v="16.928999999999998"/>
    <n v="0.441"/>
    <n v="4.6109999999999998"/>
    <n v="0.39"/>
    <n v="15.655999999999899"/>
    <n v="0.14799999999999999"/>
    <s v="1894"/>
    <s v="05"/>
    <m/>
    <s v=""/>
    <m/>
    <s v=""/>
    <m/>
    <m/>
    <s v="1894-05"/>
    <m/>
    <m/>
    <n v="10.944000000000001"/>
    <n v="0.29299999999999998"/>
    <n v="16.928999999999998"/>
    <n v="0.441"/>
    <n v="4.6109999999999998"/>
    <n v="0.39"/>
    <n v="15.655999999999899"/>
    <n v="0.14799999999999999"/>
    <x v="14"/>
  </r>
  <r>
    <s v="1894-06-01"/>
    <n v="12.858000000000001"/>
    <n v="0.27600000000000002"/>
    <n v="18.782"/>
    <n v="0.36199999999999999"/>
    <n v="6.6029999999999998"/>
    <n v="0.34100000000000003"/>
    <n v="16.225999999999999"/>
    <n v="0.14199999999999999"/>
    <s v="1894"/>
    <s v="06"/>
    <m/>
    <s v=""/>
    <m/>
    <s v=""/>
    <m/>
    <m/>
    <s v="1894-06"/>
    <m/>
    <m/>
    <n v="12.858000000000001"/>
    <n v="0.27600000000000002"/>
    <n v="18.782"/>
    <n v="0.36199999999999999"/>
    <n v="6.6029999999999998"/>
    <n v="0.34100000000000003"/>
    <n v="16.225999999999999"/>
    <n v="0.14199999999999999"/>
    <x v="14"/>
  </r>
  <r>
    <s v="1894-07-01"/>
    <n v="14.004"/>
    <n v="0.311"/>
    <n v="19.850999999999999"/>
    <n v="0.48299999999999998"/>
    <n v="7.7879999999999896"/>
    <n v="0.33500000000000002"/>
    <n v="16.687000000000001"/>
    <n v="0.156"/>
    <s v="1894"/>
    <s v="07"/>
    <m/>
    <s v=""/>
    <m/>
    <s v=""/>
    <m/>
    <m/>
    <s v="1894-07"/>
    <m/>
    <m/>
    <n v="14.004"/>
    <n v="0.311"/>
    <n v="19.850999999999999"/>
    <n v="0.48299999999999998"/>
    <n v="7.7879999999999896"/>
    <n v="0.33500000000000002"/>
    <n v="16.687000000000001"/>
    <n v="0.156"/>
    <x v="14"/>
  </r>
  <r>
    <s v="1894-08-01"/>
    <n v="13.488"/>
    <n v="0.36399999999999999"/>
    <n v="19.326000000000001"/>
    <n v="0.373"/>
    <n v="7.3639999999999901"/>
    <n v="0.35"/>
    <n v="16.565000000000001"/>
    <n v="0.151"/>
    <s v="1894"/>
    <s v="08"/>
    <m/>
    <s v=""/>
    <m/>
    <s v=""/>
    <m/>
    <m/>
    <s v="1894-08"/>
    <m/>
    <m/>
    <n v="13.488"/>
    <n v="0.36399999999999999"/>
    <n v="19.326000000000001"/>
    <n v="0.373"/>
    <n v="7.3639999999999901"/>
    <n v="0.35"/>
    <n v="16.565000000000001"/>
    <n v="0.151"/>
    <x v="14"/>
  </r>
  <r>
    <s v="1894-09-01"/>
    <n v="11.579999999999901"/>
    <n v="0.27900000000000003"/>
    <n v="17.425000000000001"/>
    <n v="0.25700000000000001"/>
    <n v="5.5029999999999903"/>
    <n v="0.317"/>
    <n v="15.927"/>
    <n v="0.14099999999999999"/>
    <s v="1894"/>
    <s v="09"/>
    <m/>
    <s v=""/>
    <m/>
    <s v=""/>
    <m/>
    <m/>
    <s v="1894-09"/>
    <m/>
    <m/>
    <n v="11.579999999999901"/>
    <n v="0.27900000000000003"/>
    <n v="17.425000000000001"/>
    <n v="0.25700000000000001"/>
    <n v="5.5029999999999903"/>
    <n v="0.317"/>
    <n v="15.927"/>
    <n v="0.14099999999999999"/>
    <x v="14"/>
  </r>
  <r>
    <s v="1894-10-01"/>
    <n v="9.125"/>
    <n v="0.223"/>
    <n v="15.042"/>
    <n v="0.41899999999999998"/>
    <n v="2.9969999999999999"/>
    <n v="0.35599999999999998"/>
    <n v="15.164999999999999"/>
    <n v="0.13400000000000001"/>
    <s v="1894"/>
    <s v="10"/>
    <m/>
    <s v=""/>
    <m/>
    <s v=""/>
    <m/>
    <m/>
    <s v="1894-10"/>
    <m/>
    <m/>
    <n v="9.125"/>
    <n v="0.223"/>
    <n v="15.042"/>
    <n v="0.41899999999999998"/>
    <n v="2.9969999999999999"/>
    <n v="0.35599999999999998"/>
    <n v="15.164999999999999"/>
    <n v="0.13400000000000001"/>
    <x v="14"/>
  </r>
  <r>
    <s v="1894-11-01"/>
    <n v="5.4050000000000002"/>
    <n v="0.28199999999999997"/>
    <n v="11.186999999999999"/>
    <n v="0.33800000000000002"/>
    <n v="-0.49099999999999899"/>
    <n v="0.46"/>
    <n v="14.036"/>
    <n v="0.14599999999999999"/>
    <s v="1894"/>
    <s v="11"/>
    <m/>
    <s v=""/>
    <m/>
    <s v=""/>
    <m/>
    <m/>
    <s v="1894-11"/>
    <m/>
    <m/>
    <n v="5.4050000000000002"/>
    <n v="0.28199999999999997"/>
    <n v="11.186999999999999"/>
    <n v="0.33800000000000002"/>
    <n v="-0.49099999999999899"/>
    <n v="0.46"/>
    <n v="14.036"/>
    <n v="0.14599999999999999"/>
    <x v="14"/>
  </r>
  <r>
    <s v="1894-12-01"/>
    <n v="3.133"/>
    <n v="0.3"/>
    <n v="8.7569999999999997"/>
    <n v="0.39200000000000002"/>
    <n v="-2.202"/>
    <n v="0.53500000000000003"/>
    <n v="13.347"/>
    <n v="0.14899999999999999"/>
    <s v="1894"/>
    <s v="12"/>
    <m/>
    <s v=""/>
    <m/>
    <s v=""/>
    <m/>
    <m/>
    <s v="1894-12"/>
    <m/>
    <m/>
    <n v="3.133"/>
    <n v="0.3"/>
    <n v="8.7569999999999997"/>
    <n v="0.39200000000000002"/>
    <n v="-2.202"/>
    <n v="0.53500000000000003"/>
    <n v="13.347"/>
    <n v="0.14899999999999999"/>
    <x v="14"/>
  </r>
  <r>
    <s v="1895-01-01"/>
    <n v="1.2949999999999999"/>
    <n v="0.28000000000000003"/>
    <n v="6.9609999999999896"/>
    <n v="0.66099999999999903"/>
    <n v="-4.319"/>
    <n v="0.65700000000000003"/>
    <n v="13.084"/>
    <n v="0.14000000000000001"/>
    <s v="1895"/>
    <s v="01"/>
    <m/>
    <s v=""/>
    <m/>
    <s v=""/>
    <m/>
    <m/>
    <s v="1895-01"/>
    <m/>
    <m/>
    <n v="1.2949999999999999"/>
    <n v="0.28000000000000003"/>
    <n v="6.9609999999999896"/>
    <n v="0.66099999999999903"/>
    <n v="-4.319"/>
    <n v="0.65700000000000003"/>
    <n v="13.084"/>
    <n v="0.14000000000000001"/>
    <x v="14"/>
  </r>
  <r>
    <s v="1895-02-01"/>
    <n v="2"/>
    <n v="0.32900000000000001"/>
    <n v="8.18"/>
    <n v="0.68599999999999905"/>
    <n v="-4.0259999999999998"/>
    <n v="0.53400000000000003"/>
    <n v="13.3029999999999"/>
    <n v="0.153"/>
    <s v="1895"/>
    <s v="02"/>
    <m/>
    <s v=""/>
    <m/>
    <s v=""/>
    <m/>
    <m/>
    <s v="1895-02"/>
    <m/>
    <m/>
    <n v="2"/>
    <n v="0.32900000000000001"/>
    <n v="8.18"/>
    <n v="0.68599999999999905"/>
    <n v="-4.0259999999999998"/>
    <n v="0.53400000000000003"/>
    <n v="13.3029999999999"/>
    <n v="0.153"/>
    <x v="14"/>
  </r>
  <r>
    <s v="1895-03-01"/>
    <n v="4.6890000000000001"/>
    <n v="0.318"/>
    <n v="10.837999999999999"/>
    <n v="0.33300000000000002"/>
    <n v="-1.5940000000000001"/>
    <n v="0.38900000000000001"/>
    <n v="13.989000000000001"/>
    <n v="0.157"/>
    <s v="1895"/>
    <s v="03"/>
    <m/>
    <s v=""/>
    <m/>
    <s v=""/>
    <m/>
    <m/>
    <s v="1895-03"/>
    <m/>
    <m/>
    <n v="4.6890000000000001"/>
    <n v="0.318"/>
    <n v="10.837999999999999"/>
    <n v="0.33300000000000002"/>
    <n v="-1.5940000000000001"/>
    <n v="0.38900000000000001"/>
    <n v="13.989000000000001"/>
    <n v="0.157"/>
    <x v="14"/>
  </r>
  <r>
    <s v="1895-04-01"/>
    <n v="8.2469999999999999"/>
    <n v="0.28499999999999998"/>
    <n v="14.509"/>
    <n v="0.45700000000000002"/>
    <n v="1.915"/>
    <n v="0.497"/>
    <n v="15.005000000000001"/>
    <n v="0.154"/>
    <s v="1895"/>
    <s v="04"/>
    <m/>
    <s v=""/>
    <m/>
    <s v=""/>
    <m/>
    <m/>
    <s v="1895-04"/>
    <m/>
    <m/>
    <n v="8.2469999999999999"/>
    <n v="0.28499999999999998"/>
    <n v="14.509"/>
    <n v="0.45700000000000002"/>
    <n v="1.915"/>
    <n v="0.497"/>
    <n v="15.005000000000001"/>
    <n v="0.154"/>
    <x v="14"/>
  </r>
  <r>
    <s v="1895-05-01"/>
    <n v="10.867000000000001"/>
    <n v="0.32100000000000001"/>
    <n v="16.891999999999999"/>
    <n v="0.48699999999999999"/>
    <n v="4.6389999999999896"/>
    <n v="0.373"/>
    <n v="15.702999999999999"/>
    <n v="0.158"/>
    <s v="1895"/>
    <s v="05"/>
    <m/>
    <s v=""/>
    <m/>
    <s v=""/>
    <m/>
    <m/>
    <s v="1895-05"/>
    <m/>
    <m/>
    <n v="10.867000000000001"/>
    <n v="0.32100000000000001"/>
    <n v="16.891999999999999"/>
    <n v="0.48699999999999999"/>
    <n v="4.6389999999999896"/>
    <n v="0.373"/>
    <n v="15.702999999999999"/>
    <n v="0.158"/>
    <x v="14"/>
  </r>
  <r>
    <s v="1895-06-01"/>
    <n v="13.058"/>
    <n v="0.26600000000000001"/>
    <n v="19.059000000000001"/>
    <n v="0.48499999999999999"/>
    <n v="6.9050000000000002"/>
    <n v="0.312"/>
    <n v="16.352"/>
    <n v="0.14099999999999999"/>
    <s v="1895"/>
    <s v="06"/>
    <m/>
    <s v=""/>
    <m/>
    <s v=""/>
    <m/>
    <m/>
    <s v="1895-06"/>
    <m/>
    <m/>
    <n v="13.058"/>
    <n v="0.26600000000000001"/>
    <n v="19.059000000000001"/>
    <n v="0.48499999999999999"/>
    <n v="6.9050000000000002"/>
    <n v="0.312"/>
    <n v="16.352"/>
    <n v="0.14099999999999999"/>
    <x v="14"/>
  </r>
  <r>
    <s v="1895-07-01"/>
    <n v="14.0529999999999"/>
    <n v="0.312"/>
    <n v="19.614000000000001"/>
    <n v="0.56299999999999994"/>
    <n v="7.875"/>
    <n v="0.38200000000000001"/>
    <n v="16.715999999999902"/>
    <n v="0.153"/>
    <s v="1895"/>
    <s v="07"/>
    <m/>
    <s v=""/>
    <m/>
    <s v=""/>
    <m/>
    <m/>
    <s v="1895-07"/>
    <m/>
    <m/>
    <n v="14.0529999999999"/>
    <n v="0.312"/>
    <n v="19.614000000000001"/>
    <n v="0.56299999999999994"/>
    <n v="7.875"/>
    <n v="0.38200000000000001"/>
    <n v="16.715999999999902"/>
    <n v="0.153"/>
    <x v="14"/>
  </r>
  <r>
    <s v="1895-08-01"/>
    <n v="13.489000000000001"/>
    <n v="0.36"/>
    <n v="19.471"/>
    <n v="0.41399999999999998"/>
    <n v="7.1669999999999998"/>
    <n v="0.33800000000000002"/>
    <n v="16.611999999999998"/>
    <n v="0.151"/>
    <s v="1895"/>
    <s v="08"/>
    <m/>
    <s v=""/>
    <m/>
    <s v=""/>
    <m/>
    <m/>
    <s v="1895-08"/>
    <m/>
    <m/>
    <n v="13.489000000000001"/>
    <n v="0.36"/>
    <n v="19.471"/>
    <n v="0.41399999999999998"/>
    <n v="7.1669999999999998"/>
    <n v="0.33800000000000002"/>
    <n v="16.611999999999998"/>
    <n v="0.151"/>
    <x v="14"/>
  </r>
  <r>
    <s v="1895-09-01"/>
    <n v="11.743"/>
    <n v="0.29399999999999998"/>
    <n v="17.597000000000001"/>
    <n v="0.42599999999999999"/>
    <n v="5.6870000000000003"/>
    <n v="0.30299999999999999"/>
    <n v="15.981"/>
    <n v="0.14099999999999999"/>
    <s v="1895"/>
    <s v="09"/>
    <m/>
    <s v=""/>
    <m/>
    <s v=""/>
    <m/>
    <m/>
    <s v="1895-09"/>
    <m/>
    <m/>
    <n v="11.743"/>
    <n v="0.29399999999999998"/>
    <n v="17.597000000000001"/>
    <n v="0.42599999999999999"/>
    <n v="5.6870000000000003"/>
    <n v="0.30299999999999999"/>
    <n v="15.981"/>
    <n v="0.14099999999999999"/>
    <x v="14"/>
  </r>
  <r>
    <s v="1895-10-01"/>
    <n v="9.1170000000000009"/>
    <n v="0.224"/>
    <n v="15.159000000000001"/>
    <n v="0.23499999999999999"/>
    <n v="2.8780000000000001"/>
    <n v="0.35899999999999999"/>
    <n v="15.151"/>
    <n v="0.125"/>
    <s v="1895"/>
    <s v="10"/>
    <m/>
    <s v=""/>
    <m/>
    <s v=""/>
    <m/>
    <m/>
    <s v="1895-10"/>
    <m/>
    <m/>
    <n v="9.1170000000000009"/>
    <n v="0.224"/>
    <n v="15.159000000000001"/>
    <n v="0.23499999999999999"/>
    <n v="2.8780000000000001"/>
    <n v="0.35899999999999999"/>
    <n v="15.151"/>
    <n v="0.125"/>
    <x v="14"/>
  </r>
  <r>
    <s v="1895-11-01"/>
    <n v="5.7439999999999998"/>
    <n v="0.26800000000000002"/>
    <n v="11.42"/>
    <n v="0.49"/>
    <n v="-1.0999999999999999E-2"/>
    <n v="0.42"/>
    <n v="14.218999999999999"/>
    <n v="0.13800000000000001"/>
    <s v="1895"/>
    <s v="11"/>
    <m/>
    <s v=""/>
    <m/>
    <s v=""/>
    <m/>
    <m/>
    <s v="1895-11"/>
    <m/>
    <m/>
    <n v="5.7439999999999998"/>
    <n v="0.26800000000000002"/>
    <n v="11.42"/>
    <n v="0.49"/>
    <n v="-1.0999999999999999E-2"/>
    <n v="0.42"/>
    <n v="14.218999999999999"/>
    <n v="0.13800000000000001"/>
    <x v="14"/>
  </r>
  <r>
    <s v="1895-12-01"/>
    <n v="3.4620000000000002"/>
    <n v="0.33400000000000002"/>
    <n v="9.2319999999999993"/>
    <n v="0.32"/>
    <n v="-2.206"/>
    <n v="0.40300000000000002"/>
    <n v="13.513"/>
    <n v="0.151"/>
    <s v="1895"/>
    <s v="12"/>
    <m/>
    <s v=""/>
    <m/>
    <s v=""/>
    <m/>
    <m/>
    <s v="1895-12"/>
    <m/>
    <m/>
    <n v="3.4620000000000002"/>
    <n v="0.33400000000000002"/>
    <n v="9.2319999999999993"/>
    <n v="0.32"/>
    <n v="-2.206"/>
    <n v="0.40300000000000002"/>
    <n v="13.513"/>
    <n v="0.151"/>
    <x v="14"/>
  </r>
  <r>
    <s v="1896-01-01"/>
    <n v="2.2909999999999999"/>
    <n v="0.39200000000000002"/>
    <n v="7.9239999999999897"/>
    <n v="0.63700000000000001"/>
    <n v="-3.4079999999999999"/>
    <n v="0.44600000000000001"/>
    <n v="13.366"/>
    <n v="0.16200000000000001"/>
    <s v="1896"/>
    <s v="01"/>
    <m/>
    <s v=""/>
    <m/>
    <s v=""/>
    <m/>
    <m/>
    <s v="1896-01"/>
    <m/>
    <m/>
    <n v="2.2909999999999999"/>
    <n v="0.39200000000000002"/>
    <n v="7.9239999999999897"/>
    <n v="0.63700000000000001"/>
    <n v="-3.4079999999999999"/>
    <n v="0.44600000000000001"/>
    <n v="13.366"/>
    <n v="0.16200000000000001"/>
    <x v="14"/>
  </r>
  <r>
    <s v="1896-02-01"/>
    <n v="2.7069999999999999"/>
    <n v="0.28799999999999998"/>
    <n v="8.4469999999999992"/>
    <n v="0.504"/>
    <n v="-3.367"/>
    <n v="0.60599999999999998"/>
    <n v="13.575999999999899"/>
    <n v="0.14599999999999999"/>
    <s v="1896"/>
    <s v="02"/>
    <m/>
    <s v=""/>
    <m/>
    <s v=""/>
    <m/>
    <m/>
    <s v="1896-02"/>
    <m/>
    <m/>
    <n v="2.7069999999999999"/>
    <n v="0.28799999999999998"/>
    <n v="8.4469999999999992"/>
    <n v="0.504"/>
    <n v="-3.367"/>
    <n v="0.60599999999999998"/>
    <n v="13.575999999999899"/>
    <n v="0.14599999999999999"/>
    <x v="14"/>
  </r>
  <r>
    <s v="1896-03-01"/>
    <n v="4.2789999999999999"/>
    <n v="0.30199999999999999"/>
    <n v="10.468999999999999"/>
    <n v="0.35"/>
    <n v="-1.8680000000000001"/>
    <n v="0.42699999999999999"/>
    <n v="14.047000000000001"/>
    <n v="0.14499999999999999"/>
    <s v="1896"/>
    <s v="03"/>
    <m/>
    <s v=""/>
    <m/>
    <s v=""/>
    <m/>
    <m/>
    <s v="1896-03"/>
    <m/>
    <m/>
    <n v="4.2789999999999999"/>
    <n v="0.30199999999999999"/>
    <n v="10.468999999999999"/>
    <n v="0.35"/>
    <n v="-1.8680000000000001"/>
    <n v="0.42699999999999999"/>
    <n v="14.047000000000001"/>
    <n v="0.14499999999999999"/>
    <x v="14"/>
  </r>
  <r>
    <s v="1896-04-01"/>
    <n v="7.3299999999999903"/>
    <n v="0.34699999999999998"/>
    <n v="13.585999999999901"/>
    <n v="0.53100000000000003"/>
    <n v="1.2250000000000001"/>
    <n v="0.372"/>
    <n v="14.895"/>
    <n v="0.16"/>
    <s v="1896"/>
    <s v="04"/>
    <m/>
    <s v=""/>
    <m/>
    <s v=""/>
    <m/>
    <m/>
    <s v="1896-04"/>
    <m/>
    <m/>
    <n v="7.3299999999999903"/>
    <n v="0.34699999999999998"/>
    <n v="13.585999999999901"/>
    <n v="0.53100000000000003"/>
    <n v="1.2250000000000001"/>
    <n v="0.372"/>
    <n v="14.895"/>
    <n v="0.16"/>
    <x v="14"/>
  </r>
  <r>
    <s v="1896-05-01"/>
    <n v="10.893000000000001"/>
    <n v="0.33900000000000002"/>
    <n v="17.010000000000002"/>
    <n v="0.496"/>
    <n v="4.6260000000000003"/>
    <n v="0.48399999999999999"/>
    <n v="15.817"/>
    <n v="0.16"/>
    <s v="1896"/>
    <s v="05"/>
    <m/>
    <s v=""/>
    <m/>
    <s v=""/>
    <m/>
    <m/>
    <s v="1896-05"/>
    <m/>
    <m/>
    <n v="10.893000000000001"/>
    <n v="0.33900000000000002"/>
    <n v="17.010000000000002"/>
    <n v="0.496"/>
    <n v="4.6260000000000003"/>
    <n v="0.48399999999999999"/>
    <n v="15.817"/>
    <n v="0.16"/>
    <x v="14"/>
  </r>
  <r>
    <s v="1896-06-01"/>
    <n v="13.303999999999901"/>
    <n v="0.26700000000000002"/>
    <n v="19.34"/>
    <n v="0.70299999999999996"/>
    <n v="6.8629999999999898"/>
    <n v="0.34799999999999998"/>
    <n v="16.515000000000001"/>
    <n v="0.14000000000000001"/>
    <s v="1896"/>
    <s v="06"/>
    <m/>
    <s v=""/>
    <m/>
    <s v=""/>
    <m/>
    <m/>
    <s v="1896-06"/>
    <m/>
    <m/>
    <n v="13.303999999999901"/>
    <n v="0.26700000000000002"/>
    <n v="19.34"/>
    <n v="0.70299999999999996"/>
    <n v="6.8629999999999898"/>
    <n v="0.34799999999999998"/>
    <n v="16.515000000000001"/>
    <n v="0.14000000000000001"/>
    <x v="14"/>
  </r>
  <r>
    <s v="1896-07-01"/>
    <n v="14.232999999999899"/>
    <n v="0.32800000000000001"/>
    <n v="19.885999999999999"/>
    <n v="0.41299999999999998"/>
    <n v="8.0869999999999997"/>
    <n v="0.32100000000000001"/>
    <n v="16.866"/>
    <n v="0.151"/>
    <s v="1896"/>
    <s v="07"/>
    <m/>
    <s v=""/>
    <m/>
    <s v=""/>
    <m/>
    <m/>
    <s v="1896-07"/>
    <m/>
    <m/>
    <n v="14.232999999999899"/>
    <n v="0.32800000000000001"/>
    <n v="19.885999999999999"/>
    <n v="0.41299999999999998"/>
    <n v="8.0869999999999997"/>
    <n v="0.32100000000000001"/>
    <n v="16.866"/>
    <n v="0.151"/>
    <x v="14"/>
  </r>
  <r>
    <s v="1896-08-01"/>
    <n v="13.624000000000001"/>
    <n v="0.36899999999999999"/>
    <n v="19.571999999999999"/>
    <n v="0.38400000000000001"/>
    <n v="7.2749999999999897"/>
    <n v="0.36699999999999999"/>
    <n v="16.762"/>
    <n v="0.157"/>
    <s v="1896"/>
    <s v="08"/>
    <m/>
    <s v=""/>
    <m/>
    <s v=""/>
    <m/>
    <m/>
    <s v="1896-08"/>
    <m/>
    <m/>
    <n v="13.624000000000001"/>
    <n v="0.36899999999999999"/>
    <n v="19.571999999999999"/>
    <n v="0.38400000000000001"/>
    <n v="7.2749999999999897"/>
    <n v="0.36699999999999999"/>
    <n v="16.762"/>
    <n v="0.157"/>
    <x v="14"/>
  </r>
  <r>
    <s v="1896-09-01"/>
    <n v="11.824"/>
    <n v="0.27700000000000002"/>
    <n v="17.727"/>
    <n v="0.40899999999999997"/>
    <n v="5.5609999999999999"/>
    <n v="0.35299999999999998"/>
    <n v="16.143000000000001"/>
    <n v="0.14199999999999999"/>
    <s v="1896"/>
    <s v="09"/>
    <m/>
    <s v=""/>
    <m/>
    <s v=""/>
    <m/>
    <m/>
    <s v="1896-09"/>
    <m/>
    <m/>
    <n v="11.824"/>
    <n v="0.27700000000000002"/>
    <n v="17.727"/>
    <n v="0.40899999999999997"/>
    <n v="5.5609999999999999"/>
    <n v="0.35299999999999998"/>
    <n v="16.143000000000001"/>
    <n v="0.14199999999999999"/>
    <x v="14"/>
  </r>
  <r>
    <s v="1896-10-01"/>
    <n v="9.4160000000000004"/>
    <n v="0.22900000000000001"/>
    <n v="15.35"/>
    <n v="0.32600000000000001"/>
    <n v="3.2120000000000002"/>
    <n v="0.36099999999999999"/>
    <n v="15.27"/>
    <n v="0.13"/>
    <s v="1896"/>
    <s v="10"/>
    <m/>
    <s v=""/>
    <m/>
    <s v=""/>
    <m/>
    <m/>
    <s v="1896-10"/>
    <m/>
    <m/>
    <n v="9.4160000000000004"/>
    <n v="0.22900000000000001"/>
    <n v="15.35"/>
    <n v="0.32600000000000001"/>
    <n v="3.2120000000000002"/>
    <n v="0.36099999999999999"/>
    <n v="15.27"/>
    <n v="0.13"/>
    <x v="14"/>
  </r>
  <r>
    <s v="1896-11-01"/>
    <n v="5.3659999999999997"/>
    <n v="0.29599999999999999"/>
    <n v="11.173"/>
    <n v="0.50600000000000001"/>
    <n v="-0.46899999999999997"/>
    <n v="0.4"/>
    <n v="14.186999999999999"/>
    <n v="0.14099999999999999"/>
    <s v="1896"/>
    <s v="11"/>
    <m/>
    <s v=""/>
    <m/>
    <s v=""/>
    <m/>
    <m/>
    <s v="1896-11"/>
    <m/>
    <m/>
    <n v="5.3659999999999997"/>
    <n v="0.29599999999999999"/>
    <n v="11.173"/>
    <n v="0.50600000000000001"/>
    <n v="-0.46899999999999997"/>
    <n v="0.4"/>
    <n v="14.186999999999999"/>
    <n v="0.14099999999999999"/>
    <x v="14"/>
  </r>
  <r>
    <s v="1896-12-01"/>
    <n v="3.3119999999999998"/>
    <n v="0.27200000000000002"/>
    <n v="8.8109999999999999"/>
    <n v="0.439"/>
    <n v="-2.36"/>
    <n v="0.309"/>
    <n v="13.642999999999899"/>
    <n v="0.14199999999999999"/>
    <s v="1896"/>
    <s v="12"/>
    <m/>
    <s v=""/>
    <m/>
    <s v=""/>
    <m/>
    <m/>
    <s v="1896-12"/>
    <m/>
    <m/>
    <n v="3.3119999999999998"/>
    <n v="0.27200000000000002"/>
    <n v="8.8109999999999999"/>
    <n v="0.439"/>
    <n v="-2.36"/>
    <n v="0.309"/>
    <n v="13.642999999999899"/>
    <n v="0.14199999999999999"/>
    <x v="14"/>
  </r>
  <r>
    <s v="1897-01-01"/>
    <n v="1.893"/>
    <n v="0.36"/>
    <n v="7.4119999999999902"/>
    <n v="0.35399999999999998"/>
    <n v="-3.573"/>
    <n v="0.47399999999999998"/>
    <n v="13.311999999999999"/>
    <n v="0.161"/>
    <s v="1897"/>
    <s v="01"/>
    <m/>
    <s v=""/>
    <m/>
    <s v=""/>
    <m/>
    <m/>
    <s v="1897-01"/>
    <m/>
    <m/>
    <n v="1.893"/>
    <n v="0.36"/>
    <n v="7.4119999999999902"/>
    <n v="0.35399999999999998"/>
    <n v="-3.573"/>
    <n v="0.47399999999999998"/>
    <n v="13.311999999999999"/>
    <n v="0.161"/>
    <x v="14"/>
  </r>
  <r>
    <s v="1897-02-01"/>
    <n v="2.4289999999999998"/>
    <n v="0.28100000000000003"/>
    <n v="8.1479999999999997"/>
    <n v="0.49"/>
    <n v="-3.5189999999999899"/>
    <n v="0.47499999999999998"/>
    <n v="13.555"/>
    <n v="0.14499999999999999"/>
    <s v="1897"/>
    <s v="02"/>
    <m/>
    <s v=""/>
    <m/>
    <s v=""/>
    <m/>
    <m/>
    <s v="1897-02"/>
    <m/>
    <m/>
    <n v="2.4289999999999998"/>
    <n v="0.28100000000000003"/>
    <n v="8.1479999999999997"/>
    <n v="0.49"/>
    <n v="-3.5189999999999899"/>
    <n v="0.47499999999999998"/>
    <n v="13.555"/>
    <n v="0.14499999999999999"/>
    <x v="14"/>
  </r>
  <r>
    <s v="1897-03-01"/>
    <n v="4.3449999999999998"/>
    <n v="0.28999999999999998"/>
    <n v="10.442"/>
    <n v="0.52400000000000002"/>
    <n v="-2.1230000000000002"/>
    <n v="0.45700000000000002"/>
    <n v="14.151999999999999"/>
    <n v="0.155"/>
    <s v="1897"/>
    <s v="03"/>
    <m/>
    <s v=""/>
    <m/>
    <s v=""/>
    <m/>
    <m/>
    <s v="1897-03"/>
    <m/>
    <m/>
    <n v="4.3449999999999998"/>
    <n v="0.28999999999999998"/>
    <n v="10.442"/>
    <n v="0.52400000000000002"/>
    <n v="-2.1230000000000002"/>
    <n v="0.45700000000000002"/>
    <n v="14.151999999999999"/>
    <n v="0.155"/>
    <x v="14"/>
  </r>
  <r>
    <s v="1897-04-01"/>
    <n v="8.2779999999999898"/>
    <n v="0.27700000000000002"/>
    <n v="14.292999999999999"/>
    <n v="0.45400000000000001"/>
    <n v="1.74"/>
    <n v="0.29299999999999998"/>
    <n v="15.217000000000001"/>
    <n v="0.14299999999999999"/>
    <s v="1897"/>
    <s v="04"/>
    <m/>
    <s v=""/>
    <m/>
    <s v=""/>
    <m/>
    <m/>
    <s v="1897-04"/>
    <m/>
    <m/>
    <n v="8.2779999999999898"/>
    <n v="0.27700000000000002"/>
    <n v="14.292999999999999"/>
    <n v="0.45400000000000001"/>
    <n v="1.74"/>
    <n v="0.29299999999999998"/>
    <n v="15.217000000000001"/>
    <n v="0.14299999999999999"/>
    <x v="14"/>
  </r>
  <r>
    <s v="1897-05-01"/>
    <n v="11.377000000000001"/>
    <n v="0.30599999999999999"/>
    <n v="17.250999999999902"/>
    <n v="0.41099999999999998"/>
    <n v="5.0679999999999996"/>
    <n v="0.45700000000000002"/>
    <n v="16.02"/>
    <n v="0.14499999999999999"/>
    <s v="1897"/>
    <s v="05"/>
    <m/>
    <s v=""/>
    <m/>
    <s v=""/>
    <m/>
    <m/>
    <s v="1897-05"/>
    <m/>
    <m/>
    <n v="11.377000000000001"/>
    <n v="0.30599999999999999"/>
    <n v="17.250999999999902"/>
    <n v="0.41099999999999998"/>
    <n v="5.0679999999999996"/>
    <n v="0.45700000000000002"/>
    <n v="16.02"/>
    <n v="0.14499999999999999"/>
    <x v="14"/>
  </r>
  <r>
    <s v="1897-06-01"/>
    <n v="13.319000000000001"/>
    <n v="0.35499999999999998"/>
    <n v="19.445"/>
    <n v="0.71699999999999997"/>
    <n v="7.226"/>
    <n v="0.35699999999999998"/>
    <n v="16.504999999999999"/>
    <n v="0.155"/>
    <s v="1897"/>
    <s v="06"/>
    <m/>
    <s v=""/>
    <m/>
    <s v=""/>
    <m/>
    <m/>
    <s v="1897-06"/>
    <m/>
    <m/>
    <n v="13.319000000000001"/>
    <n v="0.35499999999999998"/>
    <n v="19.445"/>
    <n v="0.71699999999999997"/>
    <n v="7.226"/>
    <n v="0.35699999999999998"/>
    <n v="16.504999999999999"/>
    <n v="0.155"/>
    <x v="14"/>
  </r>
  <r>
    <s v="1897-07-01"/>
    <n v="14.31"/>
    <n v="0.37"/>
    <n v="20.297000000000001"/>
    <n v="0.40699999999999997"/>
    <n v="8.3119999999999994"/>
    <n v="0.33200000000000002"/>
    <n v="16.783000000000001"/>
    <n v="0.161"/>
    <s v="1897"/>
    <s v="07"/>
    <m/>
    <s v=""/>
    <m/>
    <s v=""/>
    <m/>
    <m/>
    <s v="1897-07"/>
    <m/>
    <m/>
    <n v="14.31"/>
    <n v="0.37"/>
    <n v="20.297000000000001"/>
    <n v="0.40699999999999997"/>
    <n v="8.3119999999999994"/>
    <n v="0.33200000000000002"/>
    <n v="16.783000000000001"/>
    <n v="0.161"/>
    <x v="14"/>
  </r>
  <r>
    <s v="1897-08-01"/>
    <n v="13.667999999999999"/>
    <n v="0.39200000000000002"/>
    <n v="19.753"/>
    <n v="0.42199999999999999"/>
    <n v="7.5919999999999996"/>
    <n v="0.32900000000000001"/>
    <n v="16.675999999999998"/>
    <n v="0.161"/>
    <s v="1897"/>
    <s v="08"/>
    <m/>
    <s v=""/>
    <m/>
    <s v=""/>
    <m/>
    <m/>
    <s v="1897-08"/>
    <m/>
    <m/>
    <n v="13.667999999999999"/>
    <n v="0.39200000000000002"/>
    <n v="19.753"/>
    <n v="0.42199999999999999"/>
    <n v="7.5919999999999996"/>
    <n v="0.32900000000000001"/>
    <n v="16.675999999999998"/>
    <n v="0.161"/>
    <x v="14"/>
  </r>
  <r>
    <s v="1897-09-01"/>
    <n v="11.925000000000001"/>
    <n v="0.254"/>
    <n v="17.917999999999999"/>
    <n v="0.26900000000000002"/>
    <n v="5.9009999999999998"/>
    <n v="0.28100000000000003"/>
    <n v="16.067999999999898"/>
    <n v="0.13300000000000001"/>
    <s v="1897"/>
    <s v="09"/>
    <m/>
    <s v=""/>
    <m/>
    <s v=""/>
    <m/>
    <m/>
    <s v="1897-09"/>
    <m/>
    <m/>
    <n v="11.925000000000001"/>
    <n v="0.254"/>
    <n v="17.917999999999999"/>
    <n v="0.26900000000000002"/>
    <n v="5.9009999999999998"/>
    <n v="0.28100000000000003"/>
    <n v="16.067999999999898"/>
    <n v="0.13300000000000001"/>
    <x v="14"/>
  </r>
  <r>
    <s v="1897-10-01"/>
    <n v="9.1969999999999992"/>
    <n v="0.251"/>
    <n v="15.165999999999899"/>
    <n v="0.41199999999999998"/>
    <n v="3.2789999999999999"/>
    <n v="0.25800000000000001"/>
    <n v="15.167999999999999"/>
    <n v="0.13500000000000001"/>
    <s v="1897"/>
    <s v="10"/>
    <m/>
    <s v=""/>
    <m/>
    <s v=""/>
    <m/>
    <m/>
    <s v="1897-10"/>
    <m/>
    <m/>
    <n v="9.1969999999999992"/>
    <n v="0.251"/>
    <n v="15.165999999999899"/>
    <n v="0.41199999999999998"/>
    <n v="3.2789999999999999"/>
    <n v="0.25800000000000001"/>
    <n v="15.167999999999999"/>
    <n v="0.13500000000000001"/>
    <x v="14"/>
  </r>
  <r>
    <s v="1897-11-01"/>
    <n v="5.6079999999999997"/>
    <n v="0.34899999999999998"/>
    <n v="11.616"/>
    <n v="0.52400000000000002"/>
    <n v="-0.19700000000000001"/>
    <n v="0.40699999999999997"/>
    <n v="14.047000000000001"/>
    <n v="0.153"/>
    <s v="1897"/>
    <s v="11"/>
    <m/>
    <s v=""/>
    <m/>
    <s v=""/>
    <m/>
    <m/>
    <s v="1897-11"/>
    <m/>
    <m/>
    <n v="5.6079999999999997"/>
    <n v="0.34899999999999998"/>
    <n v="11.616"/>
    <n v="0.52400000000000002"/>
    <n v="-0.19700000000000001"/>
    <n v="0.40699999999999997"/>
    <n v="14.047000000000001"/>
    <n v="0.153"/>
    <x v="14"/>
  </r>
  <r>
    <s v="1897-12-01"/>
    <n v="3.1709999999999998"/>
    <n v="0.28100000000000003"/>
    <n v="8.5"/>
    <n v="0.91200000000000003"/>
    <n v="-2.177"/>
    <n v="0.437"/>
    <n v="13.401"/>
    <n v="0.14499999999999999"/>
    <s v="1897"/>
    <s v="12"/>
    <m/>
    <s v=""/>
    <m/>
    <s v=""/>
    <m/>
    <m/>
    <s v="1897-12"/>
    <m/>
    <m/>
    <n v="3.1709999999999998"/>
    <n v="0.28100000000000003"/>
    <n v="8.5"/>
    <n v="0.91200000000000003"/>
    <n v="-2.177"/>
    <n v="0.437"/>
    <n v="13.401"/>
    <n v="0.14499999999999999"/>
    <x v="14"/>
  </r>
  <r>
    <s v="1898-01-01"/>
    <n v="2.7370000000000001"/>
    <n v="0.31"/>
    <n v="8.35"/>
    <n v="0.61599999999999999"/>
    <n v="-2.8849999999999998"/>
    <n v="0.37"/>
    <n v="13.396000000000001"/>
    <n v="0.14899999999999999"/>
    <s v="1898"/>
    <s v="01"/>
    <m/>
    <s v=""/>
    <m/>
    <s v=""/>
    <m/>
    <m/>
    <s v="1898-01"/>
    <m/>
    <m/>
    <n v="2.7370000000000001"/>
    <n v="0.31"/>
    <n v="8.35"/>
    <n v="0.61599999999999999"/>
    <n v="-2.8849999999999998"/>
    <n v="0.37"/>
    <n v="13.396000000000001"/>
    <n v="0.14899999999999999"/>
    <x v="14"/>
  </r>
  <r>
    <s v="1898-02-01"/>
    <n v="2.3540000000000001"/>
    <n v="0.314"/>
    <n v="8.2389999999999901"/>
    <n v="0.377"/>
    <n v="-3.6509999999999998"/>
    <n v="0.46"/>
    <n v="13.364000000000001"/>
    <n v="0.14899999999999999"/>
    <s v="1898"/>
    <s v="02"/>
    <m/>
    <s v=""/>
    <m/>
    <s v=""/>
    <m/>
    <m/>
    <s v="1898-02"/>
    <m/>
    <m/>
    <n v="2.3540000000000001"/>
    <n v="0.314"/>
    <n v="8.2389999999999901"/>
    <n v="0.377"/>
    <n v="-3.6509999999999998"/>
    <n v="0.46"/>
    <n v="13.364000000000001"/>
    <n v="0.14899999999999999"/>
    <x v="14"/>
  </r>
  <r>
    <s v="1898-03-01"/>
    <n v="3.7509999999999999"/>
    <n v="0.27100000000000002"/>
    <n v="10.173999999999999"/>
    <n v="0.377"/>
    <n v="-2.657"/>
    <n v="0.51200000000000001"/>
    <n v="13.749000000000001"/>
    <n v="0.14299999999999999"/>
    <s v="1898"/>
    <s v="03"/>
    <m/>
    <s v=""/>
    <m/>
    <s v=""/>
    <m/>
    <m/>
    <s v="1898-03"/>
    <m/>
    <m/>
    <n v="3.7509999999999999"/>
    <n v="0.27100000000000002"/>
    <n v="10.173999999999999"/>
    <n v="0.377"/>
    <n v="-2.657"/>
    <n v="0.51200000000000001"/>
    <n v="13.749000000000001"/>
    <n v="0.14299999999999999"/>
    <x v="14"/>
  </r>
  <r>
    <s v="1898-04-01"/>
    <n v="7.9069999999999903"/>
    <n v="0.33700000000000002"/>
    <n v="14.459"/>
    <n v="0.28899999999999998"/>
    <n v="1.49"/>
    <n v="0.33700000000000002"/>
    <n v="14.868"/>
    <n v="0.155"/>
    <s v="1898"/>
    <s v="04"/>
    <m/>
    <s v=""/>
    <m/>
    <s v=""/>
    <m/>
    <m/>
    <s v="1898-04"/>
    <m/>
    <m/>
    <n v="7.9069999999999903"/>
    <n v="0.33700000000000002"/>
    <n v="14.459"/>
    <n v="0.28899999999999998"/>
    <n v="1.49"/>
    <n v="0.33700000000000002"/>
    <n v="14.868"/>
    <n v="0.155"/>
    <x v="14"/>
  </r>
  <r>
    <s v="1898-05-01"/>
    <n v="10.835000000000001"/>
    <n v="0.30599999999999999"/>
    <n v="17.055999999999901"/>
    <n v="0.57999999999999996"/>
    <n v="4.4980000000000002"/>
    <n v="0.497"/>
    <n v="15.620999999999899"/>
    <n v="0.14399999999999999"/>
    <s v="1898"/>
    <s v="05"/>
    <m/>
    <s v=""/>
    <m/>
    <s v=""/>
    <m/>
    <m/>
    <s v="1898-05"/>
    <m/>
    <m/>
    <n v="10.835000000000001"/>
    <n v="0.30599999999999999"/>
    <n v="17.055999999999901"/>
    <n v="0.57999999999999996"/>
    <n v="4.4980000000000002"/>
    <n v="0.497"/>
    <n v="15.620999999999899"/>
    <n v="0.14399999999999999"/>
    <x v="14"/>
  </r>
  <r>
    <s v="1898-06-01"/>
    <n v="13.395"/>
    <n v="0.42099999999999999"/>
    <n v="19.452000000000002"/>
    <n v="0.56100000000000005"/>
    <n v="7.0670000000000002"/>
    <n v="0.4"/>
    <n v="16.393000000000001"/>
    <n v="0.16399999999999901"/>
    <s v="1898"/>
    <s v="06"/>
    <m/>
    <s v=""/>
    <m/>
    <s v=""/>
    <m/>
    <m/>
    <s v="1898-06"/>
    <m/>
    <m/>
    <n v="13.395"/>
    <n v="0.42099999999999999"/>
    <n v="19.452000000000002"/>
    <n v="0.56100000000000005"/>
    <n v="7.0670000000000002"/>
    <n v="0.4"/>
    <n v="16.393000000000001"/>
    <n v="0.16399999999999901"/>
    <x v="14"/>
  </r>
  <r>
    <s v="1898-07-01"/>
    <n v="14.138"/>
    <n v="0.36699999999999999"/>
    <n v="20.145"/>
    <n v="0.495"/>
    <n v="8.0389999999999997"/>
    <n v="0.30599999999999999"/>
    <n v="16.626999999999999"/>
    <n v="0.154"/>
    <s v="1898"/>
    <s v="07"/>
    <m/>
    <s v=""/>
    <m/>
    <s v=""/>
    <m/>
    <m/>
    <s v="1898-07"/>
    <m/>
    <m/>
    <n v="14.138"/>
    <n v="0.36699999999999999"/>
    <n v="20.145"/>
    <n v="0.495"/>
    <n v="8.0389999999999997"/>
    <n v="0.30599999999999999"/>
    <n v="16.626999999999999"/>
    <n v="0.154"/>
    <x v="14"/>
  </r>
  <r>
    <s v="1898-08-01"/>
    <n v="13.579000000000001"/>
    <n v="0.41399999999999998"/>
    <n v="19.628"/>
    <n v="0.59199999999999997"/>
    <n v="7.6569999999999903"/>
    <n v="0.33800000000000002"/>
    <n v="16.512"/>
    <n v="0.161"/>
    <s v="1898"/>
    <s v="08"/>
    <m/>
    <s v=""/>
    <m/>
    <s v=""/>
    <m/>
    <m/>
    <s v="1898-08"/>
    <m/>
    <m/>
    <n v="13.579000000000001"/>
    <n v="0.41399999999999998"/>
    <n v="19.628"/>
    <n v="0.59199999999999997"/>
    <n v="7.6569999999999903"/>
    <n v="0.33800000000000002"/>
    <n v="16.512"/>
    <n v="0.161"/>
    <x v="14"/>
  </r>
  <r>
    <s v="1898-09-01"/>
    <n v="11.752999999999901"/>
    <n v="0.32200000000000001"/>
    <n v="17.702000000000002"/>
    <n v="0.32500000000000001"/>
    <n v="5.9020000000000001"/>
    <n v="0.33200000000000002"/>
    <n v="15.914"/>
    <n v="0.14899999999999999"/>
    <s v="1898"/>
    <s v="09"/>
    <m/>
    <s v=""/>
    <m/>
    <s v=""/>
    <m/>
    <m/>
    <s v="1898-09"/>
    <m/>
    <m/>
    <n v="11.752999999999901"/>
    <n v="0.32200000000000001"/>
    <n v="17.702000000000002"/>
    <n v="0.32500000000000001"/>
    <n v="5.9020000000000001"/>
    <n v="0.33200000000000002"/>
    <n v="15.914"/>
    <n v="0.14899999999999999"/>
    <x v="14"/>
  </r>
  <r>
    <s v="1898-10-01"/>
    <n v="8.8279999999999994"/>
    <n v="0.247"/>
    <n v="14.69"/>
    <n v="0.36399999999999999"/>
    <n v="2.831"/>
    <n v="0.33600000000000002"/>
    <n v="14.914999999999999"/>
    <n v="0.13100000000000001"/>
    <s v="1898"/>
    <s v="10"/>
    <m/>
    <s v=""/>
    <m/>
    <s v=""/>
    <m/>
    <m/>
    <s v="1898-10"/>
    <m/>
    <m/>
    <n v="8.8279999999999994"/>
    <n v="0.247"/>
    <n v="14.69"/>
    <n v="0.36399999999999999"/>
    <n v="2.831"/>
    <n v="0.33600000000000002"/>
    <n v="14.914999999999999"/>
    <n v="0.13100000000000001"/>
    <x v="14"/>
  </r>
  <r>
    <s v="1898-11-01"/>
    <n v="5.452"/>
    <n v="0.27400000000000002"/>
    <n v="11.444000000000001"/>
    <n v="0.35799999999999998"/>
    <n v="-0.35899999999999999"/>
    <n v="0.35"/>
    <n v="13.933"/>
    <n v="0.13900000000000001"/>
    <s v="1898"/>
    <s v="11"/>
    <m/>
    <s v=""/>
    <m/>
    <s v=""/>
    <m/>
    <m/>
    <s v="1898-11"/>
    <m/>
    <m/>
    <n v="5.452"/>
    <n v="0.27400000000000002"/>
    <n v="11.444000000000001"/>
    <n v="0.35799999999999998"/>
    <n v="-0.35899999999999999"/>
    <n v="0.35"/>
    <n v="13.933"/>
    <n v="0.13900000000000001"/>
    <x v="14"/>
  </r>
  <r>
    <s v="1898-12-01"/>
    <n v="3.407"/>
    <n v="0.32500000000000001"/>
    <n v="9.4429999999999996"/>
    <n v="0.56499999999999995"/>
    <n v="-2.0960000000000001"/>
    <n v="0.42"/>
    <n v="13.3509999999999"/>
    <n v="0.14399999999999999"/>
    <s v="1898"/>
    <s v="12"/>
    <m/>
    <s v=""/>
    <m/>
    <s v=""/>
    <m/>
    <m/>
    <s v="1898-12"/>
    <m/>
    <m/>
    <n v="3.407"/>
    <n v="0.32500000000000001"/>
    <n v="9.4429999999999996"/>
    <n v="0.56499999999999995"/>
    <n v="-2.0960000000000001"/>
    <n v="0.42"/>
    <n v="13.3509999999999"/>
    <n v="0.14399999999999999"/>
    <x v="14"/>
  </r>
  <r>
    <s v="1899-01-01"/>
    <n v="2.5150000000000001"/>
    <n v="0.32600000000000001"/>
    <n v="8.4429999999999996"/>
    <n v="0.28599999999999998"/>
    <n v="-3.262"/>
    <n v="0.51700000000000002"/>
    <n v="13.305999999999999"/>
    <n v="0.14699999999999999"/>
    <s v="1899"/>
    <s v="01"/>
    <m/>
    <s v=""/>
    <m/>
    <s v=""/>
    <m/>
    <m/>
    <s v="1899-01"/>
    <m/>
    <m/>
    <n v="2.5150000000000001"/>
    <n v="0.32600000000000001"/>
    <n v="8.4429999999999996"/>
    <n v="0.28599999999999998"/>
    <n v="-3.262"/>
    <n v="0.51700000000000002"/>
    <n v="13.305999999999999"/>
    <n v="0.14699999999999999"/>
    <x v="14"/>
  </r>
  <r>
    <s v="1899-02-01"/>
    <n v="2.38"/>
    <n v="0.42"/>
    <n v="8.17"/>
    <n v="0.437"/>
    <n v="-3.44199999999999"/>
    <n v="0.36099999999999999"/>
    <n v="13.398999999999999"/>
    <n v="0.16699999999999901"/>
    <s v="1899"/>
    <s v="02"/>
    <m/>
    <s v=""/>
    <m/>
    <s v=""/>
    <m/>
    <m/>
    <s v="1899-02"/>
    <m/>
    <m/>
    <n v="2.38"/>
    <n v="0.42"/>
    <n v="8.17"/>
    <n v="0.437"/>
    <n v="-3.44199999999999"/>
    <n v="0.36099999999999999"/>
    <n v="13.398999999999999"/>
    <n v="0.16699999999999901"/>
    <x v="14"/>
  </r>
  <r>
    <s v="1899-03-01"/>
    <n v="4.6180000000000003"/>
    <n v="0.29299999999999998"/>
    <n v="10.635"/>
    <n v="0.371"/>
    <n v="-1.5669999999999999"/>
    <n v="0.30599999999999999"/>
    <n v="14.003"/>
    <n v="0.14299999999999999"/>
    <s v="1899"/>
    <s v="03"/>
    <m/>
    <s v=""/>
    <m/>
    <s v=""/>
    <m/>
    <m/>
    <s v="1899-03"/>
    <m/>
    <m/>
    <n v="4.6180000000000003"/>
    <n v="0.29299999999999998"/>
    <n v="10.635"/>
    <n v="0.371"/>
    <n v="-1.5669999999999999"/>
    <n v="0.30599999999999999"/>
    <n v="14.003"/>
    <n v="0.14299999999999999"/>
    <x v="14"/>
  </r>
  <r>
    <s v="1899-04-01"/>
    <n v="8.2809999999999899"/>
    <n v="0.34499999999999997"/>
    <n v="14.437999999999899"/>
    <n v="0.54700000000000004"/>
    <n v="2.0739999999999998"/>
    <n v="0.38600000000000001"/>
    <n v="15.026"/>
    <n v="0.153"/>
    <s v="1899"/>
    <s v="04"/>
    <m/>
    <s v=""/>
    <m/>
    <s v=""/>
    <m/>
    <m/>
    <s v="1899-04"/>
    <m/>
    <m/>
    <n v="8.2809999999999899"/>
    <n v="0.34499999999999997"/>
    <n v="14.437999999999899"/>
    <n v="0.54700000000000004"/>
    <n v="2.0739999999999998"/>
    <n v="0.38600000000000001"/>
    <n v="15.026"/>
    <n v="0.153"/>
    <x v="14"/>
  </r>
  <r>
    <s v="1899-05-01"/>
    <n v="11.023"/>
    <n v="0.31"/>
    <n v="17.132000000000001"/>
    <n v="0.38400000000000001"/>
    <n v="4.9669999999999996"/>
    <n v="0.46200000000000002"/>
    <n v="15.835999999999901"/>
    <n v="0.14299999999999999"/>
    <s v="1899"/>
    <s v="05"/>
    <m/>
    <s v=""/>
    <m/>
    <s v=""/>
    <m/>
    <m/>
    <s v="1899-05"/>
    <m/>
    <m/>
    <n v="11.023"/>
    <n v="0.31"/>
    <n v="17.132000000000001"/>
    <n v="0.38400000000000001"/>
    <n v="4.9669999999999996"/>
    <n v="0.46200000000000002"/>
    <n v="15.835999999999901"/>
    <n v="0.14299999999999999"/>
    <x v="14"/>
  </r>
  <r>
    <s v="1899-06-01"/>
    <n v="12.856"/>
    <n v="0.28999999999999998"/>
    <n v="18.798999999999999"/>
    <n v="0.32800000000000001"/>
    <n v="6.8719999999999999"/>
    <n v="0.27600000000000002"/>
    <n v="16.242999999999999"/>
    <n v="0.14099999999999999"/>
    <s v="1899"/>
    <s v="06"/>
    <m/>
    <s v=""/>
    <m/>
    <s v=""/>
    <m/>
    <m/>
    <s v="1899-06"/>
    <m/>
    <m/>
    <n v="12.856"/>
    <n v="0.28999999999999998"/>
    <n v="18.798999999999999"/>
    <n v="0.32800000000000001"/>
    <n v="6.8719999999999999"/>
    <n v="0.27600000000000002"/>
    <n v="16.242999999999999"/>
    <n v="0.14099999999999999"/>
    <x v="14"/>
  </r>
  <r>
    <s v="1899-07-01"/>
    <n v="14.159000000000001"/>
    <n v="0.33300000000000002"/>
    <n v="20.167999999999999"/>
    <n v="0.52100000000000002"/>
    <n v="7.9529999999999896"/>
    <n v="0.34100000000000003"/>
    <n v="16.689"/>
    <n v="0.15"/>
    <s v="1899"/>
    <s v="07"/>
    <m/>
    <s v=""/>
    <m/>
    <s v=""/>
    <m/>
    <m/>
    <s v="1899-07"/>
    <m/>
    <m/>
    <n v="14.159000000000001"/>
    <n v="0.33300000000000002"/>
    <n v="20.167999999999999"/>
    <n v="0.52100000000000002"/>
    <n v="7.9529999999999896"/>
    <n v="0.34100000000000003"/>
    <n v="16.689"/>
    <n v="0.15"/>
    <x v="14"/>
  </r>
  <r>
    <s v="1899-08-01"/>
    <n v="13.776999999999999"/>
    <n v="0.39400000000000002"/>
    <n v="19.597999999999999"/>
    <n v="0.55299999999999905"/>
    <n v="7.6459999999999901"/>
    <n v="0.34200000000000003"/>
    <n v="16.745999999999999"/>
    <n v="0.157"/>
    <s v="1899"/>
    <s v="08"/>
    <m/>
    <s v=""/>
    <m/>
    <s v=""/>
    <m/>
    <m/>
    <s v="1899-08"/>
    <m/>
    <m/>
    <n v="13.776999999999999"/>
    <n v="0.39400000000000002"/>
    <n v="19.597999999999999"/>
    <n v="0.55299999999999905"/>
    <n v="7.6459999999999901"/>
    <n v="0.34200000000000003"/>
    <n v="16.745999999999999"/>
    <n v="0.157"/>
    <x v="14"/>
  </r>
  <r>
    <s v="1899-09-01"/>
    <n v="12.127999999999901"/>
    <n v="0.28199999999999997"/>
    <n v="18.222999999999999"/>
    <n v="0.439"/>
    <n v="5.9740000000000002"/>
    <n v="0.29299999999999998"/>
    <n v="16.178000000000001"/>
    <n v="0.13800000000000001"/>
    <s v="1899"/>
    <s v="09"/>
    <m/>
    <s v=""/>
    <m/>
    <s v=""/>
    <m/>
    <m/>
    <s v="1899-09"/>
    <m/>
    <m/>
    <n v="12.127999999999901"/>
    <n v="0.28199999999999997"/>
    <n v="18.222999999999999"/>
    <n v="0.439"/>
    <n v="5.9740000000000002"/>
    <n v="0.29299999999999998"/>
    <n v="16.178000000000001"/>
    <n v="0.13800000000000001"/>
    <x v="14"/>
  </r>
  <r>
    <s v="1899-10-01"/>
    <n v="9.4090000000000007"/>
    <n v="0.252"/>
    <n v="15.317"/>
    <n v="0.32299999999999901"/>
    <n v="3.5510000000000002"/>
    <n v="0.42199999999999999"/>
    <n v="15.287000000000001"/>
    <n v="0.13400000000000001"/>
    <s v="1899"/>
    <s v="10"/>
    <m/>
    <s v=""/>
    <m/>
    <s v=""/>
    <m/>
    <m/>
    <s v="1899-10"/>
    <m/>
    <m/>
    <n v="9.4090000000000007"/>
    <n v="0.252"/>
    <n v="15.317"/>
    <n v="0.32299999999999901"/>
    <n v="3.5510000000000002"/>
    <n v="0.42199999999999999"/>
    <n v="15.287000000000001"/>
    <n v="0.13400000000000001"/>
    <x v="14"/>
  </r>
  <r>
    <s v="1899-11-01"/>
    <n v="6.6050000000000004"/>
    <n v="0.31"/>
    <n v="12.417"/>
    <n v="0.249"/>
    <n v="1.0629999999999999"/>
    <n v="0.43099999999999999"/>
    <n v="14.455"/>
    <n v="0.14399999999999999"/>
    <s v="1899"/>
    <s v="11"/>
    <m/>
    <s v=""/>
    <m/>
    <s v=""/>
    <m/>
    <m/>
    <s v="1899-11"/>
    <m/>
    <m/>
    <n v="6.6050000000000004"/>
    <n v="0.31"/>
    <n v="12.417"/>
    <n v="0.249"/>
    <n v="1.0629999999999999"/>
    <n v="0.43099999999999999"/>
    <n v="14.455"/>
    <n v="0.14399999999999999"/>
    <x v="14"/>
  </r>
  <r>
    <s v="1899-12-01"/>
    <n v="3.0049999999999999"/>
    <n v="0.34200000000000003"/>
    <n v="8.6389999999999993"/>
    <n v="0.67"/>
    <n v="-2.6680000000000001"/>
    <n v="0.433"/>
    <n v="13.412000000000001"/>
    <n v="0.153"/>
    <s v="1899"/>
    <s v="12"/>
    <m/>
    <s v=""/>
    <m/>
    <s v=""/>
    <m/>
    <m/>
    <s v="1899-12"/>
    <m/>
    <m/>
    <n v="3.0049999999999999"/>
    <n v="0.34200000000000003"/>
    <n v="8.6389999999999993"/>
    <n v="0.67"/>
    <n v="-2.6680000000000001"/>
    <n v="0.433"/>
    <n v="13.412000000000001"/>
    <n v="0.153"/>
    <x v="14"/>
  </r>
  <r>
    <d v="1899-12-31T00:00:00"/>
    <n v="1.4609999999999901"/>
    <n v="0.27600000000000002"/>
    <n v="7.1929999999999996"/>
    <n v="0.46500000000000002"/>
    <n v="-4.1020000000000003"/>
    <n v="0.39500000000000002"/>
    <n v="13.141999999999999"/>
    <n v="0.14199999999999999"/>
    <n v="1900"/>
    <n v="1"/>
    <m/>
    <s v=""/>
    <m/>
    <s v=""/>
    <m/>
    <m/>
    <s v="1900-01"/>
    <m/>
    <m/>
    <n v="1.4609999999999901"/>
    <n v="0.27600000000000002"/>
    <n v="7.1929999999999996"/>
    <n v="0.46500000000000002"/>
    <n v="-4.1020000000000003"/>
    <n v="0.39500000000000002"/>
    <n v="13.141999999999999"/>
    <n v="0.14199999999999999"/>
    <x v="15"/>
  </r>
  <r>
    <d v="1900-01-31T00:00:00"/>
    <n v="3.0979999999999999"/>
    <n v="0.41599999999999998"/>
    <n v="9.1809999999999992"/>
    <n v="0.60399999999999998"/>
    <n v="-2.8139999999999898"/>
    <n v="0.626"/>
    <n v="13.776999999999999"/>
    <n v="0.17299999999999999"/>
    <n v="1900"/>
    <n v="2"/>
    <m/>
    <s v=""/>
    <m/>
    <s v=""/>
    <m/>
    <m/>
    <s v="1900-02"/>
    <m/>
    <m/>
    <n v="3.0979999999999999"/>
    <n v="0.41599999999999998"/>
    <n v="9.1809999999999992"/>
    <n v="0.60399999999999998"/>
    <n v="-2.8139999999999898"/>
    <n v="0.626"/>
    <n v="13.776999999999999"/>
    <n v="0.17299999999999999"/>
    <x v="15"/>
  </r>
  <r>
    <d v="1900-03-01T00:00:00"/>
    <n v="5.492"/>
    <n v="0.26100000000000001"/>
    <n v="11.377000000000001"/>
    <n v="0.32700000000000001"/>
    <n v="-0.68"/>
    <n v="0.61"/>
    <n v="14.4"/>
    <n v="0.14099999999999999"/>
    <n v="1900"/>
    <n v="3"/>
    <m/>
    <s v=""/>
    <m/>
    <s v=""/>
    <m/>
    <m/>
    <s v="1900-03"/>
    <m/>
    <m/>
    <n v="5.492"/>
    <n v="0.26100000000000001"/>
    <n v="11.377000000000001"/>
    <n v="0.32700000000000001"/>
    <n v="-0.68"/>
    <n v="0.61"/>
    <n v="14.4"/>
    <n v="0.14099999999999999"/>
    <x v="15"/>
  </r>
  <r>
    <d v="1900-04-01T00:00:00"/>
    <n v="8.2229999999999901"/>
    <n v="0.29199999999999998"/>
    <n v="13.972"/>
    <n v="0.34200000000000003"/>
    <n v="2.1309999999999998"/>
    <n v="0.39400000000000002"/>
    <n v="15.17"/>
    <n v="0.151"/>
    <n v="1900"/>
    <n v="4"/>
    <m/>
    <s v=""/>
    <m/>
    <s v=""/>
    <m/>
    <m/>
    <s v="1900-04"/>
    <m/>
    <m/>
    <n v="8.2229999999999901"/>
    <n v="0.29199999999999998"/>
    <n v="13.972"/>
    <n v="0.34200000000000003"/>
    <n v="2.1309999999999998"/>
    <n v="0.39400000000000002"/>
    <n v="15.17"/>
    <n v="0.151"/>
    <x v="15"/>
  </r>
  <r>
    <d v="1900-05-01T00:00:00"/>
    <n v="11.385"/>
    <n v="0.35699999999999998"/>
    <n v="17.414999999999999"/>
    <n v="0.32900000000000001"/>
    <n v="5.1789999999999896"/>
    <n v="0.379"/>
    <n v="15.955"/>
    <n v="0.159"/>
    <n v="1900"/>
    <n v="5"/>
    <m/>
    <s v=""/>
    <m/>
    <s v=""/>
    <m/>
    <m/>
    <s v="1900-05"/>
    <m/>
    <m/>
    <n v="11.385"/>
    <n v="0.35699999999999998"/>
    <n v="17.414999999999999"/>
    <n v="0.32900000000000001"/>
    <n v="5.1789999999999896"/>
    <n v="0.379"/>
    <n v="15.955"/>
    <n v="0.159"/>
    <x v="15"/>
  </r>
  <r>
    <d v="1900-06-01T00:00:00"/>
    <n v="13.292999999999999"/>
    <n v="0.28199999999999997"/>
    <n v="19.434000000000001"/>
    <n v="0.443"/>
    <n v="7.1120000000000001"/>
    <n v="0.28799999999999998"/>
    <n v="16.515000000000001"/>
    <n v="0.14699999999999999"/>
    <n v="1900"/>
    <n v="6"/>
    <m/>
    <s v=""/>
    <m/>
    <s v=""/>
    <m/>
    <m/>
    <s v="1900-06"/>
    <m/>
    <m/>
    <n v="13.292999999999999"/>
    <n v="0.28199999999999997"/>
    <n v="19.434000000000001"/>
    <n v="0.443"/>
    <n v="7.1120000000000001"/>
    <n v="0.28799999999999998"/>
    <n v="16.515000000000001"/>
    <n v="0.14699999999999999"/>
    <x v="15"/>
  </r>
  <r>
    <d v="1900-07-01T00:00:00"/>
    <n v="14.170999999999999"/>
    <n v="0.34499999999999997"/>
    <n v="19.896999999999998"/>
    <n v="0.372"/>
    <n v="8.0950000000000006"/>
    <n v="0.311"/>
    <n v="16.785"/>
    <n v="0.154"/>
    <n v="1900"/>
    <n v="7"/>
    <m/>
    <s v=""/>
    <m/>
    <s v=""/>
    <m/>
    <m/>
    <s v="1900-07"/>
    <m/>
    <m/>
    <n v="14.170999999999999"/>
    <n v="0.34499999999999997"/>
    <n v="19.896999999999998"/>
    <n v="0.372"/>
    <n v="8.0950000000000006"/>
    <n v="0.311"/>
    <n v="16.785"/>
    <n v="0.154"/>
    <x v="15"/>
  </r>
  <r>
    <d v="1900-08-01T00:00:00"/>
    <n v="13.815999999999899"/>
    <n v="0.38300000000000001"/>
    <n v="19.850000000000001"/>
    <n v="0.34300000000000003"/>
    <n v="7.8919999999999897"/>
    <n v="0.377"/>
    <n v="16.699000000000002"/>
    <n v="0.159"/>
    <n v="1900"/>
    <n v="8"/>
    <m/>
    <s v=""/>
    <m/>
    <s v=""/>
    <m/>
    <m/>
    <s v="1900-08"/>
    <m/>
    <m/>
    <n v="13.815999999999899"/>
    <n v="0.38300000000000001"/>
    <n v="19.850000000000001"/>
    <n v="0.34300000000000003"/>
    <n v="7.8919999999999897"/>
    <n v="0.377"/>
    <n v="16.699000000000002"/>
    <n v="0.159"/>
    <x v="15"/>
  </r>
  <r>
    <d v="1900-09-01T00:00:00"/>
    <n v="11.955"/>
    <n v="0.29299999999999998"/>
    <n v="17.817999999999898"/>
    <n v="0.38200000000000001"/>
    <n v="5.9669999999999996"/>
    <n v="0.33700000000000002"/>
    <n v="16.123999999999999"/>
    <n v="0.14699999999999999"/>
    <n v="1900"/>
    <n v="9"/>
    <m/>
    <s v=""/>
    <m/>
    <s v=""/>
    <m/>
    <m/>
    <s v="1900-09"/>
    <m/>
    <m/>
    <n v="11.955"/>
    <n v="0.29299999999999998"/>
    <n v="17.817999999999898"/>
    <n v="0.38200000000000001"/>
    <n v="5.9669999999999996"/>
    <n v="0.33700000000000002"/>
    <n v="16.123999999999999"/>
    <n v="0.14699999999999999"/>
    <x v="15"/>
  </r>
  <r>
    <d v="1900-10-01T00:00:00"/>
    <n v="9.6660000000000004"/>
    <n v="0.255"/>
    <n v="15.544"/>
    <n v="0.27500000000000002"/>
    <n v="3.8330000000000002"/>
    <n v="0.318"/>
    <n v="15.372999999999999"/>
    <n v="0.14000000000000001"/>
    <n v="1900"/>
    <n v="10"/>
    <m/>
    <s v=""/>
    <m/>
    <s v=""/>
    <m/>
    <m/>
    <s v="1900-10"/>
    <m/>
    <m/>
    <n v="9.6660000000000004"/>
    <n v="0.255"/>
    <n v="15.544"/>
    <n v="0.27500000000000002"/>
    <n v="3.8330000000000002"/>
    <n v="0.318"/>
    <n v="15.372999999999999"/>
    <n v="0.14000000000000001"/>
    <x v="15"/>
  </r>
  <r>
    <d v="1900-11-01T00:00:00"/>
    <n v="5.8039999999999896"/>
    <n v="0.27600000000000002"/>
    <n v="11.526999999999999"/>
    <n v="0.45400000000000001"/>
    <n v="0.121"/>
    <n v="0.40899999999999997"/>
    <n v="14.189"/>
    <n v="0.13699999999999901"/>
    <n v="1900"/>
    <n v="11"/>
    <m/>
    <s v=""/>
    <m/>
    <s v=""/>
    <m/>
    <m/>
    <s v="1900-11"/>
    <m/>
    <m/>
    <n v="5.8039999999999896"/>
    <n v="0.27600000000000002"/>
    <n v="11.526999999999999"/>
    <n v="0.45400000000000001"/>
    <n v="0.121"/>
    <n v="0.40899999999999997"/>
    <n v="14.189"/>
    <n v="0.13699999999999901"/>
    <x v="15"/>
  </r>
  <r>
    <d v="1900-12-01T00:00:00"/>
    <n v="3.6549999999999998"/>
    <n v="0.34100000000000003"/>
    <n v="9.4659999999999993"/>
    <n v="0.315"/>
    <n v="-1.8259999999999901"/>
    <n v="0.43099999999999999"/>
    <n v="13.5979999999999"/>
    <n v="0.153"/>
    <n v="1900"/>
    <n v="12"/>
    <m/>
    <s v=""/>
    <m/>
    <s v=""/>
    <m/>
    <m/>
    <s v="1900-12"/>
    <m/>
    <m/>
    <n v="3.6549999999999998"/>
    <n v="0.34100000000000003"/>
    <n v="9.4659999999999993"/>
    <n v="0.315"/>
    <n v="-1.8259999999999901"/>
    <n v="0.43099999999999999"/>
    <n v="13.5979999999999"/>
    <n v="0.153"/>
    <x v="15"/>
  </r>
  <r>
    <d v="1901-01-01T00:00:00"/>
    <n v="2.1909999999999998"/>
    <n v="0.29099999999999998"/>
    <n v="7.9959999999999898"/>
    <n v="0.60399999999999998"/>
    <n v="-3.4910000000000001"/>
    <n v="0.49"/>
    <n v="13.29"/>
    <n v="0.14099999999999999"/>
    <n v="1901"/>
    <n v="1"/>
    <m/>
    <s v=""/>
    <m/>
    <s v=""/>
    <m/>
    <m/>
    <s v="1901-01"/>
    <m/>
    <m/>
    <n v="2.1909999999999998"/>
    <n v="0.29099999999999998"/>
    <n v="7.9959999999999898"/>
    <n v="0.60399999999999998"/>
    <n v="-3.4910000000000001"/>
    <n v="0.49"/>
    <n v="13.29"/>
    <n v="0.14099999999999999"/>
    <x v="15"/>
  </r>
  <r>
    <d v="1901-02-01T00:00:00"/>
    <n v="3.0920000000000001"/>
    <n v="0.41799999999999998"/>
    <n v="9.0380000000000003"/>
    <n v="0.371"/>
    <n v="-2.6779999999999999"/>
    <n v="0.53900000000000003"/>
    <n v="13.66"/>
    <n v="0.16300000000000001"/>
    <n v="1901"/>
    <n v="2"/>
    <m/>
    <s v=""/>
    <m/>
    <s v=""/>
    <m/>
    <m/>
    <s v="1901-02"/>
    <m/>
    <m/>
    <n v="3.0920000000000001"/>
    <n v="0.41799999999999998"/>
    <n v="9.0380000000000003"/>
    <n v="0.371"/>
    <n v="-2.6779999999999999"/>
    <n v="0.53900000000000003"/>
    <n v="13.66"/>
    <n v="0.16300000000000001"/>
    <x v="15"/>
  </r>
  <r>
    <d v="1901-03-01T00:00:00"/>
    <n v="5.6710000000000003"/>
    <n v="0.251"/>
    <n v="11.476000000000001"/>
    <n v="0.37"/>
    <n v="-0.64400000000000002"/>
    <n v="0.39500000000000002"/>
    <n v="14.382999999999999"/>
    <n v="0.13800000000000001"/>
    <n v="1901"/>
    <n v="3"/>
    <m/>
    <s v=""/>
    <m/>
    <s v=""/>
    <m/>
    <m/>
    <s v="1901-03"/>
    <m/>
    <m/>
    <n v="5.6710000000000003"/>
    <n v="0.251"/>
    <n v="11.476000000000001"/>
    <n v="0.37"/>
    <n v="-0.64400000000000002"/>
    <n v="0.39500000000000002"/>
    <n v="14.382999999999999"/>
    <n v="0.13800000000000001"/>
    <x v="15"/>
  </r>
  <r>
    <d v="1901-04-01T00:00:00"/>
    <n v="8.5220000000000002"/>
    <n v="0.32600000000000001"/>
    <n v="14.732999999999899"/>
    <n v="0.36799999999999999"/>
    <n v="2.2639999999999998"/>
    <n v="0.376"/>
    <n v="15.22"/>
    <n v="0.151"/>
    <n v="1901"/>
    <n v="4"/>
    <m/>
    <s v=""/>
    <m/>
    <s v=""/>
    <m/>
    <m/>
    <s v="1901-04"/>
    <m/>
    <m/>
    <n v="8.5220000000000002"/>
    <n v="0.32600000000000001"/>
    <n v="14.732999999999899"/>
    <n v="0.36799999999999999"/>
    <n v="2.2639999999999998"/>
    <n v="0.376"/>
    <n v="15.22"/>
    <n v="0.151"/>
    <x v="15"/>
  </r>
  <r>
    <d v="1901-05-01T00:00:00"/>
    <n v="11.178000000000001"/>
    <n v="0.33900000000000002"/>
    <n v="17.315000000000001"/>
    <n v="0.39700000000000002"/>
    <n v="4.8550000000000004"/>
    <n v="0.39"/>
    <n v="15.936"/>
    <n v="0.154"/>
    <n v="1901"/>
    <n v="5"/>
    <m/>
    <s v=""/>
    <m/>
    <s v=""/>
    <m/>
    <m/>
    <s v="1901-05"/>
    <m/>
    <m/>
    <n v="11.178000000000001"/>
    <n v="0.33900000000000002"/>
    <n v="17.315000000000001"/>
    <n v="0.39700000000000002"/>
    <n v="4.8550000000000004"/>
    <n v="0.39"/>
    <n v="15.936"/>
    <n v="0.154"/>
    <x v="15"/>
  </r>
  <r>
    <d v="1901-06-01T00:00:00"/>
    <n v="13.423"/>
    <n v="0.28299999999999997"/>
    <n v="19.315000000000001"/>
    <n v="0.38600000000000001"/>
    <n v="7.1509999999999998"/>
    <n v="0.36699999999999999"/>
    <n v="16.440999999999999"/>
    <n v="0.14499999999999999"/>
    <n v="1901"/>
    <n v="6"/>
    <m/>
    <s v=""/>
    <m/>
    <s v=""/>
    <m/>
    <m/>
    <s v="1901-06"/>
    <m/>
    <m/>
    <n v="13.423"/>
    <n v="0.28299999999999997"/>
    <n v="19.315000000000001"/>
    <n v="0.38600000000000001"/>
    <n v="7.1509999999999998"/>
    <n v="0.36699999999999999"/>
    <n v="16.440999999999999"/>
    <n v="0.14499999999999999"/>
    <x v="15"/>
  </r>
  <r>
    <d v="1901-07-01T00:00:00"/>
    <n v="14.339"/>
    <n v="0.35"/>
    <n v="20.34"/>
    <n v="0.43"/>
    <n v="8.1609999999999996"/>
    <n v="0.374"/>
    <n v="16.718"/>
    <n v="0.158"/>
    <n v="1901"/>
    <n v="7"/>
    <m/>
    <s v=""/>
    <m/>
    <s v=""/>
    <m/>
    <m/>
    <s v="1901-07"/>
    <m/>
    <m/>
    <n v="14.339"/>
    <n v="0.35"/>
    <n v="20.34"/>
    <n v="0.43"/>
    <n v="8.1609999999999996"/>
    <n v="0.374"/>
    <n v="16.718"/>
    <n v="0.158"/>
    <x v="15"/>
  </r>
  <r>
    <d v="1901-08-01T00:00:00"/>
    <n v="13.789"/>
    <n v="0.34300000000000003"/>
    <n v="19.898"/>
    <n v="0.39800000000000002"/>
    <n v="7.6599999999999904"/>
    <n v="0.41099999999999998"/>
    <n v="16.663"/>
    <n v="0.14799999999999999"/>
    <n v="1901"/>
    <n v="8"/>
    <m/>
    <s v=""/>
    <m/>
    <s v=""/>
    <m/>
    <m/>
    <s v="1901-08"/>
    <m/>
    <m/>
    <n v="13.789"/>
    <n v="0.34300000000000003"/>
    <n v="19.898"/>
    <n v="0.39800000000000002"/>
    <n v="7.6599999999999904"/>
    <n v="0.41099999999999998"/>
    <n v="16.663"/>
    <n v="0.14799999999999999"/>
    <x v="15"/>
  </r>
  <r>
    <d v="1901-09-01T00:00:00"/>
    <n v="11.984"/>
    <n v="0.30499999999999999"/>
    <n v="17.928999999999998"/>
    <n v="0.46400000000000002"/>
    <n v="5.819"/>
    <n v="0.32200000000000001"/>
    <n v="16.000999999999902"/>
    <n v="0.14000000000000001"/>
    <n v="1901"/>
    <n v="9"/>
    <m/>
    <s v=""/>
    <m/>
    <s v=""/>
    <m/>
    <m/>
    <s v="1901-09"/>
    <m/>
    <m/>
    <n v="11.984"/>
    <n v="0.30499999999999999"/>
    <n v="17.928999999999998"/>
    <n v="0.46400000000000002"/>
    <n v="5.819"/>
    <n v="0.32200000000000001"/>
    <n v="16.000999999999902"/>
    <n v="0.14000000000000001"/>
    <x v="15"/>
  </r>
  <r>
    <d v="1901-10-01T00:00:00"/>
    <n v="9.0030000000000001"/>
    <n v="0.23899999999999999"/>
    <n v="15.002000000000001"/>
    <n v="0.36799999999999999"/>
    <n v="2.9980000000000002"/>
    <n v="0.33800000000000002"/>
    <n v="15.087"/>
    <n v="0.13800000000000001"/>
    <n v="1901"/>
    <n v="10"/>
    <m/>
    <s v=""/>
    <m/>
    <s v=""/>
    <m/>
    <m/>
    <s v="1901-10"/>
    <m/>
    <m/>
    <n v="9.0030000000000001"/>
    <n v="0.23899999999999999"/>
    <n v="15.002000000000001"/>
    <n v="0.36799999999999999"/>
    <n v="2.9980000000000002"/>
    <n v="0.33800000000000002"/>
    <n v="15.087"/>
    <n v="0.13800000000000001"/>
    <x v="15"/>
  </r>
  <r>
    <d v="1901-11-01T00:00:00"/>
    <n v="5.976"/>
    <n v="0.26300000000000001"/>
    <n v="12.042999999999999"/>
    <n v="0.55000000000000004"/>
    <n v="7.0999999999999897E-2"/>
    <n v="0.39800000000000002"/>
    <n v="14.1009999999999"/>
    <n v="0.13699999999999901"/>
    <n v="1901"/>
    <n v="11"/>
    <m/>
    <s v=""/>
    <m/>
    <s v=""/>
    <m/>
    <m/>
    <s v="1901-11"/>
    <m/>
    <m/>
    <n v="5.976"/>
    <n v="0.26300000000000001"/>
    <n v="12.042999999999999"/>
    <n v="0.55000000000000004"/>
    <n v="7.0999999999999897E-2"/>
    <n v="0.39800000000000002"/>
    <n v="14.1009999999999"/>
    <n v="0.13699999999999901"/>
    <x v="15"/>
  </r>
  <r>
    <d v="1901-12-01T00:00:00"/>
    <n v="3.335"/>
    <n v="0.26700000000000002"/>
    <n v="9.0609999999999999"/>
    <n v="0.67200000000000004"/>
    <n v="-2.2799999999999998"/>
    <n v="0.37"/>
    <n v="13.38"/>
    <n v="0.13600000000000001"/>
    <n v="1901"/>
    <n v="12"/>
    <m/>
    <s v=""/>
    <m/>
    <s v=""/>
    <m/>
    <m/>
    <s v="1901-12"/>
    <m/>
    <m/>
    <n v="3.335"/>
    <n v="0.26700000000000002"/>
    <n v="9.0609999999999999"/>
    <n v="0.67200000000000004"/>
    <n v="-2.2799999999999998"/>
    <n v="0.37"/>
    <n v="13.38"/>
    <n v="0.13600000000000001"/>
    <x v="15"/>
  </r>
  <r>
    <d v="1902-01-01T00:00:00"/>
    <n v="2.6839999999999899"/>
    <n v="0.25600000000000001"/>
    <n v="8.7969999999999899"/>
    <n v="0.56899999999999995"/>
    <n v="-3.0310000000000001"/>
    <n v="0.36899999999999999"/>
    <n v="13.302"/>
    <n v="0.13"/>
    <n v="1902"/>
    <n v="1"/>
    <m/>
    <s v=""/>
    <m/>
    <s v=""/>
    <m/>
    <m/>
    <s v="1902-01"/>
    <m/>
    <m/>
    <n v="2.6839999999999899"/>
    <n v="0.25600000000000001"/>
    <n v="8.7969999999999899"/>
    <n v="0.56899999999999995"/>
    <n v="-3.0310000000000001"/>
    <n v="0.36899999999999999"/>
    <n v="13.302"/>
    <n v="0.13"/>
    <x v="15"/>
  </r>
  <r>
    <d v="1902-02-01T00:00:00"/>
    <n v="3.6059999999999999"/>
    <n v="0.35399999999999998"/>
    <n v="9.8140000000000001"/>
    <n v="0.34100000000000003"/>
    <n v="-2.504"/>
    <n v="0.45200000000000001"/>
    <n v="13.690999999999899"/>
    <n v="0.14799999999999999"/>
    <n v="1902"/>
    <n v="2"/>
    <m/>
    <s v=""/>
    <m/>
    <s v=""/>
    <m/>
    <m/>
    <s v="1902-02"/>
    <m/>
    <m/>
    <n v="3.6059999999999999"/>
    <n v="0.35399999999999998"/>
    <n v="9.8140000000000001"/>
    <n v="0.34100000000000003"/>
    <n v="-2.504"/>
    <n v="0.45200000000000001"/>
    <n v="13.690999999999899"/>
    <n v="0.14799999999999999"/>
    <x v="15"/>
  </r>
  <r>
    <d v="1902-03-01T00:00:00"/>
    <n v="4.883"/>
    <n v="0.22800000000000001"/>
    <n v="11.166"/>
    <n v="0.439"/>
    <n v="-1.339"/>
    <n v="0.29399999999999998"/>
    <n v="14.1"/>
    <n v="0.127"/>
    <n v="1902"/>
    <n v="3"/>
    <m/>
    <s v=""/>
    <m/>
    <s v=""/>
    <m/>
    <m/>
    <s v="1902-03"/>
    <m/>
    <m/>
    <n v="4.883"/>
    <n v="0.22800000000000001"/>
    <n v="11.166"/>
    <n v="0.439"/>
    <n v="-1.339"/>
    <n v="0.29399999999999998"/>
    <n v="14.1"/>
    <n v="0.127"/>
    <x v="15"/>
  </r>
  <r>
    <d v="1902-04-01T00:00:00"/>
    <n v="7.9559999999999897"/>
    <n v="0.32100000000000001"/>
    <n v="13.884"/>
    <n v="0.35699999999999998"/>
    <n v="1.5619999999999901"/>
    <n v="0.35799999999999998"/>
    <n v="14.958"/>
    <n v="0.14099999999999999"/>
    <n v="1902"/>
    <n v="4"/>
    <m/>
    <s v=""/>
    <m/>
    <s v=""/>
    <m/>
    <m/>
    <s v="1902-04"/>
    <m/>
    <m/>
    <n v="7.9559999999999897"/>
    <n v="0.32100000000000001"/>
    <n v="13.884"/>
    <n v="0.35699999999999998"/>
    <n v="1.5619999999999901"/>
    <n v="0.35799999999999998"/>
    <n v="14.958"/>
    <n v="0.14099999999999999"/>
    <x v="15"/>
  </r>
  <r>
    <d v="1902-05-01T00:00:00"/>
    <n v="10.893000000000001"/>
    <n v="0.34100000000000003"/>
    <n v="16.986000000000001"/>
    <n v="0.53600000000000003"/>
    <n v="4.5869999999999997"/>
    <n v="0.36899999999999999"/>
    <n v="15.718999999999999"/>
    <n v="0.14499999999999999"/>
    <n v="1902"/>
    <n v="5"/>
    <m/>
    <s v=""/>
    <m/>
    <s v=""/>
    <m/>
    <m/>
    <s v="1902-05"/>
    <m/>
    <m/>
    <n v="10.893000000000001"/>
    <n v="0.34100000000000003"/>
    <n v="16.986000000000001"/>
    <n v="0.53600000000000003"/>
    <n v="4.5869999999999997"/>
    <n v="0.36899999999999999"/>
    <n v="15.718999999999999"/>
    <n v="0.14499999999999999"/>
    <x v="15"/>
  </r>
  <r>
    <d v="1902-06-01T00:00:00"/>
    <n v="13.214"/>
    <n v="0.26400000000000001"/>
    <n v="19.338000000000001"/>
    <n v="0.47499999999999998"/>
    <n v="6.8940000000000001"/>
    <n v="0.32"/>
    <n v="16.283999999999999"/>
    <n v="0.129"/>
    <n v="1902"/>
    <n v="6"/>
    <m/>
    <s v=""/>
    <m/>
    <s v=""/>
    <m/>
    <m/>
    <s v="1902-06"/>
    <m/>
    <m/>
    <n v="13.214"/>
    <n v="0.26400000000000001"/>
    <n v="19.338000000000001"/>
    <n v="0.47499999999999998"/>
    <n v="6.8940000000000001"/>
    <n v="0.32"/>
    <n v="16.283999999999999"/>
    <n v="0.129"/>
    <x v="15"/>
  </r>
  <r>
    <d v="1902-07-01T00:00:00"/>
    <n v="14.231"/>
    <n v="0.35599999999999998"/>
    <n v="20.2"/>
    <n v="0.53600000000000003"/>
    <n v="7.9649999999999999"/>
    <n v="0.33900000000000002"/>
    <n v="16.690000000000001"/>
    <n v="0.14499999999999999"/>
    <n v="1902"/>
    <n v="7"/>
    <m/>
    <s v=""/>
    <m/>
    <s v=""/>
    <m/>
    <m/>
    <s v="1902-07"/>
    <m/>
    <m/>
    <n v="14.231"/>
    <n v="0.35599999999999998"/>
    <n v="20.2"/>
    <n v="0.53600000000000003"/>
    <n v="7.9649999999999999"/>
    <n v="0.33900000000000002"/>
    <n v="16.690000000000001"/>
    <n v="0.14499999999999999"/>
    <x v="15"/>
  </r>
  <r>
    <d v="1902-08-01T00:00:00"/>
    <n v="13.599"/>
    <n v="0.35699999999999998"/>
    <n v="19.884"/>
    <n v="0.29699999999999999"/>
    <n v="7.4489999999999998"/>
    <n v="0.35399999999999998"/>
    <n v="16.590999999999902"/>
    <n v="0.14399999999999999"/>
    <n v="1902"/>
    <n v="8"/>
    <m/>
    <s v=""/>
    <m/>
    <s v=""/>
    <m/>
    <m/>
    <s v="1902-08"/>
    <m/>
    <m/>
    <n v="13.599"/>
    <n v="0.35699999999999998"/>
    <n v="19.884"/>
    <n v="0.29699999999999999"/>
    <n v="7.4489999999999998"/>
    <n v="0.35399999999999998"/>
    <n v="16.590999999999902"/>
    <n v="0.14399999999999999"/>
    <x v="15"/>
  </r>
  <r>
    <d v="1902-09-01T00:00:00"/>
    <n v="11.798999999999999"/>
    <n v="0.28899999999999998"/>
    <n v="17.896999999999998"/>
    <n v="0.29899999999999999"/>
    <n v="5.5549999999999997"/>
    <n v="0.372"/>
    <n v="16.032"/>
    <n v="0.13400000000000001"/>
    <n v="1902"/>
    <n v="9"/>
    <m/>
    <s v=""/>
    <m/>
    <s v=""/>
    <m/>
    <m/>
    <s v="1902-09"/>
    <m/>
    <m/>
    <n v="11.798999999999999"/>
    <n v="0.28899999999999998"/>
    <n v="17.896999999999998"/>
    <n v="0.29899999999999999"/>
    <n v="5.5549999999999997"/>
    <n v="0.372"/>
    <n v="16.032"/>
    <n v="0.13400000000000001"/>
    <x v="15"/>
  </r>
  <r>
    <d v="1902-10-01T00:00:00"/>
    <n v="8.8010000000000002"/>
    <n v="0.21"/>
    <n v="14.811"/>
    <n v="0.27100000000000002"/>
    <n v="2.7589999999999999"/>
    <n v="0.34699999999999998"/>
    <n v="14.991"/>
    <n v="0.121"/>
    <n v="1902"/>
    <n v="10"/>
    <m/>
    <s v=""/>
    <m/>
    <s v=""/>
    <m/>
    <m/>
    <s v="1902-10"/>
    <m/>
    <m/>
    <n v="8.8010000000000002"/>
    <n v="0.21"/>
    <n v="14.811"/>
    <n v="0.27100000000000002"/>
    <n v="2.7589999999999999"/>
    <n v="0.34699999999999998"/>
    <n v="14.991"/>
    <n v="0.121"/>
    <x v="15"/>
  </r>
  <r>
    <d v="1902-11-01T00:00:00"/>
    <n v="5.274"/>
    <n v="0.26700000000000002"/>
    <n v="11.159000000000001"/>
    <n v="0.33500000000000002"/>
    <n v="-0.46"/>
    <n v="0.32700000000000001"/>
    <n v="13.901999999999999"/>
    <n v="0.128"/>
    <n v="1902"/>
    <n v="11"/>
    <m/>
    <s v=""/>
    <m/>
    <s v=""/>
    <m/>
    <m/>
    <s v="1902-11"/>
    <m/>
    <m/>
    <n v="5.274"/>
    <n v="0.26700000000000002"/>
    <n v="11.159000000000001"/>
    <n v="0.33500000000000002"/>
    <n v="-0.46"/>
    <n v="0.32700000000000001"/>
    <n v="13.901999999999999"/>
    <n v="0.128"/>
    <x v="15"/>
  </r>
  <r>
    <d v="1902-12-01T00:00:00"/>
    <n v="2.7130000000000001"/>
    <n v="0.27"/>
    <n v="8.4350000000000005"/>
    <n v="0.27700000000000002"/>
    <n v="-2.992"/>
    <n v="0.373"/>
    <n v="13.24"/>
    <n v="0.13400000000000001"/>
    <n v="1902"/>
    <n v="12"/>
    <m/>
    <s v=""/>
    <m/>
    <s v=""/>
    <m/>
    <m/>
    <s v="1902-12"/>
    <m/>
    <m/>
    <n v="2.7130000000000001"/>
    <n v="0.27"/>
    <n v="8.4350000000000005"/>
    <n v="0.27700000000000002"/>
    <n v="-2.992"/>
    <n v="0.373"/>
    <n v="13.24"/>
    <n v="0.13400000000000001"/>
    <x v="15"/>
  </r>
  <r>
    <d v="1903-01-01T00:00:00"/>
    <n v="2.5139999999999998"/>
    <n v="0.224"/>
    <n v="8.4149999999999991"/>
    <n v="0.442"/>
    <n v="-3.1869999999999998"/>
    <n v="0.40300000000000002"/>
    <n v="13.275"/>
    <n v="0.128"/>
    <n v="1903"/>
    <n v="1"/>
    <m/>
    <s v=""/>
    <m/>
    <s v=""/>
    <m/>
    <m/>
    <s v="1903-01"/>
    <m/>
    <m/>
    <n v="2.5139999999999998"/>
    <n v="0.224"/>
    <n v="8.4149999999999991"/>
    <n v="0.442"/>
    <n v="-3.1869999999999998"/>
    <n v="0.40300000000000002"/>
    <n v="13.275"/>
    <n v="0.128"/>
    <x v="15"/>
  </r>
  <r>
    <d v="1903-02-01T00:00:00"/>
    <n v="3.5550000000000002"/>
    <n v="0.247"/>
    <n v="9.2970000000000006"/>
    <n v="0.42899999999999999"/>
    <n v="-2.4900000000000002"/>
    <n v="0.49399999999999999"/>
    <n v="13.667999999999999"/>
    <n v="0.13200000000000001"/>
    <n v="1903"/>
    <n v="2"/>
    <m/>
    <s v=""/>
    <m/>
    <s v=""/>
    <m/>
    <m/>
    <s v="1903-02"/>
    <m/>
    <m/>
    <n v="3.5550000000000002"/>
    <n v="0.247"/>
    <n v="9.2970000000000006"/>
    <n v="0.42899999999999999"/>
    <n v="-2.4900000000000002"/>
    <n v="0.49399999999999999"/>
    <n v="13.667999999999999"/>
    <n v="0.13200000000000001"/>
    <x v="15"/>
  </r>
  <r>
    <d v="1903-03-01T00:00:00"/>
    <n v="4.93"/>
    <n v="0.21199999999999999"/>
    <n v="10.962999999999999"/>
    <n v="0.29399999999999998"/>
    <n v="-1.1579999999999999"/>
    <n v="0.41199999999999998"/>
    <n v="14.05"/>
    <n v="0.124"/>
    <n v="1903"/>
    <n v="3"/>
    <m/>
    <s v=""/>
    <m/>
    <s v=""/>
    <m/>
    <m/>
    <s v="1903-03"/>
    <m/>
    <m/>
    <n v="4.93"/>
    <n v="0.21199999999999999"/>
    <n v="10.962999999999999"/>
    <n v="0.29399999999999998"/>
    <n v="-1.1579999999999999"/>
    <n v="0.41199999999999998"/>
    <n v="14.05"/>
    <n v="0.124"/>
    <x v="15"/>
  </r>
  <r>
    <d v="1903-04-01T00:00:00"/>
    <n v="7.8319999999999901"/>
    <n v="0.29199999999999998"/>
    <n v="13.958"/>
    <n v="0.32"/>
    <n v="1.698"/>
    <n v="0.39200000000000002"/>
    <n v="14.800999999999901"/>
    <n v="0.13600000000000001"/>
    <n v="1903"/>
    <n v="4"/>
    <m/>
    <s v=""/>
    <m/>
    <s v=""/>
    <m/>
    <m/>
    <s v="1903-04"/>
    <m/>
    <m/>
    <n v="7.8319999999999901"/>
    <n v="0.29199999999999998"/>
    <n v="13.958"/>
    <n v="0.32"/>
    <n v="1.698"/>
    <n v="0.39200000000000002"/>
    <n v="14.800999999999901"/>
    <n v="0.13600000000000001"/>
    <x v="15"/>
  </r>
  <r>
    <d v="1903-05-01T00:00:00"/>
    <n v="10.794"/>
    <n v="0.30499999999999999"/>
    <n v="16.672000000000001"/>
    <n v="0.39800000000000002"/>
    <n v="4.5869999999999997"/>
    <n v="0.435"/>
    <n v="15.645"/>
    <n v="0.13900000000000001"/>
    <n v="1903"/>
    <n v="5"/>
    <m/>
    <s v=""/>
    <m/>
    <s v=""/>
    <m/>
    <m/>
    <s v="1903-05"/>
    <m/>
    <m/>
    <n v="10.794"/>
    <n v="0.30499999999999999"/>
    <n v="16.672000000000001"/>
    <n v="0.39800000000000002"/>
    <n v="4.5869999999999997"/>
    <n v="0.435"/>
    <n v="15.645"/>
    <n v="0.13900000000000001"/>
    <x v="15"/>
  </r>
  <r>
    <d v="1903-06-01T00:00:00"/>
    <n v="12.885999999999999"/>
    <n v="0.26800000000000002"/>
    <n v="18.896999999999998"/>
    <n v="0.38100000000000001"/>
    <n v="6.7229999999999999"/>
    <n v="0.29599999999999999"/>
    <n v="16.160999999999898"/>
    <n v="0.127"/>
    <n v="1903"/>
    <n v="6"/>
    <m/>
    <s v=""/>
    <m/>
    <s v=""/>
    <m/>
    <m/>
    <s v="1903-06"/>
    <m/>
    <m/>
    <n v="12.885999999999999"/>
    <n v="0.26800000000000002"/>
    <n v="18.896999999999998"/>
    <n v="0.38100000000000001"/>
    <n v="6.7229999999999999"/>
    <n v="0.29599999999999999"/>
    <n v="16.160999999999898"/>
    <n v="0.127"/>
    <x v="15"/>
  </r>
  <r>
    <d v="1903-07-01T00:00:00"/>
    <n v="13.992000000000001"/>
    <n v="0.36599999999999999"/>
    <n v="19.786999999999999"/>
    <n v="0.45200000000000001"/>
    <n v="7.87"/>
    <n v="0.36399999999999999"/>
    <n v="16.495999999999999"/>
    <n v="0.14599999999999999"/>
    <n v="1903"/>
    <n v="7"/>
    <m/>
    <s v=""/>
    <m/>
    <s v=""/>
    <m/>
    <m/>
    <s v="1903-07"/>
    <m/>
    <m/>
    <n v="13.992000000000001"/>
    <n v="0.36599999999999999"/>
    <n v="19.786999999999999"/>
    <n v="0.45200000000000001"/>
    <n v="7.87"/>
    <n v="0.36399999999999999"/>
    <n v="16.495999999999999"/>
    <n v="0.14599999999999999"/>
    <x v="15"/>
  </r>
  <r>
    <d v="1903-08-01T00:00:00"/>
    <n v="13.412000000000001"/>
    <n v="0.377"/>
    <n v="19.297999999999998"/>
    <n v="0.36499999999999999"/>
    <n v="7.5579999999999901"/>
    <n v="0.36599999999999999"/>
    <n v="16.303999999999998"/>
    <n v="0.14599999999999999"/>
    <n v="1903"/>
    <n v="8"/>
    <m/>
    <s v=""/>
    <m/>
    <s v=""/>
    <m/>
    <m/>
    <s v="1903-08"/>
    <m/>
    <m/>
    <n v="13.412000000000001"/>
    <n v="0.377"/>
    <n v="19.297999999999998"/>
    <n v="0.36499999999999999"/>
    <n v="7.5579999999999901"/>
    <n v="0.36599999999999999"/>
    <n v="16.303999999999998"/>
    <n v="0.14599999999999999"/>
    <x v="15"/>
  </r>
  <r>
    <d v="1903-09-01T00:00:00"/>
    <n v="11.500999999999999"/>
    <n v="0.36"/>
    <n v="17.355999999999899"/>
    <n v="0.46100000000000002"/>
    <n v="5.6420000000000003"/>
    <n v="0.28499999999999998"/>
    <n v="15.7709999999999"/>
    <n v="0.14499999999999999"/>
    <n v="1903"/>
    <n v="9"/>
    <m/>
    <s v=""/>
    <m/>
    <s v=""/>
    <m/>
    <m/>
    <s v="1903-09"/>
    <m/>
    <m/>
    <n v="11.500999999999999"/>
    <n v="0.36"/>
    <n v="17.355999999999899"/>
    <n v="0.46100000000000002"/>
    <n v="5.6420000000000003"/>
    <n v="0.28499999999999998"/>
    <n v="15.7709999999999"/>
    <n v="0.14499999999999999"/>
    <x v="15"/>
  </r>
  <r>
    <d v="1903-10-01T00:00:00"/>
    <n v="8.8119999999999994"/>
    <n v="0.20200000000000001"/>
    <n v="14.634"/>
    <n v="0.41699999999999998"/>
    <n v="2.895"/>
    <n v="0.371"/>
    <n v="14.835000000000001"/>
    <n v="0.11799999999999999"/>
    <n v="1903"/>
    <n v="10"/>
    <m/>
    <s v=""/>
    <m/>
    <s v=""/>
    <m/>
    <m/>
    <s v="1903-10"/>
    <m/>
    <m/>
    <n v="8.8119999999999994"/>
    <n v="0.20200000000000001"/>
    <n v="14.634"/>
    <n v="0.41699999999999998"/>
    <n v="2.895"/>
    <n v="0.371"/>
    <n v="14.835000000000001"/>
    <n v="0.11799999999999999"/>
    <x v="15"/>
  </r>
  <r>
    <d v="1903-11-01T00:00:00"/>
    <n v="5.516"/>
    <n v="0.26800000000000002"/>
    <n v="11.218999999999999"/>
    <n v="0.39100000000000001"/>
    <n v="-5.09999999999999E-2"/>
    <n v="0.34"/>
    <n v="13.827999999999999"/>
    <n v="0.13200000000000001"/>
    <n v="1903"/>
    <n v="11"/>
    <m/>
    <s v=""/>
    <m/>
    <s v=""/>
    <m/>
    <m/>
    <s v="1903-11"/>
    <m/>
    <m/>
    <n v="5.516"/>
    <n v="0.26800000000000002"/>
    <n v="11.218999999999999"/>
    <n v="0.39100000000000001"/>
    <n v="-5.09999999999999E-2"/>
    <n v="0.34"/>
    <n v="13.827999999999999"/>
    <n v="0.13200000000000001"/>
    <x v="15"/>
  </r>
  <r>
    <d v="1903-12-01T00:00:00"/>
    <n v="2.8980000000000001"/>
    <n v="0.35899999999999999"/>
    <n v="8.5329999999999995"/>
    <n v="0.32700000000000001"/>
    <n v="-2.6869999999999998"/>
    <n v="0.38100000000000001"/>
    <n v="13.205"/>
    <n v="0.14499999999999999"/>
    <n v="1903"/>
    <n v="12"/>
    <m/>
    <s v=""/>
    <m/>
    <s v=""/>
    <m/>
    <m/>
    <s v="1903-12"/>
    <m/>
    <m/>
    <n v="2.8980000000000001"/>
    <n v="0.35899999999999999"/>
    <n v="8.5329999999999995"/>
    <n v="0.32700000000000001"/>
    <n v="-2.6869999999999998"/>
    <n v="0.38100000000000001"/>
    <n v="13.205"/>
    <n v="0.14499999999999999"/>
    <x v="15"/>
  </r>
  <r>
    <d v="1904-01-01T00:00:00"/>
    <n v="1.63699999999999"/>
    <n v="0.38700000000000001"/>
    <n v="7.0819999999999901"/>
    <n v="0.51600000000000001"/>
    <n v="-3.86"/>
    <n v="0.39800000000000002"/>
    <n v="12.957000000000001"/>
    <n v="0.152"/>
    <n v="1904"/>
    <n v="1"/>
    <m/>
    <s v=""/>
    <m/>
    <s v=""/>
    <m/>
    <m/>
    <s v="1904-01"/>
    <m/>
    <m/>
    <n v="1.63699999999999"/>
    <n v="0.38700000000000001"/>
    <n v="7.0819999999999901"/>
    <n v="0.51600000000000001"/>
    <n v="-3.86"/>
    <n v="0.39800000000000002"/>
    <n v="12.957000000000001"/>
    <n v="0.152"/>
    <x v="15"/>
  </r>
  <r>
    <d v="1904-02-01T00:00:00"/>
    <n v="2.2969999999999899"/>
    <n v="0.34799999999999998"/>
    <n v="8.5069999999999997"/>
    <n v="0.40500000000000003"/>
    <n v="-3.5830000000000002"/>
    <n v="0.432"/>
    <n v="13.154"/>
    <n v="0.14699999999999999"/>
    <n v="1904"/>
    <n v="2"/>
    <m/>
    <s v=""/>
    <m/>
    <s v=""/>
    <m/>
    <m/>
    <s v="1904-02"/>
    <m/>
    <m/>
    <n v="2.2969999999999899"/>
    <n v="0.34799999999999998"/>
    <n v="8.5069999999999997"/>
    <n v="0.40500000000000003"/>
    <n v="-3.5830000000000002"/>
    <n v="0.432"/>
    <n v="13.154"/>
    <n v="0.14699999999999999"/>
    <x v="15"/>
  </r>
  <r>
    <d v="1904-03-01T00:00:00"/>
    <n v="4.5060000000000002"/>
    <n v="0.26800000000000002"/>
    <n v="10.558999999999999"/>
    <n v="0.55500000000000005"/>
    <n v="-1.575"/>
    <n v="0.30199999999999999"/>
    <n v="13.859"/>
    <n v="0.13300000000000001"/>
    <n v="1904"/>
    <n v="3"/>
    <m/>
    <s v=""/>
    <m/>
    <s v=""/>
    <m/>
    <m/>
    <s v="1904-03"/>
    <m/>
    <m/>
    <n v="4.5060000000000002"/>
    <n v="0.26800000000000002"/>
    <n v="10.558999999999999"/>
    <n v="0.55500000000000005"/>
    <n v="-1.575"/>
    <n v="0.30199999999999999"/>
    <n v="13.859"/>
    <n v="0.13300000000000001"/>
    <x v="15"/>
  </r>
  <r>
    <d v="1904-04-01T00:00:00"/>
    <n v="7.6839999999999904"/>
    <n v="0.28399999999999997"/>
    <n v="13.823"/>
    <n v="0.625"/>
    <n v="1.4279999999999999"/>
    <n v="0.29899999999999999"/>
    <n v="14.755000000000001"/>
    <n v="0.13699999999999901"/>
    <n v="1904"/>
    <n v="4"/>
    <m/>
    <s v=""/>
    <m/>
    <s v=""/>
    <m/>
    <m/>
    <s v="1904-04"/>
    <m/>
    <m/>
    <n v="7.6839999999999904"/>
    <n v="0.28399999999999997"/>
    <n v="13.823"/>
    <n v="0.625"/>
    <n v="1.4279999999999999"/>
    <n v="0.29899999999999999"/>
    <n v="14.755000000000001"/>
    <n v="0.13699999999999901"/>
    <x v="15"/>
  </r>
  <r>
    <d v="1904-05-01T00:00:00"/>
    <n v="10.84"/>
    <n v="0.28699999999999998"/>
    <n v="16.922000000000001"/>
    <n v="0.51600000000000001"/>
    <n v="4.641"/>
    <n v="0.313"/>
    <n v="15.573"/>
    <n v="0.13300000000000001"/>
    <n v="1904"/>
    <n v="5"/>
    <m/>
    <s v=""/>
    <m/>
    <s v=""/>
    <m/>
    <m/>
    <s v="1904-05"/>
    <m/>
    <m/>
    <n v="10.84"/>
    <n v="0.28699999999999998"/>
    <n v="16.922000000000001"/>
    <n v="0.51600000000000001"/>
    <n v="4.641"/>
    <n v="0.313"/>
    <n v="15.573"/>
    <n v="0.13300000000000001"/>
    <x v="15"/>
  </r>
  <r>
    <d v="1904-06-01T00:00:00"/>
    <n v="13.013999999999999"/>
    <n v="0.248"/>
    <n v="19.091999999999999"/>
    <n v="0.53200000000000003"/>
    <n v="6.7779999999999996"/>
    <n v="0.29799999999999999"/>
    <n v="16.207000000000001"/>
    <n v="0.128"/>
    <n v="1904"/>
    <n v="6"/>
    <m/>
    <s v=""/>
    <m/>
    <s v=""/>
    <m/>
    <m/>
    <s v="1904-06"/>
    <m/>
    <m/>
    <n v="13.013999999999999"/>
    <n v="0.248"/>
    <n v="19.091999999999999"/>
    <n v="0.53200000000000003"/>
    <n v="6.7779999999999996"/>
    <n v="0.29799999999999999"/>
    <n v="16.207000000000001"/>
    <n v="0.128"/>
    <x v="15"/>
  </r>
  <r>
    <d v="1904-07-01T00:00:00"/>
    <n v="13.835999999999901"/>
    <n v="0.29599999999999999"/>
    <n v="19.678000000000001"/>
    <n v="0.64700000000000002"/>
    <n v="7.7770000000000001"/>
    <n v="0.34"/>
    <n v="16.524999999999999"/>
    <n v="0.13400000000000001"/>
    <n v="1904"/>
    <n v="7"/>
    <m/>
    <s v=""/>
    <m/>
    <s v=""/>
    <m/>
    <m/>
    <s v="1904-07"/>
    <m/>
    <m/>
    <n v="13.835999999999901"/>
    <n v="0.29599999999999999"/>
    <n v="19.678000000000001"/>
    <n v="0.64700000000000002"/>
    <n v="7.7770000000000001"/>
    <n v="0.34"/>
    <n v="16.524999999999999"/>
    <n v="0.13400000000000001"/>
    <x v="15"/>
  </r>
  <r>
    <d v="1904-08-01T00:00:00"/>
    <n v="13.459"/>
    <n v="0.32700000000000001"/>
    <n v="19.524999999999999"/>
    <n v="0.45100000000000001"/>
    <n v="7.4619999999999997"/>
    <n v="0.32100000000000001"/>
    <n v="16.402999999999999"/>
    <n v="0.13699999999999901"/>
    <n v="1904"/>
    <n v="8"/>
    <m/>
    <s v=""/>
    <m/>
    <s v=""/>
    <m/>
    <m/>
    <s v="1904-08"/>
    <m/>
    <m/>
    <n v="13.459"/>
    <n v="0.32700000000000001"/>
    <n v="19.524999999999999"/>
    <n v="0.45100000000000001"/>
    <n v="7.4619999999999997"/>
    <n v="0.32100000000000001"/>
    <n v="16.402999999999999"/>
    <n v="0.13699999999999901"/>
    <x v="15"/>
  </r>
  <r>
    <d v="1904-09-01T00:00:00"/>
    <n v="11.380999999999901"/>
    <n v="0.26500000000000001"/>
    <n v="17.465"/>
    <n v="0.39200000000000002"/>
    <n v="5.3609999999999998"/>
    <n v="0.253"/>
    <n v="15.767999999999899"/>
    <n v="0.129"/>
    <n v="1904"/>
    <n v="9"/>
    <m/>
    <s v=""/>
    <m/>
    <s v=""/>
    <m/>
    <m/>
    <s v="1904-09"/>
    <m/>
    <m/>
    <n v="11.380999999999901"/>
    <n v="0.26500000000000001"/>
    <n v="17.465"/>
    <n v="0.39200000000000002"/>
    <n v="5.3609999999999998"/>
    <n v="0.253"/>
    <n v="15.767999999999899"/>
    <n v="0.129"/>
    <x v="15"/>
  </r>
  <r>
    <d v="1904-10-01T00:00:00"/>
    <n v="8.8330000000000002"/>
    <n v="0.21199999999999999"/>
    <n v="14.901999999999999"/>
    <n v="0.60099999999999998"/>
    <n v="3.133"/>
    <n v="0.314"/>
    <n v="14.946999999999999"/>
    <n v="0.11799999999999999"/>
    <n v="1904"/>
    <n v="10"/>
    <m/>
    <s v=""/>
    <m/>
    <s v=""/>
    <m/>
    <m/>
    <s v="1904-10"/>
    <m/>
    <m/>
    <n v="8.8330000000000002"/>
    <n v="0.21199999999999999"/>
    <n v="14.901999999999999"/>
    <n v="0.60099999999999998"/>
    <n v="3.133"/>
    <n v="0.314"/>
    <n v="14.946999999999999"/>
    <n v="0.11799999999999999"/>
    <x v="15"/>
  </r>
  <r>
    <d v="1904-11-01T00:00:00"/>
    <n v="6.23"/>
    <n v="0.224"/>
    <n v="11.997"/>
    <n v="0.3"/>
    <n v="0.55799999999999905"/>
    <n v="0.33700000000000002"/>
    <n v="14.144"/>
    <n v="0.11899999999999999"/>
    <n v="1904"/>
    <n v="11"/>
    <m/>
    <s v=""/>
    <m/>
    <s v=""/>
    <m/>
    <m/>
    <s v="1904-11"/>
    <m/>
    <m/>
    <n v="6.23"/>
    <n v="0.224"/>
    <n v="11.997"/>
    <n v="0.3"/>
    <n v="0.55799999999999905"/>
    <n v="0.33700000000000002"/>
    <n v="14.144"/>
    <n v="0.11899999999999999"/>
    <x v="15"/>
  </r>
  <r>
    <d v="1904-12-01T00:00:00"/>
    <n v="3.3740000000000001"/>
    <n v="0.29099999999999998"/>
    <n v="9.2119999999999997"/>
    <n v="0.46"/>
    <n v="-2.06699999999999"/>
    <n v="0.44600000000000001"/>
    <n v="13.433"/>
    <n v="0.13"/>
    <n v="1904"/>
    <n v="12"/>
    <m/>
    <s v=""/>
    <m/>
    <s v=""/>
    <m/>
    <m/>
    <s v="1904-12"/>
    <m/>
    <m/>
    <n v="3.3740000000000001"/>
    <n v="0.29099999999999998"/>
    <n v="9.2119999999999997"/>
    <n v="0.46"/>
    <n v="-2.06699999999999"/>
    <n v="0.44600000000000001"/>
    <n v="13.433"/>
    <n v="0.13"/>
    <x v="15"/>
  </r>
  <r>
    <d v="1905-01-01T00:00:00"/>
    <n v="2.254"/>
    <n v="0.34499999999999997"/>
    <n v="8.0169999999999995"/>
    <n v="0.47799999999999998"/>
    <n v="-3.3239999999999998"/>
    <n v="0.373"/>
    <n v="13.205"/>
    <n v="0.14000000000000001"/>
    <n v="1905"/>
    <n v="1"/>
    <m/>
    <s v=""/>
    <m/>
    <s v=""/>
    <m/>
    <m/>
    <s v="1905-01"/>
    <m/>
    <m/>
    <n v="2.254"/>
    <n v="0.34499999999999997"/>
    <n v="8.0169999999999995"/>
    <n v="0.47799999999999998"/>
    <n v="-3.3239999999999998"/>
    <n v="0.373"/>
    <n v="13.205"/>
    <n v="0.14000000000000001"/>
    <x v="15"/>
  </r>
  <r>
    <d v="1905-02-01T00:00:00"/>
    <n v="1.927"/>
    <n v="0.30299999999999999"/>
    <n v="7.7349999999999897"/>
    <n v="0.28000000000000003"/>
    <n v="-3.9510000000000001"/>
    <n v="0.41099999999999998"/>
    <n v="13.206"/>
    <n v="0.13699999999999901"/>
    <n v="1905"/>
    <n v="2"/>
    <m/>
    <s v=""/>
    <m/>
    <s v=""/>
    <m/>
    <m/>
    <s v="1905-02"/>
    <m/>
    <m/>
    <n v="1.927"/>
    <n v="0.30299999999999999"/>
    <n v="7.7349999999999897"/>
    <n v="0.28000000000000003"/>
    <n v="-3.9510000000000001"/>
    <n v="0.41099999999999998"/>
    <n v="13.206"/>
    <n v="0.13699999999999901"/>
    <x v="15"/>
  </r>
  <r>
    <d v="1905-03-01T00:00:00"/>
    <n v="4.6349999999999998"/>
    <n v="0.23499999999999999"/>
    <n v="10.465999999999999"/>
    <n v="0.51500000000000001"/>
    <n v="-1.3080000000000001"/>
    <n v="0.38"/>
    <n v="14.035"/>
    <n v="0.125"/>
    <n v="1905"/>
    <n v="3"/>
    <m/>
    <s v=""/>
    <m/>
    <s v=""/>
    <m/>
    <m/>
    <s v="1905-03"/>
    <m/>
    <m/>
    <n v="4.6349999999999998"/>
    <n v="0.23499999999999999"/>
    <n v="10.465999999999999"/>
    <n v="0.51500000000000001"/>
    <n v="-1.3080000000000001"/>
    <n v="0.38"/>
    <n v="14.035"/>
    <n v="0.125"/>
    <x v="15"/>
  </r>
  <r>
    <d v="1905-04-01T00:00:00"/>
    <n v="7.7549999999999901"/>
    <n v="0.255"/>
    <n v="13.622"/>
    <n v="0.34100000000000003"/>
    <n v="1.4930000000000001"/>
    <n v="0.41699999999999998"/>
    <n v="14.856999999999999"/>
    <n v="0.128"/>
    <n v="1905"/>
    <n v="4"/>
    <m/>
    <s v=""/>
    <m/>
    <s v=""/>
    <m/>
    <m/>
    <s v="1905-04"/>
    <m/>
    <m/>
    <n v="7.7549999999999901"/>
    <n v="0.255"/>
    <n v="13.622"/>
    <n v="0.34100000000000003"/>
    <n v="1.4930000000000001"/>
    <n v="0.41699999999999998"/>
    <n v="14.856999999999999"/>
    <n v="0.128"/>
    <x v="15"/>
  </r>
  <r>
    <d v="1905-05-01T00:00:00"/>
    <n v="10.981999999999999"/>
    <n v="0.28000000000000003"/>
    <n v="16.945999999999898"/>
    <n v="0.38"/>
    <n v="4.819"/>
    <n v="0.45100000000000001"/>
    <n v="15.788"/>
    <n v="0.13100000000000001"/>
    <n v="1905"/>
    <n v="5"/>
    <m/>
    <s v=""/>
    <m/>
    <s v=""/>
    <m/>
    <m/>
    <s v="1905-05"/>
    <m/>
    <m/>
    <n v="10.981999999999999"/>
    <n v="0.28000000000000003"/>
    <n v="16.945999999999898"/>
    <n v="0.38"/>
    <n v="4.819"/>
    <n v="0.45100000000000001"/>
    <n v="15.788"/>
    <n v="0.13100000000000001"/>
    <x v="15"/>
  </r>
  <r>
    <d v="1905-06-01T00:00:00"/>
    <n v="13.112"/>
    <n v="0.26400000000000001"/>
    <n v="19.11"/>
    <n v="0.379"/>
    <n v="6.944"/>
    <n v="0.34100000000000003"/>
    <n v="16.379000000000001"/>
    <n v="0.125"/>
    <n v="1905"/>
    <n v="6"/>
    <m/>
    <s v=""/>
    <m/>
    <s v=""/>
    <m/>
    <m/>
    <s v="1905-06"/>
    <m/>
    <m/>
    <n v="13.112"/>
    <n v="0.26400000000000001"/>
    <n v="19.11"/>
    <n v="0.379"/>
    <n v="6.944"/>
    <n v="0.34100000000000003"/>
    <n v="16.379000000000001"/>
    <n v="0.125"/>
    <x v="15"/>
  </r>
  <r>
    <d v="1905-07-01T00:00:00"/>
    <n v="14.077"/>
    <n v="0.307"/>
    <n v="19.876999999999999"/>
    <n v="0.441"/>
    <n v="8.0380000000000003"/>
    <n v="0.34200000000000003"/>
    <n v="16.651"/>
    <n v="0.13300000000000001"/>
    <n v="1905"/>
    <n v="7"/>
    <m/>
    <s v=""/>
    <m/>
    <s v=""/>
    <m/>
    <m/>
    <s v="1905-07"/>
    <m/>
    <m/>
    <n v="14.077"/>
    <n v="0.307"/>
    <n v="19.876999999999999"/>
    <n v="0.441"/>
    <n v="8.0380000000000003"/>
    <n v="0.34200000000000003"/>
    <n v="16.651"/>
    <n v="0.13300000000000001"/>
    <x v="15"/>
  </r>
  <r>
    <d v="1905-08-01T00:00:00"/>
    <n v="13.577999999999999"/>
    <n v="0.32700000000000001"/>
    <n v="19.619"/>
    <n v="0.36799999999999999"/>
    <n v="7.71999999999999"/>
    <n v="0.34499999999999997"/>
    <n v="16.558"/>
    <n v="0.13400000000000001"/>
    <n v="1905"/>
    <n v="8"/>
    <m/>
    <s v=""/>
    <m/>
    <s v=""/>
    <m/>
    <m/>
    <s v="1905-08"/>
    <m/>
    <m/>
    <n v="13.577999999999999"/>
    <n v="0.32700000000000001"/>
    <n v="19.619"/>
    <n v="0.36799999999999999"/>
    <n v="7.71999999999999"/>
    <n v="0.34499999999999997"/>
    <n v="16.558"/>
    <n v="0.13400000000000001"/>
    <x v="15"/>
  </r>
  <r>
    <d v="1905-09-01T00:00:00"/>
    <n v="11.803999999999901"/>
    <n v="0.252"/>
    <n v="17.684000000000001"/>
    <n v="0.36299999999999999"/>
    <n v="5.9279999999999999"/>
    <n v="0.311"/>
    <n v="16.004000000000001"/>
    <n v="0.123"/>
    <n v="1905"/>
    <n v="9"/>
    <m/>
    <s v=""/>
    <m/>
    <s v=""/>
    <m/>
    <m/>
    <s v="1905-09"/>
    <m/>
    <m/>
    <n v="11.803999999999901"/>
    <n v="0.252"/>
    <n v="17.684000000000001"/>
    <n v="0.36299999999999999"/>
    <n v="5.9279999999999999"/>
    <n v="0.311"/>
    <n v="16.004000000000001"/>
    <n v="0.123"/>
    <x v="15"/>
  </r>
  <r>
    <d v="1905-10-01T00:00:00"/>
    <n v="9.0410000000000004"/>
    <n v="0.23899999999999999"/>
    <n v="14.866"/>
    <n v="0.27500000000000002"/>
    <n v="3.117"/>
    <n v="0.38500000000000001"/>
    <n v="15.090999999999999"/>
    <n v="0.122"/>
    <n v="1905"/>
    <n v="10"/>
    <m/>
    <s v=""/>
    <m/>
    <s v=""/>
    <m/>
    <m/>
    <s v="1905-10"/>
    <m/>
    <m/>
    <n v="9.0410000000000004"/>
    <n v="0.23899999999999999"/>
    <n v="14.866"/>
    <n v="0.27500000000000002"/>
    <n v="3.117"/>
    <n v="0.38500000000000001"/>
    <n v="15.090999999999999"/>
    <n v="0.122"/>
    <x v="15"/>
  </r>
  <r>
    <d v="1905-11-01T00:00:00"/>
    <n v="6.1829999999999998"/>
    <n v="0.28199999999999997"/>
    <n v="11.984"/>
    <n v="0.28000000000000003"/>
    <n v="0.57399999999999995"/>
    <n v="0.40300000000000002"/>
    <n v="14.231999999999999"/>
    <n v="0.127"/>
    <n v="1905"/>
    <n v="11"/>
    <m/>
    <s v=""/>
    <m/>
    <s v=""/>
    <m/>
    <m/>
    <s v="1905-11"/>
    <m/>
    <m/>
    <n v="6.1829999999999998"/>
    <n v="0.28199999999999997"/>
    <n v="11.984"/>
    <n v="0.28000000000000003"/>
    <n v="0.57399999999999995"/>
    <n v="0.40300000000000002"/>
    <n v="14.231999999999999"/>
    <n v="0.127"/>
    <x v="15"/>
  </r>
  <r>
    <d v="1905-12-01T00:00:00"/>
    <n v="3.3539999999999899"/>
    <n v="0.25600000000000001"/>
    <n v="9.06"/>
    <n v="0.33400000000000002"/>
    <n v="-1.931"/>
    <n v="0.372"/>
    <n v="13.45"/>
    <n v="0.123"/>
    <n v="1905"/>
    <n v="12"/>
    <m/>
    <s v=""/>
    <m/>
    <s v=""/>
    <m/>
    <m/>
    <s v="1905-12"/>
    <m/>
    <m/>
    <n v="3.3539999999999899"/>
    <n v="0.25600000000000001"/>
    <n v="9.06"/>
    <n v="0.33400000000000002"/>
    <n v="-1.931"/>
    <n v="0.372"/>
    <n v="13.45"/>
    <n v="0.123"/>
    <x v="15"/>
  </r>
  <r>
    <d v="1906-01-01T00:00:00"/>
    <n v="2.0680000000000001"/>
    <n v="0.313"/>
    <n v="8.0860000000000003"/>
    <n v="0.42"/>
    <n v="-3.637"/>
    <n v="0.29399999999999998"/>
    <n v="13.25"/>
    <n v="0.13699999999999901"/>
    <n v="1906"/>
    <n v="1"/>
    <m/>
    <s v=""/>
    <m/>
    <s v=""/>
    <m/>
    <m/>
    <s v="1906-01"/>
    <m/>
    <m/>
    <n v="2.0680000000000001"/>
    <n v="0.313"/>
    <n v="8.0860000000000003"/>
    <n v="0.42"/>
    <n v="-3.637"/>
    <n v="0.29399999999999998"/>
    <n v="13.25"/>
    <n v="0.13699999999999901"/>
    <x v="15"/>
  </r>
  <r>
    <d v="1906-02-01T00:00:00"/>
    <n v="2.3010000000000002"/>
    <n v="0.32299999999999901"/>
    <n v="8.125"/>
    <n v="0.39300000000000002"/>
    <n v="-3.343"/>
    <n v="0.34399999999999997"/>
    <n v="13.502000000000001"/>
    <n v="0.13500000000000001"/>
    <n v="1906"/>
    <n v="2"/>
    <m/>
    <s v=""/>
    <m/>
    <s v=""/>
    <m/>
    <m/>
    <s v="1906-02"/>
    <m/>
    <m/>
    <n v="2.3010000000000002"/>
    <n v="0.32299999999999901"/>
    <n v="8.125"/>
    <n v="0.39300000000000002"/>
    <n v="-3.343"/>
    <n v="0.34399999999999997"/>
    <n v="13.502000000000001"/>
    <n v="0.13500000000000001"/>
    <x v="15"/>
  </r>
  <r>
    <d v="1906-03-01T00:00:00"/>
    <n v="4.8659999999999997"/>
    <n v="0.2"/>
    <n v="11.007999999999999"/>
    <n v="0.26400000000000001"/>
    <n v="-1.2290000000000001"/>
    <n v="0.35299999999999998"/>
    <n v="14.244999999999999"/>
    <n v="0.11700000000000001"/>
    <n v="1906"/>
    <n v="3"/>
    <m/>
    <s v=""/>
    <m/>
    <s v=""/>
    <m/>
    <m/>
    <s v="1906-03"/>
    <m/>
    <m/>
    <n v="4.8659999999999997"/>
    <n v="0.2"/>
    <n v="11.007999999999999"/>
    <n v="0.26400000000000001"/>
    <n v="-1.2290000000000001"/>
    <n v="0.35299999999999998"/>
    <n v="14.244999999999999"/>
    <n v="0.11700000000000001"/>
    <x v="15"/>
  </r>
  <r>
    <d v="1906-04-01T00:00:00"/>
    <n v="8.6259999999999994"/>
    <n v="0.24199999999999999"/>
    <n v="14.786"/>
    <n v="0.58099999999999996"/>
    <n v="2.4219999999999899"/>
    <n v="0.38300000000000001"/>
    <n v="15.23"/>
    <n v="0.122"/>
    <n v="1906"/>
    <n v="4"/>
    <m/>
    <s v=""/>
    <m/>
    <s v=""/>
    <m/>
    <m/>
    <s v="1906-04"/>
    <m/>
    <m/>
    <n v="8.6259999999999994"/>
    <n v="0.24199999999999999"/>
    <n v="14.786"/>
    <n v="0.58099999999999996"/>
    <n v="2.4219999999999899"/>
    <n v="0.38300000000000001"/>
    <n v="15.23"/>
    <n v="0.122"/>
    <x v="15"/>
  </r>
  <r>
    <d v="1906-05-01T00:00:00"/>
    <n v="11.239999999999901"/>
    <n v="0.28999999999999998"/>
    <n v="17.146000000000001"/>
    <n v="0.437"/>
    <n v="4.9219999999999997"/>
    <n v="0.42599999999999999"/>
    <n v="15.769"/>
    <n v="0.13200000000000001"/>
    <n v="1906"/>
    <n v="5"/>
    <m/>
    <s v=""/>
    <m/>
    <s v=""/>
    <m/>
    <m/>
    <s v="1906-05"/>
    <m/>
    <m/>
    <n v="11.239999999999901"/>
    <n v="0.28999999999999998"/>
    <n v="17.146000000000001"/>
    <n v="0.437"/>
    <n v="4.9219999999999997"/>
    <n v="0.42599999999999999"/>
    <n v="15.769"/>
    <n v="0.13200000000000001"/>
    <x v="15"/>
  </r>
  <r>
    <d v="1906-06-01T00:00:00"/>
    <n v="13.334"/>
    <n v="0.28899999999999998"/>
    <n v="19.286999999999999"/>
    <n v="0.32299999999999901"/>
    <n v="7.2750000000000004"/>
    <n v="0.32100000000000001"/>
    <n v="16.436"/>
    <n v="0.127"/>
    <n v="1906"/>
    <n v="6"/>
    <m/>
    <s v=""/>
    <m/>
    <s v=""/>
    <m/>
    <m/>
    <s v="1906-06"/>
    <m/>
    <m/>
    <n v="13.334"/>
    <n v="0.28899999999999998"/>
    <n v="19.286999999999999"/>
    <n v="0.32299999999999901"/>
    <n v="7.2750000000000004"/>
    <n v="0.32100000000000001"/>
    <n v="16.436"/>
    <n v="0.127"/>
    <x v="15"/>
  </r>
  <r>
    <d v="1906-07-01T00:00:00"/>
    <n v="14.122"/>
    <n v="0.32299999999999901"/>
    <n v="20.058"/>
    <n v="0.39100000000000001"/>
    <n v="8.1859999999999999"/>
    <n v="0.34499999999999997"/>
    <n v="16.661999999999999"/>
    <n v="0.13699999999999901"/>
    <n v="1906"/>
    <n v="7"/>
    <m/>
    <s v=""/>
    <m/>
    <s v=""/>
    <m/>
    <m/>
    <s v="1906-07"/>
    <m/>
    <m/>
    <n v="14.122"/>
    <n v="0.32299999999999901"/>
    <n v="20.058"/>
    <n v="0.39100000000000001"/>
    <n v="8.1859999999999999"/>
    <n v="0.34499999999999997"/>
    <n v="16.661999999999999"/>
    <n v="0.13699999999999901"/>
    <x v="15"/>
  </r>
  <r>
    <d v="1906-08-01T00:00:00"/>
    <n v="13.690999999999899"/>
    <n v="0.34"/>
    <n v="19.539000000000001"/>
    <n v="0.46200000000000002"/>
    <n v="7.8429999999999902"/>
    <n v="0.35799999999999998"/>
    <n v="16.593"/>
    <n v="0.13400000000000001"/>
    <n v="1906"/>
    <n v="8"/>
    <m/>
    <s v=""/>
    <m/>
    <s v=""/>
    <m/>
    <m/>
    <s v="1906-08"/>
    <m/>
    <m/>
    <n v="13.690999999999899"/>
    <n v="0.34"/>
    <n v="19.539000000000001"/>
    <n v="0.46200000000000002"/>
    <n v="7.8429999999999902"/>
    <n v="0.35799999999999998"/>
    <n v="16.593"/>
    <n v="0.13400000000000001"/>
    <x v="15"/>
  </r>
  <r>
    <d v="1906-09-01T00:00:00"/>
    <n v="11.771999999999901"/>
    <n v="0.23699999999999999"/>
    <n v="17.521999999999998"/>
    <n v="0.29799999999999999"/>
    <n v="5.8839999999999897"/>
    <n v="0.33800000000000002"/>
    <n v="15.95"/>
    <n v="0.122"/>
    <n v="1906"/>
    <n v="9"/>
    <m/>
    <s v=""/>
    <m/>
    <s v=""/>
    <m/>
    <m/>
    <s v="1906-09"/>
    <m/>
    <m/>
    <n v="11.771999999999901"/>
    <n v="0.23699999999999999"/>
    <n v="17.521999999999998"/>
    <n v="0.29799999999999999"/>
    <n v="5.8839999999999897"/>
    <n v="0.33800000000000002"/>
    <n v="15.95"/>
    <n v="0.122"/>
    <x v="15"/>
  </r>
  <r>
    <d v="1906-10-01T00:00:00"/>
    <n v="9.2669999999999995"/>
    <n v="0.182"/>
    <n v="14.943"/>
    <n v="0.254"/>
    <n v="3.4789999999999899"/>
    <n v="0.29899999999999999"/>
    <n v="15.151999999999999"/>
    <n v="0.11600000000000001"/>
    <n v="1906"/>
    <n v="10"/>
    <m/>
    <s v=""/>
    <m/>
    <s v=""/>
    <m/>
    <m/>
    <s v="1906-10"/>
    <m/>
    <m/>
    <n v="9.2669999999999995"/>
    <n v="0.182"/>
    <n v="14.943"/>
    <n v="0.254"/>
    <n v="3.4789999999999899"/>
    <n v="0.29899999999999999"/>
    <n v="15.151999999999999"/>
    <n v="0.11600000000000001"/>
    <x v="15"/>
  </r>
  <r>
    <d v="1906-11-01T00:00:00"/>
    <n v="5.5010000000000003"/>
    <n v="0.192"/>
    <n v="11.17"/>
    <n v="0.32700000000000001"/>
    <n v="-0.30099999999999899"/>
    <n v="0.32200000000000001"/>
    <n v="14.054"/>
    <n v="0.11600000000000001"/>
    <n v="1906"/>
    <n v="11"/>
    <m/>
    <s v=""/>
    <m/>
    <s v=""/>
    <m/>
    <m/>
    <s v="1906-11"/>
    <m/>
    <m/>
    <n v="5.5010000000000003"/>
    <n v="0.192"/>
    <n v="11.17"/>
    <n v="0.32700000000000001"/>
    <n v="-0.30099999999999899"/>
    <n v="0.32200000000000001"/>
    <n v="14.054"/>
    <n v="0.11600000000000001"/>
    <x v="15"/>
  </r>
  <r>
    <d v="1906-12-01T00:00:00"/>
    <n v="3.7610000000000001"/>
    <n v="0.36799999999999999"/>
    <n v="9.2579999999999991"/>
    <n v="0.45800000000000002"/>
    <n v="-1.6639999999999999"/>
    <n v="0.32299999999999901"/>
    <n v="13.54"/>
    <n v="0.14799999999999999"/>
    <n v="1906"/>
    <n v="12"/>
    <m/>
    <s v=""/>
    <m/>
    <s v=""/>
    <m/>
    <m/>
    <s v="1906-12"/>
    <m/>
    <m/>
    <n v="3.7610000000000001"/>
    <n v="0.36799999999999999"/>
    <n v="9.2579999999999991"/>
    <n v="0.45800000000000002"/>
    <n v="-1.6639999999999999"/>
    <n v="0.32299999999999901"/>
    <n v="13.54"/>
    <n v="0.14799999999999999"/>
    <x v="15"/>
  </r>
  <r>
    <d v="1907-01-01T00:00:00"/>
    <n v="1.798"/>
    <n v="0.27400000000000002"/>
    <n v="7.9029999999999996"/>
    <n v="0.38"/>
    <n v="-3.867"/>
    <n v="0.32400000000000001"/>
    <n v="13.108000000000001"/>
    <n v="0.128"/>
    <n v="1907"/>
    <n v="1"/>
    <m/>
    <s v=""/>
    <m/>
    <s v=""/>
    <m/>
    <m/>
    <s v="1907-01"/>
    <m/>
    <m/>
    <n v="1.798"/>
    <n v="0.27400000000000002"/>
    <n v="7.9029999999999996"/>
    <n v="0.38"/>
    <n v="-3.867"/>
    <n v="0.32400000000000001"/>
    <n v="13.108000000000001"/>
    <n v="0.128"/>
    <x v="15"/>
  </r>
  <r>
    <d v="1907-02-01T00:00:00"/>
    <n v="2.117"/>
    <n v="0.26800000000000002"/>
    <n v="7.9929999999999897"/>
    <n v="0.38300000000000001"/>
    <n v="-3.6030000000000002"/>
    <n v="0.28499999999999998"/>
    <n v="13.257"/>
    <n v="0.129"/>
    <n v="1907"/>
    <n v="2"/>
    <m/>
    <s v=""/>
    <m/>
    <s v=""/>
    <m/>
    <m/>
    <s v="1907-02"/>
    <m/>
    <m/>
    <n v="2.117"/>
    <n v="0.26800000000000002"/>
    <n v="7.9929999999999897"/>
    <n v="0.38300000000000001"/>
    <n v="-3.6030000000000002"/>
    <n v="0.28499999999999998"/>
    <n v="13.257"/>
    <n v="0.129"/>
    <x v="15"/>
  </r>
  <r>
    <d v="1907-03-01T00:00:00"/>
    <n v="4.5750000000000002"/>
    <n v="0.20899999999999999"/>
    <n v="10.61"/>
    <n v="0.35199999999999998"/>
    <n v="-1.6"/>
    <n v="0.249"/>
    <n v="14.15"/>
    <n v="0.123"/>
    <n v="1907"/>
    <n v="3"/>
    <m/>
    <s v=""/>
    <m/>
    <s v=""/>
    <m/>
    <m/>
    <s v="1907-03"/>
    <m/>
    <m/>
    <n v="4.5750000000000002"/>
    <n v="0.20899999999999999"/>
    <n v="10.61"/>
    <n v="0.35199999999999998"/>
    <n v="-1.6"/>
    <n v="0.249"/>
    <n v="14.15"/>
    <n v="0.123"/>
    <x v="15"/>
  </r>
  <r>
    <d v="1907-04-01T00:00:00"/>
    <n v="7.5789999999999997"/>
    <n v="0.26300000000000001"/>
    <n v="13.401"/>
    <n v="0.37"/>
    <n v="1.5209999999999999"/>
    <n v="0.28100000000000003"/>
    <n v="14.917999999999999"/>
    <n v="0.13300000000000001"/>
    <n v="1907"/>
    <n v="4"/>
    <m/>
    <s v=""/>
    <m/>
    <s v=""/>
    <m/>
    <m/>
    <s v="1907-04"/>
    <m/>
    <m/>
    <n v="7.5789999999999997"/>
    <n v="0.26300000000000001"/>
    <n v="13.401"/>
    <n v="0.37"/>
    <n v="1.5209999999999999"/>
    <n v="0.28100000000000003"/>
    <n v="14.917999999999999"/>
    <n v="0.13300000000000001"/>
    <x v="15"/>
  </r>
  <r>
    <d v="1907-05-01T00:00:00"/>
    <n v="10.375"/>
    <n v="0.28000000000000003"/>
    <n v="16.335000000000001"/>
    <n v="0.46500000000000002"/>
    <n v="4.0839999999999996"/>
    <n v="0.35"/>
    <n v="15.602"/>
    <n v="0.13200000000000001"/>
    <n v="1907"/>
    <n v="5"/>
    <m/>
    <s v=""/>
    <m/>
    <s v=""/>
    <m/>
    <m/>
    <s v="1907-05"/>
    <m/>
    <m/>
    <n v="10.375"/>
    <n v="0.28000000000000003"/>
    <n v="16.335000000000001"/>
    <n v="0.46500000000000002"/>
    <n v="4.0839999999999996"/>
    <n v="0.35"/>
    <n v="15.602"/>
    <n v="0.13200000000000001"/>
    <x v="15"/>
  </r>
  <r>
    <d v="1907-06-01T00:00:00"/>
    <n v="12.728999999999999"/>
    <n v="0.26700000000000002"/>
    <n v="18.576000000000001"/>
    <n v="0.40300000000000002"/>
    <n v="6.5089999999999897"/>
    <n v="0.316"/>
    <n v="16.253"/>
    <n v="0.13"/>
    <n v="1907"/>
    <n v="6"/>
    <m/>
    <s v=""/>
    <m/>
    <s v=""/>
    <m/>
    <m/>
    <s v="1907-06"/>
    <m/>
    <m/>
    <n v="12.728999999999999"/>
    <n v="0.26700000000000002"/>
    <n v="18.576000000000001"/>
    <n v="0.40300000000000002"/>
    <n v="6.5089999999999897"/>
    <n v="0.316"/>
    <n v="16.253"/>
    <n v="0.13"/>
    <x v="15"/>
  </r>
  <r>
    <d v="1907-07-01T00:00:00"/>
    <n v="13.769"/>
    <n v="0.307"/>
    <n v="19.625999999999902"/>
    <n v="0.59799999999999998"/>
    <n v="7.7610000000000001"/>
    <n v="0.34799999999999998"/>
    <n v="16.596"/>
    <n v="0.13300000000000001"/>
    <n v="1907"/>
    <n v="7"/>
    <m/>
    <s v=""/>
    <m/>
    <s v=""/>
    <m/>
    <m/>
    <s v="1907-07"/>
    <m/>
    <m/>
    <n v="13.769"/>
    <n v="0.307"/>
    <n v="19.625999999999902"/>
    <n v="0.59799999999999998"/>
    <n v="7.7610000000000001"/>
    <n v="0.34799999999999998"/>
    <n v="16.596"/>
    <n v="0.13300000000000001"/>
    <x v="15"/>
  </r>
  <r>
    <d v="1907-08-01T00:00:00"/>
    <n v="13.362"/>
    <n v="0.32600000000000001"/>
    <n v="19.187000000000001"/>
    <n v="0.318"/>
    <n v="7.4649999999999901"/>
    <n v="0.35"/>
    <n v="16.456"/>
    <n v="0.13200000000000001"/>
    <n v="1907"/>
    <n v="8"/>
    <m/>
    <s v=""/>
    <m/>
    <s v=""/>
    <m/>
    <m/>
    <s v="1907-08"/>
    <m/>
    <m/>
    <n v="13.362"/>
    <n v="0.32600000000000001"/>
    <n v="19.187000000000001"/>
    <n v="0.318"/>
    <n v="7.4649999999999901"/>
    <n v="0.35"/>
    <n v="16.456"/>
    <n v="0.13200000000000001"/>
    <x v="15"/>
  </r>
  <r>
    <d v="1907-09-01T00:00:00"/>
    <n v="11.664999999999999"/>
    <n v="0.24299999999999999"/>
    <n v="17.442999999999898"/>
    <n v="0.253"/>
    <n v="5.59"/>
    <n v="0.29899999999999999"/>
    <n v="15.901999999999999"/>
    <n v="0.11899999999999999"/>
    <n v="1907"/>
    <n v="9"/>
    <m/>
    <s v=""/>
    <m/>
    <s v=""/>
    <m/>
    <m/>
    <s v="1907-09"/>
    <m/>
    <m/>
    <n v="11.664999999999999"/>
    <n v="0.24299999999999999"/>
    <n v="17.442999999999898"/>
    <n v="0.253"/>
    <n v="5.59"/>
    <n v="0.29899999999999999"/>
    <n v="15.901999999999999"/>
    <n v="0.11899999999999999"/>
    <x v="15"/>
  </r>
  <r>
    <d v="1907-10-01T00:00:00"/>
    <n v="9.234"/>
    <n v="0.191"/>
    <n v="15.079000000000001"/>
    <n v="0.28299999999999997"/>
    <n v="3.32"/>
    <n v="0.36099999999999999"/>
    <n v="15.159000000000001"/>
    <n v="0.115"/>
    <n v="1907"/>
    <n v="10"/>
    <m/>
    <s v=""/>
    <m/>
    <s v=""/>
    <m/>
    <m/>
    <s v="1907-10"/>
    <m/>
    <m/>
    <n v="9.234"/>
    <n v="0.191"/>
    <n v="15.079000000000001"/>
    <n v="0.28299999999999997"/>
    <n v="3.32"/>
    <n v="0.36099999999999999"/>
    <n v="15.159000000000001"/>
    <n v="0.115"/>
    <x v="15"/>
  </r>
  <r>
    <d v="1907-11-01T00:00:00"/>
    <n v="5.2069999999999999"/>
    <n v="0.20699999999999999"/>
    <n v="10.71"/>
    <n v="0.31"/>
    <n v="-0.55700000000000005"/>
    <n v="0.32500000000000001"/>
    <n v="13.872"/>
    <n v="0.115"/>
    <n v="1907"/>
    <n v="11"/>
    <m/>
    <s v=""/>
    <m/>
    <s v=""/>
    <m/>
    <m/>
    <s v="1907-11"/>
    <m/>
    <m/>
    <n v="5.2069999999999999"/>
    <n v="0.20699999999999999"/>
    <n v="10.71"/>
    <n v="0.31"/>
    <n v="-0.55700000000000005"/>
    <n v="0.32500000000000001"/>
    <n v="13.872"/>
    <n v="0.115"/>
    <x v="15"/>
  </r>
  <r>
    <d v="1907-12-01T00:00:00"/>
    <n v="2.956"/>
    <n v="0.251"/>
    <n v="8.8309999999999995"/>
    <n v="0.27"/>
    <n v="-2.585"/>
    <n v="0.28799999999999998"/>
    <n v="13.225"/>
    <n v="0.121"/>
    <n v="1907"/>
    <n v="12"/>
    <m/>
    <s v=""/>
    <m/>
    <s v=""/>
    <m/>
    <m/>
    <s v="1907-12"/>
    <m/>
    <m/>
    <n v="2.956"/>
    <n v="0.251"/>
    <n v="8.8309999999999995"/>
    <n v="0.27"/>
    <n v="-2.585"/>
    <n v="0.28799999999999998"/>
    <n v="13.225"/>
    <n v="0.121"/>
    <x v="15"/>
  </r>
  <r>
    <d v="1908-01-01T00:00:00"/>
    <n v="2.3039999999999998"/>
    <n v="0.252"/>
    <n v="8.1179999999999897"/>
    <n v="0.3"/>
    <n v="-3.548"/>
    <n v="0.28699999999999998"/>
    <n v="13.16"/>
    <n v="0.123"/>
    <n v="1908"/>
    <n v="1"/>
    <m/>
    <s v=""/>
    <m/>
    <s v=""/>
    <m/>
    <m/>
    <s v="1908-01"/>
    <m/>
    <m/>
    <n v="2.3039999999999998"/>
    <n v="0.252"/>
    <n v="8.1179999999999897"/>
    <n v="0.3"/>
    <n v="-3.548"/>
    <n v="0.28699999999999998"/>
    <n v="13.16"/>
    <n v="0.123"/>
    <x v="15"/>
  </r>
  <r>
    <d v="1908-02-01T00:00:00"/>
    <n v="2.7689999999999899"/>
    <n v="0.26900000000000002"/>
    <n v="8.5269999999999992"/>
    <n v="0.41099999999999998"/>
    <n v="-3.177"/>
    <n v="0.34799999999999998"/>
    <n v="13.440999999999899"/>
    <n v="0.124"/>
    <n v="1908"/>
    <n v="2"/>
    <m/>
    <s v=""/>
    <m/>
    <s v=""/>
    <m/>
    <m/>
    <s v="1908-02"/>
    <m/>
    <m/>
    <n v="2.7689999999999899"/>
    <n v="0.26900000000000002"/>
    <n v="8.5269999999999992"/>
    <n v="0.41099999999999998"/>
    <n v="-3.177"/>
    <n v="0.34799999999999998"/>
    <n v="13.440999999999899"/>
    <n v="0.124"/>
    <x v="15"/>
  </r>
  <r>
    <d v="1908-03-01T00:00:00"/>
    <n v="4.1360000000000001"/>
    <n v="0.317"/>
    <n v="10.384"/>
    <n v="0.38"/>
    <n v="-2.101"/>
    <n v="0.45300000000000001"/>
    <n v="13.782999999999999"/>
    <n v="0.13699999999999901"/>
    <n v="1908"/>
    <n v="3"/>
    <m/>
    <s v=""/>
    <m/>
    <s v=""/>
    <m/>
    <m/>
    <s v="1908-03"/>
    <m/>
    <m/>
    <n v="4.1360000000000001"/>
    <n v="0.317"/>
    <n v="10.384"/>
    <n v="0.38"/>
    <n v="-2.101"/>
    <n v="0.45300000000000001"/>
    <n v="13.782999999999999"/>
    <n v="0.13699999999999901"/>
    <x v="15"/>
  </r>
  <r>
    <d v="1908-04-01T00:00:00"/>
    <n v="7.8319999999999901"/>
    <n v="0.29499999999999998"/>
    <n v="13.853"/>
    <n v="0.33200000000000002"/>
    <n v="1.7350000000000001"/>
    <n v="0.54299999999999904"/>
    <n v="14.800999999999901"/>
    <n v="0.129"/>
    <n v="1908"/>
    <n v="4"/>
    <m/>
    <s v=""/>
    <m/>
    <s v=""/>
    <m/>
    <m/>
    <s v="1908-04"/>
    <m/>
    <m/>
    <n v="7.8319999999999901"/>
    <n v="0.29499999999999998"/>
    <n v="13.853"/>
    <n v="0.33200000000000002"/>
    <n v="1.7350000000000001"/>
    <n v="0.54299999999999904"/>
    <n v="14.800999999999901"/>
    <n v="0.129"/>
    <x v="15"/>
  </r>
  <r>
    <d v="1908-05-01T00:00:00"/>
    <n v="11.140999999999901"/>
    <n v="0.28499999999999998"/>
    <n v="16.957999999999998"/>
    <n v="0.38800000000000001"/>
    <n v="4.8600000000000003"/>
    <n v="0.38800000000000001"/>
    <n v="15.757"/>
    <n v="0.13"/>
    <n v="1908"/>
    <n v="5"/>
    <m/>
    <s v=""/>
    <m/>
    <s v=""/>
    <m/>
    <m/>
    <s v="1908-05"/>
    <m/>
    <m/>
    <n v="11.140999999999901"/>
    <n v="0.28499999999999998"/>
    <n v="16.957999999999998"/>
    <n v="0.38800000000000001"/>
    <n v="4.8600000000000003"/>
    <n v="0.38800000000000001"/>
    <n v="15.757"/>
    <n v="0.13"/>
    <x v="15"/>
  </r>
  <r>
    <d v="1908-06-01T00:00:00"/>
    <n v="13.292999999999999"/>
    <n v="0.248"/>
    <n v="19.062999999999999"/>
    <n v="0.38800000000000001"/>
    <n v="6.9020000000000001"/>
    <n v="0.28999999999999998"/>
    <n v="16.289000000000001"/>
    <n v="0.11899999999999999"/>
    <n v="1908"/>
    <n v="6"/>
    <m/>
    <s v=""/>
    <m/>
    <s v=""/>
    <m/>
    <m/>
    <s v="1908-06"/>
    <m/>
    <m/>
    <n v="13.292999999999999"/>
    <n v="0.248"/>
    <n v="19.062999999999999"/>
    <n v="0.38800000000000001"/>
    <n v="6.9020000000000001"/>
    <n v="0.28999999999999998"/>
    <n v="16.289000000000001"/>
    <n v="0.11899999999999999"/>
    <x v="15"/>
  </r>
  <r>
    <d v="1908-07-01T00:00:00"/>
    <n v="14.196999999999999"/>
    <n v="0.30299999999999999"/>
    <n v="19.748000000000001"/>
    <n v="0.41899999999999998"/>
    <n v="8.1129999999999995"/>
    <n v="0.37"/>
    <n v="16.617999999999999"/>
    <n v="0.129"/>
    <n v="1908"/>
    <n v="7"/>
    <m/>
    <s v=""/>
    <m/>
    <s v=""/>
    <m/>
    <m/>
    <s v="1908-07"/>
    <m/>
    <m/>
    <n v="14.196999999999999"/>
    <n v="0.30299999999999999"/>
    <n v="19.748000000000001"/>
    <n v="0.41899999999999998"/>
    <n v="8.1129999999999995"/>
    <n v="0.37"/>
    <n v="16.617999999999999"/>
    <n v="0.129"/>
    <x v="15"/>
  </r>
  <r>
    <d v="1908-08-01T00:00:00"/>
    <n v="13.375999999999999"/>
    <n v="0.33600000000000002"/>
    <n v="19.359000000000002"/>
    <n v="0.36299999999999999"/>
    <n v="7.4989999999999997"/>
    <n v="0.34599999999999997"/>
    <n v="16.364999999999998"/>
    <n v="0.13400000000000001"/>
    <n v="1908"/>
    <n v="8"/>
    <m/>
    <s v=""/>
    <m/>
    <s v=""/>
    <m/>
    <m/>
    <s v="1908-08"/>
    <m/>
    <m/>
    <n v="13.375999999999999"/>
    <n v="0.33600000000000002"/>
    <n v="19.359000000000002"/>
    <n v="0.36299999999999999"/>
    <n v="7.4989999999999997"/>
    <n v="0.34599999999999997"/>
    <n v="16.364999999999998"/>
    <n v="0.13400000000000001"/>
    <x v="15"/>
  </r>
  <r>
    <d v="1908-09-01T00:00:00"/>
    <n v="11.977"/>
    <n v="0.252"/>
    <n v="17.780999999999999"/>
    <n v="0.32500000000000001"/>
    <n v="5.9770000000000003"/>
    <n v="0.26100000000000001"/>
    <n v="15.93"/>
    <n v="0.11899999999999999"/>
    <n v="1908"/>
    <n v="9"/>
    <m/>
    <s v=""/>
    <m/>
    <s v=""/>
    <m/>
    <m/>
    <s v="1908-09"/>
    <m/>
    <m/>
    <n v="11.977"/>
    <n v="0.252"/>
    <n v="17.780999999999999"/>
    <n v="0.32500000000000001"/>
    <n v="5.9770000000000003"/>
    <n v="0.26100000000000001"/>
    <n v="15.93"/>
    <n v="0.11899999999999999"/>
    <x v="15"/>
  </r>
  <r>
    <d v="1908-10-01T00:00:00"/>
    <n v="8.8650000000000002"/>
    <n v="0.20899999999999999"/>
    <n v="14.675000000000001"/>
    <n v="0.28999999999999998"/>
    <n v="2.948"/>
    <n v="0.32900000000000001"/>
    <n v="14.882999999999999"/>
    <n v="0.112"/>
    <n v="1908"/>
    <n v="10"/>
    <m/>
    <s v=""/>
    <m/>
    <s v=""/>
    <m/>
    <m/>
    <s v="1908-10"/>
    <m/>
    <m/>
    <n v="8.8650000000000002"/>
    <n v="0.20899999999999999"/>
    <n v="14.675000000000001"/>
    <n v="0.28999999999999998"/>
    <n v="2.948"/>
    <n v="0.32900000000000001"/>
    <n v="14.882999999999999"/>
    <n v="0.112"/>
    <x v="15"/>
  </r>
  <r>
    <d v="1908-11-01T00:00:00"/>
    <n v="5.2720000000000002"/>
    <n v="0.221"/>
    <n v="11.098000000000001"/>
    <n v="0.29599999999999999"/>
    <n v="-0.57599999999999996"/>
    <n v="0.45100000000000001"/>
    <n v="13.842000000000001"/>
    <n v="0.11600000000000001"/>
    <n v="1908"/>
    <n v="11"/>
    <m/>
    <s v=""/>
    <m/>
    <s v=""/>
    <m/>
    <m/>
    <s v="1908-11"/>
    <m/>
    <m/>
    <n v="5.2720000000000002"/>
    <n v="0.221"/>
    <n v="11.098000000000001"/>
    <n v="0.29599999999999999"/>
    <n v="-0.57599999999999996"/>
    <n v="0.45100000000000001"/>
    <n v="13.842000000000001"/>
    <n v="0.11600000000000001"/>
    <x v="15"/>
  </r>
  <r>
    <d v="1908-12-01T00:00:00"/>
    <n v="3.0710000000000002"/>
    <n v="0.31"/>
    <n v="8.9009999999999998"/>
    <n v="0.33200000000000002"/>
    <n v="-2.5350000000000001"/>
    <n v="0.36799999999999999"/>
    <n v="13.189"/>
    <n v="0.129"/>
    <n v="1908"/>
    <n v="12"/>
    <m/>
    <s v=""/>
    <m/>
    <s v=""/>
    <m/>
    <m/>
    <s v="1908-12"/>
    <m/>
    <m/>
    <n v="3.0710000000000002"/>
    <n v="0.31"/>
    <n v="8.9009999999999998"/>
    <n v="0.33200000000000002"/>
    <n v="-2.5350000000000001"/>
    <n v="0.36799999999999999"/>
    <n v="13.189"/>
    <n v="0.129"/>
    <x v="15"/>
  </r>
  <r>
    <d v="1909-01-01T00:00:00"/>
    <n v="1.395"/>
    <n v="0.314"/>
    <n v="7.1210000000000004"/>
    <n v="0.377"/>
    <n v="-4.298"/>
    <n v="0.44900000000000001"/>
    <n v="12.839"/>
    <n v="0.13200000000000001"/>
    <n v="1909"/>
    <n v="1"/>
    <m/>
    <s v=""/>
    <m/>
    <s v=""/>
    <m/>
    <m/>
    <s v="1909-01"/>
    <m/>
    <m/>
    <n v="1.395"/>
    <n v="0.314"/>
    <n v="7.1210000000000004"/>
    <n v="0.377"/>
    <n v="-4.298"/>
    <n v="0.44900000000000001"/>
    <n v="12.839"/>
    <n v="0.13200000000000001"/>
    <x v="15"/>
  </r>
  <r>
    <d v="1909-02-01T00:00:00"/>
    <n v="2.706"/>
    <n v="0.27300000000000002"/>
    <n v="8.5709999999999997"/>
    <n v="0.46500000000000002"/>
    <n v="-3.4470000000000001"/>
    <n v="0.35699999999999998"/>
    <n v="13.35"/>
    <n v="0.125"/>
    <n v="1909"/>
    <n v="2"/>
    <m/>
    <s v=""/>
    <m/>
    <s v=""/>
    <m/>
    <m/>
    <s v="1909-02"/>
    <m/>
    <m/>
    <n v="2.706"/>
    <n v="0.27300000000000002"/>
    <n v="8.5709999999999997"/>
    <n v="0.46500000000000002"/>
    <n v="-3.4470000000000001"/>
    <n v="0.35699999999999998"/>
    <n v="13.35"/>
    <n v="0.125"/>
    <x v="15"/>
  </r>
  <r>
    <d v="1909-03-01T00:00:00"/>
    <n v="4.5889999999999898"/>
    <n v="0.249"/>
    <n v="10.659000000000001"/>
    <n v="0.47199999999999998"/>
    <n v="-1.6769999999999901"/>
    <n v="0.47799999999999998"/>
    <n v="13.852"/>
    <n v="0.122"/>
    <n v="1909"/>
    <n v="3"/>
    <m/>
    <s v=""/>
    <m/>
    <s v=""/>
    <m/>
    <m/>
    <s v="1909-03"/>
    <m/>
    <m/>
    <n v="4.5889999999999898"/>
    <n v="0.249"/>
    <n v="10.659000000000001"/>
    <n v="0.47199999999999998"/>
    <n v="-1.6769999999999901"/>
    <n v="0.47799999999999998"/>
    <n v="13.852"/>
    <n v="0.122"/>
    <x v="15"/>
  </r>
  <r>
    <d v="1909-04-01T00:00:00"/>
    <n v="7.5339999999999998"/>
    <n v="0.26900000000000002"/>
    <n v="13.425999999999901"/>
    <n v="0.41399999999999998"/>
    <n v="1.395"/>
    <n v="0.42"/>
    <n v="14.718999999999999"/>
    <n v="0.122"/>
    <n v="1909"/>
    <n v="4"/>
    <m/>
    <s v=""/>
    <m/>
    <s v=""/>
    <m/>
    <m/>
    <s v="1909-04"/>
    <m/>
    <m/>
    <n v="7.5339999999999998"/>
    <n v="0.26900000000000002"/>
    <n v="13.425999999999901"/>
    <n v="0.41399999999999998"/>
    <n v="1.395"/>
    <n v="0.42"/>
    <n v="14.718999999999999"/>
    <n v="0.122"/>
    <x v="15"/>
  </r>
  <r>
    <d v="1909-05-01T00:00:00"/>
    <n v="10.611000000000001"/>
    <n v="0.3"/>
    <n v="16.667999999999999"/>
    <n v="0.42799999999999999"/>
    <n v="4.38"/>
    <n v="0.39400000000000002"/>
    <n v="15.6"/>
    <n v="0.127"/>
    <n v="1909"/>
    <n v="5"/>
    <m/>
    <s v=""/>
    <m/>
    <s v=""/>
    <m/>
    <m/>
    <s v="1909-05"/>
    <m/>
    <m/>
    <n v="10.611000000000001"/>
    <n v="0.3"/>
    <n v="16.667999999999999"/>
    <n v="0.42799999999999999"/>
    <n v="4.38"/>
    <n v="0.39400000000000002"/>
    <n v="15.6"/>
    <n v="0.127"/>
    <x v="15"/>
  </r>
  <r>
    <d v="1909-06-01T00:00:00"/>
    <n v="12.962"/>
    <n v="0.23200000000000001"/>
    <n v="18.71"/>
    <n v="0.28100000000000003"/>
    <n v="6.766"/>
    <n v="0.32700000000000001"/>
    <n v="16.190999999999999"/>
    <n v="0.114"/>
    <n v="1909"/>
    <n v="6"/>
    <m/>
    <s v=""/>
    <m/>
    <s v=""/>
    <m/>
    <m/>
    <s v="1909-06"/>
    <m/>
    <m/>
    <n v="12.962"/>
    <n v="0.23200000000000001"/>
    <n v="18.71"/>
    <n v="0.28100000000000003"/>
    <n v="6.766"/>
    <n v="0.32700000000000001"/>
    <n v="16.190999999999999"/>
    <n v="0.114"/>
    <x v="15"/>
  </r>
  <r>
    <d v="1909-07-01T00:00:00"/>
    <n v="14.06"/>
    <n v="0.29899999999999999"/>
    <n v="19.786999999999999"/>
    <n v="0.36599999999999999"/>
    <n v="8.0500000000000007"/>
    <n v="0.34300000000000003"/>
    <n v="16.437000000000001"/>
    <n v="0.123"/>
    <n v="1909"/>
    <n v="7"/>
    <m/>
    <s v=""/>
    <m/>
    <s v=""/>
    <m/>
    <m/>
    <s v="1909-07"/>
    <m/>
    <m/>
    <n v="14.06"/>
    <n v="0.29899999999999999"/>
    <n v="19.786999999999999"/>
    <n v="0.36599999999999999"/>
    <n v="8.0500000000000007"/>
    <n v="0.34300000000000003"/>
    <n v="16.437000000000001"/>
    <n v="0.123"/>
    <x v="15"/>
  </r>
  <r>
    <d v="1909-08-01T00:00:00"/>
    <n v="13.752000000000001"/>
    <n v="0.31900000000000001"/>
    <n v="19.625"/>
    <n v="0.35299999999999998"/>
    <n v="7.7529999999999903"/>
    <n v="0.371"/>
    <n v="16.495999999999999"/>
    <n v="0.126"/>
    <n v="1909"/>
    <n v="8"/>
    <m/>
    <s v=""/>
    <m/>
    <s v=""/>
    <m/>
    <m/>
    <s v="1909-08"/>
    <m/>
    <m/>
    <n v="13.752000000000001"/>
    <n v="0.31900000000000001"/>
    <n v="19.625"/>
    <n v="0.35299999999999998"/>
    <n v="7.7529999999999903"/>
    <n v="0.371"/>
    <n v="16.495999999999999"/>
    <n v="0.126"/>
    <x v="15"/>
  </r>
  <r>
    <d v="1909-09-01T00:00:00"/>
    <n v="11.879"/>
    <n v="0.23699999999999999"/>
    <n v="17.890999999999998"/>
    <n v="0.28699999999999998"/>
    <n v="5.7779999999999996"/>
    <n v="0.35399999999999998"/>
    <n v="15.849"/>
    <n v="0.112"/>
    <n v="1909"/>
    <n v="9"/>
    <m/>
    <s v=""/>
    <m/>
    <s v=""/>
    <m/>
    <m/>
    <s v="1909-09"/>
    <m/>
    <m/>
    <n v="11.879"/>
    <n v="0.23699999999999999"/>
    <n v="17.890999999999998"/>
    <n v="0.28699999999999998"/>
    <n v="5.7779999999999996"/>
    <n v="0.35399999999999998"/>
    <n v="15.849"/>
    <n v="0.112"/>
    <x v="15"/>
  </r>
  <r>
    <d v="1909-10-01T00:00:00"/>
    <n v="9.1920000000000002"/>
    <n v="0.17799999999999999"/>
    <n v="15.138999999999999"/>
    <n v="0.32700000000000001"/>
    <n v="3.2210000000000001"/>
    <n v="0.34"/>
    <n v="14.940999999999899"/>
    <n v="0.10199999999999999"/>
    <n v="1909"/>
    <n v="10"/>
    <m/>
    <s v=""/>
    <m/>
    <s v=""/>
    <m/>
    <m/>
    <s v="1909-10"/>
    <m/>
    <m/>
    <n v="9.1920000000000002"/>
    <n v="0.17799999999999999"/>
    <n v="15.138999999999999"/>
    <n v="0.32700000000000001"/>
    <n v="3.2210000000000001"/>
    <n v="0.34"/>
    <n v="14.940999999999899"/>
    <n v="0.10199999999999999"/>
    <x v="15"/>
  </r>
  <r>
    <d v="1909-11-01T00:00:00"/>
    <n v="6.2359999999999998"/>
    <n v="0.20499999999999999"/>
    <n v="11.959"/>
    <n v="0.216"/>
    <n v="0.32299999999999901"/>
    <n v="0.38100000000000001"/>
    <n v="13.993"/>
    <n v="0.108"/>
    <n v="1909"/>
    <n v="11"/>
    <m/>
    <s v=""/>
    <m/>
    <s v=""/>
    <m/>
    <m/>
    <s v="1909-11"/>
    <m/>
    <m/>
    <n v="6.2359999999999998"/>
    <n v="0.20499999999999999"/>
    <n v="11.959"/>
    <n v="0.216"/>
    <n v="0.32299999999999901"/>
    <n v="0.38100000000000001"/>
    <n v="13.993"/>
    <n v="0.108"/>
    <x v="15"/>
  </r>
  <r>
    <d v="1909-12-01T00:00:00"/>
    <n v="3.2229999999999999"/>
    <n v="0.27800000000000002"/>
    <n v="8.7629999999999999"/>
    <n v="0.42299999999999999"/>
    <n v="-2.3530000000000002"/>
    <n v="0.32600000000000001"/>
    <n v="13.217000000000001"/>
    <n v="0.121"/>
    <n v="1909"/>
    <n v="12"/>
    <m/>
    <s v=""/>
    <m/>
    <s v=""/>
    <m/>
    <m/>
    <s v="1909-12"/>
    <m/>
    <m/>
    <n v="3.2229999999999999"/>
    <n v="0.27800000000000002"/>
    <n v="8.7629999999999999"/>
    <n v="0.42299999999999999"/>
    <n v="-2.3530000000000002"/>
    <n v="0.32600000000000001"/>
    <n v="13.217000000000001"/>
    <n v="0.121"/>
    <x v="15"/>
  </r>
  <r>
    <d v="1910-01-01T00:00:00"/>
    <n v="2.3330000000000002"/>
    <n v="0.24"/>
    <n v="8.09499999999999"/>
    <n v="0.56499999999999995"/>
    <n v="-3.27"/>
    <n v="0.38100000000000001"/>
    <n v="13.138999999999999"/>
    <n v="0.114"/>
    <n v="1910"/>
    <n v="1"/>
    <m/>
    <s v=""/>
    <m/>
    <s v=""/>
    <m/>
    <m/>
    <s v="1910-01"/>
    <m/>
    <m/>
    <n v="2.3330000000000002"/>
    <n v="0.24"/>
    <n v="8.09499999999999"/>
    <n v="0.56499999999999995"/>
    <n v="-3.27"/>
    <n v="0.38100000000000001"/>
    <n v="13.138999999999999"/>
    <n v="0.114"/>
    <x v="16"/>
  </r>
  <r>
    <d v="1910-02-01T00:00:00"/>
    <n v="2.7789999999999999"/>
    <n v="0.27300000000000002"/>
    <n v="8.3879999999999999"/>
    <n v="0.34399999999999997"/>
    <n v="-3.226"/>
    <n v="0.48899999999999999"/>
    <n v="13.317"/>
    <n v="0.122"/>
    <n v="1910"/>
    <n v="2"/>
    <m/>
    <s v=""/>
    <m/>
    <s v=""/>
    <m/>
    <m/>
    <s v="1910-02"/>
    <m/>
    <m/>
    <n v="2.7789999999999999"/>
    <n v="0.27300000000000002"/>
    <n v="8.3879999999999999"/>
    <n v="0.34399999999999997"/>
    <n v="-3.226"/>
    <n v="0.48899999999999999"/>
    <n v="13.317"/>
    <n v="0.122"/>
    <x v="16"/>
  </r>
  <r>
    <d v="1910-03-01T00:00:00"/>
    <n v="4.6059999999999999"/>
    <n v="0.21299999999999999"/>
    <n v="10.781000000000001"/>
    <n v="0.33400000000000002"/>
    <n v="-1.675"/>
    <n v="0.42099999999999999"/>
    <n v="13.872"/>
    <n v="0.112"/>
    <n v="1910"/>
    <n v="3"/>
    <m/>
    <s v=""/>
    <m/>
    <s v=""/>
    <m/>
    <m/>
    <s v="1910-03"/>
    <m/>
    <m/>
    <n v="4.6059999999999999"/>
    <n v="0.21299999999999999"/>
    <n v="10.781000000000001"/>
    <n v="0.33400000000000002"/>
    <n v="-1.675"/>
    <n v="0.42099999999999999"/>
    <n v="13.872"/>
    <n v="0.112"/>
    <x v="16"/>
  </r>
  <r>
    <d v="1910-04-01T00:00:00"/>
    <n v="8.1049999999999898"/>
    <n v="0.252"/>
    <n v="14.37"/>
    <n v="0.30499999999999999"/>
    <n v="1.704"/>
    <n v="0.42199999999999999"/>
    <n v="14.845000000000001"/>
    <n v="0.12"/>
    <n v="1910"/>
    <n v="4"/>
    <m/>
    <s v=""/>
    <m/>
    <s v=""/>
    <m/>
    <m/>
    <s v="1910-04"/>
    <m/>
    <m/>
    <n v="8.1049999999999898"/>
    <n v="0.252"/>
    <n v="14.37"/>
    <n v="0.30499999999999999"/>
    <n v="1.704"/>
    <n v="0.42199999999999999"/>
    <n v="14.845000000000001"/>
    <n v="0.12"/>
    <x v="16"/>
  </r>
  <r>
    <d v="1910-05-01T00:00:00"/>
    <n v="11.005000000000001"/>
    <n v="0.31"/>
    <n v="17.03"/>
    <n v="0.32700000000000001"/>
    <n v="4.6749999999999998"/>
    <n v="0.51400000000000001"/>
    <n v="15.712"/>
    <n v="0.128"/>
    <n v="1910"/>
    <n v="5"/>
    <m/>
    <s v=""/>
    <m/>
    <s v=""/>
    <m/>
    <m/>
    <s v="1910-05"/>
    <m/>
    <m/>
    <n v="11.005000000000001"/>
    <n v="0.31"/>
    <n v="17.03"/>
    <n v="0.32700000000000001"/>
    <n v="4.6749999999999998"/>
    <n v="0.51400000000000001"/>
    <n v="15.712"/>
    <n v="0.128"/>
    <x v="16"/>
  </r>
  <r>
    <d v="1910-06-01T00:00:00"/>
    <n v="13.151"/>
    <n v="0.23200000000000001"/>
    <n v="19.027000000000001"/>
    <n v="0.246"/>
    <n v="6.8710000000000004"/>
    <n v="0.42199999999999999"/>
    <n v="16.263999999999999"/>
    <n v="0.11"/>
    <n v="1910"/>
    <n v="6"/>
    <m/>
    <s v=""/>
    <m/>
    <s v=""/>
    <m/>
    <m/>
    <s v="1910-06"/>
    <m/>
    <m/>
    <n v="13.151"/>
    <n v="0.23200000000000001"/>
    <n v="19.027000000000001"/>
    <n v="0.246"/>
    <n v="6.8710000000000004"/>
    <n v="0.42199999999999999"/>
    <n v="16.263999999999999"/>
    <n v="0.11"/>
    <x v="16"/>
  </r>
  <r>
    <d v="1910-07-01T00:00:00"/>
    <n v="14.279"/>
    <n v="0.32200000000000001"/>
    <n v="19.952000000000002"/>
    <n v="0.318"/>
    <n v="8.2050000000000001"/>
    <n v="0.38500000000000001"/>
    <n v="16.542999999999999"/>
    <n v="0.13"/>
    <n v="1910"/>
    <n v="7"/>
    <m/>
    <s v=""/>
    <m/>
    <s v=""/>
    <m/>
    <m/>
    <s v="1910-07"/>
    <m/>
    <m/>
    <n v="14.279"/>
    <n v="0.32200000000000001"/>
    <n v="19.952000000000002"/>
    <n v="0.318"/>
    <n v="8.2050000000000001"/>
    <n v="0.38500000000000001"/>
    <n v="16.542999999999999"/>
    <n v="0.13"/>
    <x v="16"/>
  </r>
  <r>
    <d v="1910-08-01T00:00:00"/>
    <n v="13.677"/>
    <n v="0.32100000000000001"/>
    <n v="19.425000000000001"/>
    <n v="0.30199999999999999"/>
    <n v="7.6059999999999901"/>
    <n v="0.39500000000000002"/>
    <n v="16.477"/>
    <n v="0.126"/>
    <n v="1910"/>
    <n v="8"/>
    <m/>
    <s v=""/>
    <m/>
    <s v=""/>
    <m/>
    <m/>
    <s v="1910-08"/>
    <m/>
    <m/>
    <n v="13.677"/>
    <n v="0.32100000000000001"/>
    <n v="19.425000000000001"/>
    <n v="0.30199999999999999"/>
    <n v="7.6059999999999901"/>
    <n v="0.39500000000000002"/>
    <n v="16.477"/>
    <n v="0.126"/>
    <x v="16"/>
  </r>
  <r>
    <d v="1910-09-01T00:00:00"/>
    <n v="11.733000000000001"/>
    <n v="0.24299999999999999"/>
    <n v="17.623000000000001"/>
    <n v="0.28599999999999998"/>
    <n v="5.6689999999999996"/>
    <n v="0.39800000000000002"/>
    <n v="15.875"/>
    <n v="0.112"/>
    <n v="1910"/>
    <n v="9"/>
    <m/>
    <s v=""/>
    <m/>
    <s v=""/>
    <m/>
    <m/>
    <s v="1910-09"/>
    <m/>
    <m/>
    <n v="11.733000000000001"/>
    <n v="0.24299999999999999"/>
    <n v="17.623000000000001"/>
    <n v="0.28599999999999998"/>
    <n v="5.6689999999999996"/>
    <n v="0.39800000000000002"/>
    <n v="15.875"/>
    <n v="0.112"/>
    <x v="16"/>
  </r>
  <r>
    <d v="1910-10-01T00:00:00"/>
    <n v="9.0060000000000002"/>
    <n v="0.20300000000000001"/>
    <n v="14.904999999999999"/>
    <n v="0.24299999999999999"/>
    <n v="2.9860000000000002"/>
    <n v="0.377"/>
    <n v="15.019"/>
    <n v="0.105"/>
    <n v="1910"/>
    <n v="10"/>
    <m/>
    <s v=""/>
    <m/>
    <s v=""/>
    <m/>
    <m/>
    <s v="1910-10"/>
    <m/>
    <m/>
    <n v="9.0060000000000002"/>
    <n v="0.20300000000000001"/>
    <n v="14.904999999999999"/>
    <n v="0.24299999999999999"/>
    <n v="2.9860000000000002"/>
    <n v="0.377"/>
    <n v="15.019"/>
    <n v="0.105"/>
    <x v="16"/>
  </r>
  <r>
    <d v="1910-11-01T00:00:00"/>
    <n v="5.3179999999999996"/>
    <n v="0.223"/>
    <n v="11.071999999999999"/>
    <n v="0.42"/>
    <n v="-0.65400000000000003"/>
    <n v="0.434"/>
    <n v="13.75"/>
    <n v="0.109"/>
    <n v="1910"/>
    <n v="11"/>
    <m/>
    <s v=""/>
    <m/>
    <s v=""/>
    <m/>
    <m/>
    <s v="1910-11"/>
    <m/>
    <m/>
    <n v="5.3179999999999996"/>
    <n v="0.223"/>
    <n v="11.071999999999999"/>
    <n v="0.42"/>
    <n v="-0.65400000000000003"/>
    <n v="0.434"/>
    <n v="13.75"/>
    <n v="0.109"/>
    <x v="16"/>
  </r>
  <r>
    <d v="1910-12-01T00:00:00"/>
    <n v="2.6839999999999899"/>
    <n v="0.28899999999999998"/>
    <n v="8.5"/>
    <n v="0.27300000000000002"/>
    <n v="-2.9989999999999899"/>
    <n v="0.45900000000000002"/>
    <n v="13.015999999999901"/>
    <n v="0.123"/>
    <n v="1910"/>
    <n v="12"/>
    <m/>
    <s v=""/>
    <m/>
    <s v=""/>
    <m/>
    <m/>
    <s v="1910-12"/>
    <m/>
    <m/>
    <n v="2.6839999999999899"/>
    <n v="0.28899999999999998"/>
    <n v="8.5"/>
    <n v="0.27300000000000002"/>
    <n v="-2.9989999999999899"/>
    <n v="0.45900000000000002"/>
    <n v="13.015999999999901"/>
    <n v="0.123"/>
    <x v="16"/>
  </r>
  <r>
    <d v="1911-01-01T00:00:00"/>
    <n v="1.66"/>
    <n v="0.33"/>
    <n v="7.1329999999999902"/>
    <n v="0.437"/>
    <n v="-3.9689999999999999"/>
    <n v="0.28499999999999998"/>
    <n v="12.907999999999999"/>
    <n v="0.128"/>
    <n v="1911"/>
    <n v="1"/>
    <m/>
    <s v=""/>
    <m/>
    <s v=""/>
    <m/>
    <m/>
    <s v="1911-01"/>
    <m/>
    <m/>
    <n v="1.66"/>
    <n v="0.33"/>
    <n v="7.1329999999999902"/>
    <n v="0.437"/>
    <n v="-3.9689999999999999"/>
    <n v="0.28499999999999998"/>
    <n v="12.907999999999999"/>
    <n v="0.128"/>
    <x v="16"/>
  </r>
  <r>
    <d v="1911-02-01T00:00:00"/>
    <n v="2.4529999999999998"/>
    <n v="0.214"/>
    <n v="8.15"/>
    <n v="0.57499999999999996"/>
    <n v="-3.6639999999999899"/>
    <n v="0.318"/>
    <n v="13.164"/>
    <n v="0.107"/>
    <n v="1911"/>
    <n v="2"/>
    <m/>
    <s v=""/>
    <m/>
    <s v=""/>
    <m/>
    <m/>
    <s v="1911-02"/>
    <m/>
    <m/>
    <n v="2.4529999999999998"/>
    <n v="0.214"/>
    <n v="8.15"/>
    <n v="0.57499999999999996"/>
    <n v="-3.6639999999999899"/>
    <n v="0.318"/>
    <n v="13.164"/>
    <n v="0.107"/>
    <x v="16"/>
  </r>
  <r>
    <d v="1911-03-01T00:00:00"/>
    <n v="4.3469999999999898"/>
    <n v="0.19900000000000001"/>
    <n v="10.362"/>
    <n v="0.28000000000000003"/>
    <n v="-1.7430000000000001"/>
    <n v="0.315"/>
    <n v="13.752000000000001"/>
    <n v="0.108"/>
    <n v="1911"/>
    <n v="3"/>
    <m/>
    <s v=""/>
    <m/>
    <s v=""/>
    <m/>
    <m/>
    <s v="1911-03"/>
    <m/>
    <m/>
    <n v="4.3469999999999898"/>
    <n v="0.19900000000000001"/>
    <n v="10.362"/>
    <n v="0.28000000000000003"/>
    <n v="-1.7430000000000001"/>
    <n v="0.315"/>
    <n v="13.752000000000001"/>
    <n v="0.108"/>
    <x v="16"/>
  </r>
  <r>
    <d v="1911-04-01T00:00:00"/>
    <n v="7.9899999999999904"/>
    <n v="0.248"/>
    <n v="14.081"/>
    <n v="0.38200000000000001"/>
    <n v="1.8560000000000001"/>
    <n v="0.39900000000000002"/>
    <n v="14.715999999999999"/>
    <n v="0.115"/>
    <n v="1911"/>
    <n v="4"/>
    <m/>
    <s v=""/>
    <m/>
    <s v=""/>
    <m/>
    <m/>
    <s v="1911-04"/>
    <m/>
    <m/>
    <n v="7.9899999999999904"/>
    <n v="0.248"/>
    <n v="14.081"/>
    <n v="0.38200000000000001"/>
    <n v="1.8560000000000001"/>
    <n v="0.39900000000000002"/>
    <n v="14.715999999999999"/>
    <n v="0.115"/>
    <x v="16"/>
  </r>
  <r>
    <d v="1911-05-01T00:00:00"/>
    <n v="10.829000000000001"/>
    <n v="0.27900000000000003"/>
    <n v="16.71"/>
    <n v="0.36899999999999999"/>
    <n v="4.6319999999999997"/>
    <n v="0.307"/>
    <n v="15.497"/>
    <n v="0.11899999999999999"/>
    <n v="1911"/>
    <n v="5"/>
    <m/>
    <s v=""/>
    <m/>
    <s v=""/>
    <m/>
    <m/>
    <s v="1911-05"/>
    <m/>
    <m/>
    <n v="10.829000000000001"/>
    <n v="0.27900000000000003"/>
    <n v="16.71"/>
    <n v="0.36899999999999999"/>
    <n v="4.6319999999999997"/>
    <n v="0.307"/>
    <n v="15.497"/>
    <n v="0.11899999999999999"/>
    <x v="16"/>
  </r>
  <r>
    <d v="1911-06-01T00:00:00"/>
    <n v="13.009"/>
    <n v="0.23100000000000001"/>
    <n v="19.091000000000001"/>
    <n v="0.23100000000000001"/>
    <n v="6.7779999999999996"/>
    <n v="0.23799999999999999"/>
    <n v="16.108000000000001"/>
    <n v="0.108"/>
    <n v="1911"/>
    <n v="6"/>
    <m/>
    <s v=""/>
    <m/>
    <s v=""/>
    <m/>
    <m/>
    <s v="1911-06"/>
    <m/>
    <m/>
    <n v="13.009"/>
    <n v="0.23100000000000001"/>
    <n v="19.091000000000001"/>
    <n v="0.23100000000000001"/>
    <n v="6.7779999999999996"/>
    <n v="0.23799999999999999"/>
    <n v="16.108000000000001"/>
    <n v="0.108"/>
    <x v="16"/>
  </r>
  <r>
    <d v="1911-07-01T00:00:00"/>
    <n v="14.082000000000001"/>
    <n v="0.29199999999999998"/>
    <n v="19.986999999999998"/>
    <n v="0.33500000000000002"/>
    <n v="8.0529999999999902"/>
    <n v="0.32700000000000001"/>
    <n v="16.430999999999901"/>
    <n v="0.122"/>
    <n v="1911"/>
    <n v="7"/>
    <m/>
    <s v=""/>
    <m/>
    <s v=""/>
    <m/>
    <m/>
    <s v="1911-07"/>
    <m/>
    <m/>
    <n v="14.082000000000001"/>
    <n v="0.29199999999999998"/>
    <n v="19.986999999999998"/>
    <n v="0.33500000000000002"/>
    <n v="8.0529999999999902"/>
    <n v="0.32700000000000001"/>
    <n v="16.430999999999901"/>
    <n v="0.122"/>
    <x v="16"/>
  </r>
  <r>
    <d v="1911-08-01T00:00:00"/>
    <n v="13.499000000000001"/>
    <n v="0.32900000000000001"/>
    <n v="19.396000000000001"/>
    <n v="0.35199999999999998"/>
    <n v="7.6069999999999904"/>
    <n v="0.316"/>
    <n v="16.387"/>
    <n v="0.126"/>
    <n v="1911"/>
    <n v="8"/>
    <m/>
    <s v=""/>
    <m/>
    <s v=""/>
    <m/>
    <m/>
    <s v="1911-08"/>
    <m/>
    <m/>
    <n v="13.499000000000001"/>
    <n v="0.32900000000000001"/>
    <n v="19.396000000000001"/>
    <n v="0.35199999999999998"/>
    <n v="7.6069999999999904"/>
    <n v="0.316"/>
    <n v="16.387"/>
    <n v="0.126"/>
    <x v="16"/>
  </r>
  <r>
    <d v="1911-09-01T00:00:00"/>
    <n v="11.638"/>
    <n v="0.23300000000000001"/>
    <n v="17.491"/>
    <n v="0.24199999999999999"/>
    <n v="5.7229999999999999"/>
    <n v="0.27"/>
    <n v="15.798999999999999"/>
    <n v="0.11799999999999999"/>
    <n v="1911"/>
    <n v="9"/>
    <m/>
    <s v=""/>
    <m/>
    <s v=""/>
    <m/>
    <m/>
    <s v="1911-09"/>
    <m/>
    <m/>
    <n v="11.638"/>
    <n v="0.23300000000000001"/>
    <n v="17.491"/>
    <n v="0.24199999999999999"/>
    <n v="5.7229999999999999"/>
    <n v="0.27"/>
    <n v="15.798999999999999"/>
    <n v="0.11799999999999999"/>
    <x v="16"/>
  </r>
  <r>
    <d v="1911-10-01T00:00:00"/>
    <n v="9.2629999999999999"/>
    <n v="0.193"/>
    <n v="14.99"/>
    <n v="0.249"/>
    <n v="3.4009999999999998"/>
    <n v="0.27400000000000002"/>
    <n v="15.062999999999899"/>
    <n v="0.108"/>
    <n v="1911"/>
    <n v="10"/>
    <m/>
    <s v=""/>
    <m/>
    <s v=""/>
    <m/>
    <m/>
    <s v="1911-10"/>
    <m/>
    <m/>
    <n v="9.2629999999999999"/>
    <n v="0.193"/>
    <n v="14.99"/>
    <n v="0.249"/>
    <n v="3.4009999999999998"/>
    <n v="0.27400000000000002"/>
    <n v="15.062999999999899"/>
    <n v="0.108"/>
    <x v="16"/>
  </r>
  <r>
    <d v="1911-11-01T00:00:00"/>
    <n v="5.9639999999999898"/>
    <n v="0.184"/>
    <n v="11.651999999999999"/>
    <n v="0.30299999999999999"/>
    <n v="0.308999999999999"/>
    <n v="0.33800000000000002"/>
    <n v="14.061999999999999"/>
    <n v="0.108"/>
    <n v="1911"/>
    <n v="11"/>
    <m/>
    <s v=""/>
    <m/>
    <s v=""/>
    <m/>
    <m/>
    <s v="1911-11"/>
    <m/>
    <m/>
    <n v="5.9639999999999898"/>
    <n v="0.184"/>
    <n v="11.651999999999999"/>
    <n v="0.30299999999999999"/>
    <n v="0.308999999999999"/>
    <n v="0.33800000000000002"/>
    <n v="14.061999999999999"/>
    <n v="0.108"/>
    <x v="16"/>
  </r>
  <r>
    <d v="1911-12-01T00:00:00"/>
    <n v="3.39"/>
    <n v="0.24199999999999999"/>
    <n v="8.8109999999999999"/>
    <n v="0.29799999999999999"/>
    <n v="-1.9809999999999901"/>
    <n v="0.33600000000000002"/>
    <n v="13.425000000000001"/>
    <n v="0.115"/>
    <n v="1911"/>
    <n v="12"/>
    <m/>
    <s v=""/>
    <m/>
    <s v=""/>
    <m/>
    <m/>
    <s v="1911-12"/>
    <m/>
    <m/>
    <n v="3.39"/>
    <n v="0.24199999999999999"/>
    <n v="8.8109999999999999"/>
    <n v="0.29799999999999999"/>
    <n v="-1.9809999999999901"/>
    <n v="0.33600000000000002"/>
    <n v="13.425000000000001"/>
    <n v="0.115"/>
    <x v="16"/>
  </r>
  <r>
    <d v="1912-01-01T00:00:00"/>
    <n v="2.4019999999999899"/>
    <n v="0.309"/>
    <n v="7.9109999999999996"/>
    <n v="0.253"/>
    <n v="-3.3050000000000002"/>
    <n v="0.32900000000000001"/>
    <n v="13.249000000000001"/>
    <n v="0.125"/>
    <n v="1912"/>
    <n v="1"/>
    <m/>
    <s v=""/>
    <m/>
    <s v=""/>
    <m/>
    <m/>
    <s v="1912-01"/>
    <m/>
    <m/>
    <n v="2.4019999999999899"/>
    <n v="0.309"/>
    <n v="7.9109999999999996"/>
    <n v="0.253"/>
    <n v="-3.3050000000000002"/>
    <n v="0.32900000000000001"/>
    <n v="13.249000000000001"/>
    <n v="0.125"/>
    <x v="16"/>
  </r>
  <r>
    <d v="1912-02-01T00:00:00"/>
    <n v="3.3539999999999899"/>
    <n v="0.251"/>
    <n v="9.3789999999999996"/>
    <n v="0.33500000000000002"/>
    <n v="-2.718"/>
    <n v="0.59399999999999997"/>
    <n v="13.595000000000001"/>
    <n v="0.115"/>
    <n v="1912"/>
    <n v="2"/>
    <m/>
    <s v=""/>
    <m/>
    <s v=""/>
    <m/>
    <m/>
    <s v="1912-02"/>
    <m/>
    <m/>
    <n v="3.3539999999999899"/>
    <n v="0.251"/>
    <n v="9.3789999999999996"/>
    <n v="0.33500000000000002"/>
    <n v="-2.718"/>
    <n v="0.59399999999999997"/>
    <n v="13.595000000000001"/>
    <n v="0.115"/>
    <x v="16"/>
  </r>
  <r>
    <d v="1912-03-01T00:00:00"/>
    <n v="4.3559999999999999"/>
    <n v="0.22600000000000001"/>
    <n v="10.725"/>
    <n v="0.29799999999999999"/>
    <n v="-1.9810000000000001"/>
    <n v="0.34599999999999997"/>
    <n v="13.994999999999999"/>
    <n v="0.115"/>
    <n v="1912"/>
    <n v="3"/>
    <m/>
    <s v=""/>
    <m/>
    <s v=""/>
    <m/>
    <m/>
    <s v="1912-03"/>
    <m/>
    <m/>
    <n v="4.3559999999999999"/>
    <n v="0.22600000000000001"/>
    <n v="10.725"/>
    <n v="0.29799999999999999"/>
    <n v="-1.9810000000000001"/>
    <n v="0.34599999999999997"/>
    <n v="13.994999999999999"/>
    <n v="0.115"/>
    <x v="16"/>
  </r>
  <r>
    <d v="1912-04-01T00:00:00"/>
    <n v="8.2289999999999992"/>
    <n v="0.26200000000000001"/>
    <n v="14.069000000000001"/>
    <n v="0.27100000000000002"/>
    <n v="2.09099999999999"/>
    <n v="0.39100000000000001"/>
    <n v="15.065"/>
    <n v="0.11799999999999999"/>
    <n v="1912"/>
    <n v="4"/>
    <m/>
    <s v=""/>
    <m/>
    <s v=""/>
    <m/>
    <m/>
    <s v="1912-04"/>
    <m/>
    <m/>
    <n v="8.2289999999999992"/>
    <n v="0.26200000000000001"/>
    <n v="14.069000000000001"/>
    <n v="0.27100000000000002"/>
    <n v="2.09099999999999"/>
    <n v="0.39100000000000001"/>
    <n v="15.065"/>
    <n v="0.11799999999999999"/>
    <x v="16"/>
  </r>
  <r>
    <d v="1912-05-01T00:00:00"/>
    <n v="11.254"/>
    <n v="0.308"/>
    <n v="17.388999999999999"/>
    <n v="0.38300000000000001"/>
    <n v="4.992"/>
    <n v="0.38300000000000001"/>
    <n v="15.812999999999899"/>
    <n v="0.126"/>
    <n v="1912"/>
    <n v="5"/>
    <m/>
    <s v=""/>
    <m/>
    <s v=""/>
    <m/>
    <m/>
    <s v="1912-05"/>
    <m/>
    <m/>
    <n v="11.254"/>
    <n v="0.308"/>
    <n v="17.388999999999999"/>
    <n v="0.38300000000000001"/>
    <n v="4.992"/>
    <n v="0.38300000000000001"/>
    <n v="15.812999999999899"/>
    <n v="0.126"/>
    <x v="16"/>
  </r>
  <r>
    <d v="1912-06-01T00:00:00"/>
    <n v="13.435"/>
    <n v="0.25"/>
    <n v="19.350999999999999"/>
    <n v="0.27700000000000002"/>
    <n v="7.1660000000000004"/>
    <n v="0.37"/>
    <n v="16.396999999999998"/>
    <n v="0.113"/>
    <n v="1912"/>
    <n v="6"/>
    <m/>
    <s v=""/>
    <m/>
    <s v=""/>
    <m/>
    <m/>
    <s v="1912-06"/>
    <m/>
    <m/>
    <n v="13.435"/>
    <n v="0.25"/>
    <n v="19.350999999999999"/>
    <n v="0.27700000000000002"/>
    <n v="7.1660000000000004"/>
    <n v="0.37"/>
    <n v="16.396999999999998"/>
    <n v="0.113"/>
    <x v="16"/>
  </r>
  <r>
    <d v="1912-07-01T00:00:00"/>
    <n v="13.7229999999999"/>
    <n v="0.29299999999999998"/>
    <n v="19.728999999999999"/>
    <n v="0.36799999999999999"/>
    <n v="7.9159999999999897"/>
    <n v="0.34499999999999997"/>
    <n v="16.509"/>
    <n v="0.12"/>
    <n v="1912"/>
    <n v="7"/>
    <m/>
    <s v=""/>
    <m/>
    <s v=""/>
    <m/>
    <m/>
    <s v="1912-07"/>
    <m/>
    <m/>
    <n v="13.7229999999999"/>
    <n v="0.29299999999999998"/>
    <n v="19.728999999999999"/>
    <n v="0.36799999999999999"/>
    <n v="7.9159999999999897"/>
    <n v="0.34499999999999997"/>
    <n v="16.509"/>
    <n v="0.12"/>
    <x v="16"/>
  </r>
  <r>
    <d v="1912-08-01T00:00:00"/>
    <n v="13.0529999999999"/>
    <n v="0.318"/>
    <n v="19.027000000000001"/>
    <n v="0.376"/>
    <n v="7.2769999999999904"/>
    <n v="0.33300000000000002"/>
    <n v="16.309000000000001"/>
    <n v="0.125"/>
    <n v="1912"/>
    <n v="8"/>
    <m/>
    <s v=""/>
    <m/>
    <s v=""/>
    <m/>
    <m/>
    <s v="1912-08"/>
    <m/>
    <m/>
    <n v="13.0529999999999"/>
    <n v="0.318"/>
    <n v="19.027000000000001"/>
    <n v="0.376"/>
    <n v="7.2769999999999904"/>
    <n v="0.33300000000000002"/>
    <n v="16.309000000000001"/>
    <n v="0.125"/>
    <x v="16"/>
  </r>
  <r>
    <d v="1912-09-01T00:00:00"/>
    <n v="11.222"/>
    <n v="0.252"/>
    <n v="17.434999999999999"/>
    <n v="0.33100000000000002"/>
    <n v="5.2270000000000003"/>
    <n v="0.26500000000000001"/>
    <n v="15.685"/>
    <n v="0.11700000000000001"/>
    <n v="1912"/>
    <n v="9"/>
    <m/>
    <s v=""/>
    <m/>
    <s v=""/>
    <m/>
    <m/>
    <s v="1912-09"/>
    <m/>
    <m/>
    <n v="11.222"/>
    <n v="0.252"/>
    <n v="17.434999999999999"/>
    <n v="0.33100000000000002"/>
    <n v="5.2270000000000003"/>
    <n v="0.26500000000000001"/>
    <n v="15.685"/>
    <n v="0.11700000000000001"/>
    <x v="16"/>
  </r>
  <r>
    <d v="1912-10-01T00:00:00"/>
    <n v="8.3669999999999902"/>
    <n v="0.20100000000000001"/>
    <n v="14.132999999999999"/>
    <n v="0.39500000000000002"/>
    <n v="2.4969999999999999"/>
    <n v="0.21099999999999999"/>
    <n v="14.750999999999999"/>
    <n v="0.108"/>
    <n v="1912"/>
    <n v="10"/>
    <m/>
    <s v=""/>
    <m/>
    <s v=""/>
    <m/>
    <m/>
    <s v="1912-10"/>
    <m/>
    <m/>
    <n v="8.3669999999999902"/>
    <n v="0.20100000000000001"/>
    <n v="14.132999999999999"/>
    <n v="0.39500000000000002"/>
    <n v="2.4969999999999999"/>
    <n v="0.21099999999999999"/>
    <n v="14.750999999999999"/>
    <n v="0.108"/>
    <x v="16"/>
  </r>
  <r>
    <d v="1912-11-01T00:00:00"/>
    <n v="5.5209999999999999"/>
    <n v="0.188"/>
    <n v="11.185"/>
    <n v="0.34499999999999997"/>
    <n v="-0.29099999999999898"/>
    <n v="0.28699999999999998"/>
    <n v="13.9279999999999"/>
    <n v="0.107"/>
    <n v="1912"/>
    <n v="11"/>
    <m/>
    <s v=""/>
    <m/>
    <s v=""/>
    <m/>
    <m/>
    <s v="1912-11"/>
    <m/>
    <m/>
    <n v="5.5209999999999999"/>
    <n v="0.188"/>
    <n v="11.185"/>
    <n v="0.34499999999999997"/>
    <n v="-0.29099999999999898"/>
    <n v="0.28699999999999998"/>
    <n v="13.9279999999999"/>
    <n v="0.107"/>
    <x v="16"/>
  </r>
  <r>
    <d v="1912-12-01T00:00:00"/>
    <n v="3.069"/>
    <n v="0.24299999999999999"/>
    <n v="8.3070000000000004"/>
    <n v="0.33900000000000002"/>
    <n v="-2.4590000000000001"/>
    <n v="0.34300000000000003"/>
    <n v="13.23"/>
    <n v="0.114"/>
    <n v="1912"/>
    <n v="12"/>
    <m/>
    <s v=""/>
    <m/>
    <s v=""/>
    <m/>
    <m/>
    <s v="1912-12"/>
    <m/>
    <m/>
    <n v="3.069"/>
    <n v="0.24299999999999999"/>
    <n v="8.3070000000000004"/>
    <n v="0.33900000000000002"/>
    <n v="-2.4590000000000001"/>
    <n v="0.34300000000000003"/>
    <n v="13.23"/>
    <n v="0.114"/>
    <x v="16"/>
  </r>
  <r>
    <d v="1913-01-01T00:00:00"/>
    <n v="2.0830000000000002"/>
    <n v="0.29499999999999998"/>
    <n v="7.6549999999999896"/>
    <n v="0.442"/>
    <n v="-3.657"/>
    <n v="0.4"/>
    <n v="13.066000000000001"/>
    <n v="0.122"/>
    <n v="1913"/>
    <n v="1"/>
    <m/>
    <s v=""/>
    <m/>
    <s v=""/>
    <m/>
    <m/>
    <s v="1913-01"/>
    <m/>
    <m/>
    <n v="2.0830000000000002"/>
    <n v="0.29499999999999998"/>
    <n v="7.6549999999999896"/>
    <n v="0.442"/>
    <n v="-3.657"/>
    <n v="0.4"/>
    <n v="13.066000000000001"/>
    <n v="0.122"/>
    <x v="16"/>
  </r>
  <r>
    <d v="1913-02-01T00:00:00"/>
    <n v="2.3759999999999999"/>
    <n v="0.29499999999999998"/>
    <n v="8.2329999999999899"/>
    <n v="0.32800000000000001"/>
    <n v="-3.4849999999999999"/>
    <n v="0.52300000000000002"/>
    <n v="13.343999999999999"/>
    <n v="0.122"/>
    <n v="1913"/>
    <n v="2"/>
    <m/>
    <s v=""/>
    <m/>
    <s v=""/>
    <m/>
    <m/>
    <s v="1913-02"/>
    <m/>
    <m/>
    <n v="2.3759999999999999"/>
    <n v="0.29499999999999998"/>
    <n v="8.2329999999999899"/>
    <n v="0.32800000000000001"/>
    <n v="-3.4849999999999999"/>
    <n v="0.52300000000000002"/>
    <n v="13.343999999999999"/>
    <n v="0.122"/>
    <x v="16"/>
  </r>
  <r>
    <d v="1913-03-01T00:00:00"/>
    <n v="4.5169999999999897"/>
    <n v="0.219"/>
    <n v="10.4"/>
    <n v="0.27400000000000002"/>
    <n v="-1.597"/>
    <n v="0.34200000000000003"/>
    <n v="13.952999999999999"/>
    <n v="0.11"/>
    <n v="1913"/>
    <n v="3"/>
    <m/>
    <s v=""/>
    <m/>
    <s v=""/>
    <m/>
    <m/>
    <s v="1913-03"/>
    <m/>
    <m/>
    <n v="4.5169999999999897"/>
    <n v="0.219"/>
    <n v="10.4"/>
    <n v="0.27400000000000002"/>
    <n v="-1.597"/>
    <n v="0.34200000000000003"/>
    <n v="13.952999999999999"/>
    <n v="0.11"/>
    <x v="16"/>
  </r>
  <r>
    <d v="1913-04-01T00:00:00"/>
    <n v="8.0229999999999997"/>
    <n v="0.246"/>
    <n v="14.218999999999999"/>
    <n v="0.35499999999999998"/>
    <n v="1.91"/>
    <n v="0.33400000000000002"/>
    <n v="14.957000000000001"/>
    <n v="0.11700000000000001"/>
    <n v="1913"/>
    <n v="4"/>
    <m/>
    <s v=""/>
    <m/>
    <s v=""/>
    <m/>
    <m/>
    <s v="1913-04"/>
    <m/>
    <m/>
    <n v="8.0229999999999997"/>
    <n v="0.246"/>
    <n v="14.218999999999999"/>
    <n v="0.35499999999999998"/>
    <n v="1.91"/>
    <n v="0.33400000000000002"/>
    <n v="14.957000000000001"/>
    <n v="0.11700000000000001"/>
    <x v="16"/>
  </r>
  <r>
    <d v="1913-05-01T00:00:00"/>
    <n v="10.744999999999999"/>
    <n v="0.28799999999999998"/>
    <n v="16.815000000000001"/>
    <n v="0.35499999999999998"/>
    <n v="4.6520000000000001"/>
    <n v="0.35699999999999998"/>
    <n v="15.679"/>
    <n v="0.123"/>
    <n v="1913"/>
    <n v="5"/>
    <m/>
    <s v=""/>
    <m/>
    <s v=""/>
    <m/>
    <m/>
    <s v="1913-05"/>
    <m/>
    <m/>
    <n v="10.744999999999999"/>
    <n v="0.28799999999999998"/>
    <n v="16.815000000000001"/>
    <n v="0.35499999999999998"/>
    <n v="4.6520000000000001"/>
    <n v="0.35699999999999998"/>
    <n v="15.679"/>
    <n v="0.123"/>
    <x v="16"/>
  </r>
  <r>
    <d v="1913-06-01T00:00:00"/>
    <n v="13.005000000000001"/>
    <n v="0.26600000000000001"/>
    <n v="19.074999999999999"/>
    <n v="0.37"/>
    <n v="6.6669999999999998"/>
    <n v="0.36399999999999999"/>
    <n v="16.215999999999902"/>
    <n v="0.11700000000000001"/>
    <n v="1913"/>
    <n v="6"/>
    <m/>
    <s v=""/>
    <m/>
    <s v=""/>
    <m/>
    <m/>
    <s v="1913-06"/>
    <m/>
    <m/>
    <n v="13.005000000000001"/>
    <n v="0.26600000000000001"/>
    <n v="19.074999999999999"/>
    <n v="0.37"/>
    <n v="6.6669999999999998"/>
    <n v="0.36399999999999999"/>
    <n v="16.215999999999902"/>
    <n v="0.11700000000000001"/>
    <x v="16"/>
  </r>
  <r>
    <d v="1913-07-01T00:00:00"/>
    <n v="14.137"/>
    <n v="0.29799999999999999"/>
    <n v="20.256"/>
    <n v="0.32700000000000001"/>
    <n v="7.9669999999999996"/>
    <n v="0.35499999999999998"/>
    <n v="16.552"/>
    <n v="0.122"/>
    <n v="1913"/>
    <n v="7"/>
    <m/>
    <s v=""/>
    <m/>
    <s v=""/>
    <m/>
    <m/>
    <s v="1913-07"/>
    <m/>
    <m/>
    <n v="14.137"/>
    <n v="0.29799999999999999"/>
    <n v="20.256"/>
    <n v="0.32700000000000001"/>
    <n v="7.9669999999999996"/>
    <n v="0.35499999999999998"/>
    <n v="16.552"/>
    <n v="0.122"/>
    <x v="16"/>
  </r>
  <r>
    <d v="1913-08-01T00:00:00"/>
    <n v="13.724"/>
    <n v="0.32500000000000001"/>
    <n v="19.805"/>
    <n v="0.35899999999999999"/>
    <n v="7.7349999999999897"/>
    <n v="0.37"/>
    <n v="16.495999999999999"/>
    <n v="0.126"/>
    <n v="1913"/>
    <n v="8"/>
    <m/>
    <s v=""/>
    <m/>
    <s v=""/>
    <m/>
    <m/>
    <s v="1913-08"/>
    <m/>
    <m/>
    <n v="13.724"/>
    <n v="0.32500000000000001"/>
    <n v="19.805"/>
    <n v="0.35899999999999999"/>
    <n v="7.7349999999999897"/>
    <n v="0.37"/>
    <n v="16.495999999999999"/>
    <n v="0.126"/>
    <x v="16"/>
  </r>
  <r>
    <d v="1913-09-01T00:00:00"/>
    <n v="11.759"/>
    <n v="0.23699999999999999"/>
    <n v="17.832999999999998"/>
    <n v="0.33200000000000002"/>
    <n v="5.6289999999999996"/>
    <n v="0.28699999999999998"/>
    <n v="15.867000000000001"/>
    <n v="0.111"/>
    <n v="1913"/>
    <n v="9"/>
    <m/>
    <s v=""/>
    <m/>
    <s v=""/>
    <m/>
    <m/>
    <s v="1913-09"/>
    <m/>
    <m/>
    <n v="11.759"/>
    <n v="0.23699999999999999"/>
    <n v="17.832999999999998"/>
    <n v="0.33200000000000002"/>
    <n v="5.6289999999999996"/>
    <n v="0.28699999999999998"/>
    <n v="15.867000000000001"/>
    <n v="0.111"/>
    <x v="16"/>
  </r>
  <r>
    <d v="1913-10-01T00:00:00"/>
    <n v="9.077"/>
    <n v="0.19400000000000001"/>
    <n v="14.904"/>
    <n v="0.25600000000000001"/>
    <n v="3.0910000000000002"/>
    <n v="0.32800000000000001"/>
    <n v="15.027999999999899"/>
    <n v="0.104"/>
    <n v="1913"/>
    <n v="10"/>
    <m/>
    <s v=""/>
    <m/>
    <s v=""/>
    <m/>
    <m/>
    <s v="1913-10"/>
    <m/>
    <m/>
    <n v="9.077"/>
    <n v="0.19400000000000001"/>
    <n v="14.904"/>
    <n v="0.25600000000000001"/>
    <n v="3.0910000000000002"/>
    <n v="0.32800000000000001"/>
    <n v="15.027999999999899"/>
    <n v="0.104"/>
    <x v="16"/>
  </r>
  <r>
    <d v="1913-11-01T00:00:00"/>
    <n v="6.024"/>
    <n v="0.21299999999999999"/>
    <n v="11.67"/>
    <n v="0.30499999999999999"/>
    <n v="0.34699999999999998"/>
    <n v="0.27800000000000002"/>
    <n v="14.122999999999999"/>
    <n v="0.111"/>
    <n v="1913"/>
    <n v="11"/>
    <m/>
    <s v=""/>
    <m/>
    <s v=""/>
    <m/>
    <m/>
    <s v="1913-11"/>
    <m/>
    <m/>
    <n v="6.024"/>
    <n v="0.21299999999999999"/>
    <n v="11.67"/>
    <n v="0.30499999999999999"/>
    <n v="0.34699999999999998"/>
    <n v="0.27800000000000002"/>
    <n v="14.122999999999999"/>
    <n v="0.111"/>
    <x v="16"/>
  </r>
  <r>
    <d v="1913-12-01T00:00:00"/>
    <n v="4.1029999999999998"/>
    <n v="0.27100000000000002"/>
    <n v="9.5559999999999992"/>
    <n v="0.443"/>
    <n v="-1.43"/>
    <n v="0.28799999999999998"/>
    <n v="13.624000000000001"/>
    <n v="0.12"/>
    <n v="1913"/>
    <n v="12"/>
    <m/>
    <s v=""/>
    <m/>
    <s v=""/>
    <m/>
    <m/>
    <s v="1913-12"/>
    <m/>
    <m/>
    <n v="4.1029999999999998"/>
    <n v="0.27100000000000002"/>
    <n v="9.5559999999999992"/>
    <n v="0.443"/>
    <n v="-1.43"/>
    <n v="0.28799999999999998"/>
    <n v="13.624000000000001"/>
    <n v="0.12"/>
    <x v="16"/>
  </r>
  <r>
    <d v="1914-01-01T00:00:00"/>
    <n v="3.3759999999999999"/>
    <n v="0.307"/>
    <n v="8.8219999999999992"/>
    <n v="0.36899999999999999"/>
    <n v="-2.3340000000000001"/>
    <n v="0.29799999999999999"/>
    <n v="13.545"/>
    <n v="0.128"/>
    <n v="1914"/>
    <n v="1"/>
    <m/>
    <s v=""/>
    <m/>
    <s v=""/>
    <m/>
    <m/>
    <s v="1914-01"/>
    <m/>
    <m/>
    <n v="3.3759999999999999"/>
    <n v="0.307"/>
    <n v="8.8219999999999992"/>
    <n v="0.36899999999999999"/>
    <n v="-2.3340000000000001"/>
    <n v="0.29799999999999999"/>
    <n v="13.545"/>
    <n v="0.128"/>
    <x v="16"/>
  </r>
  <r>
    <d v="1914-02-01T00:00:00"/>
    <n v="3.2"/>
    <n v="0.22500000000000001"/>
    <n v="8.50199999999999"/>
    <n v="0.46899999999999997"/>
    <n v="-2.5510000000000002"/>
    <n v="0.33800000000000002"/>
    <n v="13.575999999999899"/>
    <n v="0.111"/>
    <n v="1914"/>
    <n v="2"/>
    <m/>
    <s v=""/>
    <m/>
    <s v=""/>
    <m/>
    <m/>
    <s v="1914-02"/>
    <m/>
    <m/>
    <n v="3.2"/>
    <n v="0.22500000000000001"/>
    <n v="8.50199999999999"/>
    <n v="0.46899999999999997"/>
    <n v="-2.5510000000000002"/>
    <n v="0.33800000000000002"/>
    <n v="13.575999999999899"/>
    <n v="0.111"/>
    <x v="16"/>
  </r>
  <r>
    <d v="1914-03-01T00:00:00"/>
    <n v="4.9420000000000002"/>
    <n v="0.221"/>
    <n v="11.039"/>
    <n v="0.27700000000000002"/>
    <n v="-1.31"/>
    <n v="0.29399999999999998"/>
    <n v="14.103"/>
    <n v="0.11600000000000001"/>
    <n v="1914"/>
    <n v="3"/>
    <m/>
    <s v=""/>
    <m/>
    <s v=""/>
    <m/>
    <m/>
    <s v="1914-03"/>
    <m/>
    <m/>
    <n v="4.9420000000000002"/>
    <n v="0.221"/>
    <n v="11.039"/>
    <n v="0.27700000000000002"/>
    <n v="-1.31"/>
    <n v="0.29399999999999998"/>
    <n v="14.103"/>
    <n v="0.11600000000000001"/>
    <x v="16"/>
  </r>
  <r>
    <d v="1914-04-01T00:00:00"/>
    <n v="8.0979999999999901"/>
    <n v="0.24399999999999999"/>
    <n v="14.050999999999901"/>
    <n v="0.26200000000000001"/>
    <n v="1.8879999999999999"/>
    <n v="0.30299999999999999"/>
    <n v="15.018000000000001"/>
    <n v="0.11899999999999999"/>
    <n v="1914"/>
    <n v="4"/>
    <m/>
    <s v=""/>
    <m/>
    <s v=""/>
    <m/>
    <m/>
    <s v="1914-04"/>
    <m/>
    <m/>
    <n v="8.0979999999999901"/>
    <n v="0.24399999999999999"/>
    <n v="14.050999999999901"/>
    <n v="0.26200000000000001"/>
    <n v="1.8879999999999999"/>
    <n v="0.30299999999999999"/>
    <n v="15.018000000000001"/>
    <n v="0.11899999999999999"/>
    <x v="16"/>
  </r>
  <r>
    <d v="1914-05-01T00:00:00"/>
    <n v="11.284999999999901"/>
    <n v="0.28399999999999997"/>
    <n v="17.199000000000002"/>
    <n v="0.30099999999999999"/>
    <n v="5.2329999999999997"/>
    <n v="0.33100000000000002"/>
    <n v="15.856999999999999"/>
    <n v="0.127"/>
    <n v="1914"/>
    <n v="5"/>
    <m/>
    <s v=""/>
    <m/>
    <s v=""/>
    <m/>
    <m/>
    <s v="1914-05"/>
    <m/>
    <m/>
    <n v="11.284999999999901"/>
    <n v="0.28399999999999997"/>
    <n v="17.199000000000002"/>
    <n v="0.30099999999999999"/>
    <n v="5.2329999999999997"/>
    <n v="0.33100000000000002"/>
    <n v="15.856999999999999"/>
    <n v="0.127"/>
    <x v="16"/>
  </r>
  <r>
    <d v="1914-06-01T00:00:00"/>
    <n v="13.496"/>
    <n v="0.23300000000000001"/>
    <n v="19.335000000000001"/>
    <n v="0.255"/>
    <n v="7.2189999999999896"/>
    <n v="0.255"/>
    <n v="16.420999999999999"/>
    <n v="0.114"/>
    <n v="1914"/>
    <n v="6"/>
    <m/>
    <s v=""/>
    <m/>
    <s v=""/>
    <m/>
    <m/>
    <s v="1914-06"/>
    <m/>
    <m/>
    <n v="13.496"/>
    <n v="0.23300000000000001"/>
    <n v="19.335000000000001"/>
    <n v="0.255"/>
    <n v="7.2189999999999896"/>
    <n v="0.255"/>
    <n v="16.420999999999999"/>
    <n v="0.114"/>
    <x v="16"/>
  </r>
  <r>
    <d v="1914-07-01T00:00:00"/>
    <n v="14.298"/>
    <n v="0.307"/>
    <n v="20.065000000000001"/>
    <n v="0.309"/>
    <n v="8.1820000000000004"/>
    <n v="0.33600000000000002"/>
    <n v="16.652999999999999"/>
    <n v="0.13100000000000001"/>
    <n v="1914"/>
    <n v="7"/>
    <m/>
    <s v=""/>
    <m/>
    <s v=""/>
    <m/>
    <m/>
    <s v="1914-07"/>
    <m/>
    <m/>
    <n v="14.298"/>
    <n v="0.307"/>
    <n v="20.065000000000001"/>
    <n v="0.309"/>
    <n v="8.1820000000000004"/>
    <n v="0.33600000000000002"/>
    <n v="16.652999999999999"/>
    <n v="0.13100000000000001"/>
    <x v="16"/>
  </r>
  <r>
    <d v="1914-08-01T00:00:00"/>
    <n v="13.73"/>
    <n v="0.318"/>
    <n v="19.692"/>
    <n v="0.32100000000000001"/>
    <n v="7.8699999999999903"/>
    <n v="0.32400000000000001"/>
    <n v="16.692"/>
    <n v="0.13200000000000001"/>
    <n v="1914"/>
    <n v="8"/>
    <m/>
    <s v=""/>
    <m/>
    <s v=""/>
    <m/>
    <m/>
    <s v="1914-08"/>
    <m/>
    <m/>
    <n v="13.73"/>
    <n v="0.318"/>
    <n v="19.692"/>
    <n v="0.32100000000000001"/>
    <n v="7.8699999999999903"/>
    <n v="0.32400000000000001"/>
    <n v="16.692"/>
    <n v="0.13200000000000001"/>
    <x v="16"/>
  </r>
  <r>
    <d v="1914-09-01T00:00:00"/>
    <n v="11.914999999999999"/>
    <n v="0.23"/>
    <n v="17.747"/>
    <n v="0.23"/>
    <n v="5.8659999999999997"/>
    <n v="0.245"/>
    <n v="16.074999999999999"/>
    <n v="0.13699999999999901"/>
    <n v="1914"/>
    <n v="9"/>
    <m/>
    <s v=""/>
    <m/>
    <s v=""/>
    <m/>
    <m/>
    <s v="1914-09"/>
    <m/>
    <m/>
    <n v="11.914999999999999"/>
    <n v="0.23"/>
    <n v="17.747"/>
    <n v="0.23"/>
    <n v="5.8659999999999997"/>
    <n v="0.245"/>
    <n v="16.074999999999999"/>
    <n v="0.13699999999999901"/>
    <x v="16"/>
  </r>
  <r>
    <d v="1914-10-01T00:00:00"/>
    <n v="9.3870000000000005"/>
    <n v="0.183"/>
    <n v="15.271000000000001"/>
    <n v="0.23699999999999999"/>
    <n v="3.5670000000000002"/>
    <n v="0.26"/>
    <n v="15.2229999999999"/>
    <n v="0.124"/>
    <n v="1914"/>
    <n v="10"/>
    <m/>
    <s v=""/>
    <m/>
    <s v=""/>
    <m/>
    <m/>
    <s v="1914-10"/>
    <m/>
    <m/>
    <n v="9.3870000000000005"/>
    <n v="0.183"/>
    <n v="15.271000000000001"/>
    <n v="0.23699999999999999"/>
    <n v="3.5670000000000002"/>
    <n v="0.26"/>
    <n v="15.2229999999999"/>
    <n v="0.124"/>
    <x v="16"/>
  </r>
  <r>
    <d v="1914-11-01T00:00:00"/>
    <n v="5.7589999999999897"/>
    <n v="0.19500000000000001"/>
    <n v="11.287000000000001"/>
    <n v="0.39900000000000002"/>
    <n v="0.23899999999999899"/>
    <n v="0.32900000000000001"/>
    <n v="14.154999999999999"/>
    <n v="0.125"/>
    <n v="1914"/>
    <n v="11"/>
    <m/>
    <s v=""/>
    <m/>
    <s v=""/>
    <m/>
    <m/>
    <s v="1914-11"/>
    <m/>
    <m/>
    <n v="5.7589999999999897"/>
    <n v="0.19500000000000001"/>
    <n v="11.287000000000001"/>
    <n v="0.39900000000000002"/>
    <n v="0.23899999999999899"/>
    <n v="0.32900000000000001"/>
    <n v="14.154999999999999"/>
    <n v="0.125"/>
    <x v="16"/>
  </r>
  <r>
    <d v="1914-12-01T00:00:00"/>
    <n v="3.6"/>
    <n v="0.27600000000000002"/>
    <n v="8.7639999999999993"/>
    <n v="0.371"/>
    <n v="-1.6240000000000001"/>
    <n v="0.33400000000000002"/>
    <n v="13.597"/>
    <n v="0.13900000000000001"/>
    <n v="1914"/>
    <n v="12"/>
    <m/>
    <s v=""/>
    <m/>
    <s v=""/>
    <m/>
    <m/>
    <s v="1914-12"/>
    <m/>
    <m/>
    <n v="3.6"/>
    <n v="0.27600000000000002"/>
    <n v="8.7639999999999993"/>
    <n v="0.371"/>
    <n v="-1.6240000000000001"/>
    <n v="0.33400000000000002"/>
    <n v="13.597"/>
    <n v="0.13900000000000001"/>
    <x v="16"/>
  </r>
  <r>
    <d v="1915-01-01T00:00:00"/>
    <n v="2.2989999999999999"/>
    <n v="0.246"/>
    <n v="7.9009999999999998"/>
    <n v="0.37"/>
    <n v="-3.4159999999999999"/>
    <n v="0.33200000000000002"/>
    <n v="13.32"/>
    <n v="0.13400000000000001"/>
    <n v="1915"/>
    <n v="1"/>
    <m/>
    <s v=""/>
    <m/>
    <s v=""/>
    <m/>
    <m/>
    <s v="1915-01"/>
    <m/>
    <m/>
    <n v="2.2989999999999999"/>
    <n v="0.246"/>
    <n v="7.9009999999999998"/>
    <n v="0.37"/>
    <n v="-3.4159999999999999"/>
    <n v="0.33200000000000002"/>
    <n v="13.32"/>
    <n v="0.13400000000000001"/>
    <x v="16"/>
  </r>
  <r>
    <d v="1915-02-01T00:00:00"/>
    <n v="3.2650000000000001"/>
    <n v="0.26100000000000001"/>
    <n v="8.9309999999999992"/>
    <n v="0.41899999999999998"/>
    <n v="-2.52"/>
    <n v="0.375"/>
    <n v="13.675000000000001"/>
    <n v="0.13699999999999901"/>
    <n v="1915"/>
    <n v="2"/>
    <m/>
    <s v=""/>
    <m/>
    <s v=""/>
    <m/>
    <m/>
    <s v="1915-02"/>
    <m/>
    <m/>
    <n v="3.2650000000000001"/>
    <n v="0.26100000000000001"/>
    <n v="8.9309999999999992"/>
    <n v="0.41899999999999998"/>
    <n v="-2.52"/>
    <n v="0.375"/>
    <n v="13.675000000000001"/>
    <n v="0.13699999999999901"/>
    <x v="16"/>
  </r>
  <r>
    <d v="1915-03-01T00:00:00"/>
    <n v="5.1429999999999998"/>
    <n v="0.20899999999999999"/>
    <n v="11.023999999999999"/>
    <n v="0.27200000000000002"/>
    <n v="-1.115"/>
    <n v="0.35499999999999998"/>
    <n v="14.32"/>
    <n v="0.13100000000000001"/>
    <n v="1915"/>
    <n v="3"/>
    <m/>
    <s v=""/>
    <m/>
    <s v=""/>
    <m/>
    <m/>
    <s v="1915-03"/>
    <m/>
    <m/>
    <n v="5.1429999999999998"/>
    <n v="0.20899999999999999"/>
    <n v="11.023999999999999"/>
    <n v="0.27200000000000002"/>
    <n v="-1.115"/>
    <n v="0.35499999999999998"/>
    <n v="14.32"/>
    <n v="0.13100000000000001"/>
    <x v="16"/>
  </r>
  <r>
    <d v="1915-04-01T00:00:00"/>
    <n v="8.7050000000000001"/>
    <n v="0.251"/>
    <n v="14.606999999999999"/>
    <n v="0.33600000000000002"/>
    <n v="2.7549999999999999"/>
    <n v="0.32400000000000001"/>
    <n v="15.292"/>
    <n v="0.13500000000000001"/>
    <n v="1915"/>
    <n v="4"/>
    <m/>
    <s v=""/>
    <m/>
    <s v=""/>
    <m/>
    <m/>
    <s v="1915-04"/>
    <m/>
    <m/>
    <n v="8.7050000000000001"/>
    <n v="0.251"/>
    <n v="14.606999999999999"/>
    <n v="0.33600000000000002"/>
    <n v="2.7549999999999999"/>
    <n v="0.32400000000000001"/>
    <n v="15.292"/>
    <n v="0.13500000000000001"/>
    <x v="16"/>
  </r>
  <r>
    <d v="1915-05-01T00:00:00"/>
    <n v="11.493"/>
    <n v="0.28599999999999998"/>
    <n v="17.140999999999998"/>
    <n v="0.32500000000000001"/>
    <n v="5.3710000000000004"/>
    <n v="0.41599999999999998"/>
    <n v="16.067"/>
    <n v="0.13800000000000001"/>
    <n v="1915"/>
    <n v="5"/>
    <m/>
    <s v=""/>
    <m/>
    <s v=""/>
    <m/>
    <m/>
    <s v="1915-05"/>
    <m/>
    <m/>
    <n v="11.493"/>
    <n v="0.28599999999999998"/>
    <n v="17.140999999999998"/>
    <n v="0.32500000000000001"/>
    <n v="5.3710000000000004"/>
    <n v="0.41599999999999998"/>
    <n v="16.067"/>
    <n v="0.13800000000000001"/>
    <x v="16"/>
  </r>
  <r>
    <d v="1915-06-01T00:00:00"/>
    <n v="13.3"/>
    <n v="0.249"/>
    <n v="19.189"/>
    <n v="0.29399999999999998"/>
    <n v="7.1539999999999999"/>
    <n v="0.29199999999999998"/>
    <n v="16.445"/>
    <n v="0.13300000000000001"/>
    <n v="1915"/>
    <n v="6"/>
    <m/>
    <s v=""/>
    <m/>
    <s v=""/>
    <m/>
    <m/>
    <s v="1915-06"/>
    <m/>
    <m/>
    <n v="13.3"/>
    <n v="0.249"/>
    <n v="19.189"/>
    <n v="0.29399999999999998"/>
    <n v="7.1539999999999999"/>
    <n v="0.29199999999999998"/>
    <n v="16.445"/>
    <n v="0.13300000000000001"/>
    <x v="16"/>
  </r>
  <r>
    <d v="1915-07-01T00:00:00"/>
    <n v="14.443"/>
    <n v="0.29499999999999998"/>
    <n v="20.553000000000001"/>
    <n v="0.68500000000000005"/>
    <n v="8.4550000000000001"/>
    <n v="0.313"/>
    <n v="16.817"/>
    <n v="0.14499999999999999"/>
    <n v="1915"/>
    <n v="7"/>
    <m/>
    <s v=""/>
    <m/>
    <s v=""/>
    <m/>
    <m/>
    <s v="1915-07"/>
    <m/>
    <m/>
    <n v="14.443"/>
    <n v="0.29499999999999998"/>
    <n v="20.553000000000001"/>
    <n v="0.68500000000000005"/>
    <n v="8.4550000000000001"/>
    <n v="0.313"/>
    <n v="16.817"/>
    <n v="0.14499999999999999"/>
    <x v="16"/>
  </r>
  <r>
    <d v="1915-08-01T00:00:00"/>
    <n v="13.77"/>
    <n v="0.32600000000000001"/>
    <n v="19.997"/>
    <n v="0.58199999999999996"/>
    <n v="7.7579999999999902"/>
    <n v="0.33300000000000002"/>
    <n v="16.802"/>
    <n v="0.14399999999999999"/>
    <n v="1915"/>
    <n v="8"/>
    <m/>
    <s v=""/>
    <m/>
    <s v=""/>
    <m/>
    <m/>
    <s v="1915-08"/>
    <m/>
    <m/>
    <n v="13.77"/>
    <n v="0.32600000000000001"/>
    <n v="19.997"/>
    <n v="0.58199999999999996"/>
    <n v="7.7579999999999902"/>
    <n v="0.33300000000000002"/>
    <n v="16.802"/>
    <n v="0.14399999999999999"/>
    <x v="16"/>
  </r>
  <r>
    <d v="1915-09-01T00:00:00"/>
    <n v="11.867000000000001"/>
    <n v="0.25900000000000001"/>
    <n v="17.811"/>
    <n v="0.53900000000000003"/>
    <n v="6.0379999999999896"/>
    <n v="0.33800000000000002"/>
    <n v="16.102"/>
    <n v="0.13500000000000001"/>
    <n v="1915"/>
    <n v="9"/>
    <m/>
    <s v=""/>
    <m/>
    <s v=""/>
    <m/>
    <m/>
    <s v="1915-09"/>
    <m/>
    <m/>
    <n v="11.867000000000001"/>
    <n v="0.25900000000000001"/>
    <n v="17.811"/>
    <n v="0.53900000000000003"/>
    <n v="6.0379999999999896"/>
    <n v="0.33800000000000002"/>
    <n v="16.102"/>
    <n v="0.13500000000000001"/>
    <x v="16"/>
  </r>
  <r>
    <d v="1915-10-01T00:00:00"/>
    <n v="8.984"/>
    <n v="0.19"/>
    <n v="14.862"/>
    <n v="0.30199999999999999"/>
    <n v="3.0169999999999999"/>
    <n v="0.36"/>
    <n v="15.093"/>
    <n v="0.125"/>
    <n v="1915"/>
    <n v="10"/>
    <m/>
    <s v=""/>
    <m/>
    <s v=""/>
    <m/>
    <m/>
    <s v="1915-10"/>
    <m/>
    <m/>
    <n v="8.984"/>
    <n v="0.19"/>
    <n v="14.862"/>
    <n v="0.30199999999999999"/>
    <n v="3.0169999999999999"/>
    <n v="0.36"/>
    <n v="15.093"/>
    <n v="0.125"/>
    <x v="16"/>
  </r>
  <r>
    <d v="1915-11-01T00:00:00"/>
    <n v="6.2160000000000002"/>
    <n v="0.185"/>
    <n v="12.159000000000001"/>
    <n v="0.33700000000000002"/>
    <n v="0.29699999999999999"/>
    <n v="0.33"/>
    <n v="14.254"/>
    <n v="0.127"/>
    <n v="1915"/>
    <n v="11"/>
    <m/>
    <s v=""/>
    <m/>
    <s v=""/>
    <m/>
    <m/>
    <s v="1915-11"/>
    <m/>
    <m/>
    <n v="6.2160000000000002"/>
    <n v="0.185"/>
    <n v="12.159000000000001"/>
    <n v="0.33700000000000002"/>
    <n v="0.29699999999999999"/>
    <n v="0.33"/>
    <n v="14.254"/>
    <n v="0.127"/>
    <x v="16"/>
  </r>
  <r>
    <d v="1915-12-01T00:00:00"/>
    <n v="3.633"/>
    <n v="0.19700000000000001"/>
    <n v="9.5150000000000006"/>
    <n v="0.32700000000000001"/>
    <n v="-2.069"/>
    <n v="0.377"/>
    <n v="13.538"/>
    <n v="0.127"/>
    <n v="1915"/>
    <n v="12"/>
    <m/>
    <s v=""/>
    <m/>
    <s v=""/>
    <m/>
    <m/>
    <s v="1915-12"/>
    <m/>
    <m/>
    <n v="3.633"/>
    <n v="0.19700000000000001"/>
    <n v="9.5150000000000006"/>
    <n v="0.32700000000000001"/>
    <n v="-2.069"/>
    <n v="0.377"/>
    <n v="13.538"/>
    <n v="0.127"/>
    <x v="16"/>
  </r>
  <r>
    <d v="1916-01-01T00:00:00"/>
    <n v="2.6160000000000001"/>
    <n v="0.24199999999999999"/>
    <n v="8.3089999999999993"/>
    <n v="0.29599999999999999"/>
    <n v="-2.927"/>
    <n v="0.35899999999999999"/>
    <n v="13.294"/>
    <n v="0.13400000000000001"/>
    <n v="1916"/>
    <n v="1"/>
    <m/>
    <s v=""/>
    <m/>
    <s v=""/>
    <m/>
    <m/>
    <s v="1916-01"/>
    <m/>
    <m/>
    <n v="2.6160000000000001"/>
    <n v="0.24199999999999999"/>
    <n v="8.3089999999999993"/>
    <n v="0.29599999999999999"/>
    <n v="-2.927"/>
    <n v="0.35899999999999999"/>
    <n v="13.294"/>
    <n v="0.13400000000000001"/>
    <x v="16"/>
  </r>
  <r>
    <d v="1916-02-01T00:00:00"/>
    <n v="2.9569999999999999"/>
    <n v="0.26400000000000001"/>
    <n v="8.8550000000000004"/>
    <n v="0.28899999999999998"/>
    <n v="-3.0239999999999898"/>
    <n v="0.371"/>
    <n v="13.581"/>
    <n v="0.13400000000000001"/>
    <n v="1916"/>
    <n v="2"/>
    <m/>
    <s v=""/>
    <m/>
    <s v=""/>
    <m/>
    <m/>
    <s v="1916-02"/>
    <m/>
    <m/>
    <n v="2.9569999999999999"/>
    <n v="0.26400000000000001"/>
    <n v="8.8550000000000004"/>
    <n v="0.28899999999999998"/>
    <n v="-3.0239999999999898"/>
    <n v="0.371"/>
    <n v="13.581"/>
    <n v="0.13400000000000001"/>
    <x v="16"/>
  </r>
  <r>
    <d v="1916-03-01T00:00:00"/>
    <n v="4.8460000000000001"/>
    <n v="0.307"/>
    <n v="10.961"/>
    <n v="0.308"/>
    <n v="-1.5840000000000001"/>
    <n v="0.32"/>
    <n v="14.121"/>
    <n v="0.14199999999999999"/>
    <n v="1916"/>
    <n v="3"/>
    <m/>
    <s v=""/>
    <m/>
    <s v=""/>
    <m/>
    <m/>
    <s v="1916-03"/>
    <m/>
    <m/>
    <n v="4.8460000000000001"/>
    <n v="0.307"/>
    <n v="10.961"/>
    <n v="0.308"/>
    <n v="-1.5840000000000001"/>
    <n v="0.32"/>
    <n v="14.121"/>
    <n v="0.14199999999999999"/>
    <x v="16"/>
  </r>
  <r>
    <d v="1916-04-01T00:00:00"/>
    <n v="8.0469999999999899"/>
    <n v="0.25700000000000001"/>
    <n v="14.095999999999901"/>
    <n v="0.27200000000000002"/>
    <n v="1.9179999999999999"/>
    <n v="0.34300000000000003"/>
    <n v="14.975"/>
    <n v="0.13400000000000001"/>
    <n v="1916"/>
    <n v="4"/>
    <m/>
    <s v=""/>
    <m/>
    <s v=""/>
    <m/>
    <m/>
    <s v="1916-04"/>
    <m/>
    <m/>
    <n v="8.0469999999999899"/>
    <n v="0.25700000000000001"/>
    <n v="14.095999999999901"/>
    <n v="0.27200000000000002"/>
    <n v="1.9179999999999999"/>
    <n v="0.34300000000000003"/>
    <n v="14.975"/>
    <n v="0.13400000000000001"/>
    <x v="16"/>
  </r>
  <r>
    <d v="1916-05-01T00:00:00"/>
    <n v="10.972"/>
    <n v="0.29399999999999998"/>
    <n v="17.084"/>
    <n v="0.374"/>
    <n v="4.7939999999999996"/>
    <n v="0.45700000000000002"/>
    <n v="15.779"/>
    <n v="0.13900000000000001"/>
    <n v="1916"/>
    <n v="5"/>
    <m/>
    <s v=""/>
    <m/>
    <s v=""/>
    <m/>
    <m/>
    <s v="1916-05"/>
    <m/>
    <m/>
    <n v="10.972"/>
    <n v="0.29399999999999998"/>
    <n v="17.084"/>
    <n v="0.374"/>
    <n v="4.7939999999999996"/>
    <n v="0.45700000000000002"/>
    <n v="15.779"/>
    <n v="0.13900000000000001"/>
    <x v="16"/>
  </r>
  <r>
    <d v="1916-06-01T00:00:00"/>
    <n v="12.942"/>
    <n v="0.23200000000000001"/>
    <n v="18.91"/>
    <n v="0.35699999999999998"/>
    <n v="6.867"/>
    <n v="0.376"/>
    <n v="16.29"/>
    <n v="0.126"/>
    <n v="1916"/>
    <n v="6"/>
    <m/>
    <s v=""/>
    <m/>
    <s v=""/>
    <m/>
    <m/>
    <s v="1916-06"/>
    <m/>
    <m/>
    <n v="12.942"/>
    <n v="0.23200000000000001"/>
    <n v="18.91"/>
    <n v="0.35699999999999998"/>
    <n v="6.867"/>
    <n v="0.376"/>
    <n v="16.29"/>
    <n v="0.126"/>
    <x v="16"/>
  </r>
  <r>
    <d v="1916-07-01T00:00:00"/>
    <n v="14.052"/>
    <n v="0.30099999999999999"/>
    <n v="20.012"/>
    <n v="0.32700000000000001"/>
    <n v="8.1839999999999993"/>
    <n v="0.34699999999999998"/>
    <n v="16.599"/>
    <n v="0.14499999999999999"/>
    <n v="1916"/>
    <n v="7"/>
    <m/>
    <s v=""/>
    <m/>
    <s v=""/>
    <m/>
    <m/>
    <s v="1916-07"/>
    <m/>
    <m/>
    <n v="14.052"/>
    <n v="0.30099999999999999"/>
    <n v="20.012"/>
    <n v="0.32700000000000001"/>
    <n v="8.1839999999999993"/>
    <n v="0.34699999999999998"/>
    <n v="16.599"/>
    <n v="0.14499999999999999"/>
    <x v="16"/>
  </r>
  <r>
    <d v="1916-08-01T00:00:00"/>
    <n v="13.58"/>
    <n v="0.32299999999999901"/>
    <n v="19.484000000000002"/>
    <n v="0.35499999999999998"/>
    <n v="7.7539999999999996"/>
    <n v="0.33800000000000002"/>
    <n v="16.510999999999999"/>
    <n v="0.14199999999999999"/>
    <n v="1916"/>
    <n v="8"/>
    <m/>
    <s v=""/>
    <m/>
    <s v=""/>
    <m/>
    <m/>
    <s v="1916-08"/>
    <m/>
    <m/>
    <n v="13.58"/>
    <n v="0.32299999999999901"/>
    <n v="19.484000000000002"/>
    <n v="0.35499999999999998"/>
    <n v="7.7539999999999996"/>
    <n v="0.33800000000000002"/>
    <n v="16.510999999999999"/>
    <n v="0.14199999999999999"/>
    <x v="16"/>
  </r>
  <r>
    <d v="1916-09-01T00:00:00"/>
    <n v="11.726000000000001"/>
    <n v="0.247"/>
    <n v="17.634"/>
    <n v="0.30199999999999999"/>
    <n v="5.7249999999999996"/>
    <n v="0.30599999999999999"/>
    <n v="15.927"/>
    <n v="0.13200000000000001"/>
    <n v="1916"/>
    <n v="9"/>
    <m/>
    <s v=""/>
    <m/>
    <s v=""/>
    <m/>
    <m/>
    <s v="1916-09"/>
    <m/>
    <m/>
    <n v="11.726000000000001"/>
    <n v="0.247"/>
    <n v="17.634"/>
    <n v="0.30199999999999999"/>
    <n v="5.7249999999999996"/>
    <n v="0.30599999999999999"/>
    <n v="15.927"/>
    <n v="0.13200000000000001"/>
    <x v="16"/>
  </r>
  <r>
    <d v="1916-10-01T00:00:00"/>
    <n v="9.0530000000000008"/>
    <n v="0.218"/>
    <n v="14.763"/>
    <n v="0.29599999999999999"/>
    <n v="3.1560000000000001"/>
    <n v="0.19500000000000001"/>
    <n v="14.919"/>
    <n v="0.128"/>
    <n v="1916"/>
    <n v="10"/>
    <m/>
    <s v=""/>
    <m/>
    <s v=""/>
    <m/>
    <m/>
    <s v="1916-10"/>
    <m/>
    <m/>
    <n v="9.0530000000000008"/>
    <n v="0.218"/>
    <n v="14.763"/>
    <n v="0.29599999999999999"/>
    <n v="3.1560000000000001"/>
    <n v="0.19500000000000001"/>
    <n v="14.919"/>
    <n v="0.128"/>
    <x v="16"/>
  </r>
  <r>
    <d v="1916-11-01T00:00:00"/>
    <n v="5.5960000000000001"/>
    <n v="0.214"/>
    <n v="11.22"/>
    <n v="0.30499999999999999"/>
    <n v="-0.310999999999999"/>
    <n v="0.25700000000000001"/>
    <n v="13.814"/>
    <n v="0.13100000000000001"/>
    <n v="1916"/>
    <n v="11"/>
    <m/>
    <s v=""/>
    <m/>
    <s v=""/>
    <m/>
    <m/>
    <s v="1916-11"/>
    <m/>
    <m/>
    <n v="5.5960000000000001"/>
    <n v="0.214"/>
    <n v="11.22"/>
    <n v="0.30499999999999999"/>
    <n v="-0.310999999999999"/>
    <n v="0.25700000000000001"/>
    <n v="13.814"/>
    <n v="0.13100000000000001"/>
    <x v="16"/>
  </r>
  <r>
    <d v="1916-12-01T00:00:00"/>
    <n v="2.3159999999999998"/>
    <n v="0.22600000000000001"/>
    <n v="7.8379999999999903"/>
    <n v="0.40600000000000003"/>
    <n v="-3.4019999999999899"/>
    <n v="0.253"/>
    <n v="13.005999999999901"/>
    <n v="0.13100000000000001"/>
    <n v="1916"/>
    <n v="12"/>
    <m/>
    <s v=""/>
    <m/>
    <s v=""/>
    <m/>
    <m/>
    <s v="1916-12"/>
    <m/>
    <m/>
    <n v="2.3159999999999998"/>
    <n v="0.22600000000000001"/>
    <n v="7.8379999999999903"/>
    <n v="0.40600000000000003"/>
    <n v="-3.4019999999999899"/>
    <n v="0.253"/>
    <n v="13.005999999999901"/>
    <n v="0.13100000000000001"/>
    <x v="16"/>
  </r>
  <r>
    <d v="1917-01-01T00:00:00"/>
    <n v="2.133"/>
    <n v="0.252"/>
    <n v="7.8479999999999901"/>
    <n v="0.35799999999999998"/>
    <n v="-3.782"/>
    <n v="0.27300000000000002"/>
    <n v="12.84"/>
    <n v="0.13800000000000001"/>
    <n v="1917"/>
    <n v="1"/>
    <m/>
    <s v=""/>
    <m/>
    <s v=""/>
    <m/>
    <m/>
    <s v="1917-01"/>
    <m/>
    <m/>
    <n v="2.133"/>
    <n v="0.252"/>
    <n v="7.8479999999999901"/>
    <n v="0.35799999999999998"/>
    <n v="-3.782"/>
    <n v="0.27300000000000002"/>
    <n v="12.84"/>
    <n v="0.13800000000000001"/>
    <x v="16"/>
  </r>
  <r>
    <d v="1917-02-01T00:00:00"/>
    <n v="2.36"/>
    <n v="0.314"/>
    <n v="8.3339999999999996"/>
    <n v="0.39800000000000002"/>
    <n v="-3.7709999999999999"/>
    <n v="0.307"/>
    <n v="13.099"/>
    <n v="0.151"/>
    <n v="1917"/>
    <n v="2"/>
    <m/>
    <s v=""/>
    <m/>
    <s v=""/>
    <m/>
    <m/>
    <s v="1917-02"/>
    <m/>
    <m/>
    <n v="2.36"/>
    <n v="0.314"/>
    <n v="8.3339999999999996"/>
    <n v="0.39800000000000002"/>
    <n v="-3.7709999999999999"/>
    <n v="0.307"/>
    <n v="13.099"/>
    <n v="0.151"/>
    <x v="16"/>
  </r>
  <r>
    <d v="1917-03-01T00:00:00"/>
    <n v="4.4880000000000004"/>
    <n v="0.23100000000000001"/>
    <n v="10.552"/>
    <n v="0.22700000000000001"/>
    <n v="-1.9830000000000001"/>
    <n v="0.27200000000000002"/>
    <n v="13.800999999999901"/>
    <n v="0.13600000000000001"/>
    <n v="1917"/>
    <n v="3"/>
    <m/>
    <s v=""/>
    <m/>
    <s v=""/>
    <m/>
    <m/>
    <s v="1917-03"/>
    <m/>
    <m/>
    <n v="4.4880000000000004"/>
    <n v="0.23100000000000001"/>
    <n v="10.552"/>
    <n v="0.22700000000000001"/>
    <n v="-1.9830000000000001"/>
    <n v="0.27200000000000002"/>
    <n v="13.800999999999901"/>
    <n v="0.13600000000000001"/>
    <x v="16"/>
  </r>
  <r>
    <d v="1917-04-01T00:00:00"/>
    <n v="7.8549999999999898"/>
    <n v="0.27200000000000002"/>
    <n v="13.932"/>
    <n v="0.23499999999999999"/>
    <n v="1.6890000000000001"/>
    <n v="0.317"/>
    <n v="14.815"/>
    <n v="0.14199999999999999"/>
    <n v="1917"/>
    <n v="4"/>
    <m/>
    <s v=""/>
    <m/>
    <s v=""/>
    <m/>
    <m/>
    <s v="1917-04"/>
    <m/>
    <m/>
    <n v="7.8549999999999898"/>
    <n v="0.27200000000000002"/>
    <n v="13.932"/>
    <n v="0.23499999999999999"/>
    <n v="1.6890000000000001"/>
    <n v="0.317"/>
    <n v="14.815"/>
    <n v="0.14199999999999999"/>
    <x v="16"/>
  </r>
  <r>
    <d v="1917-05-01T00:00:00"/>
    <n v="10.443"/>
    <n v="0.29399999999999998"/>
    <n v="16.420999999999999"/>
    <n v="0.34100000000000003"/>
    <n v="4.3049999999999997"/>
    <n v="0.373"/>
    <n v="15.537000000000001"/>
    <n v="0.14299999999999999"/>
    <n v="1917"/>
    <n v="5"/>
    <m/>
    <s v=""/>
    <m/>
    <s v=""/>
    <m/>
    <m/>
    <s v="1917-05"/>
    <m/>
    <m/>
    <n v="10.443"/>
    <n v="0.29399999999999998"/>
    <n v="16.420999999999999"/>
    <n v="0.34100000000000003"/>
    <n v="4.3049999999999997"/>
    <n v="0.373"/>
    <n v="15.537000000000001"/>
    <n v="0.14299999999999999"/>
    <x v="16"/>
  </r>
  <r>
    <d v="1917-06-01T00:00:00"/>
    <n v="12.914999999999999"/>
    <n v="0.24299999999999999"/>
    <n v="18.888999999999999"/>
    <n v="0.30299999999999999"/>
    <n v="6.7919999999999998"/>
    <n v="0.32500000000000001"/>
    <n v="16.239000000000001"/>
    <n v="0.13200000000000001"/>
    <n v="1917"/>
    <n v="6"/>
    <m/>
    <s v=""/>
    <m/>
    <s v=""/>
    <m/>
    <m/>
    <s v="1917-06"/>
    <m/>
    <m/>
    <n v="12.914999999999999"/>
    <n v="0.24299999999999999"/>
    <n v="18.888999999999999"/>
    <n v="0.30299999999999999"/>
    <n v="6.7919999999999998"/>
    <n v="0.32500000000000001"/>
    <n v="16.239000000000001"/>
    <n v="0.13200000000000001"/>
    <x v="16"/>
  </r>
  <r>
    <d v="1917-07-01T00:00:00"/>
    <n v="14.259"/>
    <n v="0.29599999999999999"/>
    <n v="20.082999999999998"/>
    <n v="0.374"/>
    <n v="8.3770000000000007"/>
    <n v="0.34399999999999997"/>
    <n v="16.706"/>
    <n v="0.14399999999999999"/>
    <n v="1917"/>
    <n v="7"/>
    <m/>
    <s v=""/>
    <m/>
    <s v=""/>
    <m/>
    <m/>
    <s v="1917-07"/>
    <m/>
    <m/>
    <n v="14.259"/>
    <n v="0.29599999999999999"/>
    <n v="20.082999999999998"/>
    <n v="0.374"/>
    <n v="8.3770000000000007"/>
    <n v="0.34399999999999997"/>
    <n v="16.706"/>
    <n v="0.14399999999999999"/>
    <x v="16"/>
  </r>
  <r>
    <d v="1917-08-01T00:00:00"/>
    <n v="13.470999999999901"/>
    <n v="0.31900000000000001"/>
    <n v="19.568000000000001"/>
    <n v="0.50700000000000001"/>
    <n v="7.5449999999999902"/>
    <n v="0.34899999999999998"/>
    <n v="16.579999999999998"/>
    <n v="0.14899999999999999"/>
    <n v="1917"/>
    <n v="8"/>
    <m/>
    <s v=""/>
    <m/>
    <s v=""/>
    <m/>
    <m/>
    <s v="1917-08"/>
    <m/>
    <m/>
    <n v="13.470999999999901"/>
    <n v="0.31900000000000001"/>
    <n v="19.568000000000001"/>
    <n v="0.50700000000000001"/>
    <n v="7.5449999999999902"/>
    <n v="0.34899999999999998"/>
    <n v="16.579999999999998"/>
    <n v="0.14899999999999999"/>
    <x v="16"/>
  </r>
  <r>
    <d v="1917-09-01T00:00:00"/>
    <n v="11.744999999999999"/>
    <n v="0.24199999999999999"/>
    <n v="17.669"/>
    <n v="0.28299999999999997"/>
    <n v="5.7960000000000003"/>
    <n v="0.312"/>
    <n v="16.058"/>
    <n v="0.14199999999999999"/>
    <n v="1917"/>
    <n v="9"/>
    <m/>
    <s v=""/>
    <m/>
    <s v=""/>
    <m/>
    <m/>
    <s v="1917-09"/>
    <m/>
    <m/>
    <n v="11.744999999999999"/>
    <n v="0.24199999999999999"/>
    <n v="17.669"/>
    <n v="0.28299999999999997"/>
    <n v="5.7960000000000003"/>
    <n v="0.312"/>
    <n v="16.058"/>
    <n v="0.14199999999999999"/>
    <x v="16"/>
  </r>
  <r>
    <d v="1917-10-01T00:00:00"/>
    <n v="8.5440000000000005"/>
    <n v="0.17299999999999999"/>
    <n v="14.425999999999901"/>
    <n v="0.27900000000000003"/>
    <n v="2.64"/>
    <n v="0.30099999999999999"/>
    <n v="14.942"/>
    <n v="0.126"/>
    <n v="1917"/>
    <n v="10"/>
    <m/>
    <s v=""/>
    <m/>
    <s v=""/>
    <m/>
    <m/>
    <s v="1917-10"/>
    <m/>
    <m/>
    <n v="8.5440000000000005"/>
    <n v="0.17299999999999999"/>
    <n v="14.425999999999901"/>
    <n v="0.27900000000000003"/>
    <n v="2.64"/>
    <n v="0.30099999999999999"/>
    <n v="14.942"/>
    <n v="0.126"/>
    <x v="16"/>
  </r>
  <r>
    <d v="1917-11-01T00:00:00"/>
    <n v="5.82"/>
    <n v="0.22600000000000001"/>
    <n v="11.686"/>
    <n v="0.253"/>
    <n v="5.7000000000000002E-2"/>
    <n v="0.26600000000000001"/>
    <n v="14.002000000000001"/>
    <n v="0.13800000000000001"/>
    <n v="1917"/>
    <n v="11"/>
    <m/>
    <s v=""/>
    <m/>
    <s v=""/>
    <m/>
    <m/>
    <s v="1917-11"/>
    <m/>
    <m/>
    <n v="5.82"/>
    <n v="0.22600000000000001"/>
    <n v="11.686"/>
    <n v="0.253"/>
    <n v="5.7000000000000002E-2"/>
    <n v="0.26600000000000001"/>
    <n v="14.002000000000001"/>
    <n v="0.13800000000000001"/>
    <x v="16"/>
  </r>
  <r>
    <d v="1917-12-01T00:00:00"/>
    <n v="2.2469999999999999"/>
    <n v="0.26600000000000001"/>
    <n v="7.7029999999999896"/>
    <n v="0.27600000000000002"/>
    <n v="-3.43"/>
    <n v="0.32600000000000001"/>
    <n v="13.0979999999999"/>
    <n v="0.14499999999999999"/>
    <n v="1917"/>
    <n v="12"/>
    <m/>
    <s v=""/>
    <m/>
    <s v=""/>
    <m/>
    <m/>
    <s v="1917-12"/>
    <m/>
    <m/>
    <n v="2.2469999999999999"/>
    <n v="0.26600000000000001"/>
    <n v="7.7029999999999896"/>
    <n v="0.27600000000000002"/>
    <n v="-3.43"/>
    <n v="0.32600000000000001"/>
    <n v="13.0979999999999"/>
    <n v="0.14499999999999999"/>
    <x v="16"/>
  </r>
  <r>
    <d v="1918-01-01T00:00:00"/>
    <n v="1.9339999999999999"/>
    <n v="0.251"/>
    <n v="7.5519999999999996"/>
    <n v="0.26100000000000001"/>
    <n v="-3.802"/>
    <n v="0.371"/>
    <n v="13.129"/>
    <n v="0.14099999999999999"/>
    <n v="1918"/>
    <n v="1"/>
    <m/>
    <s v=""/>
    <m/>
    <s v=""/>
    <m/>
    <m/>
    <s v="1918-01"/>
    <m/>
    <m/>
    <n v="1.9339999999999999"/>
    <n v="0.251"/>
    <n v="7.5519999999999996"/>
    <n v="0.26100000000000001"/>
    <n v="-3.802"/>
    <n v="0.371"/>
    <n v="13.129"/>
    <n v="0.14099999999999999"/>
    <x v="16"/>
  </r>
  <r>
    <d v="1918-02-01T00:00:00"/>
    <n v="2.4550000000000001"/>
    <n v="0.34200000000000003"/>
    <n v="8.2560000000000002"/>
    <n v="0.314"/>
    <n v="-3.5680000000000001"/>
    <n v="0.34399999999999997"/>
    <n v="13.311999999999999"/>
    <n v="0.156"/>
    <n v="1918"/>
    <n v="2"/>
    <m/>
    <s v=""/>
    <m/>
    <s v=""/>
    <m/>
    <m/>
    <s v="1918-02"/>
    <m/>
    <m/>
    <n v="2.4550000000000001"/>
    <n v="0.34200000000000003"/>
    <n v="8.2560000000000002"/>
    <n v="0.314"/>
    <n v="-3.5680000000000001"/>
    <n v="0.34399999999999997"/>
    <n v="13.311999999999999"/>
    <n v="0.156"/>
    <x v="16"/>
  </r>
  <r>
    <d v="1918-03-01T00:00:00"/>
    <n v="4.8109999999999999"/>
    <n v="0.25700000000000001"/>
    <n v="10.704000000000001"/>
    <n v="0.19700000000000001"/>
    <n v="-1.2669999999999999"/>
    <n v="0.31"/>
    <n v="14.034000000000001"/>
    <n v="0.14699999999999999"/>
    <n v="1918"/>
    <n v="3"/>
    <m/>
    <s v=""/>
    <m/>
    <s v=""/>
    <m/>
    <m/>
    <s v="1918-03"/>
    <m/>
    <m/>
    <n v="4.8109999999999999"/>
    <n v="0.25700000000000001"/>
    <n v="10.704000000000001"/>
    <n v="0.19700000000000001"/>
    <n v="-1.2669999999999999"/>
    <n v="0.31"/>
    <n v="14.034000000000001"/>
    <n v="0.14699999999999999"/>
    <x v="16"/>
  </r>
  <r>
    <d v="1918-04-01T00:00:00"/>
    <n v="7.6439999999999904"/>
    <n v="0.25800000000000001"/>
    <n v="13.706"/>
    <n v="0.255"/>
    <n v="1.4259999999999999"/>
    <n v="0.38"/>
    <n v="14.794"/>
    <n v="0.14799999999999999"/>
    <n v="1918"/>
    <n v="4"/>
    <m/>
    <s v=""/>
    <m/>
    <s v=""/>
    <m/>
    <m/>
    <s v="1918-04"/>
    <m/>
    <m/>
    <n v="7.6439999999999904"/>
    <n v="0.25800000000000001"/>
    <n v="13.706"/>
    <n v="0.255"/>
    <n v="1.4259999999999999"/>
    <n v="0.38"/>
    <n v="14.794"/>
    <n v="0.14799999999999999"/>
    <x v="16"/>
  </r>
  <r>
    <d v="1918-05-01T00:00:00"/>
    <n v="10.54"/>
    <n v="0.30399999999999999"/>
    <n v="16.48"/>
    <n v="0.33200000000000002"/>
    <n v="4.3860000000000001"/>
    <n v="0.35899999999999999"/>
    <n v="15.732999999999899"/>
    <n v="0.156"/>
    <n v="1918"/>
    <n v="5"/>
    <m/>
    <s v=""/>
    <m/>
    <s v=""/>
    <m/>
    <m/>
    <s v="1918-05"/>
    <m/>
    <m/>
    <n v="10.54"/>
    <n v="0.30399999999999999"/>
    <n v="16.48"/>
    <n v="0.33200000000000002"/>
    <n v="4.3860000000000001"/>
    <n v="0.35899999999999999"/>
    <n v="15.732999999999899"/>
    <n v="0.156"/>
    <x v="16"/>
  </r>
  <r>
    <d v="1918-06-01T00:00:00"/>
    <n v="12.907999999999999"/>
    <n v="0.24199999999999999"/>
    <n v="18.731000000000002"/>
    <n v="0.33500000000000002"/>
    <n v="6.7720000000000002"/>
    <n v="0.40699999999999997"/>
    <n v="16.305999999999901"/>
    <n v="0.14000000000000001"/>
    <n v="1918"/>
    <n v="6"/>
    <m/>
    <s v=""/>
    <m/>
    <s v=""/>
    <m/>
    <m/>
    <s v="1918-06"/>
    <m/>
    <m/>
    <n v="12.907999999999999"/>
    <n v="0.24199999999999999"/>
    <n v="18.731000000000002"/>
    <n v="0.33500000000000002"/>
    <n v="6.7720000000000002"/>
    <n v="0.40699999999999997"/>
    <n v="16.305999999999901"/>
    <n v="0.14000000000000001"/>
    <x v="16"/>
  </r>
  <r>
    <d v="1918-07-01T00:00:00"/>
    <n v="14.002000000000001"/>
    <n v="0.30099999999999999"/>
    <n v="19.916"/>
    <n v="0.36699999999999999"/>
    <n v="7.8959999999999999"/>
    <n v="0.38400000000000001"/>
    <n v="16.596"/>
    <n v="0.14899999999999999"/>
    <n v="1918"/>
    <n v="7"/>
    <m/>
    <s v=""/>
    <m/>
    <s v=""/>
    <m/>
    <m/>
    <s v="1918-07"/>
    <m/>
    <m/>
    <n v="14.002000000000001"/>
    <n v="0.30099999999999999"/>
    <n v="19.916"/>
    <n v="0.36699999999999999"/>
    <n v="7.8959999999999999"/>
    <n v="0.38400000000000001"/>
    <n v="16.596"/>
    <n v="0.14899999999999999"/>
    <x v="16"/>
  </r>
  <r>
    <d v="1918-08-01T00:00:00"/>
    <n v="13.430999999999999"/>
    <n v="0.32900000000000001"/>
    <n v="19.326000000000001"/>
    <n v="0.33400000000000002"/>
    <n v="7.4919999999999902"/>
    <n v="0.378"/>
    <n v="16.552"/>
    <n v="0.14699999999999999"/>
    <n v="1918"/>
    <n v="8"/>
    <m/>
    <s v=""/>
    <m/>
    <s v=""/>
    <m/>
    <m/>
    <s v="1918-08"/>
    <m/>
    <m/>
    <n v="13.430999999999999"/>
    <n v="0.32900000000000001"/>
    <n v="19.326000000000001"/>
    <n v="0.33400000000000002"/>
    <n v="7.4919999999999902"/>
    <n v="0.378"/>
    <n v="16.552"/>
    <n v="0.14699999999999999"/>
    <x v="16"/>
  </r>
  <r>
    <d v="1918-09-01T00:00:00"/>
    <n v="11.880999999999901"/>
    <n v="0.25600000000000001"/>
    <n v="17.998999999999999"/>
    <n v="0.24299999999999999"/>
    <n v="5.8"/>
    <n v="0.28999999999999998"/>
    <n v="16.074000000000002"/>
    <n v="0.14699999999999999"/>
    <n v="1918"/>
    <n v="9"/>
    <m/>
    <s v=""/>
    <m/>
    <s v=""/>
    <m/>
    <m/>
    <s v="1918-09"/>
    <m/>
    <m/>
    <n v="11.880999999999901"/>
    <n v="0.25600000000000001"/>
    <n v="17.998999999999999"/>
    <n v="0.24299999999999999"/>
    <n v="5.8"/>
    <n v="0.28999999999999998"/>
    <n v="16.074000000000002"/>
    <n v="0.14699999999999999"/>
    <x v="16"/>
  </r>
  <r>
    <d v="1918-10-01T00:00:00"/>
    <n v="9.4329999999999998"/>
    <n v="0.20899999999999999"/>
    <n v="15.332000000000001"/>
    <n v="0.24299999999999999"/>
    <n v="3.5779999999999998"/>
    <n v="0.499"/>
    <n v="15.252000000000001"/>
    <n v="0.14399999999999999"/>
    <n v="1918"/>
    <n v="10"/>
    <m/>
    <s v=""/>
    <m/>
    <s v=""/>
    <m/>
    <m/>
    <s v="1918-10"/>
    <m/>
    <m/>
    <n v="9.4329999999999998"/>
    <n v="0.20899999999999999"/>
    <n v="15.332000000000001"/>
    <n v="0.24299999999999999"/>
    <n v="3.5779999999999998"/>
    <n v="0.499"/>
    <n v="15.252000000000001"/>
    <n v="0.14399999999999999"/>
    <x v="16"/>
  </r>
  <r>
    <d v="1918-11-01T00:00:00"/>
    <n v="5.6829999999999998"/>
    <n v="0.22500000000000001"/>
    <n v="11.265000000000001"/>
    <n v="0.2"/>
    <n v="0.14199999999999999"/>
    <n v="0.35299999999999998"/>
    <n v="14.297000000000001"/>
    <n v="0.14799999999999999"/>
    <n v="1918"/>
    <n v="11"/>
    <m/>
    <s v=""/>
    <m/>
    <s v=""/>
    <m/>
    <m/>
    <s v="1918-11"/>
    <m/>
    <m/>
    <n v="5.6829999999999998"/>
    <n v="0.22500000000000001"/>
    <n v="11.265000000000001"/>
    <n v="0.2"/>
    <n v="0.14199999999999999"/>
    <n v="0.35299999999999998"/>
    <n v="14.297000000000001"/>
    <n v="0.14799999999999999"/>
    <x v="16"/>
  </r>
  <r>
    <d v="1918-12-01T00:00:00"/>
    <n v="2.8479999999999999"/>
    <n v="0.245"/>
    <n v="8.266"/>
    <n v="0.35599999999999998"/>
    <n v="-2.6269999999999998"/>
    <n v="0.377"/>
    <n v="13.439"/>
    <n v="0.155"/>
    <n v="1918"/>
    <n v="12"/>
    <m/>
    <s v=""/>
    <m/>
    <s v=""/>
    <m/>
    <m/>
    <s v="1918-12"/>
    <m/>
    <m/>
    <n v="2.8479999999999999"/>
    <n v="0.245"/>
    <n v="8.266"/>
    <n v="0.35599999999999998"/>
    <n v="-2.6269999999999998"/>
    <n v="0.377"/>
    <n v="13.439"/>
    <n v="0.155"/>
    <x v="16"/>
  </r>
  <r>
    <d v="1919-01-01T00:00:00"/>
    <n v="2.1840000000000002"/>
    <n v="0.252"/>
    <n v="7.6489999999999903"/>
    <n v="0.38100000000000001"/>
    <n v="-3.3959999999999999"/>
    <n v="0.45300000000000001"/>
    <n v="13.308999999999999"/>
    <n v="0.152"/>
    <n v="1919"/>
    <n v="1"/>
    <m/>
    <s v=""/>
    <m/>
    <s v=""/>
    <m/>
    <m/>
    <s v="1919-01"/>
    <m/>
    <m/>
    <n v="2.1840000000000002"/>
    <n v="0.252"/>
    <n v="7.6489999999999903"/>
    <n v="0.38100000000000001"/>
    <n v="-3.3959999999999999"/>
    <n v="0.45300000000000001"/>
    <n v="13.308999999999999"/>
    <n v="0.152"/>
    <x v="16"/>
  </r>
  <r>
    <d v="1919-02-01T00:00:00"/>
    <n v="2.8519999999999999"/>
    <n v="0.28499999999999998"/>
    <n v="8.62699999999999"/>
    <n v="0.43"/>
    <n v="-2.996"/>
    <n v="0.45200000000000001"/>
    <n v="13.6779999999999"/>
    <n v="0.151"/>
    <n v="1919"/>
    <n v="2"/>
    <m/>
    <s v=""/>
    <m/>
    <s v=""/>
    <m/>
    <m/>
    <s v="1919-02"/>
    <m/>
    <m/>
    <n v="2.8519999999999999"/>
    <n v="0.28499999999999998"/>
    <n v="8.62699999999999"/>
    <n v="0.43"/>
    <n v="-2.996"/>
    <n v="0.45200000000000001"/>
    <n v="13.6779999999999"/>
    <n v="0.151"/>
    <x v="16"/>
  </r>
  <r>
    <d v="1919-03-01T00:00:00"/>
    <n v="4.7430000000000003"/>
    <n v="0.27"/>
    <n v="10.714"/>
    <n v="0.28499999999999998"/>
    <n v="-1.5469999999999999"/>
    <n v="0.35199999999999998"/>
    <n v="14.22"/>
    <n v="0.14799999999999999"/>
    <n v="1919"/>
    <n v="3"/>
    <m/>
    <s v=""/>
    <m/>
    <s v=""/>
    <m/>
    <m/>
    <s v="1919-03"/>
    <m/>
    <m/>
    <n v="4.7430000000000003"/>
    <n v="0.27"/>
    <n v="10.714"/>
    <n v="0.28499999999999998"/>
    <n v="-1.5469999999999999"/>
    <n v="0.35199999999999998"/>
    <n v="14.22"/>
    <n v="0.14799999999999999"/>
    <x v="16"/>
  </r>
  <r>
    <d v="1919-04-01T00:00:00"/>
    <n v="8.4870000000000001"/>
    <n v="0.29199999999999998"/>
    <n v="14.412000000000001"/>
    <n v="0.34899999999999998"/>
    <n v="2.4409999999999998"/>
    <n v="0.38500000000000001"/>
    <n v="15.253"/>
    <n v="0.15"/>
    <n v="1919"/>
    <n v="4"/>
    <m/>
    <s v=""/>
    <m/>
    <s v=""/>
    <m/>
    <m/>
    <s v="1919-04"/>
    <m/>
    <m/>
    <n v="8.4870000000000001"/>
    <n v="0.29199999999999998"/>
    <n v="14.412000000000001"/>
    <n v="0.34899999999999998"/>
    <n v="2.4409999999999998"/>
    <n v="0.38500000000000001"/>
    <n v="15.253"/>
    <n v="0.15"/>
    <x v="16"/>
  </r>
  <r>
    <d v="1919-05-01T00:00:00"/>
    <n v="10.968999999999999"/>
    <n v="0.28599999999999998"/>
    <n v="16.701000000000001"/>
    <n v="0.376"/>
    <n v="4.8810000000000002"/>
    <n v="0.375"/>
    <n v="15.847"/>
    <n v="0.14000000000000001"/>
    <n v="1919"/>
    <n v="5"/>
    <m/>
    <s v=""/>
    <m/>
    <s v=""/>
    <m/>
    <m/>
    <s v="1919-05"/>
    <m/>
    <m/>
    <n v="10.968999999999999"/>
    <n v="0.28599999999999998"/>
    <n v="16.701000000000001"/>
    <n v="0.376"/>
    <n v="4.8810000000000002"/>
    <n v="0.375"/>
    <n v="15.847"/>
    <n v="0.14000000000000001"/>
    <x v="16"/>
  </r>
  <r>
    <d v="1919-06-01T00:00:00"/>
    <n v="13.228"/>
    <n v="0.24099999999999999"/>
    <n v="19.016999999999999"/>
    <n v="0.42899999999999999"/>
    <n v="7.1020000000000003"/>
    <n v="0.34"/>
    <n v="16.375"/>
    <n v="0.13200000000000001"/>
    <n v="1919"/>
    <n v="6"/>
    <m/>
    <s v=""/>
    <m/>
    <s v=""/>
    <m/>
    <m/>
    <s v="1919-06"/>
    <m/>
    <m/>
    <n v="13.228"/>
    <n v="0.24099999999999999"/>
    <n v="19.016999999999999"/>
    <n v="0.42899999999999999"/>
    <n v="7.1020000000000003"/>
    <n v="0.34"/>
    <n v="16.375"/>
    <n v="0.13200000000000001"/>
    <x v="16"/>
  </r>
  <r>
    <d v="1919-07-01T00:00:00"/>
    <n v="14.273999999999999"/>
    <n v="0.29899999999999999"/>
    <n v="20.146000000000001"/>
    <n v="0.44"/>
    <n v="8.2639999999999993"/>
    <n v="0.41399999999999998"/>
    <n v="16.582000000000001"/>
    <n v="0.14399999999999999"/>
    <n v="1919"/>
    <n v="7"/>
    <m/>
    <s v=""/>
    <m/>
    <s v=""/>
    <m/>
    <m/>
    <s v="1919-07"/>
    <m/>
    <m/>
    <n v="14.273999999999999"/>
    <n v="0.29899999999999999"/>
    <n v="20.146000000000001"/>
    <n v="0.44"/>
    <n v="8.2639999999999993"/>
    <n v="0.41399999999999998"/>
    <n v="16.582000000000001"/>
    <n v="0.14399999999999999"/>
    <x v="16"/>
  </r>
  <r>
    <d v="1919-08-01T00:00:00"/>
    <n v="13.786"/>
    <n v="0.33500000000000002"/>
    <n v="19.803999999999998"/>
    <n v="0.36699999999999999"/>
    <n v="7.8419999999999996"/>
    <n v="0.33300000000000002"/>
    <n v="16.498000000000001"/>
    <n v="0.153"/>
    <n v="1919"/>
    <n v="8"/>
    <m/>
    <s v=""/>
    <m/>
    <s v=""/>
    <m/>
    <m/>
    <s v="1919-08"/>
    <m/>
    <m/>
    <n v="13.786"/>
    <n v="0.33500000000000002"/>
    <n v="19.803999999999998"/>
    <n v="0.36699999999999999"/>
    <n v="7.8419999999999996"/>
    <n v="0.33300000000000002"/>
    <n v="16.498000000000001"/>
    <n v="0.153"/>
    <x v="16"/>
  </r>
  <r>
    <d v="1919-09-01T00:00:00"/>
    <n v="11.989999999999901"/>
    <n v="0.25"/>
    <n v="17.887"/>
    <n v="0.34599999999999997"/>
    <n v="6.1260000000000003"/>
    <n v="0.26"/>
    <n v="16.024999999999999"/>
    <n v="0.14099999999999999"/>
    <n v="1919"/>
    <n v="9"/>
    <m/>
    <s v=""/>
    <m/>
    <s v=""/>
    <m/>
    <m/>
    <s v="1919-09"/>
    <m/>
    <m/>
    <n v="11.989999999999901"/>
    <n v="0.25"/>
    <n v="17.887"/>
    <n v="0.34599999999999997"/>
    <n v="6.1260000000000003"/>
    <n v="0.26"/>
    <n v="16.024999999999999"/>
    <n v="0.14099999999999999"/>
    <x v="16"/>
  </r>
  <r>
    <d v="1919-10-01T00:00:00"/>
    <n v="9.3610000000000007"/>
    <n v="0.216"/>
    <n v="15.005000000000001"/>
    <n v="0.20499999999999999"/>
    <n v="3.5219999999999998"/>
    <n v="0.23699999999999999"/>
    <n v="15.117000000000001"/>
    <n v="0.129"/>
    <n v="1919"/>
    <n v="10"/>
    <m/>
    <s v=""/>
    <m/>
    <s v=""/>
    <m/>
    <m/>
    <s v="1919-10"/>
    <m/>
    <m/>
    <n v="9.3610000000000007"/>
    <n v="0.216"/>
    <n v="15.005000000000001"/>
    <n v="0.20499999999999999"/>
    <n v="3.5219999999999998"/>
    <n v="0.23699999999999999"/>
    <n v="15.117000000000001"/>
    <n v="0.129"/>
    <x v="16"/>
  </r>
  <r>
    <d v="1919-11-01T00:00:00"/>
    <n v="5.4889999999999999"/>
    <n v="0.23"/>
    <n v="11.157999999999999"/>
    <n v="0.184"/>
    <n v="-0.43099999999999999"/>
    <n v="0.20499999999999999"/>
    <n v="13.914"/>
    <n v="0.13600000000000001"/>
    <n v="1919"/>
    <n v="11"/>
    <m/>
    <s v=""/>
    <m/>
    <s v=""/>
    <m/>
    <m/>
    <s v="1919-11"/>
    <m/>
    <m/>
    <n v="5.4889999999999999"/>
    <n v="0.23"/>
    <n v="11.157999999999999"/>
    <n v="0.184"/>
    <n v="-0.43099999999999999"/>
    <n v="0.20499999999999999"/>
    <n v="13.914"/>
    <n v="0.13600000000000001"/>
    <x v="16"/>
  </r>
  <r>
    <d v="1919-12-01T00:00:00"/>
    <n v="3.2240000000000002"/>
    <n v="0.245"/>
    <n v="8.7560000000000002"/>
    <n v="0.30299999999999999"/>
    <n v="-2.395"/>
    <n v="0.26600000000000001"/>
    <n v="13.263"/>
    <n v="0.13800000000000001"/>
    <n v="1919"/>
    <n v="12"/>
    <m/>
    <s v=""/>
    <m/>
    <s v=""/>
    <m/>
    <m/>
    <s v="1919-12"/>
    <m/>
    <m/>
    <n v="3.2240000000000002"/>
    <n v="0.245"/>
    <n v="8.7560000000000002"/>
    <n v="0.30299999999999999"/>
    <n v="-2.395"/>
    <n v="0.26600000000000001"/>
    <n v="13.263"/>
    <n v="0.13800000000000001"/>
    <x v="16"/>
  </r>
  <r>
    <d v="1920-01-01T00:00:00"/>
    <n v="2.8410000000000002"/>
    <n v="0.25"/>
    <n v="8.4439999999999902"/>
    <n v="0.435"/>
    <n v="-2.94199999999999"/>
    <n v="0.32800000000000001"/>
    <n v="13.257"/>
    <n v="0.13699999999999901"/>
    <n v="1920"/>
    <n v="1"/>
    <m/>
    <s v=""/>
    <m/>
    <s v=""/>
    <m/>
    <m/>
    <s v="1920-01"/>
    <m/>
    <m/>
    <n v="2.8410000000000002"/>
    <n v="0.25"/>
    <n v="8.4439999999999902"/>
    <n v="0.435"/>
    <n v="-2.94199999999999"/>
    <n v="0.32800000000000001"/>
    <n v="13.257"/>
    <n v="0.13699999999999901"/>
    <x v="17"/>
  </r>
  <r>
    <d v="1920-02-01T00:00:00"/>
    <n v="2.7549999999999999"/>
    <n v="0.26800000000000002"/>
    <n v="8.266"/>
    <n v="0.503"/>
    <n v="-3.109"/>
    <n v="0.28899999999999998"/>
    <n v="13.347"/>
    <n v="0.13600000000000001"/>
    <n v="1920"/>
    <n v="2"/>
    <m/>
    <s v=""/>
    <m/>
    <s v=""/>
    <m/>
    <m/>
    <s v="1920-02"/>
    <m/>
    <m/>
    <n v="2.7549999999999999"/>
    <n v="0.26800000000000002"/>
    <n v="8.266"/>
    <n v="0.503"/>
    <n v="-3.109"/>
    <n v="0.28899999999999998"/>
    <n v="13.347"/>
    <n v="0.13600000000000001"/>
    <x v="17"/>
  </r>
  <r>
    <d v="1920-03-01T00:00:00"/>
    <n v="5.2270000000000003"/>
    <n v="0.23100000000000001"/>
    <n v="11.034000000000001"/>
    <n v="0.3"/>
    <n v="-0.78200000000000003"/>
    <n v="0.29199999999999998"/>
    <n v="14.25"/>
    <n v="0.13800000000000001"/>
    <n v="1920"/>
    <n v="3"/>
    <m/>
    <s v=""/>
    <m/>
    <s v=""/>
    <m/>
    <m/>
    <s v="1920-03"/>
    <m/>
    <m/>
    <n v="5.2270000000000003"/>
    <n v="0.23100000000000001"/>
    <n v="11.034000000000001"/>
    <n v="0.3"/>
    <n v="-0.78200000000000003"/>
    <n v="0.29199999999999998"/>
    <n v="14.25"/>
    <n v="0.13800000000000001"/>
    <x v="17"/>
  </r>
  <r>
    <d v="1920-04-01T00:00:00"/>
    <n v="8.2929999999999993"/>
    <n v="0.27200000000000002"/>
    <n v="14.140999999999901"/>
    <n v="0.29799999999999999"/>
    <n v="2.1640000000000001"/>
    <n v="0.41899999999999998"/>
    <n v="15.079000000000001"/>
    <n v="0.14499999999999999"/>
    <n v="1920"/>
    <n v="4"/>
    <m/>
    <s v=""/>
    <m/>
    <s v=""/>
    <m/>
    <m/>
    <s v="1920-04"/>
    <m/>
    <m/>
    <n v="8.2929999999999993"/>
    <n v="0.27200000000000002"/>
    <n v="14.140999999999901"/>
    <n v="0.29799999999999999"/>
    <n v="2.1640000000000001"/>
    <n v="0.41899999999999998"/>
    <n v="15.079000000000001"/>
    <n v="0.14499999999999999"/>
    <x v="17"/>
  </r>
  <r>
    <d v="1920-05-01T00:00:00"/>
    <n v="11.130999999999901"/>
    <n v="0.31"/>
    <n v="17.145"/>
    <n v="0.47399999999999998"/>
    <n v="5.1260000000000003"/>
    <n v="0.35199999999999998"/>
    <n v="15.855"/>
    <n v="0.14099999999999999"/>
    <n v="1920"/>
    <n v="5"/>
    <m/>
    <s v=""/>
    <m/>
    <s v=""/>
    <m/>
    <m/>
    <s v="1920-05"/>
    <m/>
    <m/>
    <n v="11.130999999999901"/>
    <n v="0.31"/>
    <n v="17.145"/>
    <n v="0.47399999999999998"/>
    <n v="5.1260000000000003"/>
    <n v="0.35199999999999998"/>
    <n v="15.855"/>
    <n v="0.14099999999999999"/>
    <x v="17"/>
  </r>
  <r>
    <d v="1920-06-01T00:00:00"/>
    <n v="13.105"/>
    <n v="0.245"/>
    <n v="18.899999999999999"/>
    <n v="0.33500000000000002"/>
    <n v="7.0570000000000004"/>
    <n v="0.29699999999999999"/>
    <n v="16.414999999999999"/>
    <n v="0.13100000000000001"/>
    <n v="1920"/>
    <n v="6"/>
    <m/>
    <s v=""/>
    <m/>
    <s v=""/>
    <m/>
    <m/>
    <s v="1920-06"/>
    <m/>
    <m/>
    <n v="13.105"/>
    <n v="0.245"/>
    <n v="18.899999999999999"/>
    <n v="0.33500000000000002"/>
    <n v="7.0570000000000004"/>
    <n v="0.29699999999999999"/>
    <n v="16.414999999999999"/>
    <n v="0.13100000000000001"/>
    <x v="17"/>
  </r>
  <r>
    <d v="1920-07-01T00:00:00"/>
    <n v="14.244999999999999"/>
    <n v="0.30499999999999999"/>
    <n v="20.120999999999999"/>
    <n v="0.47699999999999998"/>
    <n v="8.2989999999999995"/>
    <n v="0.35799999999999998"/>
    <n v="16.692999999999898"/>
    <n v="0.14299999999999999"/>
    <n v="1920"/>
    <n v="7"/>
    <m/>
    <s v=""/>
    <m/>
    <s v=""/>
    <m/>
    <m/>
    <s v="1920-07"/>
    <m/>
    <m/>
    <n v="14.244999999999999"/>
    <n v="0.30499999999999999"/>
    <n v="20.120999999999999"/>
    <n v="0.47699999999999998"/>
    <n v="8.2989999999999995"/>
    <n v="0.35799999999999998"/>
    <n v="16.692999999999898"/>
    <n v="0.14299999999999999"/>
    <x v="17"/>
  </r>
  <r>
    <d v="1920-08-01T00:00:00"/>
    <n v="13.698"/>
    <n v="0.34300000000000003"/>
    <n v="19.646999999999998"/>
    <n v="0.30499999999999999"/>
    <n v="7.7719999999999896"/>
    <n v="0.34499999999999997"/>
    <n v="16.625999999999902"/>
    <n v="0.14299999999999999"/>
    <n v="1920"/>
    <n v="8"/>
    <m/>
    <s v=""/>
    <m/>
    <s v=""/>
    <m/>
    <m/>
    <s v="1920-08"/>
    <m/>
    <m/>
    <n v="13.698"/>
    <n v="0.34300000000000003"/>
    <n v="19.646999999999998"/>
    <n v="0.30499999999999999"/>
    <n v="7.7719999999999896"/>
    <n v="0.34499999999999997"/>
    <n v="16.625999999999902"/>
    <n v="0.14299999999999999"/>
    <x v="17"/>
  </r>
  <r>
    <d v="1920-09-01T00:00:00"/>
    <n v="11.794"/>
    <n v="0.25800000000000001"/>
    <n v="17.809999999999999"/>
    <n v="0.25700000000000001"/>
    <n v="5.85"/>
    <n v="0.29699999999999999"/>
    <n v="16.117000000000001"/>
    <n v="0.13300000000000001"/>
    <n v="1920"/>
    <n v="9"/>
    <m/>
    <s v=""/>
    <m/>
    <s v=""/>
    <m/>
    <m/>
    <s v="1920-09"/>
    <m/>
    <m/>
    <n v="11.794"/>
    <n v="0.25800000000000001"/>
    <n v="17.809999999999999"/>
    <n v="0.25700000000000001"/>
    <n v="5.85"/>
    <n v="0.29699999999999999"/>
    <n v="16.117000000000001"/>
    <n v="0.13300000000000001"/>
    <x v="17"/>
  </r>
  <r>
    <d v="1920-10-01T00:00:00"/>
    <n v="9.0210000000000008"/>
    <n v="0.21199999999999999"/>
    <n v="14.852"/>
    <n v="0.30199999999999999"/>
    <n v="3.1"/>
    <n v="0.26700000000000002"/>
    <n v="15.206"/>
    <n v="0.125"/>
    <n v="1920"/>
    <n v="10"/>
    <m/>
    <s v=""/>
    <m/>
    <s v=""/>
    <m/>
    <m/>
    <s v="1920-10"/>
    <m/>
    <m/>
    <n v="9.0210000000000008"/>
    <n v="0.21199999999999999"/>
    <n v="14.852"/>
    <n v="0.30199999999999999"/>
    <n v="3.1"/>
    <n v="0.26700000000000002"/>
    <n v="15.206"/>
    <n v="0.125"/>
    <x v="17"/>
  </r>
  <r>
    <d v="1920-11-01T00:00:00"/>
    <n v="5.5659999999999998"/>
    <n v="0.22900000000000001"/>
    <n v="11.127000000000001"/>
    <n v="0.24299999999999999"/>
    <n v="-0.123"/>
    <n v="0.27800000000000002"/>
    <n v="14.159000000000001"/>
    <n v="0.128"/>
    <n v="1920"/>
    <n v="11"/>
    <m/>
    <s v=""/>
    <m/>
    <s v=""/>
    <m/>
    <m/>
    <s v="1920-11"/>
    <m/>
    <m/>
    <n v="5.5659999999999998"/>
    <n v="0.22900000000000001"/>
    <n v="11.127000000000001"/>
    <n v="0.24299999999999999"/>
    <n v="-0.123"/>
    <n v="0.27800000000000002"/>
    <n v="14.159000000000001"/>
    <n v="0.128"/>
    <x v="17"/>
  </r>
  <r>
    <d v="1920-12-01T00:00:00"/>
    <n v="2.6289999999999898"/>
    <n v="0.22900000000000001"/>
    <n v="8.2249999999999996"/>
    <n v="0.31"/>
    <n v="-3.0630000000000002"/>
    <n v="0.40200000000000002"/>
    <n v="13.311"/>
    <n v="0.127"/>
    <n v="1920"/>
    <n v="12"/>
    <m/>
    <s v=""/>
    <m/>
    <s v=""/>
    <m/>
    <m/>
    <s v="1920-12"/>
    <m/>
    <m/>
    <n v="2.6289999999999898"/>
    <n v="0.22900000000000001"/>
    <n v="8.2249999999999996"/>
    <n v="0.31"/>
    <n v="-3.0630000000000002"/>
    <n v="0.40200000000000002"/>
    <n v="13.311"/>
    <n v="0.127"/>
    <x v="17"/>
  </r>
  <r>
    <d v="1921-01-01T00:00:00"/>
    <n v="2.98"/>
    <n v="0.32"/>
    <n v="8.7370000000000001"/>
    <n v="0.317"/>
    <n v="-2.7089999999999899"/>
    <n v="0.34499999999999997"/>
    <n v="13.439"/>
    <n v="0.14599999999999999"/>
    <n v="1921"/>
    <n v="1"/>
    <m/>
    <s v=""/>
    <m/>
    <s v=""/>
    <m/>
    <m/>
    <s v="1921-01"/>
    <m/>
    <m/>
    <n v="2.98"/>
    <n v="0.32"/>
    <n v="8.7370000000000001"/>
    <n v="0.317"/>
    <n v="-2.7089999999999899"/>
    <n v="0.34499999999999997"/>
    <n v="13.439"/>
    <n v="0.14599999999999999"/>
    <x v="17"/>
  </r>
  <r>
    <d v="1921-02-01T00:00:00"/>
    <n v="3.125"/>
    <n v="0.23599999999999999"/>
    <n v="9.17"/>
    <n v="0.40899999999999997"/>
    <n v="-2.8159999999999998"/>
    <n v="0.27800000000000002"/>
    <n v="13.622"/>
    <n v="0.129"/>
    <n v="1921"/>
    <n v="2"/>
    <m/>
    <s v=""/>
    <m/>
    <s v=""/>
    <m/>
    <m/>
    <s v="1921-02"/>
    <m/>
    <m/>
    <n v="3.125"/>
    <n v="0.23599999999999999"/>
    <n v="9.17"/>
    <n v="0.40899999999999997"/>
    <n v="-2.8159999999999998"/>
    <n v="0.27800000000000002"/>
    <n v="13.622"/>
    <n v="0.129"/>
    <x v="17"/>
  </r>
  <r>
    <d v="1921-03-01T00:00:00"/>
    <n v="5.0810000000000004"/>
    <n v="0.27600000000000002"/>
    <n v="10.928000000000001"/>
    <n v="0.36"/>
    <n v="-0.93099999999999905"/>
    <n v="0.32200000000000001"/>
    <n v="14.128"/>
    <n v="0.13699999999999901"/>
    <n v="1921"/>
    <n v="3"/>
    <m/>
    <s v=""/>
    <m/>
    <s v=""/>
    <m/>
    <m/>
    <s v="1921-03"/>
    <m/>
    <m/>
    <n v="5.0810000000000004"/>
    <n v="0.27600000000000002"/>
    <n v="10.928000000000001"/>
    <n v="0.36"/>
    <n v="-0.93099999999999905"/>
    <n v="0.32200000000000001"/>
    <n v="14.128"/>
    <n v="0.13699999999999901"/>
    <x v="17"/>
  </r>
  <r>
    <d v="1921-04-01T00:00:00"/>
    <n v="8.3239999999999998"/>
    <n v="0.26200000000000001"/>
    <n v="14.327"/>
    <n v="0.247"/>
    <n v="2.2519999999999998"/>
    <n v="0.34"/>
    <n v="15.005000000000001"/>
    <n v="0.129"/>
    <n v="1921"/>
    <n v="4"/>
    <m/>
    <s v=""/>
    <m/>
    <s v=""/>
    <m/>
    <m/>
    <s v="1921-04"/>
    <m/>
    <m/>
    <n v="8.3239999999999998"/>
    <n v="0.26200000000000001"/>
    <n v="14.327"/>
    <n v="0.247"/>
    <n v="2.2519999999999998"/>
    <n v="0.34"/>
    <n v="15.005000000000001"/>
    <n v="0.129"/>
    <x v="17"/>
  </r>
  <r>
    <d v="1921-05-01T00:00:00"/>
    <n v="11.244999999999999"/>
    <n v="0.28199999999999997"/>
    <n v="17.254999999999999"/>
    <n v="0.30599999999999999"/>
    <n v="5.1520000000000001"/>
    <n v="0.38900000000000001"/>
    <n v="15.825999999999899"/>
    <n v="0.129"/>
    <n v="1921"/>
    <n v="5"/>
    <m/>
    <s v=""/>
    <m/>
    <s v=""/>
    <m/>
    <m/>
    <s v="1921-05"/>
    <m/>
    <m/>
    <n v="11.244999999999999"/>
    <n v="0.28199999999999997"/>
    <n v="17.254999999999999"/>
    <n v="0.30599999999999999"/>
    <n v="5.1520000000000001"/>
    <n v="0.38900000000000001"/>
    <n v="15.825999999999899"/>
    <n v="0.129"/>
    <x v="17"/>
  </r>
  <r>
    <d v="1921-06-01T00:00:00"/>
    <n v="13.44"/>
    <n v="0.23899999999999999"/>
    <n v="19.36"/>
    <n v="0.29899999999999999"/>
    <n v="7.3839999999999897"/>
    <n v="0.36599999999999999"/>
    <n v="16.489999999999998"/>
    <n v="0.122"/>
    <n v="1921"/>
    <n v="6"/>
    <m/>
    <s v=""/>
    <m/>
    <s v=""/>
    <m/>
    <m/>
    <s v="1921-06"/>
    <m/>
    <m/>
    <n v="13.44"/>
    <n v="0.23899999999999999"/>
    <n v="19.36"/>
    <n v="0.29899999999999999"/>
    <n v="7.3839999999999897"/>
    <n v="0.36599999999999999"/>
    <n v="16.489999999999998"/>
    <n v="0.122"/>
    <x v="17"/>
  </r>
  <r>
    <d v="1921-07-01T00:00:00"/>
    <n v="14.436"/>
    <n v="0.30199999999999999"/>
    <n v="20.420000000000002"/>
    <n v="0.29599999999999999"/>
    <n v="8.4239999999999995"/>
    <n v="0.38800000000000001"/>
    <n v="16.783000000000001"/>
    <n v="0.13600000000000001"/>
    <n v="1921"/>
    <n v="7"/>
    <m/>
    <s v=""/>
    <m/>
    <s v=""/>
    <m/>
    <m/>
    <s v="1921-07"/>
    <m/>
    <m/>
    <n v="14.436"/>
    <n v="0.30199999999999999"/>
    <n v="20.420000000000002"/>
    <n v="0.29599999999999999"/>
    <n v="8.4239999999999995"/>
    <n v="0.38800000000000001"/>
    <n v="16.783000000000001"/>
    <n v="0.13600000000000001"/>
    <x v="17"/>
  </r>
  <r>
    <d v="1921-08-01T00:00:00"/>
    <n v="13.561"/>
    <n v="0.32600000000000001"/>
    <n v="19.468"/>
    <n v="0.311"/>
    <n v="7.6009999999999902"/>
    <n v="0.36799999999999999"/>
    <n v="16.617999999999999"/>
    <n v="0.13699999999999901"/>
    <n v="1921"/>
    <n v="8"/>
    <m/>
    <s v=""/>
    <m/>
    <s v=""/>
    <m/>
    <m/>
    <s v="1921-08"/>
    <m/>
    <m/>
    <n v="13.561"/>
    <n v="0.32600000000000001"/>
    <n v="19.468"/>
    <n v="0.311"/>
    <n v="7.6009999999999902"/>
    <n v="0.36799999999999999"/>
    <n v="16.617999999999999"/>
    <n v="0.13699999999999901"/>
    <x v="17"/>
  </r>
  <r>
    <d v="1921-09-01T00:00:00"/>
    <n v="11.869"/>
    <n v="0.24"/>
    <n v="17.785"/>
    <n v="0.221"/>
    <n v="5.9960000000000004"/>
    <n v="0.23499999999999999"/>
    <n v="16.166"/>
    <n v="0.125"/>
    <n v="1921"/>
    <n v="9"/>
    <m/>
    <s v=""/>
    <m/>
    <s v=""/>
    <m/>
    <m/>
    <s v="1921-09"/>
    <m/>
    <m/>
    <n v="11.869"/>
    <n v="0.24"/>
    <n v="17.785"/>
    <n v="0.221"/>
    <n v="5.9960000000000004"/>
    <n v="0.23499999999999999"/>
    <n v="16.166"/>
    <n v="0.125"/>
    <x v="17"/>
  </r>
  <r>
    <d v="1921-10-01T00:00:00"/>
    <n v="9.2639999999999993"/>
    <n v="0.188"/>
    <n v="15.124000000000001"/>
    <n v="0.248"/>
    <n v="3.4460000000000002"/>
    <n v="0.24399999999999999"/>
    <n v="15.285"/>
    <n v="0.11700000000000001"/>
    <n v="1921"/>
    <n v="10"/>
    <m/>
    <s v=""/>
    <m/>
    <s v=""/>
    <m/>
    <m/>
    <s v="1921-10"/>
    <m/>
    <m/>
    <n v="9.2639999999999993"/>
    <n v="0.188"/>
    <n v="15.124000000000001"/>
    <n v="0.248"/>
    <n v="3.4460000000000002"/>
    <n v="0.24399999999999999"/>
    <n v="15.285"/>
    <n v="0.11700000000000001"/>
    <x v="17"/>
  </r>
  <r>
    <d v="1921-11-01T00:00:00"/>
    <n v="5.8639999999999999"/>
    <n v="0.19800000000000001"/>
    <n v="11.362"/>
    <n v="0.22"/>
    <n v="0.2"/>
    <n v="0.23599999999999999"/>
    <n v="14.235999999999899"/>
    <n v="0.12"/>
    <n v="1921"/>
    <n v="11"/>
    <m/>
    <s v=""/>
    <m/>
    <s v=""/>
    <m/>
    <m/>
    <s v="1921-11"/>
    <m/>
    <m/>
    <n v="5.8639999999999999"/>
    <n v="0.19800000000000001"/>
    <n v="11.362"/>
    <n v="0.22"/>
    <n v="0.2"/>
    <n v="0.23599999999999999"/>
    <n v="14.235999999999899"/>
    <n v="0.12"/>
    <x v="17"/>
  </r>
  <r>
    <d v="1921-12-01T00:00:00"/>
    <n v="3.6629999999999998"/>
    <n v="0.21299999999999999"/>
    <n v="9.157"/>
    <n v="0.24299999999999999"/>
    <n v="-1.8740000000000001"/>
    <n v="0.27300000000000002"/>
    <n v="13.627000000000001"/>
    <n v="0.123"/>
    <n v="1921"/>
    <n v="12"/>
    <m/>
    <s v=""/>
    <m/>
    <s v=""/>
    <m/>
    <m/>
    <s v="1921-12"/>
    <m/>
    <m/>
    <n v="3.6629999999999998"/>
    <n v="0.21299999999999999"/>
    <n v="9.157"/>
    <n v="0.24299999999999999"/>
    <n v="-1.8740000000000001"/>
    <n v="0.27300000000000002"/>
    <n v="13.627000000000001"/>
    <n v="0.123"/>
    <x v="17"/>
  </r>
  <r>
    <d v="1922-01-01T00:00:00"/>
    <n v="2.15"/>
    <n v="0.214"/>
    <n v="7.6029999999999998"/>
    <n v="0.52400000000000002"/>
    <n v="-3.4279999999999999"/>
    <n v="0.38900000000000001"/>
    <n v="13.177"/>
    <n v="0.121"/>
    <n v="1922"/>
    <n v="1"/>
    <m/>
    <s v=""/>
    <m/>
    <s v=""/>
    <m/>
    <m/>
    <s v="1922-01"/>
    <m/>
    <m/>
    <n v="2.15"/>
    <n v="0.214"/>
    <n v="7.6029999999999998"/>
    <n v="0.52400000000000002"/>
    <n v="-3.4279999999999999"/>
    <n v="0.38900000000000001"/>
    <n v="13.177"/>
    <n v="0.121"/>
    <x v="17"/>
  </r>
  <r>
    <d v="1922-02-01T00:00:00"/>
    <n v="2.3759999999999999"/>
    <n v="0.27100000000000002"/>
    <n v="8.234"/>
    <n v="0.52900000000000003"/>
    <n v="-3.6839999999999899"/>
    <n v="0.434"/>
    <n v="13.452999999999999"/>
    <n v="0.128"/>
    <n v="1922"/>
    <n v="2"/>
    <m/>
    <s v=""/>
    <m/>
    <s v=""/>
    <m/>
    <m/>
    <s v="1922-02"/>
    <m/>
    <m/>
    <n v="2.3759999999999999"/>
    <n v="0.27100000000000002"/>
    <n v="8.234"/>
    <n v="0.52900000000000003"/>
    <n v="-3.6839999999999899"/>
    <n v="0.434"/>
    <n v="13.452999999999999"/>
    <n v="0.128"/>
    <x v="17"/>
  </r>
  <r>
    <d v="1922-03-01T00:00:00"/>
    <n v="5.1559999999999997"/>
    <n v="0.223"/>
    <n v="11.247999999999999"/>
    <n v="0.28199999999999997"/>
    <n v="-1.1879999999999999"/>
    <n v="0.26100000000000001"/>
    <n v="14.244999999999999"/>
    <n v="0.121"/>
    <n v="1922"/>
    <n v="3"/>
    <m/>
    <s v=""/>
    <m/>
    <s v=""/>
    <m/>
    <m/>
    <s v="1922-03"/>
    <m/>
    <m/>
    <n v="5.1559999999999997"/>
    <n v="0.223"/>
    <n v="11.247999999999999"/>
    <n v="0.28199999999999997"/>
    <n v="-1.1879999999999999"/>
    <n v="0.26100000000000001"/>
    <n v="14.244999999999999"/>
    <n v="0.121"/>
    <x v="17"/>
  </r>
  <r>
    <d v="1922-04-01T00:00:00"/>
    <n v="8.3799999999999901"/>
    <n v="0.27600000000000002"/>
    <n v="14.5209999999999"/>
    <n v="0.23"/>
    <n v="2.1560000000000001"/>
    <n v="0.32400000000000001"/>
    <n v="15.167999999999999"/>
    <n v="0.127"/>
    <n v="1922"/>
    <n v="4"/>
    <m/>
    <s v=""/>
    <m/>
    <s v=""/>
    <m/>
    <m/>
    <s v="1922-04"/>
    <m/>
    <m/>
    <n v="8.3799999999999901"/>
    <n v="0.27600000000000002"/>
    <n v="14.5209999999999"/>
    <n v="0.23"/>
    <n v="2.1560000000000001"/>
    <n v="0.32400000000000001"/>
    <n v="15.167999999999999"/>
    <n v="0.127"/>
    <x v="17"/>
  </r>
  <r>
    <d v="1922-05-01T00:00:00"/>
    <n v="11.097"/>
    <n v="0.28499999999999998"/>
    <n v="16.911999999999999"/>
    <n v="0.36899999999999999"/>
    <n v="4.9829999999999997"/>
    <n v="0.35699999999999998"/>
    <n v="15.777999999999899"/>
    <n v="0.13"/>
    <n v="1922"/>
    <n v="5"/>
    <m/>
    <s v=""/>
    <m/>
    <s v=""/>
    <m/>
    <m/>
    <s v="1922-05"/>
    <m/>
    <m/>
    <n v="11.097"/>
    <n v="0.28499999999999998"/>
    <n v="16.911999999999999"/>
    <n v="0.36899999999999999"/>
    <n v="4.9829999999999997"/>
    <n v="0.35699999999999998"/>
    <n v="15.777999999999899"/>
    <n v="0.13"/>
    <x v="17"/>
  </r>
  <r>
    <d v="1922-06-01T00:00:00"/>
    <n v="13.331"/>
    <n v="0.24099999999999999"/>
    <n v="19.152999999999999"/>
    <n v="0.29899999999999999"/>
    <n v="7.266"/>
    <n v="0.23599999999999999"/>
    <n v="16.405999999999999"/>
    <n v="0.11700000000000001"/>
    <n v="1922"/>
    <n v="6"/>
    <m/>
    <s v=""/>
    <m/>
    <s v=""/>
    <m/>
    <m/>
    <s v="1922-06"/>
    <m/>
    <m/>
    <n v="13.331"/>
    <n v="0.24099999999999999"/>
    <n v="19.152999999999999"/>
    <n v="0.29899999999999999"/>
    <n v="7.266"/>
    <n v="0.23599999999999999"/>
    <n v="16.405999999999999"/>
    <n v="0.11700000000000001"/>
    <x v="17"/>
  </r>
  <r>
    <d v="1922-07-01T00:00:00"/>
    <n v="14.277999999999899"/>
    <n v="0.30599999999999999"/>
    <n v="20.097999999999999"/>
    <n v="0.30499999999999999"/>
    <n v="8.2409999999999997"/>
    <n v="0.35199999999999998"/>
    <n v="16.745000000000001"/>
    <n v="0.13"/>
    <n v="1922"/>
    <n v="7"/>
    <m/>
    <s v=""/>
    <m/>
    <s v=""/>
    <m/>
    <m/>
    <s v="1922-07"/>
    <m/>
    <m/>
    <n v="14.277999999999899"/>
    <n v="0.30599999999999999"/>
    <n v="20.097999999999999"/>
    <n v="0.30499999999999999"/>
    <n v="8.2409999999999997"/>
    <n v="0.35199999999999998"/>
    <n v="16.745000000000001"/>
    <n v="0.13"/>
    <x v="17"/>
  </r>
  <r>
    <d v="1922-08-01T00:00:00"/>
    <n v="13.584"/>
    <n v="0.33300000000000002"/>
    <n v="19.475000000000001"/>
    <n v="0.315"/>
    <n v="7.5989999999999904"/>
    <n v="0.30299999999999999"/>
    <n v="16.532"/>
    <n v="0.13400000000000001"/>
    <n v="1922"/>
    <n v="8"/>
    <m/>
    <s v=""/>
    <m/>
    <s v=""/>
    <m/>
    <m/>
    <s v="1922-08"/>
    <m/>
    <m/>
    <n v="13.584"/>
    <n v="0.33300000000000002"/>
    <n v="19.475000000000001"/>
    <n v="0.315"/>
    <n v="7.5989999999999904"/>
    <n v="0.30299999999999999"/>
    <n v="16.532"/>
    <n v="0.13400000000000001"/>
    <x v="17"/>
  </r>
  <r>
    <d v="1922-09-01T00:00:00"/>
    <n v="11.775"/>
    <n v="0.255"/>
    <n v="17.660999999999898"/>
    <n v="0.23200000000000001"/>
    <n v="5.7539999999999996"/>
    <n v="0.26500000000000001"/>
    <n v="15.981"/>
    <n v="0.121"/>
    <n v="1922"/>
    <n v="9"/>
    <m/>
    <s v=""/>
    <m/>
    <s v=""/>
    <m/>
    <m/>
    <s v="1922-09"/>
    <m/>
    <m/>
    <n v="11.775"/>
    <n v="0.255"/>
    <n v="17.660999999999898"/>
    <n v="0.23200000000000001"/>
    <n v="5.7539999999999996"/>
    <n v="0.26500000000000001"/>
    <n v="15.981"/>
    <n v="0.121"/>
    <x v="17"/>
  </r>
  <r>
    <d v="1922-10-01T00:00:00"/>
    <n v="9.0559999999999992"/>
    <n v="0.219"/>
    <n v="14.975"/>
    <n v="0.20200000000000001"/>
    <n v="3.1339999999999999"/>
    <n v="0.27"/>
    <n v="15.042999999999999"/>
    <n v="0.12"/>
    <n v="1922"/>
    <n v="10"/>
    <m/>
    <s v=""/>
    <m/>
    <s v=""/>
    <m/>
    <m/>
    <s v="1922-10"/>
    <m/>
    <m/>
    <n v="9.0559999999999992"/>
    <n v="0.219"/>
    <n v="14.975"/>
    <n v="0.20200000000000001"/>
    <n v="3.1339999999999999"/>
    <n v="0.27"/>
    <n v="15.042999999999999"/>
    <n v="0.12"/>
    <x v="17"/>
  </r>
  <r>
    <d v="1922-11-01T00:00:00"/>
    <n v="6.0460000000000003"/>
    <n v="0.246"/>
    <n v="11.615"/>
    <n v="0.26"/>
    <n v="0.23200000000000001"/>
    <n v="0.27800000000000002"/>
    <n v="14.117000000000001"/>
    <n v="0.121"/>
    <n v="1922"/>
    <n v="11"/>
    <m/>
    <s v=""/>
    <m/>
    <s v=""/>
    <m/>
    <m/>
    <s v="1922-11"/>
    <m/>
    <m/>
    <n v="6.0460000000000003"/>
    <n v="0.246"/>
    <n v="11.615"/>
    <n v="0.26"/>
    <n v="0.23200000000000001"/>
    <n v="0.27800000000000002"/>
    <n v="14.117000000000001"/>
    <n v="0.121"/>
    <x v="17"/>
  </r>
  <r>
    <d v="1922-12-01T00:00:00"/>
    <n v="3.6669999999999998"/>
    <n v="0.23400000000000001"/>
    <n v="8.968"/>
    <n v="0.24099999999999999"/>
    <n v="-1.865"/>
    <n v="0.28999999999999998"/>
    <n v="13.503"/>
    <n v="0.11899999999999999"/>
    <n v="1922"/>
    <n v="12"/>
    <m/>
    <s v=""/>
    <m/>
    <s v=""/>
    <m/>
    <m/>
    <s v="1922-12"/>
    <m/>
    <m/>
    <n v="3.6669999999999998"/>
    <n v="0.23400000000000001"/>
    <n v="8.968"/>
    <n v="0.24099999999999999"/>
    <n v="-1.865"/>
    <n v="0.28999999999999998"/>
    <n v="13.503"/>
    <n v="0.11899999999999999"/>
    <x v="17"/>
  </r>
  <r>
    <d v="1923-01-01T00:00:00"/>
    <n v="2.4870000000000001"/>
    <n v="0.27600000000000002"/>
    <n v="8.2099999999999902"/>
    <n v="0.25900000000000001"/>
    <n v="-3.1949999999999998"/>
    <n v="0.34899999999999998"/>
    <n v="13.24"/>
    <n v="0.127"/>
    <n v="1923"/>
    <n v="1"/>
    <m/>
    <s v=""/>
    <m/>
    <s v=""/>
    <m/>
    <m/>
    <s v="1923-01"/>
    <m/>
    <m/>
    <n v="2.4870000000000001"/>
    <n v="0.27600000000000002"/>
    <n v="8.2099999999999902"/>
    <n v="0.25900000000000001"/>
    <n v="-3.1949999999999998"/>
    <n v="0.34899999999999998"/>
    <n v="13.24"/>
    <n v="0.127"/>
    <x v="17"/>
  </r>
  <r>
    <d v="1923-02-01T00:00:00"/>
    <n v="2.5630000000000002"/>
    <n v="0.26200000000000001"/>
    <n v="8.298"/>
    <n v="0.318"/>
    <n v="-3.1719999999999899"/>
    <n v="0.26300000000000001"/>
    <n v="13.357999999999899"/>
    <n v="0.124"/>
    <n v="1923"/>
    <n v="2"/>
    <m/>
    <s v=""/>
    <m/>
    <s v=""/>
    <m/>
    <m/>
    <s v="1923-02"/>
    <m/>
    <m/>
    <n v="2.5630000000000002"/>
    <n v="0.26200000000000001"/>
    <n v="8.298"/>
    <n v="0.318"/>
    <n v="-3.1719999999999899"/>
    <n v="0.26300000000000001"/>
    <n v="13.357999999999899"/>
    <n v="0.124"/>
    <x v="17"/>
  </r>
  <r>
    <d v="1923-03-01T00:00:00"/>
    <n v="4.8659999999999997"/>
    <n v="0.22600000000000001"/>
    <n v="10.786"/>
    <n v="0.19400000000000001"/>
    <n v="-1.256"/>
    <n v="0.252"/>
    <n v="14.048999999999999"/>
    <n v="0.122"/>
    <n v="1923"/>
    <n v="3"/>
    <m/>
    <s v=""/>
    <m/>
    <s v=""/>
    <m/>
    <m/>
    <s v="1923-03"/>
    <m/>
    <m/>
    <n v="4.8659999999999997"/>
    <n v="0.22600000000000001"/>
    <n v="10.786"/>
    <n v="0.19400000000000001"/>
    <n v="-1.256"/>
    <n v="0.252"/>
    <n v="14.048999999999999"/>
    <n v="0.122"/>
    <x v="17"/>
  </r>
  <r>
    <d v="1923-04-01T00:00:00"/>
    <n v="7.7489999999999997"/>
    <n v="0.24"/>
    <n v="13.64"/>
    <n v="0.28299999999999997"/>
    <n v="1.6020000000000001"/>
    <n v="0.311"/>
    <n v="14.959"/>
    <n v="0.122"/>
    <n v="1923"/>
    <n v="4"/>
    <m/>
    <s v=""/>
    <m/>
    <s v=""/>
    <m/>
    <m/>
    <s v="1923-04"/>
    <m/>
    <m/>
    <n v="7.7489999999999997"/>
    <n v="0.24"/>
    <n v="13.64"/>
    <n v="0.28299999999999997"/>
    <n v="1.6020000000000001"/>
    <n v="0.311"/>
    <n v="14.959"/>
    <n v="0.122"/>
    <x v="17"/>
  </r>
  <r>
    <d v="1923-05-01T00:00:00"/>
    <n v="10.848999999999901"/>
    <n v="0.29199999999999998"/>
    <n v="16.824999999999999"/>
    <n v="0.34599999999999997"/>
    <n v="4.79"/>
    <n v="0.38500000000000001"/>
    <n v="15.724"/>
    <n v="0.128"/>
    <n v="1923"/>
    <n v="5"/>
    <m/>
    <s v=""/>
    <m/>
    <s v=""/>
    <m/>
    <m/>
    <s v="1923-05"/>
    <m/>
    <m/>
    <n v="10.848999999999901"/>
    <n v="0.29199999999999998"/>
    <n v="16.824999999999999"/>
    <n v="0.34599999999999997"/>
    <n v="4.79"/>
    <n v="0.38500000000000001"/>
    <n v="15.724"/>
    <n v="0.128"/>
    <x v="17"/>
  </r>
  <r>
    <d v="1923-06-01T00:00:00"/>
    <n v="13.295999999999999"/>
    <n v="0.25900000000000001"/>
    <n v="19.056000000000001"/>
    <n v="0.23100000000000001"/>
    <n v="7.1389999999999896"/>
    <n v="0.27700000000000002"/>
    <n v="16.452000000000002"/>
    <n v="0.12"/>
    <n v="1923"/>
    <n v="6"/>
    <m/>
    <s v=""/>
    <m/>
    <s v=""/>
    <m/>
    <m/>
    <s v="1923-06"/>
    <m/>
    <m/>
    <n v="13.295999999999999"/>
    <n v="0.25900000000000001"/>
    <n v="19.056000000000001"/>
    <n v="0.23100000000000001"/>
    <n v="7.1389999999999896"/>
    <n v="0.27700000000000002"/>
    <n v="16.452000000000002"/>
    <n v="0.12"/>
    <x v="17"/>
  </r>
  <r>
    <d v="1923-07-01T00:00:00"/>
    <n v="13.984"/>
    <n v="0.3"/>
    <n v="19.809999999999999"/>
    <n v="0.32299999999999901"/>
    <n v="8.0120000000000005"/>
    <n v="0.34300000000000003"/>
    <n v="16.628"/>
    <n v="0.129"/>
    <n v="1923"/>
    <n v="7"/>
    <m/>
    <s v=""/>
    <m/>
    <s v=""/>
    <m/>
    <m/>
    <s v="1923-07"/>
    <m/>
    <m/>
    <n v="13.984"/>
    <n v="0.3"/>
    <n v="19.809999999999999"/>
    <n v="0.32299999999999901"/>
    <n v="8.0120000000000005"/>
    <n v="0.34300000000000003"/>
    <n v="16.628"/>
    <n v="0.129"/>
    <x v="17"/>
  </r>
  <r>
    <d v="1923-08-01T00:00:00"/>
    <n v="13.610999999999899"/>
    <n v="0.34"/>
    <n v="19.445"/>
    <n v="0.33300000000000002"/>
    <n v="7.6449999999999996"/>
    <n v="0.3"/>
    <n v="16.54"/>
    <n v="0.13699999999999901"/>
    <n v="1923"/>
    <n v="8"/>
    <m/>
    <s v=""/>
    <m/>
    <s v=""/>
    <m/>
    <m/>
    <s v="1923-08"/>
    <m/>
    <m/>
    <n v="13.610999999999899"/>
    <n v="0.34"/>
    <n v="19.445"/>
    <n v="0.33300000000000002"/>
    <n v="7.6449999999999996"/>
    <n v="0.3"/>
    <n v="16.54"/>
    <n v="0.13699999999999901"/>
    <x v="17"/>
  </r>
  <r>
    <d v="1923-09-01T00:00:00"/>
    <n v="11.882999999999999"/>
    <n v="0.25600000000000001"/>
    <n v="17.783000000000001"/>
    <n v="0.29099999999999998"/>
    <n v="5.8159999999999998"/>
    <n v="0.23100000000000001"/>
    <n v="15.992000000000001"/>
    <n v="0.12"/>
    <n v="1923"/>
    <n v="9"/>
    <m/>
    <s v=""/>
    <m/>
    <s v=""/>
    <m/>
    <m/>
    <s v="1923-09"/>
    <m/>
    <m/>
    <n v="11.882999999999999"/>
    <n v="0.25600000000000001"/>
    <n v="17.783000000000001"/>
    <n v="0.29099999999999998"/>
    <n v="5.8159999999999998"/>
    <n v="0.23100000000000001"/>
    <n v="15.992000000000001"/>
    <n v="0.12"/>
    <x v="17"/>
  </r>
  <r>
    <d v="1923-10-01T00:00:00"/>
    <n v="9.52"/>
    <n v="0.191"/>
    <n v="15.187999999999899"/>
    <n v="0.34100000000000003"/>
    <n v="3.5230000000000001"/>
    <n v="0.22500000000000001"/>
    <n v="15.249000000000001"/>
    <n v="0.112"/>
    <n v="1923"/>
    <n v="10"/>
    <m/>
    <s v=""/>
    <m/>
    <s v=""/>
    <m/>
    <m/>
    <s v="1923-10"/>
    <m/>
    <m/>
    <n v="9.52"/>
    <n v="0.191"/>
    <n v="15.187999999999899"/>
    <n v="0.34100000000000003"/>
    <n v="3.5230000000000001"/>
    <n v="0.22500000000000001"/>
    <n v="15.249000000000001"/>
    <n v="0.112"/>
    <x v="17"/>
  </r>
  <r>
    <d v="1923-11-01T00:00:00"/>
    <n v="6.3779999999999903"/>
    <n v="0.17899999999999999"/>
    <n v="11.870999999999899"/>
    <n v="0.22"/>
    <n v="0.47399999999999998"/>
    <n v="0.23200000000000001"/>
    <n v="14.404"/>
    <n v="0.112"/>
    <n v="1923"/>
    <n v="11"/>
    <m/>
    <s v=""/>
    <m/>
    <s v=""/>
    <m/>
    <m/>
    <s v="1923-11"/>
    <m/>
    <m/>
    <n v="6.3779999999999903"/>
    <n v="0.17899999999999999"/>
    <n v="11.870999999999899"/>
    <n v="0.22"/>
    <n v="0.47399999999999998"/>
    <n v="0.23200000000000001"/>
    <n v="14.404"/>
    <n v="0.112"/>
    <x v="17"/>
  </r>
  <r>
    <d v="1923-12-01T00:00:00"/>
    <n v="3.88"/>
    <n v="0.216"/>
    <n v="9.2690000000000001"/>
    <n v="0.27800000000000002"/>
    <n v="-1.903"/>
    <n v="0.31"/>
    <n v="13.739000000000001"/>
    <n v="0.11899999999999999"/>
    <n v="1923"/>
    <n v="12"/>
    <m/>
    <s v=""/>
    <m/>
    <s v=""/>
    <m/>
    <m/>
    <s v="1923-12"/>
    <m/>
    <m/>
    <n v="3.88"/>
    <n v="0.216"/>
    <n v="9.2690000000000001"/>
    <n v="0.27800000000000002"/>
    <n v="-1.903"/>
    <n v="0.31"/>
    <n v="13.739000000000001"/>
    <n v="0.11899999999999999"/>
    <x v="17"/>
  </r>
  <r>
    <d v="1924-01-01T00:00:00"/>
    <n v="2.339"/>
    <n v="0.28999999999999998"/>
    <n v="7.9119999999999902"/>
    <n v="0.29799999999999999"/>
    <n v="-3.5019999999999998"/>
    <n v="0.377"/>
    <n v="13.303000000000001"/>
    <n v="0.13400000000000001"/>
    <n v="1924"/>
    <n v="1"/>
    <m/>
    <s v=""/>
    <m/>
    <s v=""/>
    <m/>
    <m/>
    <s v="1924-01"/>
    <m/>
    <m/>
    <n v="2.339"/>
    <n v="0.28999999999999998"/>
    <n v="7.9119999999999902"/>
    <n v="0.29799999999999999"/>
    <n v="-3.5019999999999998"/>
    <n v="0.377"/>
    <n v="13.303000000000001"/>
    <n v="0.13400000000000001"/>
    <x v="17"/>
  </r>
  <r>
    <d v="1924-02-01T00:00:00"/>
    <n v="2.8879999999999999"/>
    <n v="0.28799999999999998"/>
    <n v="8.609"/>
    <n v="0.46899999999999997"/>
    <n v="-3.0249999999999999"/>
    <n v="0.38300000000000001"/>
    <n v="13.585000000000001"/>
    <n v="0.127"/>
    <n v="1924"/>
    <n v="2"/>
    <m/>
    <s v=""/>
    <m/>
    <s v=""/>
    <m/>
    <m/>
    <s v="1924-02"/>
    <m/>
    <m/>
    <n v="2.8879999999999999"/>
    <n v="0.28799999999999998"/>
    <n v="8.609"/>
    <n v="0.46899999999999997"/>
    <n v="-3.0249999999999999"/>
    <n v="0.38300000000000001"/>
    <n v="13.585000000000001"/>
    <n v="0.127"/>
    <x v="17"/>
  </r>
  <r>
    <d v="1924-03-01T00:00:00"/>
    <n v="5.3520000000000003"/>
    <n v="0.20799999999999999"/>
    <n v="11.239999999999901"/>
    <n v="0.183"/>
    <n v="-0.80599999999999905"/>
    <n v="0.26200000000000001"/>
    <n v="14.324999999999999"/>
    <n v="0.11899999999999999"/>
    <n v="1924"/>
    <n v="3"/>
    <m/>
    <s v=""/>
    <m/>
    <s v=""/>
    <m/>
    <m/>
    <s v="1924-03"/>
    <m/>
    <m/>
    <n v="5.3520000000000003"/>
    <n v="0.20799999999999999"/>
    <n v="11.239999999999901"/>
    <n v="0.183"/>
    <n v="-0.80599999999999905"/>
    <n v="0.26200000000000001"/>
    <n v="14.324999999999999"/>
    <n v="0.11899999999999999"/>
    <x v="17"/>
  </r>
  <r>
    <d v="1924-04-01T00:00:00"/>
    <n v="7.97"/>
    <n v="0.26700000000000002"/>
    <n v="13.856999999999999"/>
    <n v="0.27400000000000002"/>
    <n v="1.722"/>
    <n v="0.29899999999999999"/>
    <n v="15.081"/>
    <n v="0.127"/>
    <n v="1924"/>
    <n v="4"/>
    <m/>
    <s v=""/>
    <m/>
    <s v=""/>
    <m/>
    <m/>
    <s v="1924-04"/>
    <m/>
    <m/>
    <n v="7.97"/>
    <n v="0.26700000000000002"/>
    <n v="13.856999999999999"/>
    <n v="0.27400000000000002"/>
    <n v="1.722"/>
    <n v="0.29899999999999999"/>
    <n v="15.081"/>
    <n v="0.127"/>
    <x v="17"/>
  </r>
  <r>
    <d v="1924-05-01T00:00:00"/>
    <n v="11.188000000000001"/>
    <n v="0.29799999999999999"/>
    <n v="17.184999999999999"/>
    <n v="0.31"/>
    <n v="4.9050000000000002"/>
    <n v="0.32500000000000001"/>
    <n v="15.917999999999999"/>
    <n v="0.127"/>
    <n v="1924"/>
    <n v="5"/>
    <m/>
    <s v=""/>
    <m/>
    <s v=""/>
    <m/>
    <m/>
    <s v="1924-05"/>
    <m/>
    <m/>
    <n v="11.188000000000001"/>
    <n v="0.29799999999999999"/>
    <n v="17.184999999999999"/>
    <n v="0.31"/>
    <n v="4.9050000000000002"/>
    <n v="0.32500000000000001"/>
    <n v="15.917999999999999"/>
    <n v="0.127"/>
    <x v="17"/>
  </r>
  <r>
    <d v="1924-06-01T00:00:00"/>
    <n v="13.342000000000001"/>
    <n v="0.24099999999999999"/>
    <n v="19.195"/>
    <n v="0.28399999999999997"/>
    <n v="7.085"/>
    <n v="0.24399999999999999"/>
    <n v="16.460999999999999"/>
    <n v="0.11600000000000001"/>
    <n v="1924"/>
    <n v="6"/>
    <m/>
    <s v=""/>
    <m/>
    <s v=""/>
    <m/>
    <m/>
    <s v="1924-06"/>
    <m/>
    <m/>
    <n v="13.342000000000001"/>
    <n v="0.24099999999999999"/>
    <n v="19.195"/>
    <n v="0.28399999999999997"/>
    <n v="7.085"/>
    <n v="0.24399999999999999"/>
    <n v="16.460999999999999"/>
    <n v="0.11600000000000001"/>
    <x v="17"/>
  </r>
  <r>
    <d v="1924-07-01T00:00:00"/>
    <n v="14.304"/>
    <n v="0.307"/>
    <n v="20.056999999999999"/>
    <n v="0.32200000000000001"/>
    <n v="8.1609999999999996"/>
    <n v="0.32600000000000001"/>
    <n v="16.724"/>
    <n v="0.13100000000000001"/>
    <n v="1924"/>
    <n v="7"/>
    <m/>
    <s v=""/>
    <m/>
    <s v=""/>
    <m/>
    <m/>
    <s v="1924-07"/>
    <m/>
    <m/>
    <n v="14.304"/>
    <n v="0.307"/>
    <n v="20.056999999999999"/>
    <n v="0.32200000000000001"/>
    <n v="8.1609999999999996"/>
    <n v="0.32600000000000001"/>
    <n v="16.724"/>
    <n v="0.13100000000000001"/>
    <x v="17"/>
  </r>
  <r>
    <d v="1924-08-01T00:00:00"/>
    <n v="13.654"/>
    <n v="0.32600000000000001"/>
    <n v="19.518999999999998"/>
    <n v="0.312"/>
    <n v="7.5849999999999902"/>
    <n v="0.33800000000000002"/>
    <n v="16.555999999999901"/>
    <n v="0.13400000000000001"/>
    <n v="1924"/>
    <n v="8"/>
    <m/>
    <s v=""/>
    <m/>
    <s v=""/>
    <m/>
    <m/>
    <s v="1924-08"/>
    <m/>
    <m/>
    <n v="13.654"/>
    <n v="0.32600000000000001"/>
    <n v="19.518999999999998"/>
    <n v="0.312"/>
    <n v="7.5849999999999902"/>
    <n v="0.33800000000000002"/>
    <n v="16.555999999999901"/>
    <n v="0.13400000000000001"/>
    <x v="17"/>
  </r>
  <r>
    <d v="1924-09-01T00:00:00"/>
    <n v="11.957000000000001"/>
    <n v="0.23200000000000001"/>
    <n v="17.783000000000001"/>
    <n v="0.219"/>
    <n v="6.024"/>
    <n v="0.252"/>
    <n v="16.003"/>
    <n v="0.122"/>
    <n v="1924"/>
    <n v="9"/>
    <m/>
    <s v=""/>
    <m/>
    <s v=""/>
    <m/>
    <m/>
    <s v="1924-09"/>
    <m/>
    <m/>
    <n v="11.957000000000001"/>
    <n v="0.23200000000000001"/>
    <n v="17.783000000000001"/>
    <n v="0.219"/>
    <n v="6.024"/>
    <n v="0.252"/>
    <n v="16.003"/>
    <n v="0.122"/>
    <x v="17"/>
  </r>
  <r>
    <d v="1924-10-01T00:00:00"/>
    <n v="9.2029999999999994"/>
    <n v="0.182"/>
    <n v="14.896000000000001"/>
    <n v="0.24299999999999999"/>
    <n v="3.29"/>
    <n v="0.223"/>
    <n v="15.042"/>
    <n v="0.11700000000000001"/>
    <n v="1924"/>
    <n v="10"/>
    <m/>
    <s v=""/>
    <m/>
    <s v=""/>
    <m/>
    <m/>
    <s v="1924-10"/>
    <m/>
    <m/>
    <n v="9.2029999999999994"/>
    <n v="0.182"/>
    <n v="14.896000000000001"/>
    <n v="0.24299999999999999"/>
    <n v="3.29"/>
    <n v="0.223"/>
    <n v="15.042"/>
    <n v="0.11700000000000001"/>
    <x v="17"/>
  </r>
  <r>
    <d v="1924-11-01T00:00:00"/>
    <n v="6.4"/>
    <n v="0.2"/>
    <n v="11.794"/>
    <n v="0.191"/>
    <n v="0.65599999999999903"/>
    <n v="0.193"/>
    <n v="14.132"/>
    <n v="0.11600000000000001"/>
    <n v="1924"/>
    <n v="11"/>
    <m/>
    <s v=""/>
    <m/>
    <s v=""/>
    <m/>
    <m/>
    <s v="1924-11"/>
    <m/>
    <m/>
    <n v="6.4"/>
    <n v="0.2"/>
    <n v="11.794"/>
    <n v="0.191"/>
    <n v="0.65599999999999903"/>
    <n v="0.193"/>
    <n v="14.132"/>
    <n v="0.11600000000000001"/>
    <x v="17"/>
  </r>
  <r>
    <d v="1924-12-01T00:00:00"/>
    <n v="3.4849999999999999"/>
    <n v="0.24299999999999999"/>
    <n v="8.6389999999999993"/>
    <n v="0.246"/>
    <n v="-2.0209999999999999"/>
    <n v="0.309"/>
    <n v="13.342000000000001"/>
    <n v="0.124"/>
    <n v="1924"/>
    <n v="12"/>
    <m/>
    <s v=""/>
    <m/>
    <s v=""/>
    <m/>
    <m/>
    <s v="1924-12"/>
    <m/>
    <m/>
    <n v="3.4849999999999999"/>
    <n v="0.24299999999999999"/>
    <n v="8.6389999999999993"/>
    <n v="0.246"/>
    <n v="-2.0209999999999999"/>
    <n v="0.309"/>
    <n v="13.342000000000001"/>
    <n v="0.124"/>
    <x v="17"/>
  </r>
  <r>
    <d v="1925-01-01T00:00:00"/>
    <n v="2.2679999999999998"/>
    <n v="0.22800000000000001"/>
    <n v="7.4839999999999902"/>
    <n v="0.28899999999999998"/>
    <n v="-3.1789999999999998"/>
    <n v="0.28299999999999997"/>
    <n v="13.157"/>
    <n v="0.125"/>
    <n v="1925"/>
    <n v="1"/>
    <m/>
    <s v=""/>
    <m/>
    <s v=""/>
    <m/>
    <m/>
    <s v="1925-01"/>
    <m/>
    <m/>
    <n v="2.2679999999999998"/>
    <n v="0.22800000000000001"/>
    <n v="7.4839999999999902"/>
    <n v="0.28899999999999998"/>
    <n v="-3.1789999999999998"/>
    <n v="0.28299999999999997"/>
    <n v="13.157"/>
    <n v="0.125"/>
    <x v="17"/>
  </r>
  <r>
    <d v="1925-02-01T00:00:00"/>
    <n v="2.7010000000000001"/>
    <n v="0.23599999999999999"/>
    <n v="8.51"/>
    <n v="0.254"/>
    <n v="-3.3139999999999898"/>
    <n v="0.33500000000000002"/>
    <n v="13.360999999999899"/>
    <n v="0.121"/>
    <n v="1925"/>
    <n v="2"/>
    <m/>
    <s v=""/>
    <m/>
    <s v=""/>
    <m/>
    <m/>
    <s v="1925-02"/>
    <m/>
    <m/>
    <n v="2.7010000000000001"/>
    <n v="0.23599999999999999"/>
    <n v="8.51"/>
    <n v="0.254"/>
    <n v="-3.3139999999999898"/>
    <n v="0.33500000000000002"/>
    <n v="13.360999999999899"/>
    <n v="0.121"/>
    <x v="17"/>
  </r>
  <r>
    <d v="1925-03-01T00:00:00"/>
    <n v="5.1260000000000003"/>
    <n v="0.224"/>
    <n v="11.132999999999999"/>
    <n v="0.20599999999999999"/>
    <n v="-1.1399999999999999"/>
    <n v="0.247"/>
    <n v="14.154999999999999"/>
    <n v="0.124"/>
    <n v="1925"/>
    <n v="3"/>
    <m/>
    <s v=""/>
    <m/>
    <s v=""/>
    <m/>
    <m/>
    <s v="1925-03"/>
    <m/>
    <m/>
    <n v="5.1260000000000003"/>
    <n v="0.224"/>
    <n v="11.132999999999999"/>
    <n v="0.20599999999999999"/>
    <n v="-1.1399999999999999"/>
    <n v="0.247"/>
    <n v="14.154999999999999"/>
    <n v="0.124"/>
    <x v="17"/>
  </r>
  <r>
    <d v="1925-04-01T00:00:00"/>
    <n v="8.4420000000000002"/>
    <n v="0.24399999999999999"/>
    <n v="14.538"/>
    <n v="0.27200000000000002"/>
    <n v="2.1779999999999999"/>
    <n v="0.315"/>
    <n v="15.010999999999999"/>
    <n v="0.124"/>
    <n v="1925"/>
    <n v="4"/>
    <m/>
    <s v=""/>
    <m/>
    <s v=""/>
    <m/>
    <m/>
    <s v="1925-04"/>
    <m/>
    <m/>
    <n v="8.4420000000000002"/>
    <n v="0.24399999999999999"/>
    <n v="14.538"/>
    <n v="0.27200000000000002"/>
    <n v="2.1779999999999999"/>
    <n v="0.315"/>
    <n v="15.010999999999999"/>
    <n v="0.124"/>
    <x v="17"/>
  </r>
  <r>
    <d v="1925-05-01T00:00:00"/>
    <n v="11.039"/>
    <n v="0.28599999999999998"/>
    <n v="17.032"/>
    <n v="0.32400000000000001"/>
    <n v="4.8280000000000003"/>
    <n v="0.31"/>
    <n v="15.855"/>
    <n v="0.13"/>
    <n v="1925"/>
    <n v="5"/>
    <m/>
    <s v=""/>
    <m/>
    <s v=""/>
    <m/>
    <m/>
    <s v="1925-05"/>
    <m/>
    <m/>
    <n v="11.039"/>
    <n v="0.28599999999999998"/>
    <n v="17.032"/>
    <n v="0.32400000000000001"/>
    <n v="4.8280000000000003"/>
    <n v="0.31"/>
    <n v="15.855"/>
    <n v="0.13"/>
    <x v="17"/>
  </r>
  <r>
    <d v="1925-06-01T00:00:00"/>
    <n v="13.089"/>
    <n v="0.22"/>
    <n v="19.041"/>
    <n v="0.28299999999999997"/>
    <n v="6.8829999999999902"/>
    <n v="0.27600000000000002"/>
    <n v="16.413"/>
    <n v="0.11600000000000001"/>
    <n v="1925"/>
    <n v="6"/>
    <m/>
    <s v=""/>
    <m/>
    <s v=""/>
    <m/>
    <m/>
    <s v="1925-06"/>
    <m/>
    <m/>
    <n v="13.089"/>
    <n v="0.22"/>
    <n v="19.041"/>
    <n v="0.28299999999999997"/>
    <n v="6.8829999999999902"/>
    <n v="0.27600000000000002"/>
    <n v="16.413"/>
    <n v="0.11600000000000001"/>
    <x v="17"/>
  </r>
  <r>
    <d v="1925-07-01T00:00:00"/>
    <n v="14.065999999999899"/>
    <n v="0.3"/>
    <n v="19.971"/>
    <n v="0.27900000000000003"/>
    <n v="8.0470000000000006"/>
    <n v="0.30599999999999999"/>
    <n v="16.739999999999998"/>
    <n v="0.129"/>
    <n v="1925"/>
    <n v="7"/>
    <m/>
    <s v=""/>
    <m/>
    <s v=""/>
    <m/>
    <m/>
    <s v="1925-07"/>
    <m/>
    <m/>
    <n v="14.065999999999899"/>
    <n v="0.3"/>
    <n v="19.971"/>
    <n v="0.27900000000000003"/>
    <n v="8.0470000000000006"/>
    <n v="0.30599999999999999"/>
    <n v="16.739999999999998"/>
    <n v="0.129"/>
    <x v="17"/>
  </r>
  <r>
    <d v="1925-08-01T00:00:00"/>
    <n v="13.769"/>
    <n v="0.32"/>
    <n v="19.736999999999998"/>
    <n v="0.28899999999999998"/>
    <n v="7.7239999999999904"/>
    <n v="0.36699999999999999"/>
    <n v="16.715999999999902"/>
    <n v="0.13500000000000001"/>
    <n v="1925"/>
    <n v="8"/>
    <m/>
    <s v=""/>
    <m/>
    <s v=""/>
    <m/>
    <m/>
    <s v="1925-08"/>
    <m/>
    <m/>
    <n v="13.769"/>
    <n v="0.32"/>
    <n v="19.736999999999998"/>
    <n v="0.28899999999999998"/>
    <n v="7.7239999999999904"/>
    <n v="0.36699999999999999"/>
    <n v="16.715999999999902"/>
    <n v="0.13500000000000001"/>
    <x v="17"/>
  </r>
  <r>
    <d v="1925-09-01T00:00:00"/>
    <n v="11.978999999999999"/>
    <n v="0.23499999999999999"/>
    <n v="17.873999999999999"/>
    <n v="0.24399999999999999"/>
    <n v="6.0079999999999902"/>
    <n v="0.222"/>
    <n v="16.14"/>
    <n v="0.126"/>
    <n v="1925"/>
    <n v="9"/>
    <m/>
    <s v=""/>
    <m/>
    <s v=""/>
    <m/>
    <m/>
    <s v="1925-09"/>
    <m/>
    <m/>
    <n v="11.978999999999999"/>
    <n v="0.23499999999999999"/>
    <n v="17.873999999999999"/>
    <n v="0.24399999999999999"/>
    <n v="6.0079999999999902"/>
    <n v="0.222"/>
    <n v="16.14"/>
    <n v="0.126"/>
    <x v="17"/>
  </r>
  <r>
    <d v="1925-10-01T00:00:00"/>
    <n v="9.1959999999999997"/>
    <n v="0.193"/>
    <n v="14.888999999999999"/>
    <n v="0.188"/>
    <n v="3.2869999999999999"/>
    <n v="0.253"/>
    <n v="15.220999999999901"/>
    <n v="0.11700000000000001"/>
    <n v="1925"/>
    <n v="10"/>
    <m/>
    <s v=""/>
    <m/>
    <s v=""/>
    <m/>
    <m/>
    <s v="1925-10"/>
    <m/>
    <m/>
    <n v="9.1959999999999997"/>
    <n v="0.193"/>
    <n v="14.888999999999999"/>
    <n v="0.188"/>
    <n v="3.2869999999999999"/>
    <n v="0.253"/>
    <n v="15.220999999999901"/>
    <n v="0.11700000000000001"/>
    <x v="17"/>
  </r>
  <r>
    <d v="1925-11-01T00:00:00"/>
    <n v="6.34"/>
    <n v="0.19600000000000001"/>
    <n v="11.912000000000001"/>
    <n v="0.193"/>
    <n v="0.64599999999999902"/>
    <n v="0.26800000000000002"/>
    <n v="14.417999999999999"/>
    <n v="0.11799999999999999"/>
    <n v="1925"/>
    <n v="11"/>
    <m/>
    <s v=""/>
    <m/>
    <s v=""/>
    <m/>
    <m/>
    <s v="1925-11"/>
    <m/>
    <m/>
    <n v="6.34"/>
    <n v="0.19600000000000001"/>
    <n v="11.912000000000001"/>
    <n v="0.193"/>
    <n v="0.64599999999999902"/>
    <n v="0.26800000000000002"/>
    <n v="14.417999999999999"/>
    <n v="0.11799999999999999"/>
    <x v="17"/>
  </r>
  <r>
    <d v="1925-12-01T00:00:00"/>
    <n v="4.3979999999999997"/>
    <n v="0.20699999999999999"/>
    <n v="10.010999999999999"/>
    <n v="0.24399999999999999"/>
    <n v="-1.47"/>
    <n v="0.30499999999999999"/>
    <n v="13.897"/>
    <n v="0.122"/>
    <n v="1925"/>
    <n v="12"/>
    <m/>
    <s v=""/>
    <m/>
    <s v=""/>
    <m/>
    <m/>
    <s v="1925-12"/>
    <m/>
    <m/>
    <n v="4.3979999999999997"/>
    <n v="0.20699999999999999"/>
    <n v="10.010999999999999"/>
    <n v="0.24399999999999999"/>
    <n v="-1.47"/>
    <n v="0.30499999999999999"/>
    <n v="13.897"/>
    <n v="0.122"/>
    <x v="17"/>
  </r>
  <r>
    <d v="1926-01-01T00:00:00"/>
    <n v="3.4529999999999998"/>
    <n v="0.25800000000000001"/>
    <n v="8.7850000000000001"/>
    <n v="0.27700000000000002"/>
    <n v="-2.222"/>
    <n v="0.23300000000000001"/>
    <n v="13.739000000000001"/>
    <n v="0.128"/>
    <n v="1926"/>
    <n v="1"/>
    <m/>
    <s v=""/>
    <m/>
    <s v=""/>
    <m/>
    <m/>
    <s v="1926-01"/>
    <m/>
    <m/>
    <n v="3.4529999999999998"/>
    <n v="0.25800000000000001"/>
    <n v="8.7850000000000001"/>
    <n v="0.27700000000000002"/>
    <n v="-2.222"/>
    <n v="0.23300000000000001"/>
    <n v="13.739000000000001"/>
    <n v="0.128"/>
    <x v="17"/>
  </r>
  <r>
    <d v="1926-02-01T00:00:00"/>
    <n v="3.7170000000000001"/>
    <n v="0.21099999999999999"/>
    <n v="9.5030000000000001"/>
    <n v="0.249"/>
    <n v="-2.3069999999999999"/>
    <n v="0.31"/>
    <n v="13.842000000000001"/>
    <n v="0.115"/>
    <n v="1926"/>
    <n v="2"/>
    <m/>
    <s v=""/>
    <m/>
    <s v=""/>
    <m/>
    <m/>
    <s v="1926-02"/>
    <m/>
    <m/>
    <n v="3.7170000000000001"/>
    <n v="0.21099999999999999"/>
    <n v="9.5030000000000001"/>
    <n v="0.249"/>
    <n v="-2.3069999999999999"/>
    <n v="0.31"/>
    <n v="13.842000000000001"/>
    <n v="0.115"/>
    <x v="17"/>
  </r>
  <r>
    <d v="1926-03-01T00:00:00"/>
    <n v="5.8310000000000004"/>
    <n v="0.17799999999999999"/>
    <n v="11.593"/>
    <n v="0.19800000000000001"/>
    <n v="-0.23400000000000001"/>
    <n v="0.25800000000000001"/>
    <n v="14.536"/>
    <n v="0.11600000000000001"/>
    <n v="1926"/>
    <n v="3"/>
    <m/>
    <s v=""/>
    <m/>
    <s v=""/>
    <m/>
    <m/>
    <s v="1926-03"/>
    <m/>
    <m/>
    <n v="5.8310000000000004"/>
    <n v="0.17799999999999999"/>
    <n v="11.593"/>
    <n v="0.19800000000000001"/>
    <n v="-0.23400000000000001"/>
    <n v="0.25800000000000001"/>
    <n v="14.536"/>
    <n v="0.11600000000000001"/>
    <x v="17"/>
  </r>
  <r>
    <d v="1926-04-01T00:00:00"/>
    <n v="8.1929999999999996"/>
    <n v="0.25900000000000001"/>
    <n v="14.095000000000001"/>
    <n v="0.29799999999999999"/>
    <n v="2.0059999999999998"/>
    <n v="0.29899999999999999"/>
    <n v="15.214"/>
    <n v="0.127"/>
    <n v="1926"/>
    <n v="4"/>
    <m/>
    <s v=""/>
    <m/>
    <s v=""/>
    <m/>
    <m/>
    <s v="1926-04"/>
    <m/>
    <m/>
    <n v="8.1929999999999996"/>
    <n v="0.25900000000000001"/>
    <n v="14.095000000000001"/>
    <n v="0.29799999999999999"/>
    <n v="2.0059999999999998"/>
    <n v="0.29899999999999999"/>
    <n v="15.214"/>
    <n v="0.127"/>
    <x v="17"/>
  </r>
  <r>
    <d v="1926-05-01T00:00:00"/>
    <n v="10.930999999999999"/>
    <n v="0.29499999999999998"/>
    <n v="16.687999999999999"/>
    <n v="0.30099999999999999"/>
    <n v="4.806"/>
    <n v="0.33500000000000002"/>
    <n v="15.932"/>
    <n v="0.129"/>
    <n v="1926"/>
    <n v="5"/>
    <m/>
    <s v=""/>
    <m/>
    <s v=""/>
    <m/>
    <m/>
    <s v="1926-05"/>
    <m/>
    <m/>
    <n v="10.930999999999999"/>
    <n v="0.29499999999999998"/>
    <n v="16.687999999999999"/>
    <n v="0.30099999999999999"/>
    <n v="4.806"/>
    <n v="0.33500000000000002"/>
    <n v="15.932"/>
    <n v="0.129"/>
    <x v="17"/>
  </r>
  <r>
    <d v="1926-06-01T00:00:00"/>
    <n v="13.285"/>
    <n v="0.23100000000000001"/>
    <n v="19.213999999999999"/>
    <n v="0.22900000000000001"/>
    <n v="7.0789999999999997"/>
    <n v="0.26100000000000001"/>
    <n v="16.581"/>
    <n v="0.11700000000000001"/>
    <n v="1926"/>
    <n v="6"/>
    <m/>
    <s v=""/>
    <m/>
    <s v=""/>
    <m/>
    <m/>
    <s v="1926-06"/>
    <m/>
    <m/>
    <n v="13.285"/>
    <n v="0.23100000000000001"/>
    <n v="19.213999999999999"/>
    <n v="0.22900000000000001"/>
    <n v="7.0789999999999997"/>
    <n v="0.26100000000000001"/>
    <n v="16.581"/>
    <n v="0.11700000000000001"/>
    <x v="17"/>
  </r>
  <r>
    <d v="1926-07-01T00:00:00"/>
    <n v="14.167999999999999"/>
    <n v="0.28699999999999998"/>
    <n v="19.998000000000001"/>
    <n v="0.29699999999999999"/>
    <n v="8.0579999999999998"/>
    <n v="0.33200000000000002"/>
    <n v="16.765999999999998"/>
    <n v="0.13"/>
    <n v="1926"/>
    <n v="7"/>
    <m/>
    <s v=""/>
    <m/>
    <s v=""/>
    <m/>
    <m/>
    <s v="1926-07"/>
    <m/>
    <m/>
    <n v="14.167999999999999"/>
    <n v="0.28699999999999998"/>
    <n v="19.998000000000001"/>
    <n v="0.29699999999999999"/>
    <n v="8.0579999999999998"/>
    <n v="0.33200000000000002"/>
    <n v="16.765999999999998"/>
    <n v="0.13"/>
    <x v="17"/>
  </r>
  <r>
    <d v="1926-08-01T00:00:00"/>
    <n v="13.877000000000001"/>
    <n v="0.32100000000000001"/>
    <n v="19.695"/>
    <n v="0.30399999999999999"/>
    <n v="7.9159999999999897"/>
    <n v="0.34499999999999997"/>
    <n v="16.8"/>
    <n v="0.13500000000000001"/>
    <n v="1926"/>
    <n v="8"/>
    <m/>
    <s v=""/>
    <m/>
    <s v=""/>
    <m/>
    <m/>
    <s v="1926-08"/>
    <m/>
    <m/>
    <n v="13.877000000000001"/>
    <n v="0.32100000000000001"/>
    <n v="19.695"/>
    <n v="0.30399999999999999"/>
    <n v="7.9159999999999897"/>
    <n v="0.34499999999999997"/>
    <n v="16.8"/>
    <n v="0.13500000000000001"/>
    <x v="17"/>
  </r>
  <r>
    <d v="1926-09-01T00:00:00"/>
    <n v="12.074999999999999"/>
    <n v="0.24199999999999999"/>
    <n v="17.815999999999999"/>
    <n v="0.23100000000000001"/>
    <n v="6.15"/>
    <n v="0.255"/>
    <n v="16.222000000000001"/>
    <n v="0.12"/>
    <n v="1926"/>
    <n v="9"/>
    <m/>
    <s v=""/>
    <m/>
    <s v=""/>
    <m/>
    <m/>
    <s v="1926-09"/>
    <m/>
    <m/>
    <n v="12.074999999999999"/>
    <n v="0.24199999999999999"/>
    <n v="17.815999999999999"/>
    <n v="0.23100000000000001"/>
    <n v="6.15"/>
    <n v="0.255"/>
    <n v="16.222000000000001"/>
    <n v="0.12"/>
    <x v="17"/>
  </r>
  <r>
    <d v="1926-10-01T00:00:00"/>
    <n v="9.5500000000000007"/>
    <n v="0.2"/>
    <n v="15.474"/>
    <n v="0.193"/>
    <n v="3.601"/>
    <n v="0.24099999999999999"/>
    <n v="15.372"/>
    <n v="0.115"/>
    <n v="1926"/>
    <n v="10"/>
    <m/>
    <s v=""/>
    <m/>
    <s v=""/>
    <m/>
    <m/>
    <s v="1926-10"/>
    <m/>
    <m/>
    <n v="9.5500000000000007"/>
    <n v="0.2"/>
    <n v="15.474"/>
    <n v="0.193"/>
    <n v="3.601"/>
    <n v="0.24099999999999999"/>
    <n v="15.372"/>
    <n v="0.115"/>
    <x v="17"/>
  </r>
  <r>
    <d v="1926-11-01T00:00:00"/>
    <n v="6.3"/>
    <n v="0.20799999999999999"/>
    <n v="11.936"/>
    <n v="0.245"/>
    <n v="0.61799999999999999"/>
    <n v="0.248"/>
    <n v="14.3509999999999"/>
    <n v="0.11600000000000001"/>
    <n v="1926"/>
    <n v="11"/>
    <m/>
    <s v=""/>
    <m/>
    <s v=""/>
    <m/>
    <m/>
    <s v="1926-11"/>
    <m/>
    <m/>
    <n v="6.3"/>
    <n v="0.20799999999999999"/>
    <n v="11.936"/>
    <n v="0.245"/>
    <n v="0.61799999999999999"/>
    <n v="0.248"/>
    <n v="14.3509999999999"/>
    <n v="0.11600000000000001"/>
    <x v="17"/>
  </r>
  <r>
    <d v="1926-12-01T00:00:00"/>
    <n v="3.3660000000000001"/>
    <n v="0.222"/>
    <n v="8.6299999999999901"/>
    <n v="0.25"/>
    <n v="-2.2480000000000002"/>
    <n v="0.26400000000000001"/>
    <n v="13.538"/>
    <n v="0.121"/>
    <n v="1926"/>
    <n v="12"/>
    <m/>
    <s v=""/>
    <m/>
    <s v=""/>
    <m/>
    <m/>
    <s v="1926-12"/>
    <m/>
    <m/>
    <n v="3.3660000000000001"/>
    <n v="0.222"/>
    <n v="8.6299999999999901"/>
    <n v="0.25"/>
    <n v="-2.2480000000000002"/>
    <n v="0.26400000000000001"/>
    <n v="13.538"/>
    <n v="0.121"/>
    <x v="17"/>
  </r>
  <r>
    <d v="1927-01-01T00:00:00"/>
    <n v="2.3719999999999999"/>
    <n v="0.26800000000000002"/>
    <n v="7.9349999999999996"/>
    <n v="0.22900000000000001"/>
    <n v="-3.512"/>
    <n v="0.251"/>
    <n v="13.323"/>
    <n v="0.13"/>
    <n v="1927"/>
    <n v="1"/>
    <m/>
    <s v=""/>
    <m/>
    <s v=""/>
    <m/>
    <m/>
    <s v="1927-01"/>
    <m/>
    <m/>
    <n v="2.3719999999999999"/>
    <n v="0.26800000000000002"/>
    <n v="7.9349999999999996"/>
    <n v="0.22900000000000001"/>
    <n v="-3.512"/>
    <n v="0.251"/>
    <n v="13.323"/>
    <n v="0.13"/>
    <x v="17"/>
  </r>
  <r>
    <d v="1927-02-01T00:00:00"/>
    <n v="3.0389999999999899"/>
    <n v="0.24399999999999999"/>
    <n v="8.67"/>
    <n v="0.25"/>
    <n v="-2.8660000000000001"/>
    <n v="0.315"/>
    <n v="13.65"/>
    <n v="0.12"/>
    <n v="1927"/>
    <n v="2"/>
    <m/>
    <s v=""/>
    <m/>
    <s v=""/>
    <m/>
    <m/>
    <s v="1927-02"/>
    <m/>
    <m/>
    <n v="3.0389999999999899"/>
    <n v="0.24399999999999999"/>
    <n v="8.67"/>
    <n v="0.25"/>
    <n v="-2.8660000000000001"/>
    <n v="0.315"/>
    <n v="13.65"/>
    <n v="0.12"/>
    <x v="17"/>
  </r>
  <r>
    <d v="1927-03-01T00:00:00"/>
    <n v="4.6680000000000001"/>
    <n v="0.223"/>
    <n v="10.565"/>
    <n v="0.23200000000000001"/>
    <n v="-1.4950000000000001"/>
    <n v="0.31"/>
    <n v="14.084"/>
    <n v="0.121"/>
    <n v="1927"/>
    <n v="3"/>
    <m/>
    <s v=""/>
    <m/>
    <s v=""/>
    <m/>
    <m/>
    <s v="1927-03"/>
    <m/>
    <m/>
    <n v="4.6680000000000001"/>
    <n v="0.223"/>
    <n v="10.565"/>
    <n v="0.23200000000000001"/>
    <n v="-1.4950000000000001"/>
    <n v="0.31"/>
    <n v="14.084"/>
    <n v="0.121"/>
    <x v="17"/>
  </r>
  <r>
    <d v="1927-04-01T00:00:00"/>
    <n v="8.0350000000000001"/>
    <n v="0.23899999999999999"/>
    <n v="14.007"/>
    <n v="0.25600000000000001"/>
    <n v="1.8520000000000001"/>
    <n v="0.36799999999999999"/>
    <n v="15.045"/>
    <n v="0.11799999999999999"/>
    <n v="1927"/>
    <n v="4"/>
    <m/>
    <s v=""/>
    <m/>
    <s v=""/>
    <m/>
    <m/>
    <s v="1927-04"/>
    <m/>
    <m/>
    <n v="8.0350000000000001"/>
    <n v="0.23899999999999999"/>
    <n v="14.007"/>
    <n v="0.25600000000000001"/>
    <n v="1.8520000000000001"/>
    <n v="0.36799999999999999"/>
    <n v="15.045"/>
    <n v="0.11799999999999999"/>
    <x v="17"/>
  </r>
  <r>
    <d v="1927-05-01T00:00:00"/>
    <n v="11.103999999999999"/>
    <n v="0.29699999999999999"/>
    <n v="16.998000000000001"/>
    <n v="0.28000000000000003"/>
    <n v="4.8730000000000002"/>
    <n v="0.32"/>
    <n v="15.872999999999999"/>
    <n v="0.127"/>
    <n v="1927"/>
    <n v="5"/>
    <m/>
    <s v=""/>
    <m/>
    <s v=""/>
    <m/>
    <m/>
    <s v="1927-05"/>
    <m/>
    <m/>
    <n v="11.103999999999999"/>
    <n v="0.29699999999999999"/>
    <n v="16.998000000000001"/>
    <n v="0.28000000000000003"/>
    <n v="4.8730000000000002"/>
    <n v="0.32"/>
    <n v="15.872999999999999"/>
    <n v="0.127"/>
    <x v="17"/>
  </r>
  <r>
    <d v="1927-06-01T00:00:00"/>
    <n v="13.271999999999901"/>
    <n v="0.23"/>
    <n v="19.135999999999999"/>
    <n v="0.245"/>
    <n v="7.1059999999999999"/>
    <n v="0.26500000000000001"/>
    <n v="16.443999999999999"/>
    <n v="0.114"/>
    <n v="1927"/>
    <n v="6"/>
    <m/>
    <s v=""/>
    <m/>
    <s v=""/>
    <m/>
    <m/>
    <s v="1927-06"/>
    <m/>
    <m/>
    <n v="13.271999999999901"/>
    <n v="0.23"/>
    <n v="19.135999999999999"/>
    <n v="0.245"/>
    <n v="7.1059999999999999"/>
    <n v="0.26500000000000001"/>
    <n v="16.443999999999999"/>
    <n v="0.114"/>
    <x v="17"/>
  </r>
  <r>
    <d v="1927-07-01T00:00:00"/>
    <n v="14.323"/>
    <n v="0.30199999999999999"/>
    <n v="20.236999999999998"/>
    <n v="0.26200000000000001"/>
    <n v="8.28399999999999"/>
    <n v="0.33"/>
    <n v="16.812000000000001"/>
    <n v="0.13"/>
    <n v="1927"/>
    <n v="7"/>
    <m/>
    <s v=""/>
    <m/>
    <s v=""/>
    <m/>
    <m/>
    <s v="1927-07"/>
    <m/>
    <m/>
    <n v="14.323"/>
    <n v="0.30199999999999999"/>
    <n v="20.236999999999998"/>
    <n v="0.26200000000000001"/>
    <n v="8.28399999999999"/>
    <n v="0.33"/>
    <n v="16.812000000000001"/>
    <n v="0.13"/>
    <x v="17"/>
  </r>
  <r>
    <d v="1927-08-01T00:00:00"/>
    <n v="13.698"/>
    <n v="0.34"/>
    <n v="19.529"/>
    <n v="0.3"/>
    <n v="7.6969999999999903"/>
    <n v="0.314"/>
    <n v="16.742000000000001"/>
    <n v="0.13600000000000001"/>
    <n v="1927"/>
    <n v="8"/>
    <m/>
    <s v=""/>
    <m/>
    <s v=""/>
    <m/>
    <m/>
    <s v="1927-08"/>
    <m/>
    <m/>
    <n v="13.698"/>
    <n v="0.34"/>
    <n v="19.529"/>
    <n v="0.3"/>
    <n v="7.6969999999999903"/>
    <n v="0.314"/>
    <n v="16.742000000000001"/>
    <n v="0.13600000000000001"/>
    <x v="17"/>
  </r>
  <r>
    <d v="1927-09-01T00:00:00"/>
    <n v="12.254"/>
    <n v="0.24"/>
    <n v="18.109000000000002"/>
    <n v="0.20599999999999999"/>
    <n v="6.26"/>
    <n v="0.251"/>
    <n v="16.224"/>
    <n v="0.11899999999999999"/>
    <n v="1927"/>
    <n v="9"/>
    <m/>
    <s v=""/>
    <m/>
    <s v=""/>
    <m/>
    <m/>
    <s v="1927-09"/>
    <m/>
    <m/>
    <n v="12.254"/>
    <n v="0.24"/>
    <n v="18.109000000000002"/>
    <n v="0.20599999999999999"/>
    <n v="6.26"/>
    <n v="0.251"/>
    <n v="16.224"/>
    <n v="0.11899999999999999"/>
    <x v="17"/>
  </r>
  <r>
    <d v="1927-10-01T00:00:00"/>
    <n v="9.8870000000000005"/>
    <n v="0.2"/>
    <n v="15.627000000000001"/>
    <n v="0.20499999999999999"/>
    <n v="4.0199999999999996"/>
    <n v="0.26800000000000002"/>
    <n v="15.435"/>
    <n v="0.112"/>
    <n v="1927"/>
    <n v="10"/>
    <m/>
    <s v=""/>
    <m/>
    <s v=""/>
    <m/>
    <m/>
    <s v="1927-10"/>
    <m/>
    <m/>
    <n v="9.8870000000000005"/>
    <n v="0.2"/>
    <n v="15.627000000000001"/>
    <n v="0.20499999999999999"/>
    <n v="4.0199999999999996"/>
    <n v="0.26800000000000002"/>
    <n v="15.435"/>
    <n v="0.112"/>
    <x v="17"/>
  </r>
  <r>
    <d v="1927-11-01T00:00:00"/>
    <n v="6.3460000000000001"/>
    <n v="0.192"/>
    <n v="12.071999999999999"/>
    <n v="0.219"/>
    <n v="0.59599999999999997"/>
    <n v="0.26800000000000002"/>
    <n v="14.342000000000001"/>
    <n v="0.113"/>
    <n v="1927"/>
    <n v="11"/>
    <m/>
    <s v=""/>
    <m/>
    <s v=""/>
    <m/>
    <m/>
    <s v="1927-11"/>
    <m/>
    <m/>
    <n v="6.3460000000000001"/>
    <n v="0.192"/>
    <n v="12.071999999999999"/>
    <n v="0.219"/>
    <n v="0.59599999999999997"/>
    <n v="0.26800000000000002"/>
    <n v="14.342000000000001"/>
    <n v="0.113"/>
    <x v="17"/>
  </r>
  <r>
    <d v="1927-12-01T00:00:00"/>
    <n v="3.2669999999999999"/>
    <n v="0.21199999999999999"/>
    <n v="8.6890000000000001"/>
    <n v="0.30099999999999999"/>
    <n v="-2.3919999999999999"/>
    <n v="0.28299999999999997"/>
    <n v="13.493"/>
    <n v="0.12"/>
    <n v="1927"/>
    <n v="12"/>
    <m/>
    <s v=""/>
    <m/>
    <s v=""/>
    <m/>
    <m/>
    <s v="1927-12"/>
    <m/>
    <m/>
    <n v="3.2669999999999999"/>
    <n v="0.21199999999999999"/>
    <n v="8.6890000000000001"/>
    <n v="0.30099999999999999"/>
    <n v="-2.3919999999999999"/>
    <n v="0.28299999999999997"/>
    <n v="13.493"/>
    <n v="0.12"/>
    <x v="17"/>
  </r>
  <r>
    <d v="1928-01-01T00:00:00"/>
    <n v="3.0459999999999998"/>
    <n v="0.21099999999999999"/>
    <n v="8.2909999999999897"/>
    <n v="0.22800000000000001"/>
    <n v="-2.6309999999999998"/>
    <n v="0.29099999999999998"/>
    <n v="13.637"/>
    <n v="0.121"/>
    <n v="1928"/>
    <n v="1"/>
    <m/>
    <s v=""/>
    <m/>
    <s v=""/>
    <m/>
    <m/>
    <s v="1928-01"/>
    <m/>
    <m/>
    <n v="3.0459999999999998"/>
    <n v="0.21099999999999999"/>
    <n v="8.2909999999999897"/>
    <n v="0.22800000000000001"/>
    <n v="-2.6309999999999998"/>
    <n v="0.29099999999999998"/>
    <n v="13.637"/>
    <n v="0.121"/>
    <x v="17"/>
  </r>
  <r>
    <d v="1928-02-01T00:00:00"/>
    <n v="3.3330000000000002"/>
    <n v="0.24099999999999999"/>
    <n v="9.0399999999999991"/>
    <n v="0.317"/>
    <n v="-2.609"/>
    <n v="0.29599999999999999"/>
    <n v="13.722"/>
    <n v="0.123"/>
    <n v="1928"/>
    <n v="2"/>
    <m/>
    <s v=""/>
    <m/>
    <s v=""/>
    <m/>
    <m/>
    <s v="1928-02"/>
    <m/>
    <m/>
    <n v="3.3330000000000002"/>
    <n v="0.24099999999999999"/>
    <n v="9.0399999999999991"/>
    <n v="0.317"/>
    <n v="-2.609"/>
    <n v="0.29599999999999999"/>
    <n v="13.722"/>
    <n v="0.123"/>
    <x v="17"/>
  </r>
  <r>
    <d v="1928-03-01T00:00:00"/>
    <n v="4.9589999999999996"/>
    <n v="0.191"/>
    <n v="10.891999999999999"/>
    <n v="0.23"/>
    <n v="-1.2470000000000001"/>
    <n v="0.29599999999999999"/>
    <n v="14.228999999999999"/>
    <n v="0.11899999999999999"/>
    <n v="1928"/>
    <n v="3"/>
    <m/>
    <s v=""/>
    <m/>
    <s v=""/>
    <m/>
    <m/>
    <s v="1928-03"/>
    <m/>
    <m/>
    <n v="4.9589999999999996"/>
    <n v="0.191"/>
    <n v="10.891999999999999"/>
    <n v="0.23"/>
    <n v="-1.2470000000000001"/>
    <n v="0.29599999999999999"/>
    <n v="14.228999999999999"/>
    <n v="0.11899999999999999"/>
    <x v="17"/>
  </r>
  <r>
    <d v="1928-04-01T00:00:00"/>
    <n v="8.2439999999999998"/>
    <n v="0.27600000000000002"/>
    <n v="14.193"/>
    <n v="0.219"/>
    <n v="2.0459999999999998"/>
    <n v="0.30399999999999999"/>
    <n v="15.125999999999999"/>
    <n v="0.127"/>
    <n v="1928"/>
    <n v="4"/>
    <m/>
    <s v=""/>
    <m/>
    <s v=""/>
    <m/>
    <m/>
    <s v="1928-04"/>
    <m/>
    <m/>
    <n v="8.2439999999999998"/>
    <n v="0.27600000000000002"/>
    <n v="14.193"/>
    <n v="0.219"/>
    <n v="2.0459999999999998"/>
    <n v="0.30399999999999999"/>
    <n v="15.125999999999999"/>
    <n v="0.127"/>
    <x v="17"/>
  </r>
  <r>
    <d v="1928-05-01T00:00:00"/>
    <n v="11.169"/>
    <n v="0.32100000000000001"/>
    <n v="17.059999999999999"/>
    <n v="0.27400000000000002"/>
    <n v="4.9809999999999999"/>
    <n v="0.33500000000000002"/>
    <n v="15.88"/>
    <n v="0.13400000000000001"/>
    <n v="1928"/>
    <n v="5"/>
    <m/>
    <s v=""/>
    <m/>
    <s v=""/>
    <m/>
    <m/>
    <s v="1928-05"/>
    <m/>
    <m/>
    <n v="11.169"/>
    <n v="0.32100000000000001"/>
    <n v="17.059999999999999"/>
    <n v="0.27400000000000002"/>
    <n v="4.9809999999999999"/>
    <n v="0.33500000000000002"/>
    <n v="15.88"/>
    <n v="0.13400000000000001"/>
    <x v="17"/>
  </r>
  <r>
    <d v="1928-06-01T00:00:00"/>
    <n v="13.113"/>
    <n v="0.23799999999999999"/>
    <n v="18.856000000000002"/>
    <n v="0.254"/>
    <n v="7.0449999999999999"/>
    <n v="0.26500000000000001"/>
    <n v="16.355"/>
    <n v="0.11899999999999999"/>
    <n v="1928"/>
    <n v="6"/>
    <m/>
    <s v=""/>
    <m/>
    <s v=""/>
    <m/>
    <m/>
    <s v="1928-06"/>
    <m/>
    <m/>
    <n v="13.113"/>
    <n v="0.23799999999999999"/>
    <n v="18.856000000000002"/>
    <n v="0.254"/>
    <n v="7.0449999999999999"/>
    <n v="0.26500000000000001"/>
    <n v="16.355"/>
    <n v="0.11899999999999999"/>
    <x v="17"/>
  </r>
  <r>
    <d v="1928-07-01T00:00:00"/>
    <n v="14.31"/>
    <n v="0.29699999999999999"/>
    <n v="20.004999999999999"/>
    <n v="0.29699999999999999"/>
    <n v="8.1890000000000001"/>
    <n v="0.29799999999999999"/>
    <n v="16.795999999999999"/>
    <n v="0.128"/>
    <n v="1928"/>
    <n v="7"/>
    <m/>
    <s v=""/>
    <m/>
    <s v=""/>
    <m/>
    <m/>
    <s v="1928-07"/>
    <m/>
    <m/>
    <n v="14.31"/>
    <n v="0.29699999999999999"/>
    <n v="20.004999999999999"/>
    <n v="0.29699999999999999"/>
    <n v="8.1890000000000001"/>
    <n v="0.29799999999999999"/>
    <n v="16.795999999999999"/>
    <n v="0.128"/>
    <x v="17"/>
  </r>
  <r>
    <d v="1928-08-01T00:00:00"/>
    <n v="13.686999999999999"/>
    <n v="0.32700000000000001"/>
    <n v="19.521999999999998"/>
    <n v="0.30499999999999999"/>
    <n v="7.7979999999999903"/>
    <n v="0.31900000000000001"/>
    <n v="16.7"/>
    <n v="0.13300000000000001"/>
    <n v="1928"/>
    <n v="8"/>
    <m/>
    <s v=""/>
    <m/>
    <s v=""/>
    <m/>
    <m/>
    <s v="1928-08"/>
    <m/>
    <m/>
    <n v="13.686999999999999"/>
    <n v="0.32700000000000001"/>
    <n v="19.521999999999998"/>
    <n v="0.30499999999999999"/>
    <n v="7.7979999999999903"/>
    <n v="0.31900000000000001"/>
    <n v="16.7"/>
    <n v="0.13300000000000001"/>
    <x v="17"/>
  </r>
  <r>
    <d v="1928-09-01T00:00:00"/>
    <n v="12.03"/>
    <n v="0.23499999999999999"/>
    <n v="17.980999999999899"/>
    <n v="0.223"/>
    <n v="6.02"/>
    <n v="0.23699999999999999"/>
    <n v="16.065999999999999"/>
    <n v="0.12"/>
    <n v="1928"/>
    <n v="9"/>
    <m/>
    <s v=""/>
    <m/>
    <s v=""/>
    <m/>
    <m/>
    <s v="1928-09"/>
    <m/>
    <m/>
    <n v="12.03"/>
    <n v="0.23499999999999999"/>
    <n v="17.980999999999899"/>
    <n v="0.223"/>
    <n v="6.02"/>
    <n v="0.23699999999999999"/>
    <n v="16.065999999999999"/>
    <n v="0.12"/>
    <x v="17"/>
  </r>
  <r>
    <d v="1928-10-01T00:00:00"/>
    <n v="9.4860000000000007"/>
    <n v="0.193"/>
    <n v="15.387"/>
    <n v="0.19"/>
    <n v="3.5489999999999999"/>
    <n v="0.214"/>
    <n v="15.231999999999999"/>
    <n v="0.112"/>
    <n v="1928"/>
    <n v="10"/>
    <m/>
    <s v=""/>
    <m/>
    <s v=""/>
    <m/>
    <m/>
    <s v="1928-10"/>
    <m/>
    <m/>
    <n v="9.4860000000000007"/>
    <n v="0.193"/>
    <n v="15.387"/>
    <n v="0.19"/>
    <n v="3.5489999999999999"/>
    <n v="0.214"/>
    <n v="15.231999999999999"/>
    <n v="0.112"/>
    <x v="17"/>
  </r>
  <r>
    <d v="1928-11-01T00:00:00"/>
    <n v="6.3360000000000003"/>
    <n v="0.23100000000000001"/>
    <n v="11.933"/>
    <n v="0.17699999999999999"/>
    <n v="0.629"/>
    <n v="0.24099999999999999"/>
    <n v="14.276"/>
    <n v="0.122"/>
    <n v="1928"/>
    <n v="11"/>
    <m/>
    <s v=""/>
    <m/>
    <s v=""/>
    <m/>
    <m/>
    <s v="1928-11"/>
    <m/>
    <m/>
    <n v="6.3360000000000003"/>
    <n v="0.23100000000000001"/>
    <n v="11.933"/>
    <n v="0.17699999999999999"/>
    <n v="0.629"/>
    <n v="0.24099999999999999"/>
    <n v="14.276"/>
    <n v="0.122"/>
    <x v="17"/>
  </r>
  <r>
    <d v="1928-12-01T00:00:00"/>
    <n v="3.8730000000000002"/>
    <n v="0.222"/>
    <n v="9.1859999999999999"/>
    <n v="0.26"/>
    <n v="-1.7509999999999999"/>
    <n v="0.25700000000000001"/>
    <n v="13.568"/>
    <n v="0.122"/>
    <n v="1928"/>
    <n v="12"/>
    <m/>
    <s v=""/>
    <m/>
    <s v=""/>
    <m/>
    <m/>
    <s v="1928-12"/>
    <m/>
    <m/>
    <n v="3.8730000000000002"/>
    <n v="0.222"/>
    <n v="9.1859999999999999"/>
    <n v="0.26"/>
    <n v="-1.7509999999999999"/>
    <n v="0.25700000000000001"/>
    <n v="13.568"/>
    <n v="0.122"/>
    <x v="17"/>
  </r>
  <r>
    <d v="1929-01-01T00:00:00"/>
    <n v="2.0539999999999998"/>
    <n v="0.28899999999999998"/>
    <n v="7.4799999999999898"/>
    <n v="0.29799999999999999"/>
    <n v="-3.66"/>
    <n v="0.27200000000000002"/>
    <n v="13.137"/>
    <n v="0.13400000000000001"/>
    <n v="1929"/>
    <n v="1"/>
    <m/>
    <s v=""/>
    <m/>
    <s v=""/>
    <m/>
    <m/>
    <s v="1929-01"/>
    <m/>
    <m/>
    <n v="2.0539999999999998"/>
    <n v="0.28899999999999998"/>
    <n v="7.4799999999999898"/>
    <n v="0.29799999999999999"/>
    <n v="-3.66"/>
    <n v="0.27200000000000002"/>
    <n v="13.137"/>
    <n v="0.13400000000000001"/>
    <x v="17"/>
  </r>
  <r>
    <d v="1929-02-01T00:00:00"/>
    <n v="2.1720000000000002"/>
    <n v="0.22900000000000001"/>
    <n v="7.8379999999999903"/>
    <n v="0.219"/>
    <n v="-3.883"/>
    <n v="0.27400000000000002"/>
    <n v="13.241"/>
    <n v="0.12"/>
    <n v="1929"/>
    <n v="2"/>
    <m/>
    <s v=""/>
    <m/>
    <s v=""/>
    <m/>
    <m/>
    <s v="1929-02"/>
    <m/>
    <m/>
    <n v="2.1720000000000002"/>
    <n v="0.22900000000000001"/>
    <n v="7.8379999999999903"/>
    <n v="0.219"/>
    <n v="-3.883"/>
    <n v="0.27400000000000002"/>
    <n v="13.241"/>
    <n v="0.12"/>
    <x v="17"/>
  </r>
  <r>
    <d v="1929-03-01T00:00:00"/>
    <n v="5.0990000000000002"/>
    <n v="0.191"/>
    <n v="10.981999999999999"/>
    <n v="0.22900000000000001"/>
    <n v="-1.131"/>
    <n v="0.28899999999999998"/>
    <n v="14.079000000000001"/>
    <n v="0.121"/>
    <n v="1929"/>
    <n v="3"/>
    <m/>
    <s v=""/>
    <m/>
    <s v=""/>
    <m/>
    <m/>
    <s v="1929-03"/>
    <m/>
    <m/>
    <n v="5.0990000000000002"/>
    <n v="0.191"/>
    <n v="10.981999999999999"/>
    <n v="0.22900000000000001"/>
    <n v="-1.131"/>
    <n v="0.28899999999999998"/>
    <n v="14.079000000000001"/>
    <n v="0.121"/>
    <x v="17"/>
  </r>
  <r>
    <d v="1929-04-01T00:00:00"/>
    <n v="8.0939999999999994"/>
    <n v="0.26500000000000001"/>
    <n v="14.08"/>
    <n v="0.29199999999999998"/>
    <n v="1.8419999999999901"/>
    <n v="0.28100000000000003"/>
    <n v="14.987"/>
    <n v="0.126"/>
    <n v="1929"/>
    <n v="4"/>
    <m/>
    <s v=""/>
    <m/>
    <s v=""/>
    <m/>
    <m/>
    <s v="1929-04"/>
    <m/>
    <m/>
    <n v="8.0939999999999994"/>
    <n v="0.26500000000000001"/>
    <n v="14.08"/>
    <n v="0.29199999999999998"/>
    <n v="1.8419999999999901"/>
    <n v="0.28100000000000003"/>
    <n v="14.987"/>
    <n v="0.126"/>
    <x v="17"/>
  </r>
  <r>
    <d v="1929-05-01T00:00:00"/>
    <n v="10.914999999999999"/>
    <n v="0.29399999999999998"/>
    <n v="16.905999999999999"/>
    <n v="0.25800000000000001"/>
    <n v="4.7839999999999998"/>
    <n v="0.33400000000000002"/>
    <n v="15.715999999999999"/>
    <n v="0.128"/>
    <n v="1929"/>
    <n v="5"/>
    <m/>
    <s v=""/>
    <m/>
    <s v=""/>
    <m/>
    <m/>
    <s v="1929-05"/>
    <m/>
    <m/>
    <n v="10.914999999999999"/>
    <n v="0.29399999999999998"/>
    <n v="16.905999999999999"/>
    <n v="0.25800000000000001"/>
    <n v="4.7839999999999998"/>
    <n v="0.33400000000000002"/>
    <n v="15.715999999999999"/>
    <n v="0.128"/>
    <x v="17"/>
  </r>
  <r>
    <d v="1929-06-01T00:00:00"/>
    <n v="12.928000000000001"/>
    <n v="0.23200000000000001"/>
    <n v="18.649999999999999"/>
    <n v="0.26"/>
    <n v="6.9079999999999897"/>
    <n v="0.29099999999999998"/>
    <n v="16.327999999999999"/>
    <n v="0.11700000000000001"/>
    <n v="1929"/>
    <n v="6"/>
    <m/>
    <s v=""/>
    <m/>
    <s v=""/>
    <m/>
    <m/>
    <s v="1929-06"/>
    <m/>
    <m/>
    <n v="12.928000000000001"/>
    <n v="0.23200000000000001"/>
    <n v="18.649999999999999"/>
    <n v="0.26"/>
    <n v="6.9079999999999897"/>
    <n v="0.29099999999999998"/>
    <n v="16.327999999999999"/>
    <n v="0.11700000000000001"/>
    <x v="17"/>
  </r>
  <r>
    <d v="1929-07-01T00:00:00"/>
    <n v="13.957000000000001"/>
    <n v="0.314"/>
    <n v="19.652000000000001"/>
    <n v="0.314"/>
    <n v="8.0120000000000005"/>
    <n v="0.318"/>
    <n v="16.59"/>
    <n v="0.13400000000000001"/>
    <n v="1929"/>
    <n v="7"/>
    <m/>
    <s v=""/>
    <m/>
    <s v=""/>
    <m/>
    <m/>
    <s v="1929-07"/>
    <m/>
    <m/>
    <n v="13.957000000000001"/>
    <n v="0.314"/>
    <n v="19.652000000000001"/>
    <n v="0.314"/>
    <n v="8.0120000000000005"/>
    <n v="0.318"/>
    <n v="16.59"/>
    <n v="0.13400000000000001"/>
    <x v="17"/>
  </r>
  <r>
    <d v="1929-08-01T00:00:00"/>
    <n v="13.68"/>
    <n v="0.33"/>
    <n v="19.547999999999998"/>
    <n v="0.30099999999999999"/>
    <n v="7.6969999999999903"/>
    <n v="0.32800000000000001"/>
    <n v="16.670999999999999"/>
    <n v="0.13800000000000001"/>
    <n v="1929"/>
    <n v="8"/>
    <m/>
    <s v=""/>
    <m/>
    <s v=""/>
    <m/>
    <m/>
    <s v="1929-08"/>
    <m/>
    <m/>
    <n v="13.68"/>
    <n v="0.33"/>
    <n v="19.547999999999998"/>
    <n v="0.30099999999999999"/>
    <n v="7.6969999999999903"/>
    <n v="0.32800000000000001"/>
    <n v="16.670999999999999"/>
    <n v="0.13800000000000001"/>
    <x v="17"/>
  </r>
  <r>
    <d v="1929-09-01T00:00:00"/>
    <n v="11.807"/>
    <n v="0.255"/>
    <n v="17.597999999999999"/>
    <n v="0.19900000000000001"/>
    <n v="5.9260000000000002"/>
    <n v="0.23799999999999999"/>
    <n v="16.091999999999999"/>
    <n v="0.126"/>
    <n v="1929"/>
    <n v="9"/>
    <m/>
    <s v=""/>
    <m/>
    <s v=""/>
    <m/>
    <m/>
    <s v="1929-09"/>
    <m/>
    <m/>
    <n v="11.807"/>
    <n v="0.255"/>
    <n v="17.597999999999999"/>
    <n v="0.19900000000000001"/>
    <n v="5.9260000000000002"/>
    <n v="0.23799999999999999"/>
    <n v="16.091999999999999"/>
    <n v="0.126"/>
    <x v="17"/>
  </r>
  <r>
    <d v="1929-10-01T00:00:00"/>
    <n v="9.4600000000000009"/>
    <n v="0.19500000000000001"/>
    <n v="15.217000000000001"/>
    <n v="0.182"/>
    <n v="3.6859999999999999"/>
    <n v="0.22600000000000001"/>
    <n v="15.247999999999999"/>
    <n v="0.113"/>
    <n v="1929"/>
    <n v="10"/>
    <m/>
    <s v=""/>
    <m/>
    <s v=""/>
    <m/>
    <m/>
    <s v="1929-10"/>
    <m/>
    <m/>
    <n v="9.4600000000000009"/>
    <n v="0.19500000000000001"/>
    <n v="15.217000000000001"/>
    <n v="0.182"/>
    <n v="3.6859999999999999"/>
    <n v="0.22600000000000001"/>
    <n v="15.247999999999999"/>
    <n v="0.113"/>
    <x v="17"/>
  </r>
  <r>
    <d v="1929-11-01T00:00:00"/>
    <n v="6.1719999999999997"/>
    <n v="0.20699999999999999"/>
    <n v="11.757"/>
    <n v="0.17499999999999999"/>
    <n v="0.377"/>
    <n v="0.21299999999999999"/>
    <n v="14.312999999999899"/>
    <n v="0.11799999999999999"/>
    <n v="1929"/>
    <n v="11"/>
    <m/>
    <s v=""/>
    <m/>
    <s v=""/>
    <m/>
    <m/>
    <s v="1929-11"/>
    <m/>
    <m/>
    <n v="6.1719999999999997"/>
    <n v="0.20699999999999999"/>
    <n v="11.757"/>
    <n v="0.17499999999999999"/>
    <n v="0.377"/>
    <n v="0.21299999999999999"/>
    <n v="14.312999999999899"/>
    <n v="0.11799999999999999"/>
    <x v="17"/>
  </r>
  <r>
    <d v="1929-12-01T00:00:00"/>
    <n v="2.5710000000000002"/>
    <n v="0.22"/>
    <n v="7.7690000000000001"/>
    <n v="0.222"/>
    <n v="-2.9449999999999998"/>
    <n v="0.24199999999999999"/>
    <n v="13.207000000000001"/>
    <n v="0.121"/>
    <n v="1929"/>
    <n v="12"/>
    <m/>
    <s v=""/>
    <m/>
    <s v=""/>
    <m/>
    <m/>
    <s v="1929-12"/>
    <m/>
    <m/>
    <n v="2.5710000000000002"/>
    <n v="0.22"/>
    <n v="7.7690000000000001"/>
    <n v="0.222"/>
    <n v="-2.9449999999999998"/>
    <n v="0.24199999999999999"/>
    <n v="13.207000000000001"/>
    <n v="0.121"/>
    <x v="17"/>
  </r>
  <r>
    <d v="1930-01-01T00:00:00"/>
    <n v="2.4009999999999998"/>
    <n v="0.22600000000000001"/>
    <n v="7.6699999999999902"/>
    <n v="0.216"/>
    <n v="-3.1689999999999898"/>
    <n v="0.34300000000000003"/>
    <n v="13.26"/>
    <n v="0.13"/>
    <n v="1930"/>
    <n v="1"/>
    <m/>
    <s v=""/>
    <m/>
    <s v=""/>
    <m/>
    <m/>
    <s v="1930-01"/>
    <m/>
    <m/>
    <n v="2.4009999999999998"/>
    <n v="0.22600000000000001"/>
    <n v="7.6699999999999902"/>
    <n v="0.216"/>
    <n v="-3.1689999999999898"/>
    <n v="0.34300000000000003"/>
    <n v="13.26"/>
    <n v="0.13"/>
    <x v="18"/>
  </r>
  <r>
    <d v="1930-02-01T00:00:00"/>
    <n v="3.1519999999999899"/>
    <n v="0.23599999999999999"/>
    <n v="8.9"/>
    <n v="0.252"/>
    <n v="-2.8519999999999999"/>
    <n v="0.252"/>
    <n v="13.54"/>
    <n v="0.126"/>
    <n v="1930"/>
    <n v="2"/>
    <m/>
    <s v=""/>
    <m/>
    <s v=""/>
    <m/>
    <m/>
    <s v="1930-02"/>
    <m/>
    <m/>
    <n v="3.1519999999999899"/>
    <n v="0.23599999999999999"/>
    <n v="8.9"/>
    <n v="0.252"/>
    <n v="-2.8519999999999999"/>
    <n v="0.252"/>
    <n v="13.54"/>
    <n v="0.126"/>
    <x v="18"/>
  </r>
  <r>
    <d v="1930-03-01T00:00:00"/>
    <n v="5.4829999999999997"/>
    <n v="0.191"/>
    <n v="11.539"/>
    <n v="0.27300000000000002"/>
    <n v="-0.57099999999999995"/>
    <n v="0.20899999999999999"/>
    <n v="14.326000000000001"/>
    <n v="0.127"/>
    <n v="1930"/>
    <n v="3"/>
    <m/>
    <s v=""/>
    <m/>
    <s v=""/>
    <m/>
    <m/>
    <s v="1930-03"/>
    <m/>
    <m/>
    <n v="5.4829999999999997"/>
    <n v="0.191"/>
    <n v="11.539"/>
    <n v="0.27300000000000002"/>
    <n v="-0.57099999999999995"/>
    <n v="0.20899999999999999"/>
    <n v="14.326000000000001"/>
    <n v="0.127"/>
    <x v="18"/>
  </r>
  <r>
    <d v="1930-04-01T00:00:00"/>
    <n v="8.1819999999999897"/>
    <n v="0.24199999999999999"/>
    <n v="14.016999999999999"/>
    <n v="0.254"/>
    <n v="2.0720000000000001"/>
    <n v="0.27100000000000002"/>
    <n v="15.081"/>
    <n v="0.124"/>
    <n v="1930"/>
    <n v="4"/>
    <m/>
    <s v=""/>
    <m/>
    <s v=""/>
    <m/>
    <m/>
    <s v="1930-04"/>
    <m/>
    <m/>
    <n v="8.1819999999999897"/>
    <n v="0.24199999999999999"/>
    <n v="14.016999999999999"/>
    <n v="0.254"/>
    <n v="2.0720000000000001"/>
    <n v="0.27100000000000002"/>
    <n v="15.081"/>
    <n v="0.124"/>
    <x v="18"/>
  </r>
  <r>
    <d v="1930-05-01T00:00:00"/>
    <n v="11.105"/>
    <n v="0.29199999999999998"/>
    <n v="16.87"/>
    <n v="0.27200000000000002"/>
    <n v="5.016"/>
    <n v="0.314"/>
    <n v="15.911"/>
    <n v="0.13100000000000001"/>
    <n v="1930"/>
    <n v="5"/>
    <m/>
    <s v=""/>
    <m/>
    <s v=""/>
    <m/>
    <m/>
    <s v="1930-05"/>
    <m/>
    <m/>
    <n v="11.105"/>
    <n v="0.29199999999999998"/>
    <n v="16.87"/>
    <n v="0.27200000000000002"/>
    <n v="5.016"/>
    <n v="0.314"/>
    <n v="15.911"/>
    <n v="0.13100000000000001"/>
    <x v="18"/>
  </r>
  <r>
    <d v="1930-06-01T00:00:00"/>
    <n v="13.347"/>
    <n v="0.23100000000000001"/>
    <n v="19.071000000000002"/>
    <n v="0.26400000000000001"/>
    <n v="7.2949999999999999"/>
    <n v="0.309"/>
    <n v="16.472999999999999"/>
    <n v="0.122"/>
    <n v="1930"/>
    <n v="6"/>
    <m/>
    <s v=""/>
    <m/>
    <s v=""/>
    <m/>
    <m/>
    <s v="1930-06"/>
    <m/>
    <m/>
    <n v="13.347"/>
    <n v="0.23100000000000001"/>
    <n v="19.071000000000002"/>
    <n v="0.26400000000000001"/>
    <n v="7.2949999999999999"/>
    <n v="0.309"/>
    <n v="16.472999999999999"/>
    <n v="0.122"/>
    <x v="18"/>
  </r>
  <r>
    <d v="1930-07-01T00:00:00"/>
    <n v="14.465"/>
    <n v="0.30099999999999999"/>
    <n v="20.251999999999999"/>
    <n v="0.26700000000000002"/>
    <n v="8.4149999999999991"/>
    <n v="0.28699999999999998"/>
    <n v="16.853999999999999"/>
    <n v="0.13699999999999901"/>
    <n v="1930"/>
    <n v="7"/>
    <m/>
    <s v=""/>
    <m/>
    <s v=""/>
    <m/>
    <m/>
    <s v="1930-07"/>
    <m/>
    <m/>
    <n v="14.465"/>
    <n v="0.30099999999999999"/>
    <n v="20.251999999999999"/>
    <n v="0.26700000000000002"/>
    <n v="8.4149999999999991"/>
    <n v="0.28699999999999998"/>
    <n v="16.853999999999999"/>
    <n v="0.13699999999999901"/>
    <x v="18"/>
  </r>
  <r>
    <d v="1930-08-01T00:00:00"/>
    <n v="13.928000000000001"/>
    <n v="0.32700000000000001"/>
    <n v="19.803000000000001"/>
    <n v="0.29099999999999998"/>
    <n v="7.9959999999999898"/>
    <n v="0.30399999999999999"/>
    <n v="16.791"/>
    <n v="0.14599999999999999"/>
    <n v="1930"/>
    <n v="8"/>
    <m/>
    <s v=""/>
    <m/>
    <s v=""/>
    <m/>
    <m/>
    <s v="1930-08"/>
    <m/>
    <m/>
    <n v="13.928000000000001"/>
    <n v="0.32700000000000001"/>
    <n v="19.803000000000001"/>
    <n v="0.29099999999999998"/>
    <n v="7.9959999999999898"/>
    <n v="0.30399999999999999"/>
    <n v="16.791"/>
    <n v="0.14599999999999999"/>
    <x v="18"/>
  </r>
  <r>
    <d v="1930-09-01T00:00:00"/>
    <n v="11.874000000000001"/>
    <n v="0.247"/>
    <n v="17.754000000000001"/>
    <n v="0.20399999999999999"/>
    <n v="5.9349999999999996"/>
    <n v="0.23699999999999999"/>
    <n v="16.25"/>
    <n v="0.13100000000000001"/>
    <n v="1930"/>
    <n v="9"/>
    <m/>
    <s v=""/>
    <m/>
    <s v=""/>
    <m/>
    <m/>
    <s v="1930-09"/>
    <m/>
    <m/>
    <n v="11.874000000000001"/>
    <n v="0.247"/>
    <n v="17.754000000000001"/>
    <n v="0.20399999999999999"/>
    <n v="5.9349999999999996"/>
    <n v="0.23699999999999999"/>
    <n v="16.25"/>
    <n v="0.13100000000000001"/>
    <x v="18"/>
  </r>
  <r>
    <d v="1930-10-01T00:00:00"/>
    <n v="9.2609999999999992"/>
    <n v="0.187"/>
    <n v="14.941000000000001"/>
    <n v="0.20499999999999999"/>
    <n v="3.5870000000000002"/>
    <n v="0.25"/>
    <n v="15.355"/>
    <n v="0.121"/>
    <n v="1930"/>
    <n v="10"/>
    <m/>
    <s v=""/>
    <m/>
    <s v=""/>
    <m/>
    <m/>
    <s v="1930-10"/>
    <m/>
    <m/>
    <n v="9.2609999999999992"/>
    <n v="0.187"/>
    <n v="14.941000000000001"/>
    <n v="0.20499999999999999"/>
    <n v="3.5870000000000002"/>
    <n v="0.25"/>
    <n v="15.355"/>
    <n v="0.121"/>
    <x v="18"/>
  </r>
  <r>
    <d v="1930-11-01T00:00:00"/>
    <n v="6.5739999999999998"/>
    <n v="0.20200000000000001"/>
    <n v="12.032"/>
    <n v="0.186"/>
    <n v="0.89199999999999902"/>
    <n v="0.21299999999999999"/>
    <n v="14.505000000000001"/>
    <n v="0.128"/>
    <n v="1930"/>
    <n v="11"/>
    <m/>
    <s v=""/>
    <m/>
    <s v=""/>
    <m/>
    <m/>
    <s v="1930-11"/>
    <m/>
    <m/>
    <n v="6.5739999999999998"/>
    <n v="0.20200000000000001"/>
    <n v="12.032"/>
    <n v="0.186"/>
    <n v="0.89199999999999902"/>
    <n v="0.21299999999999999"/>
    <n v="14.505000000000001"/>
    <n v="0.128"/>
    <x v="18"/>
  </r>
  <r>
    <d v="1930-12-01T00:00:00"/>
    <n v="3.831"/>
    <n v="0.19400000000000001"/>
    <n v="9.0660000000000007"/>
    <n v="0.23899999999999999"/>
    <n v="-1.736"/>
    <n v="0.24299999999999999"/>
    <n v="13.724"/>
    <n v="0.124"/>
    <n v="1930"/>
    <n v="12"/>
    <m/>
    <s v=""/>
    <m/>
    <s v=""/>
    <m/>
    <m/>
    <s v="1930-12"/>
    <m/>
    <m/>
    <n v="3.831"/>
    <n v="0.19400000000000001"/>
    <n v="9.0660000000000007"/>
    <n v="0.23899999999999999"/>
    <n v="-1.736"/>
    <n v="0.24299999999999999"/>
    <n v="13.724"/>
    <n v="0.124"/>
    <x v="18"/>
  </r>
  <r>
    <d v="1931-01-01T00:00:00"/>
    <n v="2.7610000000000001"/>
    <n v="0.22500000000000001"/>
    <n v="8.0589999999999993"/>
    <n v="0.33900000000000002"/>
    <n v="-2.8969999999999998"/>
    <n v="0.252"/>
    <n v="13.529"/>
    <n v="0.13"/>
    <n v="1931"/>
    <n v="1"/>
    <m/>
    <s v=""/>
    <m/>
    <s v=""/>
    <m/>
    <m/>
    <s v="1931-01"/>
    <m/>
    <m/>
    <n v="2.7610000000000001"/>
    <n v="0.22500000000000001"/>
    <n v="8.0589999999999993"/>
    <n v="0.33900000000000002"/>
    <n v="-2.8969999999999998"/>
    <n v="0.252"/>
    <n v="13.529"/>
    <n v="0.13"/>
    <x v="18"/>
  </r>
  <r>
    <d v="1931-02-01T00:00:00"/>
    <n v="2.7080000000000002"/>
    <n v="0.224"/>
    <n v="8.218"/>
    <n v="0.23300000000000001"/>
    <n v="-3.1230000000000002"/>
    <n v="0.245"/>
    <n v="13.620999999999899"/>
    <n v="0.125"/>
    <n v="1931"/>
    <n v="2"/>
    <m/>
    <s v=""/>
    <m/>
    <s v=""/>
    <m/>
    <m/>
    <s v="1931-02"/>
    <m/>
    <m/>
    <n v="2.7080000000000002"/>
    <n v="0.224"/>
    <n v="8.218"/>
    <n v="0.23300000000000001"/>
    <n v="-3.1230000000000002"/>
    <n v="0.245"/>
    <n v="13.620999999999899"/>
    <n v="0.125"/>
    <x v="18"/>
  </r>
  <r>
    <d v="1931-03-01T00:00:00"/>
    <n v="5.22"/>
    <n v="0.186"/>
    <n v="11.194000000000001"/>
    <n v="0.14799999999999999"/>
    <n v="-1.006"/>
    <n v="0.24399999999999999"/>
    <n v="14.347"/>
    <n v="0.126"/>
    <n v="1931"/>
    <n v="3"/>
    <m/>
    <s v=""/>
    <m/>
    <s v=""/>
    <m/>
    <m/>
    <s v="1931-03"/>
    <m/>
    <m/>
    <n v="5.22"/>
    <n v="0.186"/>
    <n v="11.194000000000001"/>
    <n v="0.14799999999999999"/>
    <n v="-1.006"/>
    <n v="0.24399999999999999"/>
    <n v="14.347"/>
    <n v="0.126"/>
    <x v="18"/>
  </r>
  <r>
    <d v="1931-04-01T00:00:00"/>
    <n v="8.1630000000000003"/>
    <n v="0.23400000000000001"/>
    <n v="14.079000000000001"/>
    <n v="0.22800000000000001"/>
    <n v="2.0249999999999999"/>
    <n v="0.28999999999999998"/>
    <n v="15.116"/>
    <n v="0.126"/>
    <n v="1931"/>
    <n v="4"/>
    <m/>
    <s v=""/>
    <m/>
    <s v=""/>
    <m/>
    <m/>
    <s v="1931-04"/>
    <m/>
    <m/>
    <n v="8.1630000000000003"/>
    <n v="0.23400000000000001"/>
    <n v="14.079000000000001"/>
    <n v="0.22800000000000001"/>
    <n v="2.0249999999999999"/>
    <n v="0.28999999999999998"/>
    <n v="15.116"/>
    <n v="0.126"/>
    <x v="18"/>
  </r>
  <r>
    <d v="1931-05-01T00:00:00"/>
    <n v="11.02"/>
    <n v="0.28100000000000003"/>
    <n v="16.805"/>
    <n v="0.26600000000000001"/>
    <n v="4.9509999999999996"/>
    <n v="0.32700000000000001"/>
    <n v="15.872"/>
    <n v="0.129"/>
    <n v="1931"/>
    <n v="5"/>
    <m/>
    <s v=""/>
    <m/>
    <s v=""/>
    <m/>
    <m/>
    <s v="1931-05"/>
    <m/>
    <m/>
    <n v="11.02"/>
    <n v="0.28100000000000003"/>
    <n v="16.805"/>
    <n v="0.26600000000000001"/>
    <n v="4.9509999999999996"/>
    <n v="0.32700000000000001"/>
    <n v="15.872"/>
    <n v="0.129"/>
    <x v="18"/>
  </r>
  <r>
    <d v="1931-06-01T00:00:00"/>
    <n v="13.573"/>
    <n v="0.24"/>
    <n v="19.419"/>
    <n v="0.222"/>
    <n v="7.4889999999999999"/>
    <n v="0.25600000000000001"/>
    <n v="16.63"/>
    <n v="0.126"/>
    <n v="1931"/>
    <n v="6"/>
    <m/>
    <s v=""/>
    <m/>
    <s v=""/>
    <m/>
    <m/>
    <s v="1931-06"/>
    <m/>
    <m/>
    <n v="13.573"/>
    <n v="0.24"/>
    <n v="19.419"/>
    <n v="0.222"/>
    <n v="7.4889999999999999"/>
    <n v="0.25600000000000001"/>
    <n v="16.63"/>
    <n v="0.126"/>
    <x v="18"/>
  </r>
  <r>
    <d v="1931-07-01T00:00:00"/>
    <n v="14.575999999999899"/>
    <n v="0.30199999999999999"/>
    <n v="20.399000000000001"/>
    <n v="0.27500000000000002"/>
    <n v="8.6649999999999991"/>
    <n v="0.32800000000000001"/>
    <n v="16.966999999999999"/>
    <n v="0.13800000000000001"/>
    <n v="1931"/>
    <n v="7"/>
    <m/>
    <s v=""/>
    <m/>
    <s v=""/>
    <m/>
    <m/>
    <s v="1931-07"/>
    <m/>
    <m/>
    <n v="14.575999999999899"/>
    <n v="0.30199999999999999"/>
    <n v="20.399000000000001"/>
    <n v="0.27500000000000002"/>
    <n v="8.6649999999999991"/>
    <n v="0.32800000000000001"/>
    <n v="16.966999999999999"/>
    <n v="0.13800000000000001"/>
    <x v="18"/>
  </r>
  <r>
    <d v="1931-08-01T00:00:00"/>
    <n v="14.12"/>
    <n v="0.33"/>
    <n v="19.960999999999999"/>
    <n v="0.28899999999999998"/>
    <n v="8.1890000000000001"/>
    <n v="0.33100000000000002"/>
    <n v="16.887"/>
    <n v="0.14499999999999999"/>
    <n v="1931"/>
    <n v="8"/>
    <m/>
    <s v=""/>
    <m/>
    <s v=""/>
    <m/>
    <m/>
    <s v="1931-08"/>
    <m/>
    <m/>
    <n v="14.12"/>
    <n v="0.33"/>
    <n v="19.960999999999999"/>
    <n v="0.28899999999999998"/>
    <n v="8.1890000000000001"/>
    <n v="0.33100000000000002"/>
    <n v="16.887"/>
    <n v="0.14499999999999999"/>
    <x v="18"/>
  </r>
  <r>
    <d v="1931-09-01T00:00:00"/>
    <n v="12.282999999999999"/>
    <n v="0.25"/>
    <n v="18.077999999999999"/>
    <n v="0.20300000000000001"/>
    <n v="6.4850000000000003"/>
    <n v="0.24099999999999999"/>
    <n v="16.294"/>
    <n v="0.129"/>
    <n v="1931"/>
    <n v="9"/>
    <m/>
    <s v=""/>
    <m/>
    <s v=""/>
    <m/>
    <m/>
    <s v="1931-09"/>
    <m/>
    <m/>
    <n v="12.282999999999999"/>
    <n v="0.25"/>
    <n v="18.077999999999999"/>
    <n v="0.20300000000000001"/>
    <n v="6.4850000000000003"/>
    <n v="0.24099999999999999"/>
    <n v="16.294"/>
    <n v="0.129"/>
    <x v="18"/>
  </r>
  <r>
    <d v="1931-10-01T00:00:00"/>
    <n v="9.9369999999999994"/>
    <n v="0.19700000000000001"/>
    <n v="15.718"/>
    <n v="0.16699999999999901"/>
    <n v="4.0730000000000004"/>
    <n v="0.245"/>
    <n v="15.448"/>
    <n v="0.125"/>
    <n v="1931"/>
    <n v="10"/>
    <m/>
    <s v=""/>
    <m/>
    <s v=""/>
    <m/>
    <m/>
    <s v="1931-10"/>
    <m/>
    <m/>
    <n v="9.9369999999999994"/>
    <n v="0.19700000000000001"/>
    <n v="15.718"/>
    <n v="0.16699999999999901"/>
    <n v="4.0730000000000004"/>
    <n v="0.245"/>
    <n v="15.448"/>
    <n v="0.125"/>
    <x v="18"/>
  </r>
  <r>
    <d v="1931-11-01T00:00:00"/>
    <n v="6.2429999999999897"/>
    <n v="0.19800000000000001"/>
    <n v="11.63"/>
    <n v="0.189"/>
    <n v="0.54499999999999904"/>
    <n v="0.26700000000000002"/>
    <n v="14.317"/>
    <n v="0.125"/>
    <n v="1931"/>
    <n v="11"/>
    <m/>
    <s v=""/>
    <m/>
    <s v=""/>
    <m/>
    <m/>
    <s v="1931-11"/>
    <m/>
    <m/>
    <n v="6.2429999999999897"/>
    <n v="0.19800000000000001"/>
    <n v="11.63"/>
    <n v="0.189"/>
    <n v="0.54499999999999904"/>
    <n v="0.26700000000000002"/>
    <n v="14.317"/>
    <n v="0.125"/>
    <x v="18"/>
  </r>
  <r>
    <d v="1931-12-01T00:00:00"/>
    <n v="4.0270000000000001"/>
    <n v="0.186"/>
    <n v="9.4770000000000003"/>
    <n v="0.183"/>
    <n v="-1.573"/>
    <n v="0.26"/>
    <n v="13.710999999999901"/>
    <n v="0.125"/>
    <n v="1931"/>
    <n v="12"/>
    <m/>
    <s v=""/>
    <m/>
    <s v=""/>
    <m/>
    <m/>
    <s v="1931-12"/>
    <m/>
    <m/>
    <n v="4.0270000000000001"/>
    <n v="0.186"/>
    <n v="9.4770000000000003"/>
    <n v="0.183"/>
    <n v="-1.573"/>
    <n v="0.26"/>
    <n v="13.710999999999901"/>
    <n v="0.125"/>
    <x v="18"/>
  </r>
  <r>
    <d v="1932-01-01T00:00:00"/>
    <n v="3.6039999999999899"/>
    <n v="0.223"/>
    <n v="9.1590000000000007"/>
    <n v="0.254"/>
    <n v="-2.0539999999999998"/>
    <n v="0.28399999999999997"/>
    <n v="13.686999999999999"/>
    <n v="0.13100000000000001"/>
    <n v="1932"/>
    <n v="1"/>
    <m/>
    <s v=""/>
    <m/>
    <s v=""/>
    <m/>
    <m/>
    <s v="1932-01"/>
    <m/>
    <m/>
    <n v="3.6039999999999899"/>
    <n v="0.223"/>
    <n v="9.1590000000000007"/>
    <n v="0.254"/>
    <n v="-2.0539999999999998"/>
    <n v="0.28399999999999997"/>
    <n v="13.686999999999999"/>
    <n v="0.13100000000000001"/>
    <x v="18"/>
  </r>
  <r>
    <d v="1932-02-01T00:00:00"/>
    <n v="2.9889999999999999"/>
    <n v="0.221"/>
    <n v="8.7970000000000006"/>
    <n v="0.216"/>
    <n v="-3.23"/>
    <n v="0.20599999999999999"/>
    <n v="13.657999999999999"/>
    <n v="0.124"/>
    <n v="1932"/>
    <n v="2"/>
    <m/>
    <s v=""/>
    <m/>
    <s v=""/>
    <m/>
    <m/>
    <s v="1932-02"/>
    <m/>
    <m/>
    <n v="2.9889999999999999"/>
    <n v="0.221"/>
    <n v="8.7970000000000006"/>
    <n v="0.216"/>
    <n v="-3.23"/>
    <n v="0.20599999999999999"/>
    <n v="13.657999999999999"/>
    <n v="0.124"/>
    <x v="18"/>
  </r>
  <r>
    <d v="1932-03-01T00:00:00"/>
    <n v="4.9400000000000004"/>
    <n v="0.20399999999999999"/>
    <n v="10.933999999999999"/>
    <n v="0.16899999999999901"/>
    <n v="-1.1639999999999999"/>
    <n v="0.23699999999999999"/>
    <n v="14.252000000000001"/>
    <n v="0.129"/>
    <n v="1932"/>
    <n v="3"/>
    <m/>
    <s v=""/>
    <m/>
    <s v=""/>
    <m/>
    <m/>
    <s v="1932-03"/>
    <m/>
    <m/>
    <n v="4.9400000000000004"/>
    <n v="0.20399999999999999"/>
    <n v="10.933999999999999"/>
    <n v="0.16899999999999901"/>
    <n v="-1.1639999999999999"/>
    <n v="0.23699999999999999"/>
    <n v="14.252000000000001"/>
    <n v="0.129"/>
    <x v="18"/>
  </r>
  <r>
    <d v="1932-04-01T00:00:00"/>
    <n v="8.7690000000000001"/>
    <n v="0.26300000000000001"/>
    <n v="14.644"/>
    <n v="0.223"/>
    <n v="2.5990000000000002"/>
    <n v="0.27100000000000002"/>
    <n v="15.335000000000001"/>
    <n v="0.129"/>
    <n v="1932"/>
    <n v="4"/>
    <m/>
    <s v=""/>
    <m/>
    <s v=""/>
    <m/>
    <m/>
    <s v="1932-04"/>
    <m/>
    <m/>
    <n v="8.7690000000000001"/>
    <n v="0.26300000000000001"/>
    <n v="14.644"/>
    <n v="0.223"/>
    <n v="2.5990000000000002"/>
    <n v="0.27100000000000002"/>
    <n v="15.335000000000001"/>
    <n v="0.129"/>
    <x v="18"/>
  </r>
  <r>
    <d v="1932-05-01T00:00:00"/>
    <n v="11.239000000000001"/>
    <n v="0.3"/>
    <n v="16.864999999999998"/>
    <n v="0.253"/>
    <n v="5.2249999999999996"/>
    <n v="0.33800000000000002"/>
    <n v="16.018000000000001"/>
    <n v="0.13200000000000001"/>
    <n v="1932"/>
    <n v="5"/>
    <m/>
    <s v=""/>
    <m/>
    <s v=""/>
    <m/>
    <m/>
    <s v="1932-05"/>
    <m/>
    <m/>
    <n v="11.239000000000001"/>
    <n v="0.3"/>
    <n v="16.864999999999998"/>
    <n v="0.253"/>
    <n v="5.2249999999999996"/>
    <n v="0.33800000000000002"/>
    <n v="16.018000000000001"/>
    <n v="0.13200000000000001"/>
    <x v="18"/>
  </r>
  <r>
    <d v="1932-06-01T00:00:00"/>
    <n v="13.382999999999999"/>
    <n v="0.25700000000000001"/>
    <n v="19.114000000000001"/>
    <n v="0.219"/>
    <n v="7.2579999999999902"/>
    <n v="0.251"/>
    <n v="16.504000000000001"/>
    <n v="0.126"/>
    <n v="1932"/>
    <n v="6"/>
    <m/>
    <s v=""/>
    <m/>
    <s v=""/>
    <m/>
    <m/>
    <s v="1932-06"/>
    <m/>
    <m/>
    <n v="13.382999999999999"/>
    <n v="0.25700000000000001"/>
    <n v="19.114000000000001"/>
    <n v="0.219"/>
    <n v="7.2579999999999902"/>
    <n v="0.251"/>
    <n v="16.504000000000001"/>
    <n v="0.126"/>
    <x v="18"/>
  </r>
  <r>
    <d v="1932-07-01T00:00:00"/>
    <n v="14.372"/>
    <n v="0.30599999999999999"/>
    <n v="20.093"/>
    <n v="0.28599999999999998"/>
    <n v="8.4160000000000004"/>
    <n v="0.33900000000000002"/>
    <n v="16.846"/>
    <n v="0.13800000000000001"/>
    <n v="1932"/>
    <n v="7"/>
    <m/>
    <s v=""/>
    <m/>
    <s v=""/>
    <m/>
    <m/>
    <s v="1932-07"/>
    <m/>
    <m/>
    <n v="14.372"/>
    <n v="0.30599999999999999"/>
    <n v="20.093"/>
    <n v="0.28599999999999998"/>
    <n v="8.4160000000000004"/>
    <n v="0.33900000000000002"/>
    <n v="16.846"/>
    <n v="0.13800000000000001"/>
    <x v="18"/>
  </r>
  <r>
    <d v="1932-08-01T00:00:00"/>
    <n v="13.74"/>
    <n v="0.33100000000000002"/>
    <n v="19.5"/>
    <n v="0.27700000000000002"/>
    <n v="7.91699999999999"/>
    <n v="0.33100000000000002"/>
    <n v="16.68"/>
    <n v="0.14299999999999999"/>
    <n v="1932"/>
    <n v="8"/>
    <m/>
    <s v=""/>
    <m/>
    <s v=""/>
    <m/>
    <m/>
    <s v="1932-08"/>
    <m/>
    <m/>
    <n v="13.74"/>
    <n v="0.33100000000000002"/>
    <n v="19.5"/>
    <n v="0.27700000000000002"/>
    <n v="7.91699999999999"/>
    <n v="0.33100000000000002"/>
    <n v="16.68"/>
    <n v="0.14299999999999999"/>
    <x v="18"/>
  </r>
  <r>
    <d v="1932-09-01T00:00:00"/>
    <n v="12.31"/>
    <n v="0.26800000000000002"/>
    <n v="18.215999999999902"/>
    <n v="0.21299999999999999"/>
    <n v="6.34"/>
    <n v="0.22600000000000001"/>
    <n v="16.262999999999899"/>
    <n v="0.13300000000000001"/>
    <n v="1932"/>
    <n v="9"/>
    <m/>
    <s v=""/>
    <m/>
    <s v=""/>
    <m/>
    <m/>
    <s v="1932-09"/>
    <m/>
    <m/>
    <n v="12.31"/>
    <n v="0.26800000000000002"/>
    <n v="18.215999999999902"/>
    <n v="0.21299999999999999"/>
    <n v="6.34"/>
    <n v="0.22600000000000001"/>
    <n v="16.262999999999899"/>
    <n v="0.13300000000000001"/>
    <x v="18"/>
  </r>
  <r>
    <d v="1932-10-01T00:00:00"/>
    <n v="9.6820000000000004"/>
    <n v="0.23200000000000001"/>
    <n v="15.423999999999999"/>
    <n v="0.16"/>
    <n v="3.9"/>
    <n v="0.24299999999999999"/>
    <n v="15.28"/>
    <n v="0.123"/>
    <n v="1932"/>
    <n v="10"/>
    <m/>
    <s v=""/>
    <m/>
    <s v=""/>
    <m/>
    <m/>
    <s v="1932-10"/>
    <m/>
    <m/>
    <n v="9.6820000000000004"/>
    <n v="0.23200000000000001"/>
    <n v="15.423999999999999"/>
    <n v="0.16"/>
    <n v="3.9"/>
    <n v="0.24299999999999999"/>
    <n v="15.28"/>
    <n v="0.123"/>
    <x v="18"/>
  </r>
  <r>
    <d v="1932-11-01T00:00:00"/>
    <n v="5.9079999999999897"/>
    <n v="0.186"/>
    <n v="11.550999999999901"/>
    <n v="0.20399999999999999"/>
    <n v="1.4E-2"/>
    <n v="0.27800000000000002"/>
    <n v="14.175000000000001"/>
    <n v="0.122"/>
    <n v="1932"/>
    <n v="11"/>
    <m/>
    <s v=""/>
    <m/>
    <s v=""/>
    <m/>
    <m/>
    <s v="1932-11"/>
    <m/>
    <m/>
    <n v="5.9079999999999897"/>
    <n v="0.186"/>
    <n v="11.550999999999901"/>
    <n v="0.20399999999999999"/>
    <n v="1.4E-2"/>
    <n v="0.27800000000000002"/>
    <n v="14.175000000000001"/>
    <n v="0.122"/>
    <x v="18"/>
  </r>
  <r>
    <d v="1932-12-01T00:00:00"/>
    <n v="3.5270000000000001"/>
    <n v="0.19600000000000001"/>
    <n v="8.8879999999999999"/>
    <n v="0.215"/>
    <n v="-2.07099999999999"/>
    <n v="0.27100000000000002"/>
    <n v="13.558"/>
    <n v="0.123"/>
    <n v="1932"/>
    <n v="12"/>
    <m/>
    <s v=""/>
    <m/>
    <s v=""/>
    <m/>
    <m/>
    <s v="1932-12"/>
    <m/>
    <m/>
    <n v="3.5270000000000001"/>
    <n v="0.19600000000000001"/>
    <n v="8.8879999999999999"/>
    <n v="0.215"/>
    <n v="-2.07099999999999"/>
    <n v="0.27100000000000002"/>
    <n v="13.558"/>
    <n v="0.123"/>
    <x v="18"/>
  </r>
  <r>
    <d v="1933-01-01T00:00:00"/>
    <n v="2.169"/>
    <n v="0.22600000000000001"/>
    <n v="7.3789999999999996"/>
    <n v="0.20699999999999999"/>
    <n v="-3.4529999999999998"/>
    <n v="0.27700000000000002"/>
    <n v="13.26"/>
    <n v="0.129"/>
    <n v="1933"/>
    <n v="1"/>
    <m/>
    <s v=""/>
    <m/>
    <s v=""/>
    <m/>
    <m/>
    <s v="1933-01"/>
    <m/>
    <m/>
    <n v="2.169"/>
    <n v="0.22600000000000001"/>
    <n v="7.3789999999999996"/>
    <n v="0.20699999999999999"/>
    <n v="-3.4529999999999998"/>
    <n v="0.27700000000000002"/>
    <n v="13.26"/>
    <n v="0.129"/>
    <x v="18"/>
  </r>
  <r>
    <d v="1933-02-01T00:00:00"/>
    <n v="2.657"/>
    <n v="0.21"/>
    <n v="8.3509999999999902"/>
    <n v="0.30499999999999999"/>
    <n v="-3.3180000000000001"/>
    <n v="0.29899999999999999"/>
    <n v="13.505999999999901"/>
    <n v="0.12"/>
    <n v="1933"/>
    <n v="2"/>
    <m/>
    <s v=""/>
    <m/>
    <s v=""/>
    <m/>
    <m/>
    <s v="1933-02"/>
    <m/>
    <m/>
    <n v="2.657"/>
    <n v="0.21"/>
    <n v="8.3509999999999902"/>
    <n v="0.30499999999999999"/>
    <n v="-3.3180000000000001"/>
    <n v="0.29899999999999999"/>
    <n v="13.505999999999901"/>
    <n v="0.12"/>
    <x v="18"/>
  </r>
  <r>
    <d v="1933-03-01T00:00:00"/>
    <n v="4.8689999999999998"/>
    <n v="0.185"/>
    <n v="10.773999999999999"/>
    <n v="0.192"/>
    <n v="-1.27"/>
    <n v="0.307"/>
    <n v="14.130999999999901"/>
    <n v="0.12"/>
    <n v="1933"/>
    <n v="3"/>
    <m/>
    <s v=""/>
    <m/>
    <s v=""/>
    <m/>
    <m/>
    <s v="1933-03"/>
    <m/>
    <m/>
    <n v="4.8689999999999998"/>
    <n v="0.185"/>
    <n v="10.773999999999999"/>
    <n v="0.192"/>
    <n v="-1.27"/>
    <n v="0.307"/>
    <n v="14.130999999999901"/>
    <n v="0.12"/>
    <x v="18"/>
  </r>
  <r>
    <d v="1933-04-01T00:00:00"/>
    <n v="8.125"/>
    <n v="0.27200000000000002"/>
    <n v="14.045999999999999"/>
    <n v="0.26300000000000001"/>
    <n v="2.0030000000000001"/>
    <n v="0.28599999999999998"/>
    <n v="15.042999999999999"/>
    <n v="0.13"/>
    <n v="1933"/>
    <n v="4"/>
    <m/>
    <s v=""/>
    <m/>
    <s v=""/>
    <m/>
    <m/>
    <s v="1933-04"/>
    <m/>
    <m/>
    <n v="8.125"/>
    <n v="0.27200000000000002"/>
    <n v="14.045999999999999"/>
    <n v="0.26300000000000001"/>
    <n v="2.0030000000000001"/>
    <n v="0.28599999999999998"/>
    <n v="15.042999999999999"/>
    <n v="0.13"/>
    <x v="18"/>
  </r>
  <r>
    <d v="1933-05-01T00:00:00"/>
    <n v="11.047000000000001"/>
    <n v="0.28799999999999998"/>
    <n v="16.844999999999999"/>
    <n v="0.26700000000000002"/>
    <n v="4.9880000000000004"/>
    <n v="0.29699999999999999"/>
    <n v="15.823"/>
    <n v="0.13400000000000001"/>
    <n v="1933"/>
    <n v="5"/>
    <m/>
    <s v=""/>
    <m/>
    <s v=""/>
    <m/>
    <m/>
    <s v="1933-05"/>
    <m/>
    <m/>
    <n v="11.047000000000001"/>
    <n v="0.28799999999999998"/>
    <n v="16.844999999999999"/>
    <n v="0.26700000000000002"/>
    <n v="4.9880000000000004"/>
    <n v="0.29699999999999999"/>
    <n v="15.823"/>
    <n v="0.13400000000000001"/>
    <x v="18"/>
  </r>
  <r>
    <d v="1933-06-01T00:00:00"/>
    <n v="13.11"/>
    <n v="0.24099999999999999"/>
    <n v="19.036000000000001"/>
    <n v="0.25"/>
    <n v="7.0010000000000003"/>
    <n v="0.313"/>
    <n v="16.337"/>
    <n v="0.126"/>
    <n v="1933"/>
    <n v="6"/>
    <m/>
    <s v=""/>
    <m/>
    <s v=""/>
    <m/>
    <m/>
    <s v="1933-06"/>
    <m/>
    <m/>
    <n v="13.11"/>
    <n v="0.24099999999999999"/>
    <n v="19.036000000000001"/>
    <n v="0.25"/>
    <n v="7.0010000000000003"/>
    <n v="0.313"/>
    <n v="16.337"/>
    <n v="0.126"/>
    <x v="18"/>
  </r>
  <r>
    <d v="1933-07-01T00:00:00"/>
    <n v="14.235999999999899"/>
    <n v="0.3"/>
    <n v="20.036999999999999"/>
    <n v="0.28199999999999997"/>
    <n v="8.2949999999999999"/>
    <n v="0.29099999999999998"/>
    <n v="16.704000000000001"/>
    <n v="0.13600000000000001"/>
    <n v="1933"/>
    <n v="7"/>
    <m/>
    <s v=""/>
    <m/>
    <s v=""/>
    <m/>
    <m/>
    <s v="1933-07"/>
    <m/>
    <m/>
    <n v="14.235999999999899"/>
    <n v="0.3"/>
    <n v="20.036999999999999"/>
    <n v="0.28199999999999997"/>
    <n v="8.2949999999999999"/>
    <n v="0.29099999999999998"/>
    <n v="16.704000000000001"/>
    <n v="0.13600000000000001"/>
    <x v="18"/>
  </r>
  <r>
    <d v="1933-08-01T00:00:00"/>
    <n v="13.76"/>
    <n v="0.32100000000000001"/>
    <n v="19.635000000000002"/>
    <n v="0.29599999999999999"/>
    <n v="7.8579999999999997"/>
    <n v="0.32100000000000001"/>
    <n v="16.701000000000001"/>
    <n v="0.13800000000000001"/>
    <n v="1933"/>
    <n v="8"/>
    <m/>
    <s v=""/>
    <m/>
    <s v=""/>
    <m/>
    <m/>
    <s v="1933-08"/>
    <m/>
    <m/>
    <n v="13.76"/>
    <n v="0.32100000000000001"/>
    <n v="19.635000000000002"/>
    <n v="0.29599999999999999"/>
    <n v="7.8579999999999997"/>
    <n v="0.32100000000000001"/>
    <n v="16.701000000000001"/>
    <n v="0.13800000000000001"/>
    <x v="18"/>
  </r>
  <r>
    <d v="1933-09-01T00:00:00"/>
    <n v="11.853999999999999"/>
    <n v="0.24399999999999999"/>
    <n v="17.631"/>
    <n v="0.20200000000000001"/>
    <n v="6.0549999999999997"/>
    <n v="0.25900000000000001"/>
    <n v="16.024000000000001"/>
    <n v="0.129"/>
    <n v="1933"/>
    <n v="9"/>
    <m/>
    <s v=""/>
    <m/>
    <s v=""/>
    <m/>
    <m/>
    <s v="1933-09"/>
    <m/>
    <m/>
    <n v="11.853999999999999"/>
    <n v="0.24399999999999999"/>
    <n v="17.631"/>
    <n v="0.20200000000000001"/>
    <n v="6.0549999999999997"/>
    <n v="0.25900000000000001"/>
    <n v="16.024000000000001"/>
    <n v="0.129"/>
    <x v="18"/>
  </r>
  <r>
    <d v="1933-10-01T00:00:00"/>
    <n v="9.2379999999999995"/>
    <n v="0.23200000000000001"/>
    <n v="15.172000000000001"/>
    <n v="0.17"/>
    <n v="3.3739999999999899"/>
    <n v="0.247"/>
    <n v="15.142999999999899"/>
    <n v="0.125"/>
    <n v="1933"/>
    <n v="10"/>
    <m/>
    <s v=""/>
    <m/>
    <s v=""/>
    <m/>
    <m/>
    <s v="1933-10"/>
    <m/>
    <m/>
    <n v="9.2379999999999995"/>
    <n v="0.23200000000000001"/>
    <n v="15.172000000000001"/>
    <n v="0.17"/>
    <n v="3.3739999999999899"/>
    <n v="0.247"/>
    <n v="15.142999999999899"/>
    <n v="0.125"/>
    <x v="18"/>
  </r>
  <r>
    <d v="1933-11-01T00:00:00"/>
    <n v="5.89"/>
    <n v="0.20100000000000001"/>
    <n v="11.577999999999999"/>
    <n v="0.22700000000000001"/>
    <n v="9.2999999999999902E-2"/>
    <n v="0.248"/>
    <n v="14.130999999999901"/>
    <n v="0.11799999999999999"/>
    <n v="1933"/>
    <n v="11"/>
    <m/>
    <s v=""/>
    <m/>
    <s v=""/>
    <m/>
    <m/>
    <s v="1933-11"/>
    <m/>
    <m/>
    <n v="5.89"/>
    <n v="0.20100000000000001"/>
    <n v="11.577999999999999"/>
    <n v="0.22700000000000001"/>
    <n v="9.2999999999999902E-2"/>
    <n v="0.248"/>
    <n v="14.130999999999901"/>
    <n v="0.11799999999999999"/>
    <x v="18"/>
  </r>
  <r>
    <d v="1933-12-01T00:00:00"/>
    <n v="3.1039999999999899"/>
    <n v="0.192"/>
    <n v="8.4559999999999995"/>
    <n v="0.23"/>
    <n v="-2.5329999999999999"/>
    <n v="0.23"/>
    <n v="13.352"/>
    <n v="0.12"/>
    <n v="1933"/>
    <n v="12"/>
    <m/>
    <s v=""/>
    <m/>
    <s v=""/>
    <m/>
    <m/>
    <s v="1933-12"/>
    <m/>
    <m/>
    <n v="3.1039999999999899"/>
    <n v="0.192"/>
    <n v="8.4559999999999995"/>
    <n v="0.23"/>
    <n v="-2.5329999999999999"/>
    <n v="0.23"/>
    <n v="13.352"/>
    <n v="0.12"/>
    <x v="18"/>
  </r>
  <r>
    <d v="1934-01-01T00:00:00"/>
    <n v="2.476"/>
    <n v="0.23100000000000001"/>
    <n v="7.9949999999999903"/>
    <n v="0.219"/>
    <n v="-3.1309999999999998"/>
    <n v="0.27200000000000002"/>
    <n v="13.276"/>
    <n v="0.124"/>
    <n v="1934"/>
    <n v="1"/>
    <m/>
    <s v=""/>
    <m/>
    <s v=""/>
    <m/>
    <m/>
    <s v="1934-01"/>
    <m/>
    <m/>
    <n v="2.476"/>
    <n v="0.23100000000000001"/>
    <n v="7.9949999999999903"/>
    <n v="0.219"/>
    <n v="-3.1309999999999998"/>
    <n v="0.27200000000000002"/>
    <n v="13.276"/>
    <n v="0.124"/>
    <x v="18"/>
  </r>
  <r>
    <d v="1934-02-01T00:00:00"/>
    <n v="3.6989999999999998"/>
    <n v="0.251"/>
    <n v="9.5039999999999996"/>
    <n v="0.23699999999999999"/>
    <n v="-2.1909999999999998"/>
    <n v="0.35599999999999998"/>
    <n v="13.700999999999899"/>
    <n v="0.125"/>
    <n v="1934"/>
    <n v="2"/>
    <m/>
    <s v=""/>
    <m/>
    <s v=""/>
    <m/>
    <m/>
    <s v="1934-02"/>
    <m/>
    <m/>
    <n v="3.6989999999999998"/>
    <n v="0.251"/>
    <n v="9.5039999999999996"/>
    <n v="0.23699999999999999"/>
    <n v="-2.1909999999999998"/>
    <n v="0.35599999999999998"/>
    <n v="13.700999999999899"/>
    <n v="0.125"/>
    <x v="18"/>
  </r>
  <r>
    <d v="1934-03-01T00:00:00"/>
    <n v="4.8179999999999996"/>
    <n v="0.20100000000000001"/>
    <n v="10.835000000000001"/>
    <n v="0.193"/>
    <n v="-1.3819999999999999"/>
    <n v="0.223"/>
    <n v="14.071999999999999"/>
    <n v="0.122"/>
    <n v="1934"/>
    <n v="3"/>
    <m/>
    <s v=""/>
    <m/>
    <s v=""/>
    <m/>
    <m/>
    <s v="1934-03"/>
    <m/>
    <m/>
    <n v="4.8179999999999996"/>
    <n v="0.20100000000000001"/>
    <n v="10.835000000000001"/>
    <n v="0.193"/>
    <n v="-1.3819999999999999"/>
    <n v="0.223"/>
    <n v="14.071999999999999"/>
    <n v="0.122"/>
    <x v="18"/>
  </r>
  <r>
    <d v="1934-04-01T00:00:00"/>
    <n v="8.016"/>
    <n v="0.25900000000000001"/>
    <n v="13.995999999999899"/>
    <n v="0.24"/>
    <n v="1.853"/>
    <n v="0.29399999999999998"/>
    <n v="15.02"/>
    <n v="0.128"/>
    <n v="1934"/>
    <n v="4"/>
    <m/>
    <s v=""/>
    <m/>
    <s v=""/>
    <m/>
    <m/>
    <s v="1934-04"/>
    <m/>
    <m/>
    <n v="8.016"/>
    <n v="0.25900000000000001"/>
    <n v="13.995999999999899"/>
    <n v="0.24"/>
    <n v="1.853"/>
    <n v="0.29399999999999998"/>
    <n v="15.02"/>
    <n v="0.128"/>
    <x v="18"/>
  </r>
  <r>
    <d v="1934-05-01T00:00:00"/>
    <n v="11.478"/>
    <n v="0.27600000000000002"/>
    <n v="17.533000000000001"/>
    <n v="0.27300000000000002"/>
    <n v="5.26"/>
    <n v="0.307"/>
    <n v="15.950999999999899"/>
    <n v="0.127"/>
    <n v="1934"/>
    <n v="5"/>
    <m/>
    <s v=""/>
    <m/>
    <s v=""/>
    <m/>
    <m/>
    <s v="1934-05"/>
    <m/>
    <m/>
    <n v="11.478"/>
    <n v="0.27600000000000002"/>
    <n v="17.533000000000001"/>
    <n v="0.27300000000000002"/>
    <n v="5.26"/>
    <n v="0.307"/>
    <n v="15.950999999999899"/>
    <n v="0.127"/>
    <x v="18"/>
  </r>
  <r>
    <d v="1934-06-01T00:00:00"/>
    <n v="13.401999999999999"/>
    <n v="0.24"/>
    <n v="19.183"/>
    <n v="0.25"/>
    <n v="7.4219999999999997"/>
    <n v="0.27400000000000002"/>
    <n v="16.577999999999999"/>
    <n v="0.121"/>
    <n v="1934"/>
    <n v="6"/>
    <m/>
    <s v=""/>
    <m/>
    <s v=""/>
    <m/>
    <m/>
    <s v="1934-06"/>
    <m/>
    <m/>
    <n v="13.401999999999999"/>
    <n v="0.24"/>
    <n v="19.183"/>
    <n v="0.25"/>
    <n v="7.4219999999999997"/>
    <n v="0.27400000000000002"/>
    <n v="16.577999999999999"/>
    <n v="0.121"/>
    <x v="18"/>
  </r>
  <r>
    <d v="1934-07-01T00:00:00"/>
    <n v="14.343"/>
    <n v="0.29599999999999999"/>
    <n v="20.14"/>
    <n v="0.28799999999999998"/>
    <n v="8.4719999999999995"/>
    <n v="0.317"/>
    <n v="16.850999999999999"/>
    <n v="0.13400000000000001"/>
    <n v="1934"/>
    <n v="7"/>
    <m/>
    <s v=""/>
    <m/>
    <s v=""/>
    <m/>
    <m/>
    <s v="1934-07"/>
    <m/>
    <m/>
    <n v="14.343"/>
    <n v="0.29599999999999999"/>
    <n v="20.14"/>
    <n v="0.28799999999999998"/>
    <n v="8.4719999999999995"/>
    <n v="0.317"/>
    <n v="16.850999999999999"/>
    <n v="0.13400000000000001"/>
    <x v="18"/>
  </r>
  <r>
    <d v="1934-08-01T00:00:00"/>
    <n v="13.777999999999899"/>
    <n v="0.32200000000000001"/>
    <n v="19.533999999999999"/>
    <n v="0.28899999999999998"/>
    <n v="8.01"/>
    <n v="0.33700000000000002"/>
    <n v="16.739999999999998"/>
    <n v="0.14099999999999999"/>
    <n v="1934"/>
    <n v="8"/>
    <m/>
    <s v=""/>
    <m/>
    <s v=""/>
    <m/>
    <m/>
    <s v="1934-08"/>
    <m/>
    <m/>
    <n v="13.777999999999899"/>
    <n v="0.32200000000000001"/>
    <n v="19.533999999999999"/>
    <n v="0.28899999999999998"/>
    <n v="8.01"/>
    <n v="0.33700000000000002"/>
    <n v="16.739999999999998"/>
    <n v="0.14099999999999999"/>
    <x v="18"/>
  </r>
  <r>
    <d v="1934-09-01T00:00:00"/>
    <n v="11.727"/>
    <n v="0.23799999999999999"/>
    <n v="17.504999999999999"/>
    <n v="0.221"/>
    <n v="5.899"/>
    <n v="0.26100000000000001"/>
    <n v="16.128"/>
    <n v="0.122"/>
    <n v="1934"/>
    <n v="9"/>
    <m/>
    <s v=""/>
    <m/>
    <s v=""/>
    <m/>
    <m/>
    <s v="1934-09"/>
    <m/>
    <m/>
    <n v="11.727"/>
    <n v="0.23799999999999999"/>
    <n v="17.504999999999999"/>
    <n v="0.221"/>
    <n v="5.899"/>
    <n v="0.26100000000000001"/>
    <n v="16.128"/>
    <n v="0.122"/>
    <x v="18"/>
  </r>
  <r>
    <d v="1934-10-01T00:00:00"/>
    <n v="9.4209999999999994"/>
    <n v="0.192"/>
    <n v="15.370999999999899"/>
    <n v="0.18099999999999999"/>
    <n v="3.6289999999999898"/>
    <n v="0.21299999999999999"/>
    <n v="15.332000000000001"/>
    <n v="0.11799999999999999"/>
    <n v="1934"/>
    <n v="10"/>
    <m/>
    <s v=""/>
    <m/>
    <s v=""/>
    <m/>
    <m/>
    <s v="1934-10"/>
    <m/>
    <m/>
    <n v="9.4209999999999994"/>
    <n v="0.192"/>
    <n v="15.370999999999899"/>
    <n v="0.18099999999999999"/>
    <n v="3.6289999999999898"/>
    <n v="0.21299999999999999"/>
    <n v="15.332000000000001"/>
    <n v="0.11799999999999999"/>
    <x v="18"/>
  </r>
  <r>
    <d v="1934-11-01T00:00:00"/>
    <n v="6.3970000000000002"/>
    <n v="0.182"/>
    <n v="11.736000000000001"/>
    <n v="0.17899999999999999"/>
    <n v="0.97799999999999998"/>
    <n v="0.23499999999999999"/>
    <n v="14.412000000000001"/>
    <n v="0.113"/>
    <n v="1934"/>
    <n v="11"/>
    <m/>
    <s v=""/>
    <m/>
    <s v=""/>
    <m/>
    <m/>
    <s v="1934-11"/>
    <m/>
    <m/>
    <n v="6.3970000000000002"/>
    <n v="0.182"/>
    <n v="11.736000000000001"/>
    <n v="0.17899999999999999"/>
    <n v="0.97799999999999998"/>
    <n v="0.23499999999999999"/>
    <n v="14.412000000000001"/>
    <n v="0.113"/>
    <x v="18"/>
  </r>
  <r>
    <d v="1934-12-01T00:00:00"/>
    <n v="3.9849999999999999"/>
    <n v="0.193"/>
    <n v="9.2789999999999999"/>
    <n v="0.23899999999999999"/>
    <n v="-1.62"/>
    <n v="0.221"/>
    <n v="13.673"/>
    <n v="0.11799999999999999"/>
    <n v="1934"/>
    <n v="12"/>
    <m/>
    <s v=""/>
    <m/>
    <s v=""/>
    <m/>
    <m/>
    <s v="1934-12"/>
    <m/>
    <m/>
    <n v="3.9849999999999999"/>
    <n v="0.193"/>
    <n v="9.2789999999999999"/>
    <n v="0.23899999999999999"/>
    <n v="-1.62"/>
    <n v="0.221"/>
    <n v="13.673"/>
    <n v="0.11799999999999999"/>
    <x v="18"/>
  </r>
  <r>
    <d v="1935-01-01T00:00:00"/>
    <n v="2.1749999999999998"/>
    <n v="0.20399999999999999"/>
    <n v="7.7369999999999903"/>
    <n v="0.22"/>
    <n v="-3.6179999999999999"/>
    <n v="0.25"/>
    <n v="13.298999999999999"/>
    <n v="0.121"/>
    <n v="1935"/>
    <n v="1"/>
    <m/>
    <s v=""/>
    <m/>
    <s v=""/>
    <m/>
    <m/>
    <s v="1935-01"/>
    <m/>
    <m/>
    <n v="2.1749999999999998"/>
    <n v="0.20399999999999999"/>
    <n v="7.7369999999999903"/>
    <n v="0.22"/>
    <n v="-3.6179999999999999"/>
    <n v="0.25"/>
    <n v="13.298999999999999"/>
    <n v="0.121"/>
    <x v="18"/>
  </r>
  <r>
    <d v="1935-02-01T00:00:00"/>
    <n v="4.125"/>
    <n v="0.217"/>
    <n v="9.9440000000000008"/>
    <n v="0.21299999999999999"/>
    <n v="-1.7169999999999901"/>
    <n v="0.245"/>
    <n v="13.856999999999999"/>
    <n v="0.11899999999999999"/>
    <n v="1935"/>
    <n v="2"/>
    <m/>
    <s v=""/>
    <m/>
    <s v=""/>
    <m/>
    <m/>
    <s v="1935-02"/>
    <m/>
    <m/>
    <n v="4.125"/>
    <n v="0.217"/>
    <n v="9.9440000000000008"/>
    <n v="0.21299999999999999"/>
    <n v="-1.7169999999999901"/>
    <n v="0.245"/>
    <n v="13.856999999999999"/>
    <n v="0.11899999999999999"/>
    <x v="18"/>
  </r>
  <r>
    <d v="1935-03-01T00:00:00"/>
    <n v="5.399"/>
    <n v="0.187"/>
    <n v="11.343"/>
    <n v="0.20300000000000001"/>
    <n v="-0.80200000000000005"/>
    <n v="0.19700000000000001"/>
    <n v="14.269"/>
    <n v="0.115"/>
    <n v="1935"/>
    <n v="3"/>
    <m/>
    <s v=""/>
    <m/>
    <s v=""/>
    <m/>
    <m/>
    <s v="1935-03"/>
    <m/>
    <m/>
    <n v="5.399"/>
    <n v="0.187"/>
    <n v="11.343"/>
    <n v="0.20300000000000001"/>
    <n v="-0.80200000000000005"/>
    <n v="0.19700000000000001"/>
    <n v="14.269"/>
    <n v="0.115"/>
    <x v="18"/>
  </r>
  <r>
    <d v="1935-04-01T00:00:00"/>
    <n v="7.7709999999999901"/>
    <n v="0.25600000000000001"/>
    <n v="13.81"/>
    <n v="0.249"/>
    <n v="1.5509999999999999"/>
    <n v="0.27100000000000002"/>
    <n v="15.013"/>
    <n v="0.126"/>
    <n v="1935"/>
    <n v="4"/>
    <m/>
    <s v=""/>
    <m/>
    <s v=""/>
    <m/>
    <m/>
    <s v="1935-04"/>
    <m/>
    <m/>
    <n v="7.7709999999999901"/>
    <n v="0.25600000000000001"/>
    <n v="13.81"/>
    <n v="0.249"/>
    <n v="1.5509999999999999"/>
    <n v="0.27100000000000002"/>
    <n v="15.013"/>
    <n v="0.126"/>
    <x v="18"/>
  </r>
  <r>
    <d v="1935-05-01T00:00:00"/>
    <n v="10.906000000000001"/>
    <n v="0.27700000000000002"/>
    <n v="16.88"/>
    <n v="0.25800000000000001"/>
    <n v="4.7549999999999999"/>
    <n v="0.31"/>
    <n v="15.848000000000001"/>
    <n v="0.128"/>
    <n v="1935"/>
    <n v="5"/>
    <m/>
    <s v=""/>
    <m/>
    <s v=""/>
    <m/>
    <m/>
    <s v="1935-05"/>
    <m/>
    <m/>
    <n v="10.906000000000001"/>
    <n v="0.27700000000000002"/>
    <n v="16.88"/>
    <n v="0.25800000000000001"/>
    <n v="4.7549999999999999"/>
    <n v="0.31"/>
    <n v="15.848000000000001"/>
    <n v="0.128"/>
    <x v="18"/>
  </r>
  <r>
    <d v="1935-06-01T00:00:00"/>
    <n v="13.326000000000001"/>
    <n v="0.23"/>
    <n v="19.100000000000001"/>
    <n v="0.22700000000000001"/>
    <n v="7.1929999999999996"/>
    <n v="0.247"/>
    <n v="16.504000000000001"/>
    <n v="0.122"/>
    <n v="1935"/>
    <n v="6"/>
    <m/>
    <s v=""/>
    <m/>
    <s v=""/>
    <m/>
    <m/>
    <s v="1935-06"/>
    <m/>
    <m/>
    <n v="13.326000000000001"/>
    <n v="0.23"/>
    <n v="19.100000000000001"/>
    <n v="0.22700000000000001"/>
    <n v="7.1929999999999996"/>
    <n v="0.247"/>
    <n v="16.504000000000001"/>
    <n v="0.122"/>
    <x v="18"/>
  </r>
  <r>
    <d v="1935-07-01T00:00:00"/>
    <n v="14.331"/>
    <n v="0.29199999999999998"/>
    <n v="20.172999999999998"/>
    <n v="0.307"/>
    <n v="8.43799999999999"/>
    <n v="0.30199999999999999"/>
    <n v="16.847999999999999"/>
    <n v="0.13100000000000001"/>
    <n v="1935"/>
    <n v="7"/>
    <m/>
    <s v=""/>
    <m/>
    <s v=""/>
    <m/>
    <m/>
    <s v="1935-07"/>
    <m/>
    <m/>
    <n v="14.331"/>
    <n v="0.29199999999999998"/>
    <n v="20.172999999999998"/>
    <n v="0.307"/>
    <n v="8.43799999999999"/>
    <n v="0.30199999999999999"/>
    <n v="16.847999999999999"/>
    <n v="0.13100000000000001"/>
    <x v="18"/>
  </r>
  <r>
    <d v="1935-08-01T00:00:00"/>
    <n v="13.775"/>
    <n v="0.33200000000000002"/>
    <n v="19.657"/>
    <n v="0.30299999999999999"/>
    <n v="7.8309999999999897"/>
    <n v="0.32700000000000001"/>
    <n v="16.715"/>
    <n v="0.13900000000000001"/>
    <n v="1935"/>
    <n v="8"/>
    <m/>
    <s v=""/>
    <m/>
    <s v=""/>
    <m/>
    <m/>
    <s v="1935-08"/>
    <m/>
    <m/>
    <n v="13.775"/>
    <n v="0.33200000000000002"/>
    <n v="19.657"/>
    <n v="0.30299999999999999"/>
    <n v="7.8309999999999897"/>
    <n v="0.32700000000000001"/>
    <n v="16.715"/>
    <n v="0.13900000000000001"/>
    <x v="18"/>
  </r>
  <r>
    <d v="1935-09-01T00:00:00"/>
    <n v="11.999000000000001"/>
    <n v="0.23899999999999999"/>
    <n v="17.896000000000001"/>
    <n v="0.20699999999999999"/>
    <n v="6.0419999999999998"/>
    <n v="0.25"/>
    <n v="16.143000000000001"/>
    <n v="0.12"/>
    <n v="1935"/>
    <n v="9"/>
    <m/>
    <s v=""/>
    <m/>
    <s v=""/>
    <m/>
    <m/>
    <s v="1935-09"/>
    <m/>
    <m/>
    <n v="11.999000000000001"/>
    <n v="0.23899999999999999"/>
    <n v="17.896000000000001"/>
    <n v="0.20699999999999999"/>
    <n v="6.0419999999999998"/>
    <n v="0.25"/>
    <n v="16.143000000000001"/>
    <n v="0.12"/>
    <x v="18"/>
  </r>
  <r>
    <d v="1935-10-01T00:00:00"/>
    <n v="9.516"/>
    <n v="0.19800000000000001"/>
    <n v="15.379"/>
    <n v="0.17399999999999999"/>
    <n v="3.7"/>
    <n v="0.23499999999999999"/>
    <n v="15.311"/>
    <n v="0.114"/>
    <n v="1935"/>
    <n v="10"/>
    <m/>
    <s v=""/>
    <m/>
    <s v=""/>
    <m/>
    <m/>
    <s v="1935-10"/>
    <m/>
    <m/>
    <n v="9.516"/>
    <n v="0.19800000000000001"/>
    <n v="15.379"/>
    <n v="0.17399999999999999"/>
    <n v="3.7"/>
    <n v="0.23499999999999999"/>
    <n v="15.311"/>
    <n v="0.114"/>
    <x v="18"/>
  </r>
  <r>
    <d v="1935-11-01T00:00:00"/>
    <n v="5.4429999999999996"/>
    <n v="0.191"/>
    <n v="10.849"/>
    <n v="0.20100000000000001"/>
    <n v="-0.23"/>
    <n v="0.246"/>
    <n v="14.069000000000001"/>
    <n v="0.115"/>
    <n v="1935"/>
    <n v="11"/>
    <m/>
    <s v=""/>
    <m/>
    <s v=""/>
    <m/>
    <m/>
    <s v="1935-11"/>
    <m/>
    <m/>
    <n v="5.4429999999999996"/>
    <n v="0.191"/>
    <n v="10.849"/>
    <n v="0.20100000000000001"/>
    <n v="-0.23"/>
    <n v="0.246"/>
    <n v="14.069000000000001"/>
    <n v="0.115"/>
    <x v="18"/>
  </r>
  <r>
    <d v="1935-12-01T00:00:00"/>
    <n v="3.423"/>
    <n v="0.20799999999999999"/>
    <n v="8.6750000000000007"/>
    <n v="0.23499999999999999"/>
    <n v="-2.09"/>
    <n v="0.28199999999999997"/>
    <n v="13.55"/>
    <n v="0.11799999999999999"/>
    <n v="1935"/>
    <n v="12"/>
    <m/>
    <s v=""/>
    <m/>
    <s v=""/>
    <m/>
    <m/>
    <s v="1935-12"/>
    <m/>
    <m/>
    <n v="3.423"/>
    <n v="0.20799999999999999"/>
    <n v="8.6750000000000007"/>
    <n v="0.23499999999999999"/>
    <n v="-2.09"/>
    <n v="0.28199999999999997"/>
    <n v="13.55"/>
    <n v="0.11799999999999999"/>
    <x v="18"/>
  </r>
  <r>
    <d v="1936-01-01T00:00:00"/>
    <n v="2.2490000000000001"/>
    <n v="0.221"/>
    <n v="7.8059999999999903"/>
    <n v="0.20300000000000001"/>
    <n v="-3.53"/>
    <n v="0.23699999999999999"/>
    <n v="13.26"/>
    <n v="0.115"/>
    <n v="1936"/>
    <n v="1"/>
    <m/>
    <s v=""/>
    <m/>
    <s v=""/>
    <m/>
    <m/>
    <s v="1936-01"/>
    <m/>
    <m/>
    <n v="2.2490000000000001"/>
    <n v="0.221"/>
    <n v="7.8059999999999903"/>
    <n v="0.20300000000000001"/>
    <n v="-3.53"/>
    <n v="0.23699999999999999"/>
    <n v="13.26"/>
    <n v="0.115"/>
    <x v="18"/>
  </r>
  <r>
    <d v="1936-02-01T00:00:00"/>
    <n v="2.5059999999999998"/>
    <n v="0.23599999999999999"/>
    <n v="8.2530000000000001"/>
    <n v="0.29099999999999998"/>
    <n v="-3.4580000000000002"/>
    <n v="0.251"/>
    <n v="13.532999999999999"/>
    <n v="0.11799999999999999"/>
    <n v="1936"/>
    <n v="2"/>
    <m/>
    <s v=""/>
    <m/>
    <s v=""/>
    <m/>
    <m/>
    <s v="1936-02"/>
    <m/>
    <m/>
    <n v="2.5059999999999998"/>
    <n v="0.23599999999999999"/>
    <n v="8.2530000000000001"/>
    <n v="0.29099999999999998"/>
    <n v="-3.4580000000000002"/>
    <n v="0.251"/>
    <n v="13.532999999999999"/>
    <n v="0.11799999999999999"/>
    <x v="18"/>
  </r>
  <r>
    <d v="1936-03-01T00:00:00"/>
    <n v="5.0309999999999997"/>
    <n v="0.19400000000000001"/>
    <n v="11.032"/>
    <n v="0.19700000000000001"/>
    <n v="-1.1539999999999999"/>
    <n v="0.218"/>
    <n v="14.206"/>
    <n v="0.11600000000000001"/>
    <n v="1936"/>
    <n v="3"/>
    <m/>
    <s v=""/>
    <m/>
    <s v=""/>
    <m/>
    <m/>
    <s v="1936-03"/>
    <m/>
    <m/>
    <n v="5.0309999999999997"/>
    <n v="0.19400000000000001"/>
    <n v="11.032"/>
    <n v="0.19700000000000001"/>
    <n v="-1.1539999999999999"/>
    <n v="0.218"/>
    <n v="14.206"/>
    <n v="0.11600000000000001"/>
    <x v="18"/>
  </r>
  <r>
    <d v="1936-04-01T00:00:00"/>
    <n v="8.12699999999999"/>
    <n v="0.25800000000000001"/>
    <n v="14.082000000000001"/>
    <n v="0.25"/>
    <n v="1.976"/>
    <n v="0.246"/>
    <n v="15.089"/>
    <n v="0.122"/>
    <n v="1936"/>
    <n v="4"/>
    <m/>
    <s v=""/>
    <m/>
    <s v=""/>
    <m/>
    <m/>
    <s v="1936-04"/>
    <m/>
    <m/>
    <n v="8.12699999999999"/>
    <n v="0.25800000000000001"/>
    <n v="14.082000000000001"/>
    <n v="0.25"/>
    <n v="1.976"/>
    <n v="0.246"/>
    <n v="15.089"/>
    <n v="0.122"/>
    <x v="18"/>
  </r>
  <r>
    <d v="1936-05-01T00:00:00"/>
    <n v="11.250999999999999"/>
    <n v="0.27900000000000003"/>
    <n v="17.076000000000001"/>
    <n v="0.28000000000000003"/>
    <n v="5.23"/>
    <n v="0.30499999999999999"/>
    <n v="15.935"/>
    <n v="0.125"/>
    <n v="1936"/>
    <n v="5"/>
    <m/>
    <s v=""/>
    <m/>
    <s v=""/>
    <m/>
    <m/>
    <s v="1936-05"/>
    <m/>
    <m/>
    <n v="11.250999999999999"/>
    <n v="0.27900000000000003"/>
    <n v="17.076000000000001"/>
    <n v="0.28000000000000003"/>
    <n v="5.23"/>
    <n v="0.30499999999999999"/>
    <n v="15.935"/>
    <n v="0.125"/>
    <x v="18"/>
  </r>
  <r>
    <d v="1936-06-01T00:00:00"/>
    <n v="13.363"/>
    <n v="0.24299999999999999"/>
    <n v="19.170999999999999"/>
    <n v="0.23799999999999999"/>
    <n v="7.2879999999999896"/>
    <n v="0.28100000000000003"/>
    <n v="16.524000000000001"/>
    <n v="0.11600000000000001"/>
    <n v="1936"/>
    <n v="6"/>
    <m/>
    <s v=""/>
    <m/>
    <s v=""/>
    <m/>
    <m/>
    <s v="1936-06"/>
    <m/>
    <m/>
    <n v="13.363"/>
    <n v="0.24299999999999999"/>
    <n v="19.170999999999999"/>
    <n v="0.23799999999999999"/>
    <n v="7.2879999999999896"/>
    <n v="0.28100000000000003"/>
    <n v="16.524000000000001"/>
    <n v="0.11600000000000001"/>
    <x v="18"/>
  </r>
  <r>
    <d v="1936-07-01T00:00:00"/>
    <n v="14.629"/>
    <n v="0.29899999999999999"/>
    <n v="20.442999999999898"/>
    <n v="0.28100000000000003"/>
    <n v="8.7040000000000006"/>
    <n v="0.29299999999999998"/>
    <n v="16.928000000000001"/>
    <n v="0.13"/>
    <n v="1936"/>
    <n v="7"/>
    <m/>
    <s v=""/>
    <m/>
    <s v=""/>
    <m/>
    <m/>
    <s v="1936-07"/>
    <m/>
    <m/>
    <n v="14.629"/>
    <n v="0.29899999999999999"/>
    <n v="20.442999999999898"/>
    <n v="0.28100000000000003"/>
    <n v="8.7040000000000006"/>
    <n v="0.29299999999999998"/>
    <n v="16.928000000000001"/>
    <n v="0.13"/>
    <x v="18"/>
  </r>
  <r>
    <d v="1936-08-01T00:00:00"/>
    <n v="13.86"/>
    <n v="0.32500000000000001"/>
    <n v="19.690999999999999"/>
    <n v="0.28699999999999998"/>
    <n v="7.9289999999999896"/>
    <n v="0.317"/>
    <n v="16.811"/>
    <n v="0.13400000000000001"/>
    <n v="1936"/>
    <n v="8"/>
    <m/>
    <s v=""/>
    <m/>
    <s v=""/>
    <m/>
    <m/>
    <s v="1936-08"/>
    <m/>
    <m/>
    <n v="13.86"/>
    <n v="0.32500000000000001"/>
    <n v="19.690999999999999"/>
    <n v="0.28699999999999998"/>
    <n v="7.9289999999999896"/>
    <n v="0.317"/>
    <n v="16.811"/>
    <n v="0.13400000000000001"/>
    <x v="18"/>
  </r>
  <r>
    <d v="1936-09-01T00:00:00"/>
    <n v="12.021000000000001"/>
    <n v="0.246"/>
    <n v="17.91"/>
    <n v="0.21299999999999999"/>
    <n v="6.0640000000000001"/>
    <n v="0.224"/>
    <n v="16.190999999999999"/>
    <n v="0.121"/>
    <n v="1936"/>
    <n v="9"/>
    <m/>
    <s v=""/>
    <m/>
    <s v=""/>
    <m/>
    <m/>
    <s v="1936-09"/>
    <m/>
    <m/>
    <n v="12.021000000000001"/>
    <n v="0.246"/>
    <n v="17.91"/>
    <n v="0.21299999999999999"/>
    <n v="6.0640000000000001"/>
    <n v="0.224"/>
    <n v="16.190999999999999"/>
    <n v="0.121"/>
    <x v="18"/>
  </r>
  <r>
    <d v="1936-10-01T00:00:00"/>
    <n v="9.4570000000000007"/>
    <n v="0.22"/>
    <n v="15.316000000000001"/>
    <n v="0.21"/>
    <n v="3.6579999999999999"/>
    <n v="0.23300000000000001"/>
    <n v="15.412000000000001"/>
    <n v="0.11600000000000001"/>
    <n v="1936"/>
    <n v="10"/>
    <m/>
    <s v=""/>
    <m/>
    <s v=""/>
    <m/>
    <m/>
    <s v="1936-10"/>
    <m/>
    <m/>
    <n v="9.4570000000000007"/>
    <n v="0.22"/>
    <n v="15.316000000000001"/>
    <n v="0.21"/>
    <n v="3.6579999999999999"/>
    <n v="0.23300000000000001"/>
    <n v="15.412000000000001"/>
    <n v="0.11600000000000001"/>
    <x v="18"/>
  </r>
  <r>
    <d v="1936-11-01T00:00:00"/>
    <n v="6.2329999999999997"/>
    <n v="0.188"/>
    <n v="11.814"/>
    <n v="0.20300000000000001"/>
    <n v="0.40699999999999997"/>
    <n v="0.215"/>
    <n v="14.337999999999999"/>
    <n v="0.113"/>
    <n v="1936"/>
    <n v="11"/>
    <m/>
    <s v=""/>
    <m/>
    <s v=""/>
    <m/>
    <m/>
    <s v="1936-11"/>
    <m/>
    <m/>
    <n v="6.2329999999999997"/>
    <n v="0.188"/>
    <n v="11.814"/>
    <n v="0.20300000000000001"/>
    <n v="0.40699999999999997"/>
    <n v="0.215"/>
    <n v="14.337999999999999"/>
    <n v="0.113"/>
    <x v="18"/>
  </r>
  <r>
    <d v="1936-12-01T00:00:00"/>
    <n v="3.9209999999999998"/>
    <n v="0.20799999999999999"/>
    <n v="9.1809999999999992"/>
    <n v="0.216"/>
    <n v="-1.4409999999999901"/>
    <n v="0.251"/>
    <n v="13.766999999999999"/>
    <n v="0.11799999999999999"/>
    <n v="1936"/>
    <n v="12"/>
    <m/>
    <s v=""/>
    <m/>
    <s v=""/>
    <m/>
    <m/>
    <s v="1936-12"/>
    <m/>
    <m/>
    <n v="3.9209999999999998"/>
    <n v="0.20799999999999999"/>
    <n v="9.1809999999999992"/>
    <n v="0.216"/>
    <n v="-1.4409999999999901"/>
    <n v="0.251"/>
    <n v="13.766999999999999"/>
    <n v="0.11799999999999999"/>
    <x v="18"/>
  </r>
  <r>
    <d v="1937-01-01T00:00:00"/>
    <n v="2.4529999999999998"/>
    <n v="0.19600000000000001"/>
    <n v="7.8789999999999996"/>
    <n v="0.23699999999999999"/>
    <n v="-3.2160000000000002"/>
    <n v="0.25900000000000001"/>
    <n v="13.417"/>
    <n v="0.11600000000000001"/>
    <n v="1937"/>
    <n v="1"/>
    <m/>
    <s v=""/>
    <m/>
    <s v=""/>
    <m/>
    <m/>
    <s v="1937-01"/>
    <m/>
    <m/>
    <n v="2.4529999999999998"/>
    <n v="0.19600000000000001"/>
    <n v="7.8789999999999996"/>
    <n v="0.23699999999999999"/>
    <n v="-3.2160000000000002"/>
    <n v="0.25900000000000001"/>
    <n v="13.417"/>
    <n v="0.11600000000000001"/>
    <x v="18"/>
  </r>
  <r>
    <d v="1937-02-01T00:00:00"/>
    <n v="3.5529999999999999"/>
    <n v="0.22"/>
    <n v="9.2370000000000001"/>
    <n v="0.26100000000000001"/>
    <n v="-2.387"/>
    <n v="0.216"/>
    <n v="13.904"/>
    <n v="0.11600000000000001"/>
    <n v="1937"/>
    <n v="2"/>
    <m/>
    <s v=""/>
    <m/>
    <s v=""/>
    <m/>
    <m/>
    <s v="1937-02"/>
    <m/>
    <m/>
    <n v="3.5529999999999999"/>
    <n v="0.22"/>
    <n v="9.2370000000000001"/>
    <n v="0.26100000000000001"/>
    <n v="-2.387"/>
    <n v="0.216"/>
    <n v="13.904"/>
    <n v="0.11600000000000001"/>
    <x v="18"/>
  </r>
  <r>
    <d v="1937-03-01T00:00:00"/>
    <n v="4.851"/>
    <n v="0.219"/>
    <n v="10.731"/>
    <n v="0.19900000000000001"/>
    <n v="-1.413"/>
    <n v="0.23699999999999999"/>
    <n v="14.276"/>
    <n v="0.11899999999999999"/>
    <n v="1937"/>
    <n v="3"/>
    <m/>
    <s v=""/>
    <m/>
    <s v=""/>
    <m/>
    <m/>
    <s v="1937-03"/>
    <m/>
    <m/>
    <n v="4.851"/>
    <n v="0.219"/>
    <n v="10.731"/>
    <n v="0.19900000000000001"/>
    <n v="-1.413"/>
    <n v="0.23699999999999999"/>
    <n v="14.276"/>
    <n v="0.11899999999999999"/>
    <x v="18"/>
  </r>
  <r>
    <d v="1937-04-01T00:00:00"/>
    <n v="8.1399999999999899"/>
    <n v="0.24199999999999999"/>
    <n v="14.025"/>
    <n v="0.253"/>
    <n v="2.0009999999999999"/>
    <n v="0.28000000000000003"/>
    <n v="15.228"/>
    <n v="0.11700000000000001"/>
    <n v="1937"/>
    <n v="4"/>
    <m/>
    <s v=""/>
    <m/>
    <s v=""/>
    <m/>
    <m/>
    <s v="1937-04"/>
    <m/>
    <m/>
    <n v="8.1399999999999899"/>
    <n v="0.24199999999999999"/>
    <n v="14.025"/>
    <n v="0.253"/>
    <n v="2.0009999999999999"/>
    <n v="0.28000000000000003"/>
    <n v="15.228"/>
    <n v="0.11700000000000001"/>
    <x v="18"/>
  </r>
  <r>
    <d v="1937-05-01T00:00:00"/>
    <n v="11.422000000000001"/>
    <n v="0.28799999999999998"/>
    <n v="17.358000000000001"/>
    <n v="0.26700000000000002"/>
    <n v="5.1689999999999996"/>
    <n v="0.29599999999999999"/>
    <n v="16.050999999999998"/>
    <n v="0.125"/>
    <n v="1937"/>
    <n v="5"/>
    <m/>
    <s v=""/>
    <m/>
    <s v=""/>
    <m/>
    <m/>
    <s v="1937-05"/>
    <m/>
    <m/>
    <n v="11.422000000000001"/>
    <n v="0.28799999999999998"/>
    <n v="17.358000000000001"/>
    <n v="0.26700000000000002"/>
    <n v="5.1689999999999996"/>
    <n v="0.29599999999999999"/>
    <n v="16.050999999999998"/>
    <n v="0.125"/>
    <x v="18"/>
  </r>
  <r>
    <d v="1937-06-01T00:00:00"/>
    <n v="13.603"/>
    <n v="0.23599999999999999"/>
    <n v="19.558"/>
    <n v="0.22900000000000001"/>
    <n v="7.4539999999999997"/>
    <n v="0.248"/>
    <n v="16.678999999999998"/>
    <n v="0.11600000000000001"/>
    <n v="1937"/>
    <n v="6"/>
    <m/>
    <s v=""/>
    <m/>
    <s v=""/>
    <m/>
    <m/>
    <s v="1937-06"/>
    <m/>
    <m/>
    <n v="13.603"/>
    <n v="0.23599999999999999"/>
    <n v="19.558"/>
    <n v="0.22900000000000001"/>
    <n v="7.4539999999999997"/>
    <n v="0.248"/>
    <n v="16.678999999999998"/>
    <n v="0.11600000000000001"/>
    <x v="18"/>
  </r>
  <r>
    <d v="1937-07-01T00:00:00"/>
    <n v="14.375"/>
    <n v="0.29799999999999999"/>
    <n v="20.154"/>
    <n v="0.27100000000000002"/>
    <n v="8.41"/>
    <n v="0.28299999999999997"/>
    <n v="17.053999999999998"/>
    <n v="0.128"/>
    <n v="1937"/>
    <n v="7"/>
    <m/>
    <s v=""/>
    <m/>
    <s v=""/>
    <m/>
    <m/>
    <s v="1937-07"/>
    <m/>
    <m/>
    <n v="14.375"/>
    <n v="0.29799999999999999"/>
    <n v="20.154"/>
    <n v="0.27100000000000002"/>
    <n v="8.41"/>
    <n v="0.28299999999999997"/>
    <n v="17.053999999999998"/>
    <n v="0.128"/>
    <x v="18"/>
  </r>
  <r>
    <d v="1937-08-01T00:00:00"/>
    <n v="14.007"/>
    <n v="0.32500000000000001"/>
    <n v="19.850000000000001"/>
    <n v="0.32200000000000001"/>
    <n v="8.1449999999999996"/>
    <n v="0.29299999999999998"/>
    <n v="16.940999999999999"/>
    <n v="0.13500000000000001"/>
    <n v="1937"/>
    <n v="8"/>
    <m/>
    <s v=""/>
    <m/>
    <s v=""/>
    <m/>
    <m/>
    <s v="1937-08"/>
    <m/>
    <m/>
    <n v="14.007"/>
    <n v="0.32500000000000001"/>
    <n v="19.850000000000001"/>
    <n v="0.32200000000000001"/>
    <n v="8.1449999999999996"/>
    <n v="0.29299999999999998"/>
    <n v="16.940999999999999"/>
    <n v="0.13500000000000001"/>
    <x v="18"/>
  </r>
  <r>
    <d v="1937-09-01T00:00:00"/>
    <n v="12.412999999999901"/>
    <n v="0.247"/>
    <n v="18.376999999999999"/>
    <n v="0.24"/>
    <n v="6.4189999999999996"/>
    <n v="0.22"/>
    <n v="16.402000000000001"/>
    <n v="0.124"/>
    <n v="1937"/>
    <n v="9"/>
    <m/>
    <s v=""/>
    <m/>
    <s v=""/>
    <m/>
    <m/>
    <s v="1937-09"/>
    <m/>
    <m/>
    <n v="12.412999999999901"/>
    <n v="0.247"/>
    <n v="18.376999999999999"/>
    <n v="0.24"/>
    <n v="6.4189999999999996"/>
    <n v="0.22"/>
    <n v="16.402000000000001"/>
    <n v="0.124"/>
    <x v="18"/>
  </r>
  <r>
    <d v="1937-10-01T00:00:00"/>
    <n v="9.7289999999999992"/>
    <n v="0.2"/>
    <n v="15.635"/>
    <n v="0.21199999999999999"/>
    <n v="4.0019999999999998"/>
    <n v="0.24099999999999999"/>
    <n v="15.523"/>
    <n v="0.113"/>
    <n v="1937"/>
    <n v="10"/>
    <m/>
    <s v=""/>
    <m/>
    <s v=""/>
    <m/>
    <m/>
    <s v="1937-10"/>
    <m/>
    <m/>
    <n v="9.7289999999999992"/>
    <n v="0.2"/>
    <n v="15.635"/>
    <n v="0.21199999999999999"/>
    <n v="4.0019999999999998"/>
    <n v="0.24099999999999999"/>
    <n v="15.523"/>
    <n v="0.113"/>
    <x v="18"/>
  </r>
  <r>
    <d v="1937-11-01T00:00:00"/>
    <n v="6.3559999999999999"/>
    <n v="0.19900000000000001"/>
    <n v="11.913"/>
    <n v="0.219"/>
    <n v="0.61199999999999999"/>
    <n v="0.221"/>
    <n v="14.446999999999999"/>
    <n v="0.113"/>
    <n v="1937"/>
    <n v="11"/>
    <m/>
    <s v=""/>
    <m/>
    <s v=""/>
    <m/>
    <m/>
    <s v="1937-11"/>
    <m/>
    <m/>
    <n v="6.3559999999999999"/>
    <n v="0.19900000000000001"/>
    <n v="11.913"/>
    <n v="0.219"/>
    <n v="0.61199999999999999"/>
    <n v="0.221"/>
    <n v="14.446999999999999"/>
    <n v="0.113"/>
    <x v="18"/>
  </r>
  <r>
    <d v="1937-12-01T00:00:00"/>
    <n v="3.4780000000000002"/>
    <n v="0.21099999999999999"/>
    <n v="8.9990000000000006"/>
    <n v="0.23699999999999999"/>
    <n v="-2.19599999999999"/>
    <n v="0.28399999999999997"/>
    <n v="13.683999999999999"/>
    <n v="0.11799999999999999"/>
    <n v="1937"/>
    <n v="12"/>
    <m/>
    <s v=""/>
    <m/>
    <s v=""/>
    <m/>
    <m/>
    <s v="1937-12"/>
    <m/>
    <m/>
    <n v="3.4780000000000002"/>
    <n v="0.21099999999999999"/>
    <n v="8.9990000000000006"/>
    <n v="0.23699999999999999"/>
    <n v="-2.19599999999999"/>
    <n v="0.28399999999999997"/>
    <n v="13.683999999999999"/>
    <n v="0.11799999999999999"/>
    <x v="18"/>
  </r>
  <r>
    <d v="1938-01-01T00:00:00"/>
    <n v="2.91"/>
    <n v="0.19400000000000001"/>
    <n v="8.4159999999999897"/>
    <n v="0.217"/>
    <n v="-2.597"/>
    <n v="0.27200000000000002"/>
    <n v="13.595999999999901"/>
    <n v="0.111"/>
    <n v="1938"/>
    <n v="1"/>
    <m/>
    <s v=""/>
    <m/>
    <s v=""/>
    <m/>
    <m/>
    <s v="1938-01"/>
    <m/>
    <m/>
    <n v="2.91"/>
    <n v="0.19400000000000001"/>
    <n v="8.4159999999999897"/>
    <n v="0.217"/>
    <n v="-2.597"/>
    <n v="0.27200000000000002"/>
    <n v="13.595999999999901"/>
    <n v="0.111"/>
    <x v="18"/>
  </r>
  <r>
    <d v="1938-02-01T00:00:00"/>
    <n v="3.4169999999999998"/>
    <n v="0.22500000000000001"/>
    <n v="9.1379999999999999"/>
    <n v="0.25800000000000001"/>
    <n v="-2.5179999999999998"/>
    <n v="0.246"/>
    <n v="13.827"/>
    <n v="0.112"/>
    <n v="1938"/>
    <n v="2"/>
    <m/>
    <s v=""/>
    <m/>
    <s v=""/>
    <m/>
    <m/>
    <s v="1938-02"/>
    <m/>
    <m/>
    <n v="3.4169999999999998"/>
    <n v="0.22500000000000001"/>
    <n v="9.1379999999999999"/>
    <n v="0.25800000000000001"/>
    <n v="-2.5179999999999998"/>
    <n v="0.246"/>
    <n v="13.827"/>
    <n v="0.112"/>
    <x v="18"/>
  </r>
  <r>
    <d v="1938-03-01T00:00:00"/>
    <n v="5.6509999999999998"/>
    <n v="0.192"/>
    <n v="11.616"/>
    <n v="0.17299999999999999"/>
    <n v="-0.43099999999999999"/>
    <n v="0.20799999999999999"/>
    <n v="14.491"/>
    <n v="0.111"/>
    <n v="1938"/>
    <n v="3"/>
    <m/>
    <s v=""/>
    <m/>
    <s v=""/>
    <m/>
    <m/>
    <s v="1938-03"/>
    <m/>
    <m/>
    <n v="5.6509999999999998"/>
    <n v="0.192"/>
    <n v="11.616"/>
    <n v="0.17299999999999999"/>
    <n v="-0.43099999999999999"/>
    <n v="0.20799999999999999"/>
    <n v="14.491"/>
    <n v="0.111"/>
    <x v="18"/>
  </r>
  <r>
    <d v="1938-04-01T00:00:00"/>
    <n v="8.9130000000000003"/>
    <n v="0.249"/>
    <n v="14.984"/>
    <n v="0.23899999999999999"/>
    <n v="2.968"/>
    <n v="0.247"/>
    <n v="15.363"/>
    <n v="0.11899999999999999"/>
    <n v="1938"/>
    <n v="4"/>
    <m/>
    <s v=""/>
    <m/>
    <s v=""/>
    <m/>
    <m/>
    <s v="1938-04"/>
    <m/>
    <m/>
    <n v="8.9130000000000003"/>
    <n v="0.249"/>
    <n v="14.984"/>
    <n v="0.23899999999999999"/>
    <n v="2.968"/>
    <n v="0.247"/>
    <n v="15.363"/>
    <n v="0.11899999999999999"/>
    <x v="18"/>
  </r>
  <r>
    <d v="1938-05-01T00:00:00"/>
    <n v="11.456"/>
    <n v="0.29699999999999999"/>
    <n v="17.428999999999998"/>
    <n v="0.28299999999999997"/>
    <n v="5.4269999999999996"/>
    <n v="0.312"/>
    <n v="16.000999999999902"/>
    <n v="0.129"/>
    <n v="1938"/>
    <n v="5"/>
    <m/>
    <s v=""/>
    <m/>
    <s v=""/>
    <m/>
    <m/>
    <s v="1938-05"/>
    <m/>
    <m/>
    <n v="11.456"/>
    <n v="0.29699999999999999"/>
    <n v="17.428999999999998"/>
    <n v="0.28299999999999997"/>
    <n v="5.4269999999999996"/>
    <n v="0.312"/>
    <n v="16.000999999999902"/>
    <n v="0.129"/>
    <x v="18"/>
  </r>
  <r>
    <d v="1938-06-01T00:00:00"/>
    <n v="13.321"/>
    <n v="0.23799999999999999"/>
    <n v="18.989000000000001"/>
    <n v="0.219"/>
    <n v="7.4179999999999904"/>
    <n v="0.25800000000000001"/>
    <n v="16.606999999999999"/>
    <n v="0.11700000000000001"/>
    <n v="1938"/>
    <n v="6"/>
    <m/>
    <s v=""/>
    <m/>
    <s v=""/>
    <m/>
    <m/>
    <s v="1938-06"/>
    <m/>
    <m/>
    <n v="13.321"/>
    <n v="0.23799999999999999"/>
    <n v="18.989000000000001"/>
    <n v="0.219"/>
    <n v="7.4179999999999904"/>
    <n v="0.25800000000000001"/>
    <n v="16.606999999999999"/>
    <n v="0.11700000000000001"/>
    <x v="18"/>
  </r>
  <r>
    <d v="1938-07-01T00:00:00"/>
    <n v="14.481999999999999"/>
    <n v="0.29499999999999998"/>
    <n v="20.248999999999999"/>
    <n v="0.29099999999999998"/>
    <n v="8.6120000000000001"/>
    <n v="0.312"/>
    <n v="16.870999999999999"/>
    <n v="0.127"/>
    <n v="1938"/>
    <n v="7"/>
    <m/>
    <s v=""/>
    <m/>
    <s v=""/>
    <m/>
    <m/>
    <s v="1938-07"/>
    <m/>
    <m/>
    <n v="14.481999999999999"/>
    <n v="0.29499999999999998"/>
    <n v="20.248999999999999"/>
    <n v="0.29099999999999998"/>
    <n v="8.6120000000000001"/>
    <n v="0.312"/>
    <n v="16.870999999999999"/>
    <n v="0.127"/>
    <x v="18"/>
  </r>
  <r>
    <d v="1938-08-01T00:00:00"/>
    <n v="13.962999999999999"/>
    <n v="0.32500000000000001"/>
    <n v="19.850000000000001"/>
    <n v="0.30599999999999999"/>
    <n v="8.0969999999999995"/>
    <n v="0.33"/>
    <n v="16.904"/>
    <n v="0.13200000000000001"/>
    <n v="1938"/>
    <n v="8"/>
    <m/>
    <s v=""/>
    <m/>
    <s v=""/>
    <m/>
    <m/>
    <s v="1938-08"/>
    <m/>
    <m/>
    <n v="13.962999999999999"/>
    <n v="0.32500000000000001"/>
    <n v="19.850000000000001"/>
    <n v="0.30599999999999999"/>
    <n v="8.0969999999999995"/>
    <n v="0.33"/>
    <n v="16.904"/>
    <n v="0.13200000000000001"/>
    <x v="18"/>
  </r>
  <r>
    <d v="1938-09-01T00:00:00"/>
    <n v="12.427"/>
    <n v="0.249"/>
    <n v="18.311"/>
    <n v="0.20799999999999999"/>
    <n v="6.468"/>
    <n v="0.24399999999999999"/>
    <n v="16.367000000000001"/>
    <n v="0.122"/>
    <n v="1938"/>
    <n v="9"/>
    <m/>
    <s v=""/>
    <m/>
    <s v=""/>
    <m/>
    <m/>
    <s v="1938-09"/>
    <m/>
    <m/>
    <n v="12.427"/>
    <n v="0.249"/>
    <n v="18.311"/>
    <n v="0.20799999999999999"/>
    <n v="6.468"/>
    <n v="0.24399999999999999"/>
    <n v="16.367000000000001"/>
    <n v="0.122"/>
    <x v="18"/>
  </r>
  <r>
    <d v="1938-10-01T00:00:00"/>
    <n v="9.7840000000000007"/>
    <n v="0.19400000000000001"/>
    <n v="15.734"/>
    <n v="0.16500000000000001"/>
    <n v="3.984"/>
    <n v="0.247"/>
    <n v="15.526"/>
    <n v="0.113"/>
    <n v="1938"/>
    <n v="10"/>
    <m/>
    <s v=""/>
    <m/>
    <s v=""/>
    <m/>
    <m/>
    <s v="1938-10"/>
    <m/>
    <m/>
    <n v="9.7840000000000007"/>
    <n v="0.19400000000000001"/>
    <n v="15.734"/>
    <n v="0.16500000000000001"/>
    <n v="3.984"/>
    <n v="0.247"/>
    <n v="15.526"/>
    <n v="0.113"/>
    <x v="18"/>
  </r>
  <r>
    <d v="1938-11-01T00:00:00"/>
    <n v="6.53"/>
    <n v="0.215"/>
    <n v="12.161"/>
    <n v="0.20399999999999999"/>
    <n v="0.96899999999999997"/>
    <n v="0.26"/>
    <n v="14.407999999999999"/>
    <n v="0.114"/>
    <n v="1938"/>
    <n v="11"/>
    <m/>
    <s v=""/>
    <m/>
    <s v=""/>
    <m/>
    <m/>
    <s v="1938-11"/>
    <m/>
    <m/>
    <n v="6.53"/>
    <n v="0.215"/>
    <n v="12.161"/>
    <n v="0.20399999999999999"/>
    <n v="0.96899999999999997"/>
    <n v="0.26"/>
    <n v="14.407999999999999"/>
    <n v="0.114"/>
    <x v="18"/>
  </r>
  <r>
    <d v="1938-12-01T00:00:00"/>
    <n v="3.51"/>
    <n v="0.21299999999999999"/>
    <n v="8.9220000000000006"/>
    <n v="0.248"/>
    <n v="-2.0009999999999999"/>
    <n v="0.28899999999999998"/>
    <n v="13.555999999999999"/>
    <n v="0.11600000000000001"/>
    <n v="1938"/>
    <n v="12"/>
    <m/>
    <s v=""/>
    <m/>
    <s v=""/>
    <m/>
    <m/>
    <s v="1938-12"/>
    <m/>
    <m/>
    <n v="3.51"/>
    <n v="0.21299999999999999"/>
    <n v="8.9220000000000006"/>
    <n v="0.248"/>
    <n v="-2.0009999999999999"/>
    <n v="0.28899999999999998"/>
    <n v="13.555999999999999"/>
    <n v="0.11600000000000001"/>
    <x v="18"/>
  </r>
  <r>
    <d v="1939-01-01T00:00:00"/>
    <n v="2.9319999999999999"/>
    <n v="0.19800000000000001"/>
    <n v="8.5299999999999994"/>
    <n v="0.26600000000000001"/>
    <n v="-2.7709999999999999"/>
    <n v="0.23599999999999999"/>
    <n v="13.537999999999901"/>
    <n v="0.114"/>
    <n v="1939"/>
    <n v="1"/>
    <m/>
    <s v=""/>
    <m/>
    <s v=""/>
    <m/>
    <m/>
    <s v="1939-01"/>
    <m/>
    <m/>
    <n v="2.9319999999999999"/>
    <n v="0.19800000000000001"/>
    <n v="8.5299999999999994"/>
    <n v="0.26600000000000001"/>
    <n v="-2.7709999999999999"/>
    <n v="0.23599999999999999"/>
    <n v="13.537999999999901"/>
    <n v="0.114"/>
    <x v="18"/>
  </r>
  <r>
    <d v="1939-02-01T00:00:00"/>
    <n v="3.2320000000000002"/>
    <n v="0.20100000000000001"/>
    <n v="9.048"/>
    <n v="0.22500000000000001"/>
    <n v="-2.5350000000000001"/>
    <n v="0.224"/>
    <n v="13.757"/>
    <n v="0.112"/>
    <n v="1939"/>
    <n v="2"/>
    <m/>
    <s v=""/>
    <m/>
    <s v=""/>
    <m/>
    <m/>
    <s v="1939-02"/>
    <m/>
    <m/>
    <n v="3.2320000000000002"/>
    <n v="0.20100000000000001"/>
    <n v="9.048"/>
    <n v="0.22500000000000001"/>
    <n v="-2.5350000000000001"/>
    <n v="0.224"/>
    <n v="13.757"/>
    <n v="0.112"/>
    <x v="18"/>
  </r>
  <r>
    <d v="1939-03-01T00:00:00"/>
    <n v="4.9260000000000002"/>
    <n v="0.19600000000000001"/>
    <n v="10.836"/>
    <n v="0.187"/>
    <n v="-1.1000000000000001"/>
    <n v="0.216"/>
    <n v="14.273"/>
    <n v="0.113"/>
    <n v="1939"/>
    <n v="3"/>
    <m/>
    <s v=""/>
    <m/>
    <s v=""/>
    <m/>
    <m/>
    <s v="1939-03"/>
    <m/>
    <m/>
    <n v="4.9260000000000002"/>
    <n v="0.19600000000000001"/>
    <n v="10.836"/>
    <n v="0.187"/>
    <n v="-1.1000000000000001"/>
    <n v="0.216"/>
    <n v="14.273"/>
    <n v="0.113"/>
    <x v="18"/>
  </r>
  <r>
    <d v="1939-04-01T00:00:00"/>
    <n v="8.3279999999999994"/>
    <n v="0.252"/>
    <n v="14.44"/>
    <n v="0.23400000000000001"/>
    <n v="2.2709999999999999"/>
    <n v="0.252"/>
    <n v="15.295999999999999"/>
    <n v="0.11899999999999999"/>
    <n v="1939"/>
    <n v="4"/>
    <m/>
    <s v=""/>
    <m/>
    <s v=""/>
    <m/>
    <m/>
    <s v="1939-04"/>
    <m/>
    <m/>
    <n v="8.3279999999999994"/>
    <n v="0.252"/>
    <n v="14.44"/>
    <n v="0.23400000000000001"/>
    <n v="2.2709999999999999"/>
    <n v="0.252"/>
    <n v="15.295999999999999"/>
    <n v="0.11899999999999999"/>
    <x v="18"/>
  </r>
  <r>
    <d v="1939-05-01T00:00:00"/>
    <n v="11.523999999999999"/>
    <n v="0.29799999999999999"/>
    <n v="17.489000000000001"/>
    <n v="0.27700000000000002"/>
    <n v="5.3620000000000001"/>
    <n v="0.29099999999999998"/>
    <n v="16.173999999999999"/>
    <n v="0.128"/>
    <n v="1939"/>
    <n v="5"/>
    <m/>
    <s v=""/>
    <m/>
    <s v=""/>
    <m/>
    <m/>
    <s v="1939-05"/>
    <m/>
    <m/>
    <n v="11.523999999999999"/>
    <n v="0.29799999999999999"/>
    <n v="17.489000000000001"/>
    <n v="0.27700000000000002"/>
    <n v="5.3620000000000001"/>
    <n v="0.29099999999999998"/>
    <n v="16.173999999999999"/>
    <n v="0.128"/>
    <x v="18"/>
  </r>
  <r>
    <d v="1939-06-01T00:00:00"/>
    <n v="13.531000000000001"/>
    <n v="0.25600000000000001"/>
    <n v="19.47"/>
    <n v="0.23799999999999999"/>
    <n v="7.51"/>
    <n v="0.26600000000000001"/>
    <n v="16.712"/>
    <n v="0.11899999999999999"/>
    <n v="1939"/>
    <n v="6"/>
    <m/>
    <s v=""/>
    <m/>
    <s v=""/>
    <m/>
    <m/>
    <s v="1939-06"/>
    <m/>
    <m/>
    <n v="13.531000000000001"/>
    <n v="0.25600000000000001"/>
    <n v="19.47"/>
    <n v="0.23799999999999999"/>
    <n v="7.51"/>
    <n v="0.26600000000000001"/>
    <n v="16.712"/>
    <n v="0.11899999999999999"/>
    <x v="18"/>
  </r>
  <r>
    <d v="1939-07-01T00:00:00"/>
    <n v="14.395"/>
    <n v="0.29099999999999998"/>
    <n v="20.260000000000002"/>
    <n v="0.29599999999999999"/>
    <n v="8.6169999999999902"/>
    <n v="0.33900000000000002"/>
    <n v="16.988"/>
    <n v="0.127"/>
    <n v="1939"/>
    <n v="7"/>
    <m/>
    <s v=""/>
    <m/>
    <s v=""/>
    <m/>
    <m/>
    <s v="1939-07"/>
    <m/>
    <m/>
    <n v="14.395"/>
    <n v="0.29099999999999998"/>
    <n v="20.260000000000002"/>
    <n v="0.29599999999999999"/>
    <n v="8.6169999999999902"/>
    <n v="0.33900000000000002"/>
    <n v="16.988"/>
    <n v="0.127"/>
    <x v="18"/>
  </r>
  <r>
    <d v="1939-08-01T00:00:00"/>
    <n v="13.932"/>
    <n v="0.32400000000000001"/>
    <n v="19.806999999999999"/>
    <n v="0.30399999999999999"/>
    <n v="8.0109999999999992"/>
    <n v="0.32299999999999901"/>
    <n v="16.891999999999999"/>
    <n v="0.13900000000000001"/>
    <n v="1939"/>
    <n v="8"/>
    <m/>
    <s v=""/>
    <m/>
    <s v=""/>
    <m/>
    <m/>
    <s v="1939-08"/>
    <m/>
    <m/>
    <n v="13.932"/>
    <n v="0.32400000000000001"/>
    <n v="19.806999999999999"/>
    <n v="0.30399999999999999"/>
    <n v="8.0109999999999992"/>
    <n v="0.32299999999999901"/>
    <n v="16.891999999999999"/>
    <n v="0.13900000000000001"/>
    <x v="18"/>
  </r>
  <r>
    <d v="1939-09-01T00:00:00"/>
    <n v="11.957999999999901"/>
    <n v="0.247"/>
    <n v="17.922000000000001"/>
    <n v="0.20300000000000001"/>
    <n v="5.907"/>
    <n v="0.26100000000000001"/>
    <n v="16.3"/>
    <n v="0.126"/>
    <n v="1939"/>
    <n v="9"/>
    <m/>
    <s v=""/>
    <m/>
    <s v=""/>
    <m/>
    <m/>
    <s v="1939-09"/>
    <m/>
    <m/>
    <n v="11.957999999999901"/>
    <n v="0.247"/>
    <n v="17.922000000000001"/>
    <n v="0.20300000000000001"/>
    <n v="5.907"/>
    <n v="0.26100000000000001"/>
    <n v="16.3"/>
    <n v="0.126"/>
    <x v="18"/>
  </r>
  <r>
    <d v="1939-10-01T00:00:00"/>
    <n v="9.218"/>
    <n v="0.185"/>
    <n v="14.962999999999999"/>
    <n v="0.17899999999999999"/>
    <n v="3.4789999999999899"/>
    <n v="0.21199999999999999"/>
    <n v="15.231999999999999"/>
    <n v="0.122"/>
    <n v="1939"/>
    <n v="10"/>
    <m/>
    <s v=""/>
    <m/>
    <s v=""/>
    <m/>
    <m/>
    <s v="1939-10"/>
    <m/>
    <m/>
    <n v="9.218"/>
    <n v="0.185"/>
    <n v="14.962999999999999"/>
    <n v="0.17899999999999999"/>
    <n v="3.4789999999999899"/>
    <n v="0.21199999999999999"/>
    <n v="15.231999999999999"/>
    <n v="0.122"/>
    <x v="18"/>
  </r>
  <r>
    <d v="1939-11-01T00:00:00"/>
    <n v="6.1890000000000001"/>
    <n v="0.19400000000000001"/>
    <n v="11.742000000000001"/>
    <n v="0.20899999999999999"/>
    <n v="0.55499999999999905"/>
    <n v="0.24299999999999999"/>
    <n v="14.379"/>
    <n v="0.11600000000000001"/>
    <n v="1939"/>
    <n v="11"/>
    <m/>
    <s v=""/>
    <m/>
    <s v=""/>
    <m/>
    <m/>
    <s v="1939-11"/>
    <m/>
    <m/>
    <n v="6.1890000000000001"/>
    <n v="0.19400000000000001"/>
    <n v="11.742000000000001"/>
    <n v="0.20899999999999999"/>
    <n v="0.55499999999999905"/>
    <n v="0.24299999999999999"/>
    <n v="14.379"/>
    <n v="0.11600000000000001"/>
    <x v="18"/>
  </r>
  <r>
    <d v="1939-12-01T00:00:00"/>
    <n v="4.9589999999999996"/>
    <n v="0.20599999999999999"/>
    <n v="10.629"/>
    <n v="0.254"/>
    <n v="-0.73799999999999999"/>
    <n v="0.26300000000000001"/>
    <n v="14.087"/>
    <n v="0.112"/>
    <n v="1939"/>
    <n v="12"/>
    <m/>
    <s v=""/>
    <m/>
    <s v=""/>
    <m/>
    <m/>
    <s v="1939-12"/>
    <m/>
    <m/>
    <n v="4.9589999999999996"/>
    <n v="0.20599999999999999"/>
    <n v="10.629"/>
    <n v="0.254"/>
    <n v="-0.73799999999999999"/>
    <n v="0.26300000000000001"/>
    <n v="14.087"/>
    <n v="0.112"/>
    <x v="18"/>
  </r>
  <r>
    <d v="1940-01-01T00:00:00"/>
    <n v="2.335"/>
    <n v="0.2"/>
    <n v="7.9419999999999904"/>
    <n v="0.219"/>
    <n v="-3.35"/>
    <n v="0.25600000000000001"/>
    <n v="13.576000000000001"/>
    <n v="0.12"/>
    <n v="1940"/>
    <n v="1"/>
    <m/>
    <s v=""/>
    <m/>
    <s v=""/>
    <m/>
    <m/>
    <s v="1940-01"/>
    <m/>
    <m/>
    <n v="2.335"/>
    <n v="0.2"/>
    <n v="7.9419999999999904"/>
    <n v="0.219"/>
    <n v="-3.35"/>
    <n v="0.25600000000000001"/>
    <n v="13.576000000000001"/>
    <n v="0.12"/>
    <x v="19"/>
  </r>
  <r>
    <d v="1940-02-01T00:00:00"/>
    <n v="3.423"/>
    <n v="0.20399999999999999"/>
    <n v="9.25"/>
    <n v="0.24199999999999999"/>
    <n v="-2.488"/>
    <n v="0.24299999999999999"/>
    <n v="13.932"/>
    <n v="0.11600000000000001"/>
    <n v="1940"/>
    <n v="2"/>
    <m/>
    <s v=""/>
    <m/>
    <s v=""/>
    <m/>
    <m/>
    <s v="1940-02"/>
    <m/>
    <m/>
    <n v="3.423"/>
    <n v="0.20399999999999999"/>
    <n v="9.25"/>
    <n v="0.24199999999999999"/>
    <n v="-2.488"/>
    <n v="0.24299999999999999"/>
    <n v="13.932"/>
    <n v="0.11600000000000001"/>
    <x v="19"/>
  </r>
  <r>
    <d v="1940-03-01T00:00:00"/>
    <n v="5.4239999999999897"/>
    <n v="0.18"/>
    <n v="11.401999999999999"/>
    <n v="0.17399999999999999"/>
    <n v="-0.622"/>
    <n v="0.19800000000000001"/>
    <n v="14.48"/>
    <n v="0.115"/>
    <n v="1940"/>
    <n v="3"/>
    <m/>
    <s v=""/>
    <m/>
    <s v=""/>
    <m/>
    <m/>
    <s v="1940-03"/>
    <m/>
    <m/>
    <n v="5.4239999999999897"/>
    <n v="0.18"/>
    <n v="11.401999999999999"/>
    <n v="0.17399999999999999"/>
    <n v="-0.622"/>
    <n v="0.19800000000000001"/>
    <n v="14.48"/>
    <n v="0.115"/>
    <x v="19"/>
  </r>
  <r>
    <d v="1940-04-01T00:00:00"/>
    <n v="8.7560000000000002"/>
    <n v="0.247"/>
    <n v="14.792999999999999"/>
    <n v="0.252"/>
    <n v="2.722"/>
    <n v="0.25800000000000001"/>
    <n v="15.452"/>
    <n v="0.125"/>
    <n v="1940"/>
    <n v="4"/>
    <m/>
    <s v=""/>
    <m/>
    <s v=""/>
    <m/>
    <m/>
    <s v="1940-04"/>
    <m/>
    <m/>
    <n v="8.7560000000000002"/>
    <n v="0.247"/>
    <n v="14.792999999999999"/>
    <n v="0.252"/>
    <n v="2.722"/>
    <n v="0.25800000000000001"/>
    <n v="15.452"/>
    <n v="0.125"/>
    <x v="19"/>
  </r>
  <r>
    <d v="1940-05-01T00:00:00"/>
    <n v="11.337999999999999"/>
    <n v="0.29599999999999999"/>
    <n v="17.273"/>
    <n v="0.26900000000000002"/>
    <n v="5.202"/>
    <n v="0.32800000000000001"/>
    <n v="16.079999999999998"/>
    <n v="0.13200000000000001"/>
    <n v="1940"/>
    <n v="5"/>
    <m/>
    <s v=""/>
    <m/>
    <s v=""/>
    <m/>
    <m/>
    <s v="1940-05"/>
    <m/>
    <m/>
    <n v="11.337999999999999"/>
    <n v="0.29599999999999999"/>
    <n v="17.273"/>
    <n v="0.26900000000000002"/>
    <n v="5.202"/>
    <n v="0.32800000000000001"/>
    <n v="16.079999999999998"/>
    <n v="0.13200000000000001"/>
    <x v="19"/>
  </r>
  <r>
    <d v="1940-06-01T00:00:00"/>
    <n v="13.583"/>
    <n v="0.23100000000000001"/>
    <n v="19.501000000000001"/>
    <n v="0.21199999999999999"/>
    <n v="7.532"/>
    <n v="0.247"/>
    <n v="16.725000000000001"/>
    <n v="0.11899999999999999"/>
    <n v="1940"/>
    <n v="6"/>
    <m/>
    <s v=""/>
    <m/>
    <s v=""/>
    <m/>
    <m/>
    <s v="1940-06"/>
    <m/>
    <m/>
    <n v="13.583"/>
    <n v="0.23100000000000001"/>
    <n v="19.501000000000001"/>
    <n v="0.21199999999999999"/>
    <n v="7.532"/>
    <n v="0.247"/>
    <n v="16.725000000000001"/>
    <n v="0.11899999999999999"/>
    <x v="19"/>
  </r>
  <r>
    <d v="1940-07-01T00:00:00"/>
    <n v="14.571"/>
    <n v="0.29499999999999998"/>
    <n v="20.408000000000001"/>
    <n v="0.27"/>
    <n v="8.51"/>
    <n v="0.30199999999999999"/>
    <n v="17.123000000000001"/>
    <n v="0.13200000000000001"/>
    <n v="1940"/>
    <n v="7"/>
    <m/>
    <s v=""/>
    <m/>
    <s v=""/>
    <m/>
    <m/>
    <s v="1940-07"/>
    <m/>
    <m/>
    <n v="14.571"/>
    <n v="0.29499999999999998"/>
    <n v="20.408000000000001"/>
    <n v="0.27"/>
    <n v="8.51"/>
    <n v="0.30199999999999999"/>
    <n v="17.123000000000001"/>
    <n v="0.13200000000000001"/>
    <x v="19"/>
  </r>
  <r>
    <d v="1940-08-01T00:00:00"/>
    <n v="13.811"/>
    <n v="0.32299999999999901"/>
    <n v="19.661999999999999"/>
    <n v="0.28999999999999998"/>
    <n v="7.9369999999999896"/>
    <n v="0.313"/>
    <n v="16.945999999999898"/>
    <n v="0.13400000000000001"/>
    <n v="1940"/>
    <n v="8"/>
    <m/>
    <s v=""/>
    <m/>
    <s v=""/>
    <m/>
    <m/>
    <s v="1940-08"/>
    <m/>
    <m/>
    <n v="13.811"/>
    <n v="0.32299999999999901"/>
    <n v="19.661999999999999"/>
    <n v="0.28999999999999998"/>
    <n v="7.9369999999999896"/>
    <n v="0.313"/>
    <n v="16.945999999999898"/>
    <n v="0.13400000000000001"/>
    <x v="19"/>
  </r>
  <r>
    <d v="1940-09-01T00:00:00"/>
    <n v="12.268000000000001"/>
    <n v="0.23400000000000001"/>
    <n v="18.186"/>
    <n v="0.21199999999999999"/>
    <n v="6.3769999999999998"/>
    <n v="0.23"/>
    <n v="16.43"/>
    <n v="0.126"/>
    <n v="1940"/>
    <n v="9"/>
    <m/>
    <s v=""/>
    <m/>
    <s v=""/>
    <m/>
    <m/>
    <s v="1940-09"/>
    <m/>
    <m/>
    <n v="12.268000000000001"/>
    <n v="0.23400000000000001"/>
    <n v="18.186"/>
    <n v="0.21199999999999999"/>
    <n v="6.3769999999999998"/>
    <n v="0.23"/>
    <n v="16.43"/>
    <n v="0.126"/>
    <x v="19"/>
  </r>
  <r>
    <d v="1940-10-01T00:00:00"/>
    <n v="9.4570000000000007"/>
    <n v="0.187"/>
    <n v="15.273"/>
    <n v="0.222"/>
    <n v="3.762"/>
    <n v="0.23499999999999999"/>
    <n v="15.384"/>
    <n v="0.11799999999999999"/>
    <n v="1940"/>
    <n v="10"/>
    <m/>
    <s v=""/>
    <m/>
    <s v=""/>
    <m/>
    <m/>
    <s v="1940-10"/>
    <m/>
    <m/>
    <n v="9.4570000000000007"/>
    <n v="0.187"/>
    <n v="15.273"/>
    <n v="0.222"/>
    <n v="3.762"/>
    <n v="0.23499999999999999"/>
    <n v="15.384"/>
    <n v="0.11799999999999999"/>
    <x v="19"/>
  </r>
  <r>
    <d v="1940-11-01T00:00:00"/>
    <n v="6.0759999999999996"/>
    <n v="0.186"/>
    <n v="11.667"/>
    <n v="0.23100000000000001"/>
    <n v="0.52"/>
    <n v="0.222"/>
    <n v="14.377000000000001"/>
    <n v="0.12"/>
    <n v="1940"/>
    <n v="11"/>
    <m/>
    <s v=""/>
    <m/>
    <s v=""/>
    <m/>
    <m/>
    <s v="1940-11"/>
    <m/>
    <m/>
    <n v="6.0759999999999996"/>
    <n v="0.186"/>
    <n v="11.667"/>
    <n v="0.23100000000000001"/>
    <n v="0.52"/>
    <n v="0.222"/>
    <n v="14.377000000000001"/>
    <n v="0.12"/>
    <x v="19"/>
  </r>
  <r>
    <d v="1940-12-01T00:00:00"/>
    <n v="4.1339999999999897"/>
    <n v="0.19"/>
    <n v="9.5920000000000005"/>
    <n v="0.22600000000000001"/>
    <n v="-1.4179999999999999"/>
    <n v="0.218"/>
    <n v="13.96"/>
    <n v="0.11700000000000001"/>
    <n v="1940"/>
    <n v="12"/>
    <m/>
    <s v=""/>
    <m/>
    <s v=""/>
    <m/>
    <m/>
    <s v="1940-12"/>
    <m/>
    <m/>
    <n v="4.1339999999999897"/>
    <n v="0.19"/>
    <n v="9.5920000000000005"/>
    <n v="0.22600000000000001"/>
    <n v="-1.4179999999999999"/>
    <n v="0.218"/>
    <n v="13.96"/>
    <n v="0.11700000000000001"/>
    <x v="19"/>
  </r>
  <r>
    <d v="1941-01-01T00:00:00"/>
    <n v="2.7349999999999999"/>
    <n v="0.19900000000000001"/>
    <n v="8.3479999999999901"/>
    <n v="0.20699999999999999"/>
    <n v="-3.01"/>
    <n v="0.214"/>
    <n v="13.622"/>
    <n v="0.111"/>
    <n v="1941"/>
    <n v="1"/>
    <m/>
    <s v=""/>
    <m/>
    <s v=""/>
    <m/>
    <m/>
    <s v="1941-01"/>
    <m/>
    <m/>
    <n v="2.7349999999999999"/>
    <n v="0.19900000000000001"/>
    <n v="8.3479999999999901"/>
    <n v="0.20699999999999999"/>
    <n v="-3.01"/>
    <n v="0.214"/>
    <n v="13.622"/>
    <n v="0.111"/>
    <x v="19"/>
  </r>
  <r>
    <d v="1941-02-01T00:00:00"/>
    <n v="3.67"/>
    <n v="0.20200000000000001"/>
    <n v="9.4390000000000001"/>
    <n v="0.247"/>
    <n v="-2.234"/>
    <n v="0.22600000000000001"/>
    <n v="13.946"/>
    <n v="0.109"/>
    <n v="1941"/>
    <n v="2"/>
    <m/>
    <s v=""/>
    <m/>
    <s v=""/>
    <m/>
    <m/>
    <s v="1941-02"/>
    <m/>
    <m/>
    <n v="3.67"/>
    <n v="0.20200000000000001"/>
    <n v="9.4390000000000001"/>
    <n v="0.247"/>
    <n v="-2.234"/>
    <n v="0.22600000000000001"/>
    <n v="13.946"/>
    <n v="0.109"/>
    <x v="19"/>
  </r>
  <r>
    <d v="1941-03-01T00:00:00"/>
    <n v="5.2129999999999903"/>
    <n v="0.186"/>
    <n v="11.151999999999999"/>
    <n v="0.20100000000000001"/>
    <n v="-0.90099999999999902"/>
    <n v="0.20899999999999999"/>
    <n v="14.425000000000001"/>
    <n v="0.104"/>
    <n v="1941"/>
    <n v="3"/>
    <m/>
    <s v=""/>
    <m/>
    <s v=""/>
    <m/>
    <m/>
    <s v="1941-03"/>
    <m/>
    <m/>
    <n v="5.2129999999999903"/>
    <n v="0.186"/>
    <n v="11.151999999999999"/>
    <n v="0.20100000000000001"/>
    <n v="-0.90099999999999902"/>
    <n v="0.20899999999999999"/>
    <n v="14.425000000000001"/>
    <n v="0.104"/>
    <x v="19"/>
  </r>
  <r>
    <d v="1941-04-01T00:00:00"/>
    <n v="8.5749999999999993"/>
    <n v="0.24"/>
    <n v="14.429"/>
    <n v="0.24"/>
    <n v="2.6160000000000001"/>
    <n v="0.25700000000000001"/>
    <n v="15.407"/>
    <n v="0.114"/>
    <n v="1941"/>
    <n v="4"/>
    <m/>
    <s v=""/>
    <m/>
    <s v=""/>
    <m/>
    <m/>
    <s v="1941-04"/>
    <m/>
    <m/>
    <n v="8.5749999999999993"/>
    <n v="0.24"/>
    <n v="14.429"/>
    <n v="0.24"/>
    <n v="2.6160000000000001"/>
    <n v="0.25700000000000001"/>
    <n v="15.407"/>
    <n v="0.114"/>
    <x v="19"/>
  </r>
  <r>
    <d v="1941-05-01T00:00:00"/>
    <n v="11.493"/>
    <n v="0.28199999999999997"/>
    <n v="17.259"/>
    <n v="0.26100000000000001"/>
    <n v="5.5819999999999999"/>
    <n v="0.29799999999999999"/>
    <n v="16.152000000000001"/>
    <n v="0.122"/>
    <n v="1941"/>
    <n v="5"/>
    <m/>
    <s v=""/>
    <m/>
    <s v=""/>
    <m/>
    <m/>
    <s v="1941-05"/>
    <m/>
    <m/>
    <n v="11.493"/>
    <n v="0.28199999999999997"/>
    <n v="17.259"/>
    <n v="0.26100000000000001"/>
    <n v="5.5819999999999999"/>
    <n v="0.29799999999999999"/>
    <n v="16.152000000000001"/>
    <n v="0.122"/>
    <x v="19"/>
  </r>
  <r>
    <d v="1941-06-01T00:00:00"/>
    <n v="13.63"/>
    <n v="0.23200000000000001"/>
    <n v="19.446999999999999"/>
    <n v="0.218"/>
    <n v="7.6959999999999997"/>
    <n v="0.255"/>
    <n v="16.753"/>
    <n v="0.112"/>
    <n v="1941"/>
    <n v="6"/>
    <m/>
    <s v=""/>
    <m/>
    <s v=""/>
    <m/>
    <m/>
    <s v="1941-06"/>
    <m/>
    <m/>
    <n v="13.63"/>
    <n v="0.23200000000000001"/>
    <n v="19.446999999999999"/>
    <n v="0.218"/>
    <n v="7.6959999999999997"/>
    <n v="0.255"/>
    <n v="16.753"/>
    <n v="0.112"/>
    <x v="19"/>
  </r>
  <r>
    <d v="1941-07-01T00:00:00"/>
    <n v="14.694000000000001"/>
    <n v="0.29099999999999998"/>
    <n v="20.577999999999999"/>
    <n v="0.26200000000000001"/>
    <n v="8.7389999999999901"/>
    <n v="0.29099999999999998"/>
    <n v="17.131"/>
    <n v="0.122"/>
    <n v="1941"/>
    <n v="7"/>
    <m/>
    <s v=""/>
    <m/>
    <s v=""/>
    <m/>
    <m/>
    <s v="1941-07"/>
    <m/>
    <m/>
    <n v="14.694000000000001"/>
    <n v="0.29099999999999998"/>
    <n v="20.577999999999999"/>
    <n v="0.26200000000000001"/>
    <n v="8.7389999999999901"/>
    <n v="0.29099999999999998"/>
    <n v="17.131"/>
    <n v="0.122"/>
    <x v="19"/>
  </r>
  <r>
    <d v="1941-08-01T00:00:00"/>
    <n v="14.027999999999899"/>
    <n v="0.32200000000000001"/>
    <n v="19.853000000000002"/>
    <n v="0.29399999999999998"/>
    <n v="8.1339999999999897"/>
    <n v="0.33"/>
    <n v="16.914999999999999"/>
    <n v="0.126"/>
    <n v="1941"/>
    <n v="8"/>
    <m/>
    <s v=""/>
    <m/>
    <s v=""/>
    <m/>
    <m/>
    <s v="1941-08"/>
    <m/>
    <m/>
    <n v="14.027999999999899"/>
    <n v="0.32200000000000001"/>
    <n v="19.853000000000002"/>
    <n v="0.29399999999999998"/>
    <n v="8.1339999999999897"/>
    <n v="0.33"/>
    <n v="16.914999999999999"/>
    <n v="0.126"/>
    <x v="19"/>
  </r>
  <r>
    <d v="1941-09-01T00:00:00"/>
    <n v="11.816000000000001"/>
    <n v="0.23200000000000001"/>
    <n v="17.812999999999999"/>
    <n v="0.214"/>
    <n v="5.9729999999999999"/>
    <n v="0.315"/>
    <n v="16.190000000000001"/>
    <n v="0.112"/>
    <n v="1941"/>
    <n v="9"/>
    <m/>
    <s v=""/>
    <m/>
    <s v=""/>
    <m/>
    <m/>
    <s v="1941-09"/>
    <m/>
    <m/>
    <n v="11.816000000000001"/>
    <n v="0.23200000000000001"/>
    <n v="17.812999999999999"/>
    <n v="0.214"/>
    <n v="5.9729999999999999"/>
    <n v="0.315"/>
    <n v="16.190000000000001"/>
    <n v="0.112"/>
    <x v="19"/>
  </r>
  <r>
    <d v="1941-10-01T00:00:00"/>
    <n v="9.7100000000000009"/>
    <n v="0.17499999999999999"/>
    <n v="15.504"/>
    <n v="0.18"/>
    <n v="3.988"/>
    <n v="0.252"/>
    <n v="15.629"/>
    <n v="0.107"/>
    <n v="1941"/>
    <n v="10"/>
    <m/>
    <s v=""/>
    <m/>
    <s v=""/>
    <m/>
    <m/>
    <s v="1941-10"/>
    <m/>
    <m/>
    <n v="9.7100000000000009"/>
    <n v="0.17499999999999999"/>
    <n v="15.504"/>
    <n v="0.18"/>
    <n v="3.988"/>
    <n v="0.252"/>
    <n v="15.629"/>
    <n v="0.107"/>
    <x v="19"/>
  </r>
  <r>
    <d v="1941-11-01T00:00:00"/>
    <n v="5.9529999999999896"/>
    <n v="0.18099999999999999"/>
    <n v="11.536"/>
    <n v="0.20699999999999999"/>
    <n v="0.26500000000000001"/>
    <n v="0.23499999999999999"/>
    <n v="14.475"/>
    <n v="0.11"/>
    <n v="1941"/>
    <n v="11"/>
    <m/>
    <s v=""/>
    <m/>
    <s v=""/>
    <m/>
    <m/>
    <s v="1941-11"/>
    <m/>
    <m/>
    <n v="5.9529999999999896"/>
    <n v="0.18099999999999999"/>
    <n v="11.536"/>
    <n v="0.20699999999999999"/>
    <n v="0.26500000000000001"/>
    <n v="0.23499999999999999"/>
    <n v="14.475"/>
    <n v="0.11"/>
    <x v="19"/>
  </r>
  <r>
    <d v="1941-12-01T00:00:00"/>
    <n v="3.7069999999999999"/>
    <n v="0.192"/>
    <n v="9.0760000000000005"/>
    <n v="0.23"/>
    <n v="-1.87"/>
    <n v="0.28499999999999998"/>
    <n v="13.970999999999901"/>
    <n v="0.14199999999999999"/>
    <n v="1941"/>
    <n v="12"/>
    <m/>
    <s v=""/>
    <m/>
    <s v=""/>
    <m/>
    <m/>
    <s v="1941-12"/>
    <m/>
    <m/>
    <n v="3.7069999999999999"/>
    <n v="0.192"/>
    <n v="9.0760000000000005"/>
    <n v="0.23"/>
    <n v="-1.87"/>
    <n v="0.28499999999999998"/>
    <n v="13.970999999999901"/>
    <n v="0.14199999999999999"/>
    <x v="19"/>
  </r>
  <r>
    <d v="1942-01-01T00:00:00"/>
    <n v="3.1030000000000002"/>
    <n v="0.221"/>
    <n v="8.7149999999999999"/>
    <n v="0.21199999999999999"/>
    <n v="-2.609"/>
    <n v="0.28199999999999997"/>
    <n v="13.821"/>
    <n v="0.13"/>
    <n v="1942"/>
    <n v="1"/>
    <m/>
    <s v=""/>
    <m/>
    <s v=""/>
    <m/>
    <m/>
    <s v="1942-01"/>
    <m/>
    <m/>
    <n v="3.1030000000000002"/>
    <n v="0.221"/>
    <n v="8.7149999999999999"/>
    <n v="0.21199999999999999"/>
    <n v="-2.609"/>
    <n v="0.28199999999999997"/>
    <n v="13.821"/>
    <n v="0.13"/>
    <x v="19"/>
  </r>
  <r>
    <d v="1942-02-01T00:00:00"/>
    <n v="2.85699999999999"/>
    <n v="0.20399999999999999"/>
    <n v="8.5440000000000005"/>
    <n v="0.249"/>
    <n v="-2.883"/>
    <n v="0.27"/>
    <n v="13.773"/>
    <n v="0.123"/>
    <n v="1942"/>
    <n v="2"/>
    <m/>
    <s v=""/>
    <m/>
    <s v=""/>
    <m/>
    <m/>
    <s v="1942-02"/>
    <m/>
    <m/>
    <n v="2.85699999999999"/>
    <n v="0.20399999999999999"/>
    <n v="8.5440000000000005"/>
    <n v="0.249"/>
    <n v="-2.883"/>
    <n v="0.27"/>
    <n v="13.773"/>
    <n v="0.123"/>
    <x v="19"/>
  </r>
  <r>
    <d v="1942-03-01T00:00:00"/>
    <n v="5.3079999999999998"/>
    <n v="0.186"/>
    <n v="11.263999999999999"/>
    <n v="0.188"/>
    <n v="-0.77099999999999902"/>
    <n v="0.22"/>
    <n v="14.538"/>
    <n v="0.124"/>
    <n v="1942"/>
    <n v="3"/>
    <m/>
    <s v=""/>
    <m/>
    <s v=""/>
    <m/>
    <m/>
    <s v="1942-03"/>
    <m/>
    <m/>
    <n v="5.3079999999999998"/>
    <n v="0.186"/>
    <n v="11.263999999999999"/>
    <n v="0.188"/>
    <n v="-0.77099999999999902"/>
    <n v="0.22"/>
    <n v="14.538"/>
    <n v="0.124"/>
    <x v="19"/>
  </r>
  <r>
    <d v="1942-04-01T00:00:00"/>
    <n v="8.4159999999999897"/>
    <n v="0.23799999999999999"/>
    <n v="14.452999999999999"/>
    <n v="0.24299999999999999"/>
    <n v="2.4009999999999998"/>
    <n v="0.312"/>
    <n v="15.307"/>
    <n v="0.13100000000000001"/>
    <n v="1942"/>
    <n v="4"/>
    <m/>
    <s v=""/>
    <m/>
    <s v=""/>
    <m/>
    <m/>
    <s v="1942-04"/>
    <m/>
    <m/>
    <n v="8.4159999999999897"/>
    <n v="0.23799999999999999"/>
    <n v="14.452999999999999"/>
    <n v="0.24299999999999999"/>
    <n v="2.4009999999999998"/>
    <n v="0.312"/>
    <n v="15.307"/>
    <n v="0.13100000000000001"/>
    <x v="19"/>
  </r>
  <r>
    <d v="1942-05-01T00:00:00"/>
    <n v="11.337999999999999"/>
    <n v="0.28100000000000003"/>
    <n v="17.195999999999898"/>
    <n v="0.27700000000000002"/>
    <n v="5.3979999999999997"/>
    <n v="0.32100000000000001"/>
    <n v="16.146999999999998"/>
    <n v="0.14199999999999999"/>
    <n v="1942"/>
    <n v="5"/>
    <m/>
    <s v=""/>
    <m/>
    <s v=""/>
    <m/>
    <m/>
    <s v="1942-05"/>
    <m/>
    <m/>
    <n v="11.337999999999999"/>
    <n v="0.28100000000000003"/>
    <n v="17.195999999999898"/>
    <n v="0.27700000000000002"/>
    <n v="5.3979999999999997"/>
    <n v="0.32100000000000001"/>
    <n v="16.146999999999998"/>
    <n v="0.14199999999999999"/>
    <x v="19"/>
  </r>
  <r>
    <d v="1942-06-01T00:00:00"/>
    <n v="13.577999999999999"/>
    <n v="0.22"/>
    <n v="19.417000000000002"/>
    <n v="0.22900000000000001"/>
    <n v="7.7210000000000001"/>
    <n v="0.29599999999999999"/>
    <n v="16.728999999999999"/>
    <n v="0.127"/>
    <n v="1942"/>
    <n v="6"/>
    <m/>
    <s v=""/>
    <m/>
    <s v=""/>
    <m/>
    <m/>
    <s v="1942-06"/>
    <m/>
    <m/>
    <n v="13.577999999999999"/>
    <n v="0.22"/>
    <n v="19.417000000000002"/>
    <n v="0.22900000000000001"/>
    <n v="7.7210000000000001"/>
    <n v="0.29599999999999999"/>
    <n v="16.728999999999999"/>
    <n v="0.127"/>
    <x v="19"/>
  </r>
  <r>
    <d v="1942-07-01T00:00:00"/>
    <n v="14.242000000000001"/>
    <n v="0.29299999999999998"/>
    <n v="20.106999999999999"/>
    <n v="0.27300000000000002"/>
    <n v="8.516"/>
    <n v="0.315"/>
    <n v="16.902000000000001"/>
    <n v="0.14099999999999999"/>
    <n v="1942"/>
    <n v="7"/>
    <m/>
    <s v=""/>
    <m/>
    <s v=""/>
    <m/>
    <m/>
    <s v="1942-07"/>
    <m/>
    <m/>
    <n v="14.242000000000001"/>
    <n v="0.29299999999999998"/>
    <n v="20.106999999999999"/>
    <n v="0.27300000000000002"/>
    <n v="8.516"/>
    <n v="0.315"/>
    <n v="16.902000000000001"/>
    <n v="0.14099999999999999"/>
    <x v="19"/>
  </r>
  <r>
    <d v="1942-08-01T00:00:00"/>
    <n v="13.786"/>
    <n v="0.318"/>
    <n v="19.603000000000002"/>
    <n v="0.309"/>
    <n v="8.0419999999999998"/>
    <n v="0.317"/>
    <n v="16.765999999999998"/>
    <n v="0.14699999999999999"/>
    <n v="1942"/>
    <n v="8"/>
    <m/>
    <s v=""/>
    <m/>
    <s v=""/>
    <m/>
    <m/>
    <s v="1942-08"/>
    <m/>
    <m/>
    <n v="13.786"/>
    <n v="0.318"/>
    <n v="19.603000000000002"/>
    <n v="0.309"/>
    <n v="8.0419999999999998"/>
    <n v="0.317"/>
    <n v="16.765999999999998"/>
    <n v="0.14699999999999999"/>
    <x v="19"/>
  </r>
  <r>
    <d v="1942-09-01T00:00:00"/>
    <n v="12.146000000000001"/>
    <n v="0.23300000000000001"/>
    <n v="18.143000000000001"/>
    <n v="0.23100000000000001"/>
    <n v="6.1509999999999998"/>
    <n v="0.247"/>
    <n v="16.265000000000001"/>
    <n v="0.14199999999999999"/>
    <n v="1942"/>
    <n v="9"/>
    <m/>
    <s v=""/>
    <m/>
    <s v=""/>
    <m/>
    <m/>
    <s v="1942-09"/>
    <m/>
    <m/>
    <n v="12.146000000000001"/>
    <n v="0.23300000000000001"/>
    <n v="18.143000000000001"/>
    <n v="0.23100000000000001"/>
    <n v="6.1509999999999998"/>
    <n v="0.247"/>
    <n v="16.265000000000001"/>
    <n v="0.14199999999999999"/>
    <x v="19"/>
  </r>
  <r>
    <d v="1942-10-01T00:00:00"/>
    <n v="9.6270000000000007"/>
    <n v="0.186"/>
    <n v="15.452"/>
    <n v="0.19900000000000001"/>
    <n v="3.8639999999999999"/>
    <n v="0.22900000000000001"/>
    <n v="15.357999999999899"/>
    <n v="0.13400000000000001"/>
    <n v="1942"/>
    <n v="10"/>
    <m/>
    <s v=""/>
    <m/>
    <s v=""/>
    <m/>
    <m/>
    <s v="1942-10"/>
    <m/>
    <m/>
    <n v="9.6270000000000007"/>
    <n v="0.186"/>
    <n v="15.452"/>
    <n v="0.19900000000000001"/>
    <n v="3.8639999999999999"/>
    <n v="0.22900000000000001"/>
    <n v="15.357999999999899"/>
    <n v="0.13400000000000001"/>
    <x v="19"/>
  </r>
  <r>
    <d v="1942-11-01T00:00:00"/>
    <n v="6.3949999999999996"/>
    <n v="0.184"/>
    <n v="12.148999999999999"/>
    <n v="0.19800000000000001"/>
    <n v="0.68499999999999905"/>
    <n v="0.29499999999999998"/>
    <n v="14.425999999999901"/>
    <n v="0.126"/>
    <n v="1942"/>
    <n v="11"/>
    <m/>
    <s v=""/>
    <m/>
    <s v=""/>
    <m/>
    <m/>
    <s v="1942-11"/>
    <m/>
    <m/>
    <n v="6.3949999999999996"/>
    <n v="0.184"/>
    <n v="12.148999999999999"/>
    <n v="0.19800000000000001"/>
    <n v="0.68499999999999905"/>
    <n v="0.29499999999999998"/>
    <n v="14.425999999999901"/>
    <n v="0.126"/>
    <x v="19"/>
  </r>
  <r>
    <d v="1942-12-01T00:00:00"/>
    <n v="3.9449999999999998"/>
    <n v="0.19"/>
    <n v="9.3680000000000003"/>
    <n v="0.25600000000000001"/>
    <n v="-1.474"/>
    <n v="0.23499999999999999"/>
    <n v="13.872"/>
    <n v="0.13"/>
    <n v="1942"/>
    <n v="12"/>
    <m/>
    <s v=""/>
    <m/>
    <s v=""/>
    <m/>
    <m/>
    <s v="1942-12"/>
    <m/>
    <m/>
    <n v="3.9449999999999998"/>
    <n v="0.19"/>
    <n v="9.3680000000000003"/>
    <n v="0.25600000000000001"/>
    <n v="-1.474"/>
    <n v="0.23499999999999999"/>
    <n v="13.872"/>
    <n v="0.13"/>
    <x v="19"/>
  </r>
  <r>
    <d v="1943-01-01T00:00:00"/>
    <n v="2.3959999999999999"/>
    <n v="0.19500000000000001"/>
    <n v="8.0169999999999995"/>
    <n v="0.218"/>
    <n v="-3.2829999999999999"/>
    <n v="0.216"/>
    <n v="13.522"/>
    <n v="0.13600000000000001"/>
    <n v="1943"/>
    <n v="1"/>
    <m/>
    <s v=""/>
    <m/>
    <s v=""/>
    <m/>
    <m/>
    <s v="1943-01"/>
    <m/>
    <m/>
    <n v="2.3959999999999999"/>
    <n v="0.19500000000000001"/>
    <n v="8.0169999999999995"/>
    <n v="0.218"/>
    <n v="-3.2829999999999999"/>
    <n v="0.216"/>
    <n v="13.522"/>
    <n v="0.13600000000000001"/>
    <x v="19"/>
  </r>
  <r>
    <d v="1943-02-01T00:00:00"/>
    <n v="3.5129999999999999"/>
    <n v="0.19900000000000001"/>
    <n v="9.468"/>
    <n v="0.22600000000000001"/>
    <n v="-2.37"/>
    <n v="0.23200000000000001"/>
    <n v="13.939"/>
    <n v="0.126"/>
    <n v="1943"/>
    <n v="2"/>
    <m/>
    <s v=""/>
    <m/>
    <s v=""/>
    <m/>
    <m/>
    <s v="1943-02"/>
    <m/>
    <m/>
    <n v="3.5129999999999999"/>
    <n v="0.19900000000000001"/>
    <n v="9.468"/>
    <n v="0.22600000000000001"/>
    <n v="-2.37"/>
    <n v="0.23200000000000001"/>
    <n v="13.939"/>
    <n v="0.126"/>
    <x v="19"/>
  </r>
  <r>
    <d v="1943-03-01T00:00:00"/>
    <n v="5.1379999999999999"/>
    <n v="0.184"/>
    <n v="11.122999999999999"/>
    <n v="0.19500000000000001"/>
    <n v="-0.81200000000000006"/>
    <n v="0.193"/>
    <n v="14.371"/>
    <n v="0.127"/>
    <n v="1943"/>
    <n v="3"/>
    <m/>
    <s v=""/>
    <m/>
    <s v=""/>
    <m/>
    <m/>
    <s v="1943-03"/>
    <m/>
    <m/>
    <n v="5.1379999999999999"/>
    <n v="0.184"/>
    <n v="11.122999999999999"/>
    <n v="0.19500000000000001"/>
    <n v="-0.81200000000000006"/>
    <n v="0.193"/>
    <n v="14.371"/>
    <n v="0.127"/>
    <x v="19"/>
  </r>
  <r>
    <d v="1943-04-01T00:00:00"/>
    <n v="8.6379999999999999"/>
    <n v="0.24299999999999999"/>
    <n v="14.654"/>
    <n v="0.218"/>
    <n v="2.7189999999999999"/>
    <n v="0.253"/>
    <n v="15.335000000000001"/>
    <n v="0.13699999999999901"/>
    <n v="1943"/>
    <n v="4"/>
    <m/>
    <s v=""/>
    <m/>
    <s v=""/>
    <m/>
    <m/>
    <s v="1943-04"/>
    <m/>
    <m/>
    <n v="8.6379999999999999"/>
    <n v="0.24299999999999999"/>
    <n v="14.654"/>
    <n v="0.218"/>
    <n v="2.7189999999999999"/>
    <n v="0.253"/>
    <n v="15.335000000000001"/>
    <n v="0.13699999999999901"/>
    <x v="19"/>
  </r>
  <r>
    <d v="1943-05-01T00:00:00"/>
    <n v="11.484999999999999"/>
    <n v="0.27700000000000002"/>
    <n v="17.401"/>
    <n v="0.253"/>
    <n v="5.5229999999999997"/>
    <n v="0.315"/>
    <n v="16.123000000000001"/>
    <n v="0.14299999999999999"/>
    <n v="1943"/>
    <n v="5"/>
    <m/>
    <s v=""/>
    <m/>
    <s v=""/>
    <m/>
    <m/>
    <s v="1943-05"/>
    <m/>
    <m/>
    <n v="11.484999999999999"/>
    <n v="0.27700000000000002"/>
    <n v="17.401"/>
    <n v="0.253"/>
    <n v="5.5229999999999997"/>
    <n v="0.315"/>
    <n v="16.123000000000001"/>
    <n v="0.14299999999999999"/>
    <x v="19"/>
  </r>
  <r>
    <d v="1943-06-01T00:00:00"/>
    <n v="13.161"/>
    <n v="0.23"/>
    <n v="19.036000000000001"/>
    <n v="0.22600000000000001"/>
    <n v="7.3140000000000001"/>
    <n v="0.216"/>
    <n v="16.596"/>
    <n v="0.13200000000000001"/>
    <n v="1943"/>
    <n v="6"/>
    <m/>
    <s v=""/>
    <m/>
    <s v=""/>
    <m/>
    <m/>
    <s v="1943-06"/>
    <m/>
    <m/>
    <n v="13.161"/>
    <n v="0.23"/>
    <n v="19.036000000000001"/>
    <n v="0.22600000000000001"/>
    <n v="7.3140000000000001"/>
    <n v="0.216"/>
    <n v="16.596"/>
    <n v="0.13200000000000001"/>
    <x v="19"/>
  </r>
  <r>
    <d v="1943-07-01T00:00:00"/>
    <n v="14.46"/>
    <n v="0.3"/>
    <n v="20.393999999999998"/>
    <n v="0.26600000000000001"/>
    <n v="8.5030000000000001"/>
    <n v="0.32"/>
    <n v="16.95"/>
    <n v="0.14299999999999999"/>
    <n v="1943"/>
    <n v="7"/>
    <m/>
    <s v=""/>
    <m/>
    <s v=""/>
    <m/>
    <m/>
    <s v="1943-07"/>
    <m/>
    <m/>
    <n v="14.46"/>
    <n v="0.3"/>
    <n v="20.393999999999998"/>
    <n v="0.26600000000000001"/>
    <n v="8.5030000000000001"/>
    <n v="0.32"/>
    <n v="16.95"/>
    <n v="0.14299999999999999"/>
    <x v="19"/>
  </r>
  <r>
    <d v="1943-08-01T00:00:00"/>
    <n v="13.773999999999999"/>
    <n v="0.313"/>
    <n v="19.68"/>
    <n v="0.28199999999999997"/>
    <n v="7.98599999999999"/>
    <n v="0.30499999999999999"/>
    <n v="16.911999999999999"/>
    <n v="0.14499999999999999"/>
    <n v="1943"/>
    <n v="8"/>
    <m/>
    <s v=""/>
    <m/>
    <s v=""/>
    <m/>
    <m/>
    <s v="1943-08"/>
    <m/>
    <m/>
    <n v="13.773999999999999"/>
    <n v="0.313"/>
    <n v="19.68"/>
    <n v="0.28199999999999997"/>
    <n v="7.98599999999999"/>
    <n v="0.30499999999999999"/>
    <n v="16.911999999999999"/>
    <n v="0.14499999999999999"/>
    <x v="19"/>
  </r>
  <r>
    <d v="1943-09-01T00:00:00"/>
    <n v="12.095999999999901"/>
    <n v="0.22700000000000001"/>
    <n v="18.029"/>
    <n v="0.22"/>
    <n v="6.3250000000000002"/>
    <n v="0.21299999999999999"/>
    <n v="16.285"/>
    <n v="0.129"/>
    <n v="1943"/>
    <n v="9"/>
    <m/>
    <s v=""/>
    <m/>
    <s v=""/>
    <m/>
    <m/>
    <s v="1943-09"/>
    <m/>
    <m/>
    <n v="12.095999999999901"/>
    <n v="0.22700000000000001"/>
    <n v="18.029"/>
    <n v="0.22"/>
    <n v="6.3250000000000002"/>
    <n v="0.21299999999999999"/>
    <n v="16.285"/>
    <n v="0.129"/>
    <x v="19"/>
  </r>
  <r>
    <d v="1943-10-01T00:00:00"/>
    <n v="9.907"/>
    <n v="0.17599999999999999"/>
    <n v="15.859"/>
    <n v="0.19"/>
    <n v="4.0679999999999996"/>
    <n v="0.20499999999999999"/>
    <n v="15.62"/>
    <n v="0.129"/>
    <n v="1943"/>
    <n v="10"/>
    <m/>
    <s v=""/>
    <m/>
    <s v=""/>
    <m/>
    <m/>
    <s v="1943-10"/>
    <m/>
    <m/>
    <n v="9.907"/>
    <n v="0.17599999999999999"/>
    <n v="15.859"/>
    <n v="0.19"/>
    <n v="4.0679999999999996"/>
    <n v="0.20499999999999999"/>
    <n v="15.62"/>
    <n v="0.129"/>
    <x v="19"/>
  </r>
  <r>
    <d v="1943-11-01T00:00:00"/>
    <n v="6.26"/>
    <n v="0.188"/>
    <n v="11.87"/>
    <n v="0.222"/>
    <n v="0.59199999999999997"/>
    <n v="0.22900000000000001"/>
    <n v="14.53"/>
    <n v="0.128"/>
    <n v="1943"/>
    <n v="11"/>
    <m/>
    <s v=""/>
    <m/>
    <s v=""/>
    <m/>
    <m/>
    <s v="1943-11"/>
    <m/>
    <m/>
    <n v="6.26"/>
    <n v="0.188"/>
    <n v="11.87"/>
    <n v="0.222"/>
    <n v="0.59199999999999997"/>
    <n v="0.22900000000000001"/>
    <n v="14.53"/>
    <n v="0.128"/>
    <x v="19"/>
  </r>
  <r>
    <d v="1943-12-01T00:00:00"/>
    <n v="4.2329999999999997"/>
    <n v="0.187"/>
    <n v="9.7050000000000001"/>
    <n v="0.19500000000000001"/>
    <n v="-1.3259999999999901"/>
    <n v="0.245"/>
    <n v="13.957000000000001"/>
    <n v="0.129"/>
    <n v="1943"/>
    <n v="12"/>
    <m/>
    <s v=""/>
    <m/>
    <s v=""/>
    <m/>
    <m/>
    <s v="1943-12"/>
    <m/>
    <m/>
    <n v="4.2329999999999997"/>
    <n v="0.187"/>
    <n v="9.7050000000000001"/>
    <n v="0.19500000000000001"/>
    <n v="-1.3259999999999901"/>
    <n v="0.245"/>
    <n v="13.957000000000001"/>
    <n v="0.129"/>
    <x v="19"/>
  </r>
  <r>
    <d v="1944-01-01T00:00:00"/>
    <n v="3.5039999999999898"/>
    <n v="0.185"/>
    <n v="9.0370000000000008"/>
    <n v="0.20899999999999999"/>
    <n v="-1.929"/>
    <n v="0.22500000000000001"/>
    <n v="13.819000000000001"/>
    <n v="0.11700000000000001"/>
    <n v="1944"/>
    <n v="1"/>
    <m/>
    <s v=""/>
    <m/>
    <s v=""/>
    <m/>
    <m/>
    <s v="1944-01"/>
    <m/>
    <m/>
    <n v="3.5039999999999898"/>
    <n v="0.185"/>
    <n v="9.0370000000000008"/>
    <n v="0.20899999999999999"/>
    <n v="-1.929"/>
    <n v="0.22500000000000001"/>
    <n v="13.819000000000001"/>
    <n v="0.11700000000000001"/>
    <x v="19"/>
  </r>
  <r>
    <d v="1944-02-01T00:00:00"/>
    <n v="3.5910000000000002"/>
    <n v="0.222"/>
    <n v="9.407"/>
    <n v="0.20599999999999999"/>
    <n v="-2.1230000000000002"/>
    <n v="0.26100000000000001"/>
    <n v="14.023"/>
    <n v="0.121"/>
    <n v="1944"/>
    <n v="2"/>
    <m/>
    <s v=""/>
    <m/>
    <s v=""/>
    <m/>
    <m/>
    <s v="1944-02"/>
    <m/>
    <m/>
    <n v="3.5910000000000002"/>
    <n v="0.222"/>
    <n v="9.407"/>
    <n v="0.20599999999999999"/>
    <n v="-2.1230000000000002"/>
    <n v="0.26100000000000001"/>
    <n v="14.023"/>
    <n v="0.121"/>
    <x v="19"/>
  </r>
  <r>
    <d v="1944-03-01T00:00:00"/>
    <n v="5.5309999999999997"/>
    <n v="0.20499999999999999"/>
    <n v="11.516999999999999"/>
    <n v="0.17399999999999999"/>
    <n v="-0.4"/>
    <n v="0.23200000000000001"/>
    <n v="14.632"/>
    <n v="0.122"/>
    <n v="1944"/>
    <n v="3"/>
    <m/>
    <s v=""/>
    <m/>
    <s v=""/>
    <m/>
    <m/>
    <s v="1944-03"/>
    <m/>
    <m/>
    <n v="5.5309999999999997"/>
    <n v="0.20499999999999999"/>
    <n v="11.516999999999999"/>
    <n v="0.17399999999999999"/>
    <n v="-0.4"/>
    <n v="0.23200000000000001"/>
    <n v="14.632"/>
    <n v="0.122"/>
    <x v="19"/>
  </r>
  <r>
    <d v="1944-04-01T00:00:00"/>
    <n v="8.4339999999999993"/>
    <n v="0.24299999999999999"/>
    <n v="14.577"/>
    <n v="0.22"/>
    <n v="2.3370000000000002"/>
    <n v="0.252"/>
    <n v="15.432"/>
    <n v="0.129"/>
    <n v="1944"/>
    <n v="4"/>
    <m/>
    <s v=""/>
    <m/>
    <s v=""/>
    <m/>
    <m/>
    <s v="1944-04"/>
    <m/>
    <m/>
    <n v="8.4339999999999993"/>
    <n v="0.24299999999999999"/>
    <n v="14.577"/>
    <n v="0.22"/>
    <n v="2.3370000000000002"/>
    <n v="0.252"/>
    <n v="15.432"/>
    <n v="0.129"/>
    <x v="19"/>
  </r>
  <r>
    <d v="1944-05-01T00:00:00"/>
    <n v="11.334"/>
    <n v="0.27500000000000002"/>
    <n v="17.483000000000001"/>
    <n v="0.25700000000000001"/>
    <n v="5.3279999999999896"/>
    <n v="0.29699999999999999"/>
    <n v="16.212"/>
    <n v="0.13500000000000001"/>
    <n v="1944"/>
    <n v="5"/>
    <m/>
    <s v=""/>
    <m/>
    <s v=""/>
    <m/>
    <m/>
    <s v="1944-05"/>
    <m/>
    <m/>
    <n v="11.334"/>
    <n v="0.27500000000000002"/>
    <n v="17.483000000000001"/>
    <n v="0.25700000000000001"/>
    <n v="5.3279999999999896"/>
    <n v="0.29699999999999999"/>
    <n v="16.212"/>
    <n v="0.13500000000000001"/>
    <x v="19"/>
  </r>
  <r>
    <d v="1944-06-01T00:00:00"/>
    <n v="13.478"/>
    <n v="0.222"/>
    <n v="19.507999999999999"/>
    <n v="0.249"/>
    <n v="7.4909999999999997"/>
    <n v="0.22800000000000001"/>
    <n v="16.771999999999998"/>
    <n v="0.125"/>
    <n v="1944"/>
    <n v="6"/>
    <m/>
    <s v=""/>
    <m/>
    <s v=""/>
    <m/>
    <m/>
    <s v="1944-06"/>
    <m/>
    <m/>
    <n v="13.478"/>
    <n v="0.222"/>
    <n v="19.507999999999999"/>
    <n v="0.249"/>
    <n v="7.4909999999999997"/>
    <n v="0.22800000000000001"/>
    <n v="16.771999999999998"/>
    <n v="0.125"/>
    <x v="19"/>
  </r>
  <r>
    <d v="1944-07-01T00:00:00"/>
    <n v="14.468"/>
    <n v="0.28399999999999997"/>
    <n v="20.492999999999999"/>
    <n v="0.27600000000000002"/>
    <n v="8.6519999999999992"/>
    <n v="0.28199999999999997"/>
    <n v="17.119"/>
    <n v="0.13699999999999901"/>
    <n v="1944"/>
    <n v="7"/>
    <m/>
    <s v=""/>
    <m/>
    <s v=""/>
    <m/>
    <m/>
    <s v="1944-07"/>
    <m/>
    <m/>
    <n v="14.468"/>
    <n v="0.28399999999999997"/>
    <n v="20.492999999999999"/>
    <n v="0.27600000000000002"/>
    <n v="8.6519999999999992"/>
    <n v="0.28199999999999997"/>
    <n v="17.119"/>
    <n v="0.13699999999999901"/>
    <x v="19"/>
  </r>
  <r>
    <d v="1944-08-01T00:00:00"/>
    <n v="14.016999999999999"/>
    <n v="0.308"/>
    <n v="20.108000000000001"/>
    <n v="0.28199999999999997"/>
    <n v="8.0759999999999899"/>
    <n v="0.3"/>
    <n v="17.117000000000001"/>
    <n v="0.14199999999999999"/>
    <n v="1944"/>
    <n v="8"/>
    <m/>
    <s v=""/>
    <m/>
    <s v=""/>
    <m/>
    <m/>
    <s v="1944-08"/>
    <m/>
    <m/>
    <n v="14.016999999999999"/>
    <n v="0.308"/>
    <n v="20.108000000000001"/>
    <n v="0.28199999999999997"/>
    <n v="8.0759999999999899"/>
    <n v="0.3"/>
    <n v="17.117000000000001"/>
    <n v="0.14199999999999999"/>
    <x v="19"/>
  </r>
  <r>
    <d v="1944-09-01T00:00:00"/>
    <n v="12.45"/>
    <n v="0.22900000000000001"/>
    <n v="18.452999999999999"/>
    <n v="0.19700000000000001"/>
    <n v="6.6139999999999999"/>
    <n v="0.21199999999999999"/>
    <n v="16.472000000000001"/>
    <n v="0.13"/>
    <n v="1944"/>
    <n v="9"/>
    <m/>
    <s v=""/>
    <m/>
    <s v=""/>
    <m/>
    <m/>
    <s v="1944-09"/>
    <m/>
    <m/>
    <n v="12.45"/>
    <n v="0.22900000000000001"/>
    <n v="18.452999999999999"/>
    <n v="0.19700000000000001"/>
    <n v="6.6139999999999999"/>
    <n v="0.21199999999999999"/>
    <n v="16.472000000000001"/>
    <n v="0.13"/>
    <x v="19"/>
  </r>
  <r>
    <d v="1944-10-01T00:00:00"/>
    <n v="9.8079999999999998"/>
    <n v="0.17"/>
    <n v="15.731999999999999"/>
    <n v="0.17"/>
    <n v="4.032"/>
    <n v="0.20799999999999999"/>
    <n v="15.622999999999999"/>
    <n v="0.123"/>
    <n v="1944"/>
    <n v="10"/>
    <m/>
    <s v=""/>
    <m/>
    <s v=""/>
    <m/>
    <m/>
    <s v="1944-10"/>
    <m/>
    <m/>
    <n v="9.8079999999999998"/>
    <n v="0.17"/>
    <n v="15.731999999999999"/>
    <n v="0.17"/>
    <n v="4.032"/>
    <n v="0.20799999999999999"/>
    <n v="15.622999999999999"/>
    <n v="0.123"/>
    <x v="19"/>
  </r>
  <r>
    <d v="1944-11-01T00:00:00"/>
    <n v="6.0910000000000002"/>
    <n v="0.17799999999999999"/>
    <n v="11.515000000000001"/>
    <n v="0.217"/>
    <n v="0.60699999999999998"/>
    <n v="0.23699999999999999"/>
    <n v="14.401"/>
    <n v="0.125"/>
    <n v="1944"/>
    <n v="11"/>
    <m/>
    <s v=""/>
    <m/>
    <s v=""/>
    <m/>
    <m/>
    <s v="1944-11"/>
    <m/>
    <m/>
    <n v="6.0910000000000002"/>
    <n v="0.17799999999999999"/>
    <n v="11.515000000000001"/>
    <n v="0.217"/>
    <n v="0.60699999999999998"/>
    <n v="0.23699999999999999"/>
    <n v="14.401"/>
    <n v="0.125"/>
    <x v="19"/>
  </r>
  <r>
    <d v="1944-12-01T00:00:00"/>
    <n v="3.4340000000000002"/>
    <n v="0.18099999999999999"/>
    <n v="8.8959999999999901"/>
    <n v="0.26800000000000002"/>
    <n v="-1.9690000000000001"/>
    <n v="0.216"/>
    <n v="13.766999999999999"/>
    <n v="0.127"/>
    <n v="1944"/>
    <n v="12"/>
    <m/>
    <s v=""/>
    <m/>
    <s v=""/>
    <m/>
    <m/>
    <s v="1944-12"/>
    <m/>
    <m/>
    <n v="3.4340000000000002"/>
    <n v="0.18099999999999999"/>
    <n v="8.8959999999999901"/>
    <n v="0.26800000000000002"/>
    <n v="-1.9690000000000001"/>
    <n v="0.216"/>
    <n v="13.766999999999999"/>
    <n v="0.127"/>
    <x v="19"/>
  </r>
  <r>
    <d v="1945-01-01T00:00:00"/>
    <n v="2.5249999999999999"/>
    <n v="0.186"/>
    <n v="8.12699999999999"/>
    <n v="0.184"/>
    <n v="-2.907"/>
    <n v="0.22900000000000001"/>
    <n v="13.586"/>
    <n v="0.122"/>
    <n v="1945"/>
    <n v="1"/>
    <m/>
    <s v=""/>
    <m/>
    <s v=""/>
    <m/>
    <m/>
    <s v="1945-01"/>
    <m/>
    <m/>
    <n v="2.5249999999999999"/>
    <n v="0.186"/>
    <n v="8.12699999999999"/>
    <n v="0.184"/>
    <n v="-2.907"/>
    <n v="0.22900000000000001"/>
    <n v="13.586"/>
    <n v="0.122"/>
    <x v="19"/>
  </r>
  <r>
    <d v="1945-02-01T00:00:00"/>
    <n v="2.6459999999999999"/>
    <n v="0.19400000000000001"/>
    <n v="8.3729999999999993"/>
    <n v="0.192"/>
    <n v="-3.0439999999999898"/>
    <n v="0.25"/>
    <n v="13.747"/>
    <n v="0.125"/>
    <n v="1945"/>
    <n v="2"/>
    <m/>
    <s v=""/>
    <m/>
    <s v=""/>
    <m/>
    <m/>
    <s v="1945-02"/>
    <m/>
    <m/>
    <n v="2.6459999999999999"/>
    <n v="0.19400000000000001"/>
    <n v="8.3729999999999993"/>
    <n v="0.192"/>
    <n v="-3.0439999999999898"/>
    <n v="0.25"/>
    <n v="13.747"/>
    <n v="0.125"/>
    <x v="19"/>
  </r>
  <r>
    <d v="1945-03-01T00:00:00"/>
    <n v="5.1840000000000002"/>
    <n v="0.17100000000000001"/>
    <n v="11.182"/>
    <n v="0.14699999999999999"/>
    <n v="-0.89800000000000002"/>
    <n v="0.24399999999999999"/>
    <n v="14.462"/>
    <n v="0.124"/>
    <n v="1945"/>
    <n v="3"/>
    <m/>
    <s v=""/>
    <m/>
    <s v=""/>
    <m/>
    <m/>
    <s v="1945-03"/>
    <m/>
    <m/>
    <n v="5.1840000000000002"/>
    <n v="0.17100000000000001"/>
    <n v="11.182"/>
    <n v="0.14699999999999999"/>
    <n v="-0.89800000000000002"/>
    <n v="0.24399999999999999"/>
    <n v="14.462"/>
    <n v="0.124"/>
    <x v="19"/>
  </r>
  <r>
    <d v="1945-04-01T00:00:00"/>
    <n v="8.6809999999999992"/>
    <n v="0.23599999999999999"/>
    <n v="14.727"/>
    <n v="0.23899999999999999"/>
    <n v="2.601"/>
    <n v="0.27800000000000002"/>
    <n v="15.430999999999999"/>
    <n v="0.13100000000000001"/>
    <n v="1945"/>
    <n v="4"/>
    <m/>
    <s v=""/>
    <m/>
    <s v=""/>
    <m/>
    <m/>
    <s v="1945-04"/>
    <m/>
    <m/>
    <n v="8.6809999999999992"/>
    <n v="0.23599999999999999"/>
    <n v="14.727"/>
    <n v="0.23899999999999999"/>
    <n v="2.601"/>
    <n v="0.27800000000000002"/>
    <n v="15.430999999999999"/>
    <n v="0.13100000000000001"/>
    <x v="19"/>
  </r>
  <r>
    <d v="1945-05-01T00:00:00"/>
    <n v="11.097"/>
    <n v="0.26900000000000002"/>
    <n v="17.213999999999999"/>
    <n v="0.29699999999999999"/>
    <n v="5.008"/>
    <n v="0.30599999999999999"/>
    <n v="16.064"/>
    <n v="0.14199999999999999"/>
    <n v="1945"/>
    <n v="5"/>
    <m/>
    <s v=""/>
    <m/>
    <s v=""/>
    <m/>
    <m/>
    <s v="1945-05"/>
    <m/>
    <m/>
    <n v="11.097"/>
    <n v="0.26900000000000002"/>
    <n v="17.213999999999999"/>
    <n v="0.29699999999999999"/>
    <n v="5.008"/>
    <n v="0.30599999999999999"/>
    <n v="16.064"/>
    <n v="0.14199999999999999"/>
    <x v="19"/>
  </r>
  <r>
    <d v="1945-06-01T00:00:00"/>
    <n v="13.327999999999999"/>
    <n v="0.23100000000000001"/>
    <n v="19.407"/>
    <n v="0.22500000000000001"/>
    <n v="7.3659999999999997"/>
    <n v="0.22"/>
    <n v="16.660999999999898"/>
    <n v="0.13100000000000001"/>
    <n v="1945"/>
    <n v="6"/>
    <m/>
    <s v=""/>
    <m/>
    <s v=""/>
    <m/>
    <m/>
    <s v="1945-06"/>
    <m/>
    <m/>
    <n v="13.327999999999999"/>
    <n v="0.23100000000000001"/>
    <n v="19.407"/>
    <n v="0.22500000000000001"/>
    <n v="7.3659999999999997"/>
    <n v="0.22"/>
    <n v="16.660999999999898"/>
    <n v="0.13100000000000001"/>
    <x v="19"/>
  </r>
  <r>
    <d v="1945-07-01T00:00:00"/>
    <n v="14.212999999999999"/>
    <n v="0.28699999999999998"/>
    <n v="20.141999999999999"/>
    <n v="0.27100000000000002"/>
    <n v="8.3520000000000003"/>
    <n v="0.27300000000000002"/>
    <n v="16.910999999999898"/>
    <n v="0.14499999999999999"/>
    <n v="1945"/>
    <n v="7"/>
    <m/>
    <s v=""/>
    <m/>
    <s v=""/>
    <m/>
    <m/>
    <s v="1945-07"/>
    <m/>
    <m/>
    <n v="14.212999999999999"/>
    <n v="0.28699999999999998"/>
    <n v="20.141999999999999"/>
    <n v="0.27100000000000002"/>
    <n v="8.3520000000000003"/>
    <n v="0.27300000000000002"/>
    <n v="16.910999999999898"/>
    <n v="0.14499999999999999"/>
    <x v="19"/>
  </r>
  <r>
    <d v="1945-08-01T00:00:00"/>
    <n v="14.312999999999899"/>
    <n v="0.317"/>
    <n v="20.189"/>
    <n v="0.28399999999999997"/>
    <n v="8.4129999999999896"/>
    <n v="0.313"/>
    <n v="17.105999999999899"/>
    <n v="0.14899999999999999"/>
    <n v="1945"/>
    <n v="8"/>
    <m/>
    <s v=""/>
    <m/>
    <s v=""/>
    <m/>
    <m/>
    <s v="1945-08"/>
    <m/>
    <m/>
    <n v="14.312999999999899"/>
    <n v="0.317"/>
    <n v="20.189"/>
    <n v="0.28399999999999997"/>
    <n v="8.4129999999999896"/>
    <n v="0.313"/>
    <n v="17.105999999999899"/>
    <n v="0.14899999999999999"/>
    <x v="19"/>
  </r>
  <r>
    <d v="1945-09-01T00:00:00"/>
    <n v="12.225"/>
    <n v="0.22700000000000001"/>
    <n v="18.077999999999999"/>
    <n v="0.20499999999999999"/>
    <n v="6.4139999999999997"/>
    <n v="0.29599999999999999"/>
    <n v="16.358000000000001"/>
    <n v="0.13300000000000001"/>
    <n v="1945"/>
    <n v="9"/>
    <m/>
    <s v=""/>
    <m/>
    <s v=""/>
    <m/>
    <m/>
    <s v="1945-09"/>
    <m/>
    <m/>
    <n v="12.225"/>
    <n v="0.22700000000000001"/>
    <n v="18.077999999999999"/>
    <n v="0.20499999999999999"/>
    <n v="6.4139999999999997"/>
    <n v="0.29599999999999999"/>
    <n v="16.358000000000001"/>
    <n v="0.13300000000000001"/>
    <x v="19"/>
  </r>
  <r>
    <d v="1945-10-01T00:00:00"/>
    <n v="9.5749999999999993"/>
    <n v="0.17100000000000001"/>
    <n v="15.458"/>
    <n v="0.16500000000000001"/>
    <n v="3.83"/>
    <n v="0.27100000000000002"/>
    <n v="15.574"/>
    <n v="0.11899999999999999"/>
    <n v="1945"/>
    <n v="10"/>
    <m/>
    <s v=""/>
    <m/>
    <s v=""/>
    <m/>
    <m/>
    <s v="1945-10"/>
    <m/>
    <m/>
    <n v="9.5749999999999993"/>
    <n v="0.17100000000000001"/>
    <n v="15.458"/>
    <n v="0.16500000000000001"/>
    <n v="3.83"/>
    <n v="0.27100000000000002"/>
    <n v="15.574"/>
    <n v="0.11899999999999999"/>
    <x v="19"/>
  </r>
  <r>
    <d v="1945-11-01T00:00:00"/>
    <n v="6.0729999999999897"/>
    <n v="0.17199999999999999"/>
    <n v="11.696999999999999"/>
    <n v="0.17899999999999999"/>
    <n v="0.47"/>
    <n v="0.224"/>
    <n v="14.452999999999999"/>
    <n v="0.121"/>
    <n v="1945"/>
    <n v="11"/>
    <m/>
    <s v=""/>
    <m/>
    <s v=""/>
    <m/>
    <m/>
    <s v="1945-11"/>
    <m/>
    <m/>
    <n v="6.0729999999999897"/>
    <n v="0.17199999999999999"/>
    <n v="11.696999999999999"/>
    <n v="0.17899999999999999"/>
    <n v="0.47"/>
    <n v="0.224"/>
    <n v="14.452999999999999"/>
    <n v="0.121"/>
    <x v="19"/>
  </r>
  <r>
    <d v="1945-12-01T00:00:00"/>
    <n v="3.1579999999999999"/>
    <n v="0.183"/>
    <n v="8.6709999999999994"/>
    <n v="0.19"/>
    <n v="-2.33699999999999"/>
    <n v="0.224"/>
    <n v="13.616"/>
    <n v="0.122"/>
    <n v="1945"/>
    <n v="12"/>
    <m/>
    <s v=""/>
    <m/>
    <s v=""/>
    <m/>
    <m/>
    <s v="1945-12"/>
    <m/>
    <m/>
    <n v="3.1579999999999999"/>
    <n v="0.183"/>
    <n v="8.6709999999999994"/>
    <n v="0.19"/>
    <n v="-2.33699999999999"/>
    <n v="0.224"/>
    <n v="13.616"/>
    <n v="0.122"/>
    <x v="19"/>
  </r>
  <r>
    <d v="1946-01-01T00:00:00"/>
    <n v="2.9789999999999899"/>
    <n v="0.188"/>
    <n v="8.484"/>
    <n v="0.188"/>
    <n v="-2.5469999999999899"/>
    <n v="0.25700000000000001"/>
    <n v="13.638"/>
    <n v="0.129"/>
    <n v="1946"/>
    <n v="1"/>
    <m/>
    <s v=""/>
    <m/>
    <s v=""/>
    <m/>
    <m/>
    <s v="1946-01"/>
    <m/>
    <m/>
    <n v="2.9789999999999899"/>
    <n v="0.188"/>
    <n v="8.484"/>
    <n v="0.188"/>
    <n v="-2.5469999999999899"/>
    <n v="0.25700000000000001"/>
    <n v="13.638"/>
    <n v="0.129"/>
    <x v="19"/>
  </r>
  <r>
    <d v="1946-02-01T00:00:00"/>
    <n v="3.4609999999999999"/>
    <n v="0.20599999999999999"/>
    <n v="9.2590000000000003"/>
    <n v="0.17699999999999999"/>
    <n v="-2.3889999999999998"/>
    <n v="0.23200000000000001"/>
    <n v="13.815999999999899"/>
    <n v="0.128"/>
    <n v="1946"/>
    <n v="2"/>
    <m/>
    <s v=""/>
    <m/>
    <s v=""/>
    <m/>
    <m/>
    <s v="1946-02"/>
    <m/>
    <m/>
    <n v="3.4609999999999999"/>
    <n v="0.20599999999999999"/>
    <n v="9.2590000000000003"/>
    <n v="0.17699999999999999"/>
    <n v="-2.3889999999999998"/>
    <n v="0.23200000000000001"/>
    <n v="13.815999999999899"/>
    <n v="0.128"/>
    <x v="19"/>
  </r>
  <r>
    <d v="1946-03-01T00:00:00"/>
    <n v="5.2359999999999998"/>
    <n v="0.17100000000000001"/>
    <n v="11.244"/>
    <n v="0.16600000000000001"/>
    <n v="-0.83899999999999997"/>
    <n v="0.216"/>
    <n v="14.513999999999999"/>
    <n v="0.125"/>
    <n v="1946"/>
    <n v="3"/>
    <m/>
    <s v=""/>
    <m/>
    <s v=""/>
    <m/>
    <m/>
    <s v="1946-03"/>
    <m/>
    <m/>
    <n v="5.2359999999999998"/>
    <n v="0.17100000000000001"/>
    <n v="11.244"/>
    <n v="0.16600000000000001"/>
    <n v="-0.83899999999999997"/>
    <n v="0.216"/>
    <n v="14.513999999999999"/>
    <n v="0.125"/>
    <x v="19"/>
  </r>
  <r>
    <d v="1946-04-01T00:00:00"/>
    <n v="8.8369999999999997"/>
    <n v="0.223"/>
    <n v="14.909000000000001"/>
    <n v="0.22800000000000001"/>
    <n v="2.7109999999999999"/>
    <n v="0.247"/>
    <n v="15.441000000000001"/>
    <n v="0.127"/>
    <n v="1946"/>
    <n v="4"/>
    <m/>
    <s v=""/>
    <m/>
    <s v=""/>
    <m/>
    <m/>
    <s v="1946-04"/>
    <m/>
    <m/>
    <n v="8.8369999999999997"/>
    <n v="0.223"/>
    <n v="14.909000000000001"/>
    <n v="0.22800000000000001"/>
    <n v="2.7109999999999999"/>
    <n v="0.247"/>
    <n v="15.441000000000001"/>
    <n v="0.127"/>
    <x v="19"/>
  </r>
  <r>
    <d v="1946-05-01T00:00:00"/>
    <n v="11.355"/>
    <n v="0.27300000000000002"/>
    <n v="17.274999999999999"/>
    <n v="0.246"/>
    <n v="5.3229999999999897"/>
    <n v="0.309"/>
    <n v="15.994"/>
    <n v="0.14299999999999999"/>
    <n v="1946"/>
    <n v="5"/>
    <m/>
    <s v=""/>
    <m/>
    <s v=""/>
    <m/>
    <m/>
    <s v="1946-05"/>
    <m/>
    <m/>
    <n v="11.355"/>
    <n v="0.27300000000000002"/>
    <n v="17.274999999999999"/>
    <n v="0.246"/>
    <n v="5.3229999999999897"/>
    <n v="0.309"/>
    <n v="15.994"/>
    <n v="0.14299999999999999"/>
    <x v="19"/>
  </r>
  <r>
    <d v="1946-06-01T00:00:00"/>
    <n v="13.298"/>
    <n v="0.23699999999999999"/>
    <n v="19.085999999999999"/>
    <n v="0.215"/>
    <n v="7.1970000000000001"/>
    <n v="0.23"/>
    <n v="16.512999999999899"/>
    <n v="0.13699999999999901"/>
    <n v="1946"/>
    <n v="6"/>
    <m/>
    <s v=""/>
    <m/>
    <s v=""/>
    <m/>
    <m/>
    <s v="1946-06"/>
    <m/>
    <m/>
    <n v="13.298"/>
    <n v="0.23699999999999999"/>
    <n v="19.085999999999999"/>
    <n v="0.215"/>
    <n v="7.1970000000000001"/>
    <n v="0.23"/>
    <n v="16.512999999999899"/>
    <n v="0.13699999999999901"/>
    <x v="19"/>
  </r>
  <r>
    <d v="1946-07-01T00:00:00"/>
    <n v="14.409000000000001"/>
    <n v="0.28899999999999998"/>
    <n v="20.265000000000001"/>
    <n v="0.27400000000000002"/>
    <n v="8.4269999999999996"/>
    <n v="0.28100000000000003"/>
    <n v="16.943999999999999"/>
    <n v="0.13900000000000001"/>
    <n v="1946"/>
    <n v="7"/>
    <m/>
    <s v=""/>
    <m/>
    <s v=""/>
    <m/>
    <m/>
    <s v="1946-07"/>
    <m/>
    <m/>
    <n v="14.409000000000001"/>
    <n v="0.28899999999999998"/>
    <n v="20.265000000000001"/>
    <n v="0.27400000000000002"/>
    <n v="8.4269999999999996"/>
    <n v="0.28100000000000003"/>
    <n v="16.943999999999999"/>
    <n v="0.13900000000000001"/>
    <x v="19"/>
  </r>
  <r>
    <d v="1946-08-01T00:00:00"/>
    <n v="13.834"/>
    <n v="0.31900000000000001"/>
    <n v="19.783000000000001"/>
    <n v="0.28599999999999998"/>
    <n v="7.9979999999999896"/>
    <n v="0.30099999999999999"/>
    <n v="16.716999999999999"/>
    <n v="0.14299999999999999"/>
    <n v="1946"/>
    <n v="8"/>
    <m/>
    <s v=""/>
    <m/>
    <s v=""/>
    <m/>
    <m/>
    <s v="1946-08"/>
    <m/>
    <m/>
    <n v="13.834"/>
    <n v="0.31900000000000001"/>
    <n v="19.783000000000001"/>
    <n v="0.28599999999999998"/>
    <n v="7.9979999999999896"/>
    <n v="0.30099999999999999"/>
    <n v="16.716999999999999"/>
    <n v="0.14299999999999999"/>
    <x v="19"/>
  </r>
  <r>
    <d v="1946-09-01T00:00:00"/>
    <n v="12.064"/>
    <n v="0.23300000000000001"/>
    <n v="17.920999999999999"/>
    <n v="0.20200000000000001"/>
    <n v="6.2639999999999896"/>
    <n v="0.23499999999999999"/>
    <n v="16.251999999999999"/>
    <n v="0.14299999999999999"/>
    <n v="1946"/>
    <n v="9"/>
    <m/>
    <s v=""/>
    <m/>
    <s v=""/>
    <m/>
    <m/>
    <s v="1946-09"/>
    <m/>
    <m/>
    <n v="12.064"/>
    <n v="0.23300000000000001"/>
    <n v="17.920999999999999"/>
    <n v="0.20200000000000001"/>
    <n v="6.2639999999999896"/>
    <n v="0.23499999999999999"/>
    <n v="16.251999999999999"/>
    <n v="0.14299999999999999"/>
    <x v="19"/>
  </r>
  <r>
    <d v="1946-10-01T00:00:00"/>
    <n v="9.2810000000000006"/>
    <n v="0.17"/>
    <n v="15.175000000000001"/>
    <n v="0.17"/>
    <n v="3.577"/>
    <n v="0.25800000000000001"/>
    <n v="15.436999999999999"/>
    <n v="0.13"/>
    <n v="1946"/>
    <n v="10"/>
    <m/>
    <s v=""/>
    <m/>
    <s v=""/>
    <m/>
    <m/>
    <s v="1946-10"/>
    <m/>
    <m/>
    <n v="9.2810000000000006"/>
    <n v="0.17"/>
    <n v="15.175000000000001"/>
    <n v="0.17"/>
    <n v="3.577"/>
    <n v="0.25800000000000001"/>
    <n v="15.436999999999999"/>
    <n v="0.13"/>
    <x v="19"/>
  </r>
  <r>
    <d v="1946-11-01T00:00:00"/>
    <n v="6.2350000000000003"/>
    <n v="0.17899999999999999"/>
    <n v="11.863"/>
    <n v="0.193"/>
    <n v="0.55499999999999905"/>
    <n v="0.23599999999999999"/>
    <n v="14.359"/>
    <n v="0.12"/>
    <n v="1946"/>
    <n v="11"/>
    <m/>
    <s v=""/>
    <m/>
    <s v=""/>
    <m/>
    <m/>
    <s v="1946-11"/>
    <m/>
    <m/>
    <n v="6.2350000000000003"/>
    <n v="0.17899999999999999"/>
    <n v="11.863"/>
    <n v="0.193"/>
    <n v="0.55499999999999905"/>
    <n v="0.23599999999999999"/>
    <n v="14.359"/>
    <n v="0.12"/>
    <x v="19"/>
  </r>
  <r>
    <d v="1946-12-01T00:00:00"/>
    <n v="3.1339999999999999"/>
    <n v="0.18099999999999999"/>
    <n v="8.5139999999999993"/>
    <n v="0.23300000000000001"/>
    <n v="-2.31"/>
    <n v="0.253"/>
    <n v="13.527999999999899"/>
    <n v="0.125"/>
    <n v="1946"/>
    <n v="12"/>
    <m/>
    <s v=""/>
    <m/>
    <s v=""/>
    <m/>
    <m/>
    <s v="1946-12"/>
    <m/>
    <m/>
    <n v="3.1339999999999999"/>
    <n v="0.18099999999999999"/>
    <n v="8.5139999999999993"/>
    <n v="0.23300000000000001"/>
    <n v="-2.31"/>
    <n v="0.253"/>
    <n v="13.527999999999899"/>
    <n v="0.125"/>
    <x v="19"/>
  </r>
  <r>
    <d v="1947-01-01T00:00:00"/>
    <n v="2.597"/>
    <n v="0.184"/>
    <n v="8.109"/>
    <n v="0.19400000000000001"/>
    <n v="-2.992"/>
    <n v="0.23799999999999999"/>
    <n v="13.532"/>
    <n v="0.125"/>
    <n v="1947"/>
    <n v="1"/>
    <m/>
    <s v=""/>
    <m/>
    <s v=""/>
    <m/>
    <m/>
    <s v="1947-01"/>
    <m/>
    <m/>
    <n v="2.597"/>
    <n v="0.184"/>
    <n v="8.109"/>
    <n v="0.19400000000000001"/>
    <n v="-2.992"/>
    <n v="0.23799999999999999"/>
    <n v="13.532"/>
    <n v="0.125"/>
    <x v="19"/>
  </r>
  <r>
    <d v="1947-02-01T00:00:00"/>
    <n v="3.2769999999999899"/>
    <n v="0.191"/>
    <n v="9.0449999999999999"/>
    <n v="0.192"/>
    <n v="-2.6680000000000001"/>
    <n v="0.25800000000000001"/>
    <n v="13.832000000000001"/>
    <n v="0.11600000000000001"/>
    <n v="1947"/>
    <n v="2"/>
    <m/>
    <s v=""/>
    <m/>
    <s v=""/>
    <m/>
    <m/>
    <s v="1947-02"/>
    <m/>
    <m/>
    <n v="3.2769999999999899"/>
    <n v="0.191"/>
    <n v="9.0449999999999999"/>
    <n v="0.192"/>
    <n v="-2.6680000000000001"/>
    <n v="0.25800000000000001"/>
    <n v="13.832000000000001"/>
    <n v="0.11600000000000001"/>
    <x v="19"/>
  </r>
  <r>
    <d v="1947-03-01T00:00:00"/>
    <n v="5.8010000000000002"/>
    <n v="0.183"/>
    <n v="11.8"/>
    <n v="0.19400000000000001"/>
    <n v="-0.36699999999999999"/>
    <n v="0.23799999999999999"/>
    <n v="14.54"/>
    <n v="0.124"/>
    <n v="1947"/>
    <n v="3"/>
    <m/>
    <s v=""/>
    <m/>
    <s v=""/>
    <m/>
    <m/>
    <s v="1947-03"/>
    <m/>
    <m/>
    <n v="5.8010000000000002"/>
    <n v="0.183"/>
    <n v="11.8"/>
    <n v="0.19400000000000001"/>
    <n v="-0.36699999999999999"/>
    <n v="0.23799999999999999"/>
    <n v="14.54"/>
    <n v="0.124"/>
    <x v="19"/>
  </r>
  <r>
    <d v="1947-04-01T00:00:00"/>
    <n v="8.6859999999999999"/>
    <n v="0.22700000000000001"/>
    <n v="14.734"/>
    <n v="0.23599999999999999"/>
    <n v="2.738"/>
    <n v="0.25"/>
    <n v="15.372999999999999"/>
    <n v="0.128"/>
    <n v="1947"/>
    <n v="4"/>
    <m/>
    <s v=""/>
    <m/>
    <s v=""/>
    <m/>
    <m/>
    <s v="1947-04"/>
    <m/>
    <m/>
    <n v="8.6859999999999999"/>
    <n v="0.22700000000000001"/>
    <n v="14.734"/>
    <n v="0.23599999999999999"/>
    <n v="2.738"/>
    <n v="0.25"/>
    <n v="15.372999999999999"/>
    <n v="0.128"/>
    <x v="19"/>
  </r>
  <r>
    <d v="1947-05-01T00:00:00"/>
    <n v="11.329000000000001"/>
    <n v="0.26600000000000001"/>
    <n v="17.265999999999998"/>
    <n v="0.26400000000000001"/>
    <n v="5.2629999999999999"/>
    <n v="0.29799999999999999"/>
    <n v="16.088999999999999"/>
    <n v="0.13500000000000001"/>
    <n v="1947"/>
    <n v="5"/>
    <m/>
    <s v=""/>
    <m/>
    <s v=""/>
    <m/>
    <m/>
    <s v="1947-05"/>
    <m/>
    <m/>
    <n v="11.329000000000001"/>
    <n v="0.26600000000000001"/>
    <n v="17.265999999999998"/>
    <n v="0.26400000000000001"/>
    <n v="5.2629999999999999"/>
    <n v="0.29799999999999999"/>
    <n v="16.088999999999999"/>
    <n v="0.13500000000000001"/>
    <x v="19"/>
  </r>
  <r>
    <d v="1947-06-01T00:00:00"/>
    <n v="13.459"/>
    <n v="0.216"/>
    <n v="19.361000000000001"/>
    <n v="0.20599999999999999"/>
    <n v="7.452"/>
    <n v="0.20899999999999999"/>
    <n v="16.701000000000001"/>
    <n v="0.126"/>
    <n v="1947"/>
    <n v="6"/>
    <m/>
    <s v=""/>
    <m/>
    <s v=""/>
    <m/>
    <m/>
    <s v="1947-06"/>
    <m/>
    <m/>
    <n v="13.459"/>
    <n v="0.216"/>
    <n v="19.361000000000001"/>
    <n v="0.20599999999999999"/>
    <n v="7.452"/>
    <n v="0.20899999999999999"/>
    <n v="16.701000000000001"/>
    <n v="0.126"/>
    <x v="19"/>
  </r>
  <r>
    <d v="1947-07-01T00:00:00"/>
    <n v="14.349"/>
    <n v="0.28399999999999997"/>
    <n v="20.125999999999902"/>
    <n v="0.26700000000000002"/>
    <n v="8.35"/>
    <n v="0.28799999999999998"/>
    <n v="16.972999999999999"/>
    <n v="0.13800000000000001"/>
    <n v="1947"/>
    <n v="7"/>
    <m/>
    <s v=""/>
    <m/>
    <s v=""/>
    <m/>
    <m/>
    <s v="1947-07"/>
    <m/>
    <m/>
    <n v="14.349"/>
    <n v="0.28399999999999997"/>
    <n v="20.125999999999902"/>
    <n v="0.26700000000000002"/>
    <n v="8.35"/>
    <n v="0.28799999999999998"/>
    <n v="16.972999999999999"/>
    <n v="0.13800000000000001"/>
    <x v="19"/>
  </r>
  <r>
    <d v="1947-08-01T00:00:00"/>
    <n v="13.827"/>
    <n v="0.30499999999999999"/>
    <n v="19.541"/>
    <n v="0.27800000000000002"/>
    <n v="8.00199999999999"/>
    <n v="0.29499999999999998"/>
    <n v="16.803999999999998"/>
    <n v="0.13600000000000001"/>
    <n v="1947"/>
    <n v="8"/>
    <m/>
    <s v=""/>
    <m/>
    <s v=""/>
    <m/>
    <m/>
    <s v="1947-08"/>
    <m/>
    <m/>
    <n v="13.827"/>
    <n v="0.30499999999999999"/>
    <n v="19.541"/>
    <n v="0.27800000000000002"/>
    <n v="8.00199999999999"/>
    <n v="0.29499999999999998"/>
    <n v="16.803999999999998"/>
    <n v="0.13600000000000001"/>
    <x v="19"/>
  </r>
  <r>
    <d v="1947-09-01T00:00:00"/>
    <n v="12.166"/>
    <n v="0.221"/>
    <n v="17.959"/>
    <n v="0.187"/>
    <n v="6.3550000000000004"/>
    <n v="0.216"/>
    <n v="16.260999999999999"/>
    <n v="0.13100000000000001"/>
    <n v="1947"/>
    <n v="9"/>
    <m/>
    <s v=""/>
    <m/>
    <s v=""/>
    <m/>
    <m/>
    <s v="1947-09"/>
    <m/>
    <m/>
    <n v="12.166"/>
    <n v="0.221"/>
    <n v="17.959"/>
    <n v="0.187"/>
    <n v="6.3550000000000004"/>
    <n v="0.216"/>
    <n v="16.260999999999999"/>
    <n v="0.13100000000000001"/>
    <x v="19"/>
  </r>
  <r>
    <d v="1947-10-01T00:00:00"/>
    <n v="10.010999999999999"/>
    <n v="0.16399999999999901"/>
    <n v="15.797000000000001"/>
    <n v="0.16399999999999901"/>
    <n v="4.3129999999999997"/>
    <n v="0.20100000000000001"/>
    <n v="15.49"/>
    <n v="0.13"/>
    <n v="1947"/>
    <n v="10"/>
    <m/>
    <s v=""/>
    <m/>
    <s v=""/>
    <m/>
    <m/>
    <s v="1947-10"/>
    <m/>
    <m/>
    <n v="10.010999999999999"/>
    <n v="0.16399999999999901"/>
    <n v="15.797000000000001"/>
    <n v="0.16399999999999901"/>
    <n v="4.3129999999999997"/>
    <n v="0.20100000000000001"/>
    <n v="15.49"/>
    <n v="0.13"/>
    <x v="19"/>
  </r>
  <r>
    <d v="1947-11-01T00:00:00"/>
    <n v="6.407"/>
    <n v="0.187"/>
    <n v="11.925999999999901"/>
    <n v="0.21"/>
    <n v="0.91299999999999903"/>
    <n v="0.249"/>
    <n v="14.435"/>
    <n v="0.128"/>
    <n v="1947"/>
    <n v="11"/>
    <m/>
    <s v=""/>
    <m/>
    <s v=""/>
    <m/>
    <m/>
    <s v="1947-11"/>
    <m/>
    <m/>
    <n v="6.407"/>
    <n v="0.187"/>
    <n v="11.925999999999901"/>
    <n v="0.21"/>
    <n v="0.91299999999999903"/>
    <n v="0.249"/>
    <n v="14.435"/>
    <n v="0.128"/>
    <x v="19"/>
  </r>
  <r>
    <d v="1947-12-01T00:00:00"/>
    <n v="3.6560000000000001"/>
    <n v="0.17699999999999999"/>
    <n v="9.0860000000000003"/>
    <n v="0.22"/>
    <n v="-1.784"/>
    <n v="0.23699999999999999"/>
    <n v="13.692"/>
    <n v="0.128"/>
    <n v="1947"/>
    <n v="12"/>
    <m/>
    <s v=""/>
    <m/>
    <s v=""/>
    <m/>
    <m/>
    <s v="1947-12"/>
    <m/>
    <m/>
    <n v="3.6560000000000001"/>
    <n v="0.17699999999999999"/>
    <n v="9.0860000000000003"/>
    <n v="0.22"/>
    <n v="-1.784"/>
    <n v="0.23699999999999999"/>
    <n v="13.692"/>
    <n v="0.128"/>
    <x v="19"/>
  </r>
  <r>
    <d v="1948-01-01T00:00:00"/>
    <n v="3.3660000000000001"/>
    <n v="0.18"/>
    <n v="9.1359999999999992"/>
    <n v="0.186"/>
    <n v="-2.3519999999999999"/>
    <n v="0.193"/>
    <n v="13.666"/>
    <n v="0.11899999999999999"/>
    <n v="1948"/>
    <n v="1"/>
    <m/>
    <s v=""/>
    <m/>
    <s v=""/>
    <m/>
    <m/>
    <s v="1948-01"/>
    <m/>
    <m/>
    <n v="3.3660000000000001"/>
    <n v="0.18"/>
    <n v="9.1359999999999992"/>
    <n v="0.186"/>
    <n v="-2.3519999999999999"/>
    <n v="0.193"/>
    <n v="13.666"/>
    <n v="0.11899999999999999"/>
    <x v="19"/>
  </r>
  <r>
    <d v="1948-02-01T00:00:00"/>
    <n v="3.22"/>
    <n v="0.19800000000000001"/>
    <n v="9.0340000000000007"/>
    <n v="0.21199999999999999"/>
    <n v="-2.613"/>
    <n v="0.23100000000000001"/>
    <n v="13.692"/>
    <n v="0.123"/>
    <n v="1948"/>
    <n v="2"/>
    <m/>
    <s v=""/>
    <m/>
    <s v=""/>
    <m/>
    <m/>
    <s v="1948-02"/>
    <m/>
    <m/>
    <n v="3.22"/>
    <n v="0.19800000000000001"/>
    <n v="9.0340000000000007"/>
    <n v="0.21199999999999999"/>
    <n v="-2.613"/>
    <n v="0.23100000000000001"/>
    <n v="13.692"/>
    <n v="0.123"/>
    <x v="19"/>
  </r>
  <r>
    <d v="1948-03-01T00:00:00"/>
    <n v="4.9189999999999996"/>
    <n v="0.161"/>
    <n v="10.852"/>
    <n v="0.222"/>
    <n v="-1.0389999999999999"/>
    <n v="0.19600000000000001"/>
    <n v="14.284000000000001"/>
    <n v="0.125"/>
    <n v="1948"/>
    <n v="3"/>
    <m/>
    <s v=""/>
    <m/>
    <s v=""/>
    <m/>
    <m/>
    <s v="1948-03"/>
    <m/>
    <m/>
    <n v="4.9189999999999996"/>
    <n v="0.161"/>
    <n v="10.852"/>
    <n v="0.222"/>
    <n v="-1.0389999999999999"/>
    <n v="0.19600000000000001"/>
    <n v="14.284000000000001"/>
    <n v="0.125"/>
    <x v="19"/>
  </r>
  <r>
    <d v="1948-04-01T00:00:00"/>
    <n v="8.4989999999999899"/>
    <n v="0.215"/>
    <n v="14.384"/>
    <n v="0.23899999999999999"/>
    <n v="2.617"/>
    <n v="0.26100000000000001"/>
    <n v="15.265999999999901"/>
    <n v="0.127"/>
    <n v="1948"/>
    <n v="4"/>
    <m/>
    <s v=""/>
    <m/>
    <s v=""/>
    <m/>
    <m/>
    <s v="1948-04"/>
    <m/>
    <m/>
    <n v="8.4989999999999899"/>
    <n v="0.215"/>
    <n v="14.384"/>
    <n v="0.23899999999999999"/>
    <n v="2.617"/>
    <n v="0.26100000000000001"/>
    <n v="15.265999999999901"/>
    <n v="0.127"/>
    <x v="19"/>
  </r>
  <r>
    <d v="1948-05-01T00:00:00"/>
    <n v="11.537000000000001"/>
    <n v="0.25700000000000001"/>
    <n v="17.591999999999999"/>
    <n v="0.26600000000000001"/>
    <n v="5.5149999999999997"/>
    <n v="0.28899999999999998"/>
    <n v="16.172999999999998"/>
    <n v="0.13500000000000001"/>
    <n v="1948"/>
    <n v="5"/>
    <m/>
    <s v=""/>
    <m/>
    <s v=""/>
    <m/>
    <m/>
    <s v="1948-05"/>
    <m/>
    <m/>
    <n v="11.537000000000001"/>
    <n v="0.25700000000000001"/>
    <n v="17.591999999999999"/>
    <n v="0.26600000000000001"/>
    <n v="5.5149999999999997"/>
    <n v="0.28899999999999998"/>
    <n v="16.172999999999998"/>
    <n v="0.13500000000000001"/>
    <x v="19"/>
  </r>
  <r>
    <d v="1948-06-01T00:00:00"/>
    <n v="13.664"/>
    <n v="0.214"/>
    <n v="19.614000000000001"/>
    <n v="0.217"/>
    <n v="7.585"/>
    <n v="0.21199999999999999"/>
    <n v="16.742000000000001"/>
    <n v="0.129"/>
    <n v="1948"/>
    <n v="6"/>
    <m/>
    <s v=""/>
    <m/>
    <s v=""/>
    <m/>
    <m/>
    <s v="1948-06"/>
    <m/>
    <m/>
    <n v="13.664"/>
    <n v="0.214"/>
    <n v="19.614000000000001"/>
    <n v="0.217"/>
    <n v="7.585"/>
    <n v="0.21199999999999999"/>
    <n v="16.742000000000001"/>
    <n v="0.129"/>
    <x v="19"/>
  </r>
  <r>
    <d v="1948-07-01T00:00:00"/>
    <n v="14.445"/>
    <n v="0.27600000000000002"/>
    <n v="20.334"/>
    <n v="0.28000000000000003"/>
    <n v="8.625"/>
    <n v="0.28100000000000003"/>
    <n v="16.937999999999999"/>
    <n v="0.14099999999999999"/>
    <n v="1948"/>
    <n v="7"/>
    <m/>
    <s v=""/>
    <m/>
    <s v=""/>
    <m/>
    <m/>
    <s v="1948-07"/>
    <m/>
    <m/>
    <n v="14.445"/>
    <n v="0.27600000000000002"/>
    <n v="20.334"/>
    <n v="0.28000000000000003"/>
    <n v="8.625"/>
    <n v="0.28100000000000003"/>
    <n v="16.937999999999999"/>
    <n v="0.14099999999999999"/>
    <x v="19"/>
  </r>
  <r>
    <d v="1948-08-01T00:00:00"/>
    <n v="13.8959999999999"/>
    <n v="0.29799999999999999"/>
    <n v="19.87"/>
    <n v="0.29799999999999999"/>
    <n v="7.9649999999999901"/>
    <n v="0.29499999999999998"/>
    <n v="16.902000000000001"/>
    <n v="0.13600000000000001"/>
    <n v="1948"/>
    <n v="8"/>
    <m/>
    <s v=""/>
    <m/>
    <s v=""/>
    <m/>
    <m/>
    <s v="1948-08"/>
    <m/>
    <m/>
    <n v="13.8959999999999"/>
    <n v="0.29799999999999999"/>
    <n v="19.87"/>
    <n v="0.29799999999999999"/>
    <n v="7.9649999999999901"/>
    <n v="0.29499999999999998"/>
    <n v="16.902000000000001"/>
    <n v="0.13600000000000001"/>
    <x v="19"/>
  </r>
  <r>
    <d v="1948-09-01T00:00:00"/>
    <n v="12.154999999999999"/>
    <n v="0.22"/>
    <n v="18.216999999999999"/>
    <n v="0.216"/>
    <n v="6.2089999999999996"/>
    <n v="0.22600000000000001"/>
    <n v="16.242999999999999"/>
    <n v="0.127"/>
    <n v="1948"/>
    <n v="9"/>
    <m/>
    <s v=""/>
    <m/>
    <s v=""/>
    <m/>
    <m/>
    <s v="1948-09"/>
    <m/>
    <m/>
    <n v="12.154999999999999"/>
    <n v="0.22"/>
    <n v="18.216999999999999"/>
    <n v="0.216"/>
    <n v="6.2089999999999996"/>
    <n v="0.22600000000000001"/>
    <n v="16.242999999999999"/>
    <n v="0.127"/>
    <x v="19"/>
  </r>
  <r>
    <d v="1948-10-01T00:00:00"/>
    <n v="9.5839999999999996"/>
    <n v="0.16699999999999901"/>
    <n v="15.52"/>
    <n v="0.17"/>
    <n v="3.8119999999999998"/>
    <n v="0.20699999999999999"/>
    <n v="15.388999999999999"/>
    <n v="0.123"/>
    <n v="1948"/>
    <n v="10"/>
    <m/>
    <s v=""/>
    <m/>
    <s v=""/>
    <m/>
    <m/>
    <s v="1948-10"/>
    <m/>
    <m/>
    <n v="9.5839999999999996"/>
    <n v="0.16699999999999901"/>
    <n v="15.52"/>
    <n v="0.17"/>
    <n v="3.8119999999999998"/>
    <n v="0.20699999999999999"/>
    <n v="15.388999999999999"/>
    <n v="0.123"/>
    <x v="19"/>
  </r>
  <r>
    <d v="1948-11-01T00:00:00"/>
    <n v="6.1849999999999996"/>
    <n v="0.16200000000000001"/>
    <n v="11.853"/>
    <n v="0.251"/>
    <n v="0.69099999999999995"/>
    <n v="0.249"/>
    <n v="14.298999999999999"/>
    <n v="0.13100000000000001"/>
    <n v="1948"/>
    <n v="11"/>
    <m/>
    <s v=""/>
    <m/>
    <s v=""/>
    <m/>
    <m/>
    <s v="1948-11"/>
    <m/>
    <m/>
    <n v="6.1849999999999996"/>
    <n v="0.16200000000000001"/>
    <n v="11.853"/>
    <n v="0.251"/>
    <n v="0.69099999999999995"/>
    <n v="0.249"/>
    <n v="14.298999999999999"/>
    <n v="0.13100000000000001"/>
    <x v="19"/>
  </r>
  <r>
    <d v="1948-12-01T00:00:00"/>
    <n v="3.4910000000000001"/>
    <n v="0.16699999999999901"/>
    <n v="8.9809999999999999"/>
    <n v="0.24199999999999999"/>
    <n v="-2.0299999999999998"/>
    <n v="0.21099999999999999"/>
    <n v="13.54"/>
    <n v="0.126"/>
    <n v="1948"/>
    <n v="12"/>
    <m/>
    <s v=""/>
    <m/>
    <s v=""/>
    <m/>
    <m/>
    <s v="1948-12"/>
    <m/>
    <m/>
    <n v="3.4910000000000001"/>
    <n v="0.16699999999999901"/>
    <n v="8.9809999999999999"/>
    <n v="0.24199999999999999"/>
    <n v="-2.0299999999999998"/>
    <n v="0.21099999999999999"/>
    <n v="13.54"/>
    <n v="0.126"/>
    <x v="19"/>
  </r>
  <r>
    <d v="1949-01-01T00:00:00"/>
    <n v="3.2189999999999999"/>
    <n v="0.17"/>
    <n v="8.8369999999999997"/>
    <n v="0.17499999999999999"/>
    <n v="-2.4279999999999999"/>
    <n v="0.21299999999999999"/>
    <n v="13.704000000000001"/>
    <n v="0.10100000000000001"/>
    <n v="1949"/>
    <n v="1"/>
    <m/>
    <s v=""/>
    <m/>
    <s v=""/>
    <m/>
    <m/>
    <s v="1949-01"/>
    <m/>
    <m/>
    <n v="3.2189999999999999"/>
    <n v="0.17"/>
    <n v="8.8369999999999997"/>
    <n v="0.17499999999999999"/>
    <n v="-2.4279999999999999"/>
    <n v="0.21299999999999999"/>
    <n v="13.704000000000001"/>
    <n v="0.10100000000000001"/>
    <x v="19"/>
  </r>
  <r>
    <d v="1949-02-01T00:00:00"/>
    <n v="2.7589999999999999"/>
    <n v="0.185"/>
    <n v="8.51799999999999"/>
    <n v="0.191"/>
    <n v="-3.0030000000000001"/>
    <n v="0.26200000000000001"/>
    <n v="13.686"/>
    <n v="0.10100000000000001"/>
    <n v="1949"/>
    <n v="2"/>
    <m/>
    <s v=""/>
    <m/>
    <s v=""/>
    <m/>
    <m/>
    <s v="1949-02"/>
    <m/>
    <m/>
    <n v="2.7589999999999999"/>
    <n v="0.185"/>
    <n v="8.51799999999999"/>
    <n v="0.191"/>
    <n v="-3.0030000000000001"/>
    <n v="0.26200000000000001"/>
    <n v="13.686"/>
    <n v="0.10100000000000001"/>
    <x v="19"/>
  </r>
  <r>
    <d v="1949-03-01T00:00:00"/>
    <n v="5.077"/>
    <n v="0.17699999999999999"/>
    <n v="10.981"/>
    <n v="0.153"/>
    <n v="-0.77300000000000002"/>
    <n v="0.215"/>
    <n v="14.321999999999999"/>
    <n v="0.10199999999999999"/>
    <n v="1949"/>
    <n v="3"/>
    <m/>
    <s v=""/>
    <m/>
    <s v=""/>
    <m/>
    <m/>
    <s v="1949-03"/>
    <m/>
    <m/>
    <n v="5.077"/>
    <n v="0.17699999999999999"/>
    <n v="10.981"/>
    <n v="0.153"/>
    <n v="-0.77300000000000002"/>
    <n v="0.215"/>
    <n v="14.321999999999999"/>
    <n v="0.10199999999999999"/>
    <x v="19"/>
  </r>
  <r>
    <d v="1949-04-01T00:00:00"/>
    <n v="8.3439999999999994"/>
    <n v="0.22600000000000001"/>
    <n v="14.41"/>
    <n v="0.222"/>
    <n v="2.3639999999999999"/>
    <n v="0.26600000000000001"/>
    <n v="15.311999999999999"/>
    <n v="0.109"/>
    <n v="1949"/>
    <n v="4"/>
    <m/>
    <s v=""/>
    <m/>
    <s v=""/>
    <m/>
    <m/>
    <s v="1949-04"/>
    <m/>
    <m/>
    <n v="8.3439999999999994"/>
    <n v="0.22600000000000001"/>
    <n v="14.41"/>
    <n v="0.222"/>
    <n v="2.3639999999999999"/>
    <n v="0.26600000000000001"/>
    <n v="15.311999999999999"/>
    <n v="0.109"/>
    <x v="19"/>
  </r>
  <r>
    <d v="1949-05-01T00:00:00"/>
    <n v="11.308999999999999"/>
    <n v="0.255"/>
    <n v="17.195999999999898"/>
    <n v="0.26100000000000001"/>
    <n v="5.444"/>
    <n v="0.28199999999999997"/>
    <n v="16.062999999999999"/>
    <n v="0.11700000000000001"/>
    <n v="1949"/>
    <n v="5"/>
    <m/>
    <s v=""/>
    <m/>
    <s v=""/>
    <m/>
    <m/>
    <s v="1949-05"/>
    <m/>
    <m/>
    <n v="11.308999999999999"/>
    <n v="0.255"/>
    <n v="17.195999999999898"/>
    <n v="0.26100000000000001"/>
    <n v="5.444"/>
    <n v="0.28199999999999997"/>
    <n v="16.062999999999999"/>
    <n v="0.11700000000000001"/>
    <x v="19"/>
  </r>
  <r>
    <d v="1949-06-01T00:00:00"/>
    <n v="13.223000000000001"/>
    <n v="0.20899999999999999"/>
    <n v="19.064"/>
    <n v="0.25600000000000001"/>
    <n v="7.3889999999999896"/>
    <n v="0.224"/>
    <n v="16.466999999999999"/>
    <n v="0.107"/>
    <n v="1949"/>
    <n v="6"/>
    <m/>
    <s v=""/>
    <m/>
    <s v=""/>
    <m/>
    <m/>
    <s v="1949-06"/>
    <m/>
    <m/>
    <n v="13.223000000000001"/>
    <n v="0.20899999999999999"/>
    <n v="19.064"/>
    <n v="0.25600000000000001"/>
    <n v="7.3889999999999896"/>
    <n v="0.224"/>
    <n v="16.466999999999999"/>
    <n v="0.107"/>
    <x v="19"/>
  </r>
  <r>
    <d v="1949-07-01T00:00:00"/>
    <n v="14.199"/>
    <n v="0.27"/>
    <n v="20.128"/>
    <n v="0.28599999999999998"/>
    <n v="8.2970000000000006"/>
    <n v="0.28399999999999997"/>
    <n v="16.806999999999999"/>
    <n v="0.12"/>
    <n v="1949"/>
    <n v="7"/>
    <m/>
    <s v=""/>
    <m/>
    <s v=""/>
    <m/>
    <m/>
    <s v="1949-07"/>
    <m/>
    <m/>
    <n v="14.199"/>
    <n v="0.27"/>
    <n v="20.128"/>
    <n v="0.28599999999999998"/>
    <n v="8.2970000000000006"/>
    <n v="0.28399999999999997"/>
    <n v="16.806999999999999"/>
    <n v="0.12"/>
    <x v="19"/>
  </r>
  <r>
    <d v="1949-08-01T00:00:00"/>
    <n v="13.825999999999899"/>
    <n v="0.29499999999999998"/>
    <n v="19.77"/>
    <n v="0.29599999999999999"/>
    <n v="8.0039999999999996"/>
    <n v="0.28999999999999998"/>
    <n v="16.795999999999999"/>
    <n v="0.123"/>
    <n v="1949"/>
    <n v="8"/>
    <m/>
    <s v=""/>
    <m/>
    <s v=""/>
    <m/>
    <m/>
    <s v="1949-08"/>
    <m/>
    <m/>
    <n v="13.825999999999899"/>
    <n v="0.29499999999999998"/>
    <n v="19.77"/>
    <n v="0.29599999999999999"/>
    <n v="8.0039999999999996"/>
    <n v="0.28999999999999998"/>
    <n v="16.795999999999999"/>
    <n v="0.123"/>
    <x v="19"/>
  </r>
  <r>
    <d v="1949-09-01T00:00:00"/>
    <n v="11.957000000000001"/>
    <n v="0.21199999999999999"/>
    <n v="17.969000000000001"/>
    <n v="0.20499999999999999"/>
    <n v="6.0519999999999996"/>
    <n v="0.21"/>
    <n v="16.177"/>
    <n v="0.107"/>
    <n v="1949"/>
    <n v="9"/>
    <m/>
    <s v=""/>
    <m/>
    <s v=""/>
    <m/>
    <m/>
    <s v="1949-09"/>
    <m/>
    <m/>
    <n v="11.957000000000001"/>
    <n v="0.21199999999999999"/>
    <n v="17.969000000000001"/>
    <n v="0.20499999999999999"/>
    <n v="6.0519999999999996"/>
    <n v="0.21"/>
    <n v="16.177"/>
    <n v="0.107"/>
    <x v="19"/>
  </r>
  <r>
    <d v="1949-10-01T00:00:00"/>
    <n v="9.5310000000000006"/>
    <n v="0.158"/>
    <n v="15.439"/>
    <n v="0.187"/>
    <n v="3.7189999999999999"/>
    <n v="0.19900000000000001"/>
    <n v="15.375"/>
    <n v="0.10100000000000001"/>
    <n v="1949"/>
    <n v="10"/>
    <m/>
    <s v=""/>
    <m/>
    <s v=""/>
    <m/>
    <m/>
    <s v="1949-10"/>
    <m/>
    <m/>
    <n v="9.5310000000000006"/>
    <n v="0.158"/>
    <n v="15.439"/>
    <n v="0.187"/>
    <n v="3.7189999999999999"/>
    <n v="0.19900000000000001"/>
    <n v="15.375"/>
    <n v="0.10100000000000001"/>
    <x v="19"/>
  </r>
  <r>
    <d v="1949-11-01T00:00:00"/>
    <n v="6.1479999999999997"/>
    <n v="0.16399999999999901"/>
    <n v="11.821"/>
    <n v="0.20699999999999999"/>
    <n v="0.45300000000000001"/>
    <n v="0.224"/>
    <n v="14.331"/>
    <n v="9.9000000000000005E-2"/>
    <n v="1949"/>
    <n v="11"/>
    <m/>
    <s v=""/>
    <m/>
    <s v=""/>
    <m/>
    <m/>
    <s v="1949-11"/>
    <m/>
    <m/>
    <n v="6.1479999999999997"/>
    <n v="0.16399999999999901"/>
    <n v="11.821"/>
    <n v="0.20699999999999999"/>
    <n v="0.45300000000000001"/>
    <n v="0.224"/>
    <n v="14.331"/>
    <n v="9.9000000000000005E-2"/>
    <x v="19"/>
  </r>
  <r>
    <d v="1949-12-01T00:00:00"/>
    <n v="3.4489999999999998"/>
    <n v="0.17799999999999999"/>
    <n v="8.843"/>
    <n v="0.20899999999999999"/>
    <n v="-1.8919999999999999"/>
    <n v="0.23699999999999999"/>
    <n v="13.632999999999999"/>
    <n v="0.10199999999999999"/>
    <n v="1949"/>
    <n v="12"/>
    <m/>
    <s v=""/>
    <m/>
    <s v=""/>
    <m/>
    <m/>
    <s v="1949-12"/>
    <m/>
    <m/>
    <n v="3.4489999999999998"/>
    <n v="0.17799999999999999"/>
    <n v="8.843"/>
    <n v="0.20899999999999999"/>
    <n v="-1.8919999999999999"/>
    <n v="0.23699999999999999"/>
    <n v="13.632999999999999"/>
    <n v="0.10199999999999999"/>
    <x v="19"/>
  </r>
  <r>
    <d v="1950-01-01T00:00:00"/>
    <n v="2.008"/>
    <n v="0.17299999999999999"/>
    <n v="7.6109999999999998"/>
    <n v="0.20699999999999999"/>
    <n v="-3.6219999999999999"/>
    <n v="0.23599999999999999"/>
    <n v="13.311"/>
    <n v="9.5000000000000001E-2"/>
    <n v="1950"/>
    <n v="1"/>
    <m/>
    <s v=""/>
    <m/>
    <s v=""/>
    <m/>
    <m/>
    <s v="1950-01"/>
    <m/>
    <m/>
    <n v="2.008"/>
    <n v="0.17299999999999999"/>
    <n v="7.6109999999999998"/>
    <n v="0.20699999999999999"/>
    <n v="-3.6219999999999999"/>
    <n v="0.23599999999999999"/>
    <n v="13.311"/>
    <n v="9.5000000000000001E-2"/>
    <x v="20"/>
  </r>
  <r>
    <d v="1950-02-01T00:00:00"/>
    <n v="2.7210000000000001"/>
    <n v="0.182"/>
    <n v="8.4749999999999996"/>
    <n v="0.20899999999999999"/>
    <n v="-3.0129999999999999"/>
    <n v="0.217"/>
    <n v="13.554"/>
    <n v="0.10100000000000001"/>
    <n v="1950"/>
    <n v="2"/>
    <m/>
    <s v=""/>
    <m/>
    <s v=""/>
    <m/>
    <m/>
    <s v="1950-02"/>
    <m/>
    <m/>
    <n v="2.7210000000000001"/>
    <n v="0.182"/>
    <n v="8.4749999999999996"/>
    <n v="0.20899999999999999"/>
    <n v="-3.0129999999999999"/>
    <n v="0.217"/>
    <n v="13.554"/>
    <n v="0.10100000000000001"/>
    <x v="20"/>
  </r>
  <r>
    <d v="1950-03-01T00:00:00"/>
    <n v="5.2469999999999999"/>
    <n v="0.15"/>
    <n v="11.173"/>
    <n v="0.158"/>
    <n v="-0.69299999999999995"/>
    <n v="0.2"/>
    <n v="14.295999999999999"/>
    <n v="9.7000000000000003E-2"/>
    <n v="1950"/>
    <n v="3"/>
    <m/>
    <s v=""/>
    <m/>
    <s v=""/>
    <m/>
    <m/>
    <s v="1950-03"/>
    <m/>
    <m/>
    <n v="5.2469999999999999"/>
    <n v="0.15"/>
    <n v="11.173"/>
    <n v="0.158"/>
    <n v="-0.69299999999999995"/>
    <n v="0.2"/>
    <n v="14.295999999999999"/>
    <n v="9.7000000000000003E-2"/>
    <x v="20"/>
  </r>
  <r>
    <d v="1950-04-01T00:00:00"/>
    <n v="8.1229999999999993"/>
    <n v="0.192"/>
    <n v="14.157"/>
    <n v="0.216"/>
    <n v="2.0430000000000001"/>
    <n v="0.28000000000000003"/>
    <n v="15.093"/>
    <n v="0.10199999999999999"/>
    <n v="1950"/>
    <n v="4"/>
    <m/>
    <s v=""/>
    <m/>
    <s v=""/>
    <m/>
    <m/>
    <s v="1950-04"/>
    <m/>
    <m/>
    <n v="8.1229999999999993"/>
    <n v="0.192"/>
    <n v="14.157"/>
    <n v="0.216"/>
    <n v="2.0430000000000001"/>
    <n v="0.28000000000000003"/>
    <n v="15.093"/>
    <n v="0.10199999999999999"/>
    <x v="20"/>
  </r>
  <r>
    <d v="1950-05-01T00:00:00"/>
    <n v="11.297000000000001"/>
    <n v="0.217"/>
    <n v="17.251999999999999"/>
    <n v="0.25900000000000001"/>
    <n v="5.4210000000000003"/>
    <n v="0.28599999999999998"/>
    <n v="16.033000000000001"/>
    <n v="0.106"/>
    <n v="1950"/>
    <n v="5"/>
    <m/>
    <s v=""/>
    <m/>
    <s v=""/>
    <m/>
    <m/>
    <s v="1950-05"/>
    <m/>
    <m/>
    <n v="11.297000000000001"/>
    <n v="0.217"/>
    <n v="17.251999999999999"/>
    <n v="0.25900000000000001"/>
    <n v="5.4210000000000003"/>
    <n v="0.28599999999999998"/>
    <n v="16.033000000000001"/>
    <n v="0.106"/>
    <x v="20"/>
  </r>
  <r>
    <d v="1950-06-01T00:00:00"/>
    <n v="13.382"/>
    <n v="0.19600000000000001"/>
    <n v="19.29"/>
    <n v="0.23200000000000001"/>
    <n v="7.5010000000000003"/>
    <n v="0.224"/>
    <n v="16.66"/>
    <n v="0.105"/>
    <n v="1950"/>
    <n v="6"/>
    <m/>
    <s v=""/>
    <m/>
    <s v=""/>
    <m/>
    <m/>
    <s v="1950-06"/>
    <m/>
    <m/>
    <n v="13.382"/>
    <n v="0.19600000000000001"/>
    <n v="19.29"/>
    <n v="0.23200000000000001"/>
    <n v="7.5010000000000003"/>
    <n v="0.224"/>
    <n v="16.66"/>
    <n v="0.105"/>
    <x v="20"/>
  </r>
  <r>
    <d v="1950-07-01T00:00:00"/>
    <n v="14.14"/>
    <n v="0.23899999999999999"/>
    <n v="19.882000000000001"/>
    <n v="0.27500000000000002"/>
    <n v="8.4169999999999998"/>
    <n v="0.29099999999999998"/>
    <n v="16.980999999999899"/>
    <n v="0.115"/>
    <n v="1950"/>
    <n v="7"/>
    <m/>
    <s v=""/>
    <m/>
    <s v=""/>
    <m/>
    <m/>
    <s v="1950-07"/>
    <m/>
    <m/>
    <n v="14.14"/>
    <n v="0.23899999999999999"/>
    <n v="19.882000000000001"/>
    <n v="0.27500000000000002"/>
    <n v="8.4169999999999998"/>
    <n v="0.29099999999999998"/>
    <n v="16.980999999999899"/>
    <n v="0.115"/>
    <x v="20"/>
  </r>
  <r>
    <d v="1950-08-01T00:00:00"/>
    <n v="13.46"/>
    <n v="0.22800000000000001"/>
    <n v="19.39"/>
    <n v="0.26700000000000002"/>
    <n v="7.7289999999999903"/>
    <n v="0.26"/>
    <n v="16.730999999999899"/>
    <n v="0.108"/>
    <n v="1950"/>
    <n v="8"/>
    <m/>
    <s v=""/>
    <m/>
    <s v=""/>
    <m/>
    <m/>
    <s v="1950-08"/>
    <m/>
    <m/>
    <n v="13.46"/>
    <n v="0.22800000000000001"/>
    <n v="19.39"/>
    <n v="0.26700000000000002"/>
    <n v="7.7289999999999903"/>
    <n v="0.26"/>
    <n v="16.730999999999899"/>
    <n v="0.108"/>
    <x v="20"/>
  </r>
  <r>
    <d v="1950-09-01T00:00:00"/>
    <n v="11.952"/>
    <n v="0.20399999999999999"/>
    <n v="17.736999999999998"/>
    <n v="0.20899999999999999"/>
    <n v="6.2050000000000001"/>
    <n v="0.215"/>
    <n v="16.123999999999999"/>
    <n v="0.106"/>
    <n v="1950"/>
    <n v="9"/>
    <m/>
    <s v=""/>
    <m/>
    <s v=""/>
    <m/>
    <m/>
    <s v="1950-09"/>
    <m/>
    <m/>
    <n v="11.952"/>
    <n v="0.20399999999999999"/>
    <n v="17.736999999999998"/>
    <n v="0.20899999999999999"/>
    <n v="6.2050000000000001"/>
    <n v="0.215"/>
    <n v="16.123999999999999"/>
    <n v="0.106"/>
    <x v="20"/>
  </r>
  <r>
    <d v="1950-10-01T00:00:00"/>
    <n v="9.1530000000000005"/>
    <n v="0.16399999999999901"/>
    <n v="14.917999999999999"/>
    <n v="0.159"/>
    <n v="3.452"/>
    <n v="0.193"/>
    <n v="15.244999999999999"/>
    <n v="0.10299999999999999"/>
    <n v="1950"/>
    <n v="10"/>
    <m/>
    <s v=""/>
    <m/>
    <s v=""/>
    <m/>
    <m/>
    <s v="1950-10"/>
    <m/>
    <m/>
    <n v="9.1530000000000005"/>
    <n v="0.16399999999999901"/>
    <n v="14.917999999999999"/>
    <n v="0.159"/>
    <n v="3.452"/>
    <n v="0.193"/>
    <n v="15.244999999999999"/>
    <n v="0.10299999999999999"/>
    <x v="20"/>
  </r>
  <r>
    <d v="1950-11-01T00:00:00"/>
    <n v="5.3719999999999999"/>
    <n v="0.13900000000000001"/>
    <n v="11.077"/>
    <n v="0.186"/>
    <n v="-0.42599999999999899"/>
    <n v="0.19"/>
    <n v="14.06"/>
    <n v="9.2999999999999999E-2"/>
    <n v="1950"/>
    <n v="11"/>
    <m/>
    <s v=""/>
    <m/>
    <s v=""/>
    <m/>
    <m/>
    <s v="1950-11"/>
    <m/>
    <m/>
    <n v="5.3719999999999999"/>
    <n v="0.13900000000000001"/>
    <n v="11.077"/>
    <n v="0.186"/>
    <n v="-0.42599999999999899"/>
    <n v="0.19"/>
    <n v="14.06"/>
    <n v="9.2999999999999999E-2"/>
    <x v="20"/>
  </r>
  <r>
    <d v="1950-12-01T00:00:00"/>
    <n v="3.528"/>
    <n v="0.152"/>
    <n v="9.1229999999999993"/>
    <n v="0.20499999999999999"/>
    <n v="-2.07099999999999"/>
    <n v="0.20100000000000001"/>
    <n v="13.585999999999901"/>
    <n v="9.7000000000000003E-2"/>
    <n v="1950"/>
    <n v="12"/>
    <m/>
    <s v=""/>
    <m/>
    <s v=""/>
    <m/>
    <m/>
    <s v="1950-12"/>
    <m/>
    <m/>
    <n v="3.528"/>
    <n v="0.152"/>
    <n v="9.1229999999999993"/>
    <n v="0.20499999999999999"/>
    <n v="-2.07099999999999"/>
    <n v="0.20100000000000001"/>
    <n v="13.585999999999901"/>
    <n v="9.7000000000000003E-2"/>
    <x v="20"/>
  </r>
  <r>
    <d v="1951-01-01T00:00:00"/>
    <n v="2.1379999999999999"/>
    <n v="0.13200000000000001"/>
    <n v="7.77"/>
    <n v="0.17899999999999999"/>
    <n v="-3.5209999999999999"/>
    <n v="0.17899999999999999"/>
    <n v="13.340999999999999"/>
    <n v="0.09"/>
    <n v="1951"/>
    <n v="1"/>
    <m/>
    <s v=""/>
    <m/>
    <s v=""/>
    <m/>
    <m/>
    <s v="1951-01"/>
    <m/>
    <m/>
    <n v="2.1379999999999999"/>
    <n v="0.13200000000000001"/>
    <n v="7.77"/>
    <n v="0.17899999999999999"/>
    <n v="-3.5209999999999999"/>
    <n v="0.17899999999999999"/>
    <n v="13.340999999999999"/>
    <n v="0.09"/>
    <x v="20"/>
  </r>
  <r>
    <d v="1951-02-01T00:00:00"/>
    <n v="2.3319999999999999"/>
    <n v="0.14899999999999999"/>
    <n v="8.1630000000000003"/>
    <n v="0.22900000000000001"/>
    <n v="-3.661"/>
    <n v="0.155"/>
    <n v="13.488"/>
    <n v="9.2999999999999999E-2"/>
    <n v="1951"/>
    <n v="2"/>
    <m/>
    <s v=""/>
    <m/>
    <s v=""/>
    <m/>
    <m/>
    <s v="1951-02"/>
    <m/>
    <m/>
    <n v="2.3319999999999999"/>
    <n v="0.14899999999999999"/>
    <n v="8.1630000000000003"/>
    <n v="0.22900000000000001"/>
    <n v="-3.661"/>
    <n v="0.155"/>
    <n v="13.488"/>
    <n v="9.2999999999999999E-2"/>
    <x v="20"/>
  </r>
  <r>
    <d v="1951-03-01T00:00:00"/>
    <n v="5.0910000000000002"/>
    <n v="0.14099999999999999"/>
    <n v="11.074"/>
    <n v="0.159"/>
    <n v="-1.087"/>
    <n v="0.17299999999999999"/>
    <n v="14.278"/>
    <n v="9.1999999999999998E-2"/>
    <n v="1951"/>
    <n v="3"/>
    <m/>
    <s v=""/>
    <m/>
    <s v=""/>
    <m/>
    <m/>
    <s v="1951-03"/>
    <m/>
    <m/>
    <n v="5.0910000000000002"/>
    <n v="0.14099999999999999"/>
    <n v="11.074"/>
    <n v="0.159"/>
    <n v="-1.087"/>
    <n v="0.17299999999999999"/>
    <n v="14.278"/>
    <n v="9.1999999999999998E-2"/>
    <x v="20"/>
  </r>
  <r>
    <d v="1951-04-01T00:00:00"/>
    <n v="8.3669999999999902"/>
    <n v="0.17499999999999999"/>
    <n v="14.538"/>
    <n v="0.184"/>
    <n v="2.1909999999999998"/>
    <n v="0.20799999999999999"/>
    <n v="15.198"/>
    <n v="9.5000000000000001E-2"/>
    <n v="1951"/>
    <n v="4"/>
    <m/>
    <s v=""/>
    <m/>
    <s v=""/>
    <m/>
    <m/>
    <s v="1951-04"/>
    <m/>
    <m/>
    <n v="8.3669999999999902"/>
    <n v="0.17499999999999999"/>
    <n v="14.538"/>
    <n v="0.184"/>
    <n v="2.1909999999999998"/>
    <n v="0.20799999999999999"/>
    <n v="15.198"/>
    <n v="9.5000000000000001E-2"/>
    <x v="20"/>
  </r>
  <r>
    <d v="1951-05-01T00:00:00"/>
    <n v="11.438000000000001"/>
    <n v="0.23"/>
    <n v="17.370999999999999"/>
    <n v="0.24"/>
    <n v="5.3760000000000003"/>
    <n v="0.26200000000000001"/>
    <n v="16.158000000000001"/>
    <n v="0.112"/>
    <n v="1951"/>
    <n v="5"/>
    <m/>
    <s v=""/>
    <m/>
    <s v=""/>
    <m/>
    <m/>
    <s v="1951-05"/>
    <m/>
    <m/>
    <n v="11.438000000000001"/>
    <n v="0.23"/>
    <n v="17.370999999999999"/>
    <n v="0.24"/>
    <n v="5.3760000000000003"/>
    <n v="0.26200000000000001"/>
    <n v="16.158000000000001"/>
    <n v="0.112"/>
    <x v="20"/>
  </r>
  <r>
    <d v="1951-06-01T00:00:00"/>
    <n v="13.25"/>
    <n v="0.23799999999999999"/>
    <n v="19.16"/>
    <n v="0.214"/>
    <n v="7.3120000000000003"/>
    <n v="0.192"/>
    <n v="16.768000000000001"/>
    <n v="0.106"/>
    <n v="1951"/>
    <n v="6"/>
    <m/>
    <s v=""/>
    <m/>
    <s v=""/>
    <m/>
    <m/>
    <s v="1951-06"/>
    <m/>
    <m/>
    <n v="13.25"/>
    <n v="0.23799999999999999"/>
    <n v="19.16"/>
    <n v="0.214"/>
    <n v="7.3120000000000003"/>
    <n v="0.192"/>
    <n v="16.768000000000001"/>
    <n v="0.106"/>
    <x v="20"/>
  </r>
  <r>
    <d v="1951-07-01T00:00:00"/>
    <n v="14.324"/>
    <n v="0.24"/>
    <n v="20.225000000000001"/>
    <n v="0.23200000000000001"/>
    <n v="8.4160000000000004"/>
    <n v="0.252"/>
    <n v="17.045999999999999"/>
    <n v="0.11"/>
    <n v="1951"/>
    <n v="7"/>
    <m/>
    <s v=""/>
    <m/>
    <s v=""/>
    <m/>
    <m/>
    <s v="1951-07"/>
    <m/>
    <m/>
    <n v="14.324"/>
    <n v="0.24"/>
    <n v="20.225000000000001"/>
    <n v="0.23200000000000001"/>
    <n v="8.4160000000000004"/>
    <n v="0.252"/>
    <n v="17.045999999999999"/>
    <n v="0.11"/>
    <x v="20"/>
  </r>
  <r>
    <d v="1951-08-01T00:00:00"/>
    <n v="14.0209999999999"/>
    <n v="0.251"/>
    <n v="19.809999999999999"/>
    <n v="0.28000000000000003"/>
    <n v="8.0329999999999995"/>
    <n v="0.3"/>
    <n v="17.081"/>
    <n v="0.11"/>
    <n v="1951"/>
    <n v="8"/>
    <m/>
    <s v=""/>
    <m/>
    <s v=""/>
    <m/>
    <m/>
    <s v="1951-08"/>
    <m/>
    <m/>
    <n v="14.0209999999999"/>
    <n v="0.251"/>
    <n v="19.809999999999999"/>
    <n v="0.28000000000000003"/>
    <n v="8.0329999999999995"/>
    <n v="0.3"/>
    <n v="17.081"/>
    <n v="0.11"/>
    <x v="20"/>
  </r>
  <r>
    <d v="1951-09-01T00:00:00"/>
    <n v="12.324"/>
    <n v="0.216"/>
    <n v="18.361999999999998"/>
    <n v="0.19700000000000001"/>
    <n v="6.4269999999999996"/>
    <n v="0.219"/>
    <n v="16.43"/>
    <n v="0.10100000000000001"/>
    <n v="1951"/>
    <n v="9"/>
    <m/>
    <s v=""/>
    <m/>
    <s v=""/>
    <m/>
    <m/>
    <s v="1951-09"/>
    <m/>
    <m/>
    <n v="12.324"/>
    <n v="0.216"/>
    <n v="18.361999999999998"/>
    <n v="0.19700000000000001"/>
    <n v="6.4269999999999996"/>
    <n v="0.219"/>
    <n v="16.43"/>
    <n v="0.10100000000000001"/>
    <x v="20"/>
  </r>
  <r>
    <d v="1951-10-01T00:00:00"/>
    <n v="9.67"/>
    <n v="0.123"/>
    <n v="15.148999999999999"/>
    <n v="0.125"/>
    <n v="4.0469999999999997"/>
    <n v="0.161"/>
    <n v="15.529"/>
    <n v="9.4E-2"/>
    <n v="1951"/>
    <n v="10"/>
    <m/>
    <s v=""/>
    <m/>
    <s v=""/>
    <m/>
    <m/>
    <s v="1951-10"/>
    <m/>
    <m/>
    <n v="9.67"/>
    <n v="0.123"/>
    <n v="15.148999999999999"/>
    <n v="0.125"/>
    <n v="4.0469999999999997"/>
    <n v="0.161"/>
    <n v="15.529"/>
    <n v="9.4E-2"/>
    <x v="20"/>
  </r>
  <r>
    <d v="1951-11-01T00:00:00"/>
    <n v="6.2249999999999996"/>
    <n v="0.161"/>
    <n v="11.752000000000001"/>
    <n v="0.186"/>
    <n v="0.45700000000000002"/>
    <n v="0.17"/>
    <n v="14.422000000000001"/>
    <n v="9.2999999999999999E-2"/>
    <n v="1951"/>
    <n v="11"/>
    <m/>
    <s v=""/>
    <m/>
    <s v=""/>
    <m/>
    <m/>
    <s v="1951-11"/>
    <m/>
    <m/>
    <n v="6.2249999999999996"/>
    <n v="0.161"/>
    <n v="11.752000000000001"/>
    <n v="0.186"/>
    <n v="0.45700000000000002"/>
    <n v="0.17"/>
    <n v="14.422000000000001"/>
    <n v="9.2999999999999999E-2"/>
    <x v="20"/>
  </r>
  <r>
    <d v="1951-12-01T00:00:00"/>
    <n v="4.3279999999999896"/>
    <n v="0.154"/>
    <n v="9.7880000000000003"/>
    <n v="0.20100000000000001"/>
    <n v="-1.1619999999999999"/>
    <n v="0.21"/>
    <n v="13.994999999999999"/>
    <n v="9.0999999999999998E-2"/>
    <n v="1951"/>
    <n v="12"/>
    <m/>
    <s v=""/>
    <m/>
    <s v=""/>
    <m/>
    <m/>
    <s v="1951-12"/>
    <m/>
    <m/>
    <n v="4.3279999999999896"/>
    <n v="0.154"/>
    <n v="9.7880000000000003"/>
    <n v="0.20100000000000001"/>
    <n v="-1.1619999999999999"/>
    <n v="0.21"/>
    <n v="13.994999999999999"/>
    <n v="9.0999999999999998E-2"/>
    <x v="20"/>
  </r>
  <r>
    <d v="1952-01-01T00:00:00"/>
    <n v="3.0489999999999999"/>
    <n v="0.14399999999999999"/>
    <n v="8.6559999999999899"/>
    <n v="0.17399999999999999"/>
    <n v="-2.57899999999999"/>
    <n v="0.193"/>
    <n v="13.762"/>
    <n v="8.8999999999999996E-2"/>
    <n v="1952"/>
    <n v="1"/>
    <m/>
    <s v=""/>
    <m/>
    <s v=""/>
    <m/>
    <m/>
    <s v="1952-01"/>
    <m/>
    <m/>
    <n v="3.0489999999999999"/>
    <n v="0.14399999999999999"/>
    <n v="8.6559999999999899"/>
    <n v="0.17399999999999999"/>
    <n v="-2.57899999999999"/>
    <n v="0.193"/>
    <n v="13.762"/>
    <n v="8.8999999999999996E-2"/>
    <x v="20"/>
  </r>
  <r>
    <d v="1952-02-01T00:00:00"/>
    <n v="3.3959999999999999"/>
    <n v="0.18"/>
    <n v="9.1129999999999995"/>
    <n v="0.19600000000000001"/>
    <n v="-2.4249999999999998"/>
    <n v="0.19900000000000001"/>
    <n v="14.009"/>
    <n v="9.2999999999999999E-2"/>
    <n v="1952"/>
    <n v="2"/>
    <m/>
    <s v=""/>
    <m/>
    <s v=""/>
    <m/>
    <m/>
    <s v="1952-02"/>
    <m/>
    <m/>
    <n v="3.3959999999999999"/>
    <n v="0.18"/>
    <n v="9.1129999999999995"/>
    <n v="0.19600000000000001"/>
    <n v="-2.4249999999999998"/>
    <n v="0.19900000000000001"/>
    <n v="14.009"/>
    <n v="9.2999999999999999E-2"/>
    <x v="20"/>
  </r>
  <r>
    <d v="1952-03-01T00:00:00"/>
    <n v="4.9669999999999996"/>
    <n v="0.16800000000000001"/>
    <n v="10.96"/>
    <n v="0.17799999999999999"/>
    <n v="-1.1930000000000001"/>
    <n v="0.19400000000000001"/>
    <n v="14.372999999999999"/>
    <n v="9.2999999999999999E-2"/>
    <n v="1952"/>
    <n v="3"/>
    <m/>
    <s v=""/>
    <m/>
    <s v=""/>
    <m/>
    <m/>
    <s v="1952-03"/>
    <m/>
    <m/>
    <n v="4.9669999999999996"/>
    <n v="0.16800000000000001"/>
    <n v="10.96"/>
    <n v="0.17799999999999999"/>
    <n v="-1.1930000000000001"/>
    <n v="0.19400000000000001"/>
    <n v="14.372999999999999"/>
    <n v="9.2999999999999999E-2"/>
    <x v="20"/>
  </r>
  <r>
    <d v="1952-04-01T00:00:00"/>
    <n v="8.4610000000000003"/>
    <n v="0.22500000000000001"/>
    <n v="14.565"/>
    <n v="0.22500000000000001"/>
    <n v="2.4449999999999998"/>
    <n v="0.23200000000000001"/>
    <n v="15.363"/>
    <n v="0.10299999999999999"/>
    <n v="1952"/>
    <n v="4"/>
    <m/>
    <s v=""/>
    <m/>
    <s v=""/>
    <m/>
    <m/>
    <s v="1952-04"/>
    <m/>
    <m/>
    <n v="8.4610000000000003"/>
    <n v="0.22500000000000001"/>
    <n v="14.565"/>
    <n v="0.22500000000000001"/>
    <n v="2.4449999999999998"/>
    <n v="0.23200000000000001"/>
    <n v="15.363"/>
    <n v="0.10299999999999999"/>
    <x v="20"/>
  </r>
  <r>
    <d v="1952-05-01T00:00:00"/>
    <n v="11.352"/>
    <n v="0.26400000000000001"/>
    <n v="17.289000000000001"/>
    <n v="0.254"/>
    <n v="5.3940000000000001"/>
    <n v="0.27400000000000002"/>
    <n v="16.129000000000001"/>
    <n v="0.115"/>
    <n v="1952"/>
    <n v="5"/>
    <m/>
    <s v=""/>
    <m/>
    <s v=""/>
    <m/>
    <m/>
    <s v="1952-05"/>
    <m/>
    <m/>
    <n v="11.352"/>
    <n v="0.26400000000000001"/>
    <n v="17.289000000000001"/>
    <n v="0.254"/>
    <n v="5.3940000000000001"/>
    <n v="0.27400000000000002"/>
    <n v="16.129000000000001"/>
    <n v="0.115"/>
    <x v="20"/>
  </r>
  <r>
    <d v="1952-06-01T00:00:00"/>
    <n v="13.442"/>
    <n v="0.218"/>
    <n v="19.425999999999998"/>
    <n v="0.24199999999999999"/>
    <n v="7.6260000000000003"/>
    <n v="0.219"/>
    <n v="16.750999999999902"/>
    <n v="0.104"/>
    <n v="1952"/>
    <n v="6"/>
    <m/>
    <s v=""/>
    <m/>
    <s v=""/>
    <m/>
    <m/>
    <s v="1952-06"/>
    <m/>
    <m/>
    <n v="13.442"/>
    <n v="0.218"/>
    <n v="19.425999999999998"/>
    <n v="0.24199999999999999"/>
    <n v="7.6260000000000003"/>
    <n v="0.219"/>
    <n v="16.750999999999902"/>
    <n v="0.104"/>
    <x v="20"/>
  </r>
  <r>
    <d v="1952-07-01T00:00:00"/>
    <n v="14.548999999999999"/>
    <n v="0.27600000000000002"/>
    <n v="20.416"/>
    <n v="0.25900000000000001"/>
    <n v="8.7539999999999996"/>
    <n v="0.28199999999999997"/>
    <n v="17.067999999999898"/>
    <n v="0.11799999999999999"/>
    <n v="1952"/>
    <n v="7"/>
    <m/>
    <s v=""/>
    <m/>
    <s v=""/>
    <m/>
    <m/>
    <s v="1952-07"/>
    <m/>
    <m/>
    <n v="14.548999999999999"/>
    <n v="0.27600000000000002"/>
    <n v="20.416"/>
    <n v="0.25900000000000001"/>
    <n v="8.7539999999999996"/>
    <n v="0.28199999999999997"/>
    <n v="17.067999999999898"/>
    <n v="0.11799999999999999"/>
    <x v="20"/>
  </r>
  <r>
    <d v="1952-08-01T00:00:00"/>
    <n v="13.964"/>
    <n v="0.30199999999999999"/>
    <n v="19.753"/>
    <n v="0.28000000000000003"/>
    <n v="8.1609999999999996"/>
    <n v="0.29599999999999999"/>
    <n v="16.952000000000002"/>
    <n v="0.11799999999999999"/>
    <n v="1952"/>
    <n v="8"/>
    <m/>
    <s v=""/>
    <m/>
    <s v=""/>
    <m/>
    <m/>
    <s v="1952-08"/>
    <m/>
    <m/>
    <n v="13.964"/>
    <n v="0.30199999999999999"/>
    <n v="19.753"/>
    <n v="0.28000000000000003"/>
    <n v="8.1609999999999996"/>
    <n v="0.29599999999999999"/>
    <n v="16.952000000000002"/>
    <n v="0.11799999999999999"/>
    <x v="20"/>
  </r>
  <r>
    <d v="1952-09-01T00:00:00"/>
    <n v="12.238"/>
    <n v="0.22"/>
    <n v="18.109000000000002"/>
    <n v="0.20200000000000001"/>
    <n v="6.3789999999999996"/>
    <n v="0.21299999999999999"/>
    <n v="16.395"/>
    <n v="0.104"/>
    <n v="1952"/>
    <n v="9"/>
    <m/>
    <s v=""/>
    <m/>
    <s v=""/>
    <m/>
    <m/>
    <s v="1952-09"/>
    <m/>
    <m/>
    <n v="12.238"/>
    <n v="0.22"/>
    <n v="18.109000000000002"/>
    <n v="0.20200000000000001"/>
    <n v="6.3789999999999996"/>
    <n v="0.21299999999999999"/>
    <n v="16.395"/>
    <n v="0.104"/>
    <x v="20"/>
  </r>
  <r>
    <d v="1952-10-01T00:00:00"/>
    <n v="9.157"/>
    <n v="0.16600000000000001"/>
    <n v="15.032"/>
    <n v="0.16500000000000001"/>
    <n v="3.2939999999999898"/>
    <n v="0.19"/>
    <n v="15.433999999999999"/>
    <n v="9.6000000000000002E-2"/>
    <n v="1952"/>
    <n v="10"/>
    <m/>
    <s v=""/>
    <m/>
    <s v=""/>
    <m/>
    <m/>
    <s v="1952-10"/>
    <m/>
    <m/>
    <n v="9.157"/>
    <n v="0.16600000000000001"/>
    <n v="15.032"/>
    <n v="0.16500000000000001"/>
    <n v="3.2939999999999898"/>
    <n v="0.19"/>
    <n v="15.433999999999999"/>
    <n v="9.6000000000000002E-2"/>
    <x v="20"/>
  </r>
  <r>
    <d v="1952-11-01T00:00:00"/>
    <n v="5.4249999999999998"/>
    <n v="0.16800000000000001"/>
    <n v="11.016999999999999"/>
    <n v="0.182"/>
    <n v="-0.16400000000000001"/>
    <n v="0.184"/>
    <n v="14.334"/>
    <n v="9.2999999999999999E-2"/>
    <n v="1952"/>
    <n v="11"/>
    <m/>
    <s v=""/>
    <m/>
    <s v=""/>
    <m/>
    <m/>
    <s v="1952-11"/>
    <m/>
    <m/>
    <n v="5.4249999999999998"/>
    <n v="0.16800000000000001"/>
    <n v="11.016999999999999"/>
    <n v="0.182"/>
    <n v="-0.16400000000000001"/>
    <n v="0.184"/>
    <n v="14.334"/>
    <n v="9.2999999999999999E-2"/>
    <x v="20"/>
  </r>
  <r>
    <d v="1952-12-01T00:00:00"/>
    <n v="3.6589999999999998"/>
    <n v="0.17399999999999999"/>
    <n v="9.2149999999999999"/>
    <n v="0.19"/>
    <n v="-1.85"/>
    <n v="0.193"/>
    <n v="13.787000000000001"/>
    <n v="9.4E-2"/>
    <n v="1952"/>
    <n v="12"/>
    <m/>
    <s v=""/>
    <m/>
    <s v=""/>
    <m/>
    <m/>
    <s v="1952-12"/>
    <m/>
    <m/>
    <n v="3.6589999999999998"/>
    <n v="0.17399999999999999"/>
    <n v="9.2149999999999999"/>
    <n v="0.19"/>
    <n v="-1.85"/>
    <n v="0.193"/>
    <n v="13.787000000000001"/>
    <n v="9.4E-2"/>
    <x v="20"/>
  </r>
  <r>
    <d v="1953-01-01T00:00:00"/>
    <n v="2.964"/>
    <n v="0.16600000000000001"/>
    <n v="8.5409999999999897"/>
    <n v="0.186"/>
    <n v="-2.6289999999999898"/>
    <n v="0.20100000000000001"/>
    <n v="13.641999999999999"/>
    <n v="9.1999999999999998E-2"/>
    <n v="1953"/>
    <n v="1"/>
    <m/>
    <s v=""/>
    <m/>
    <s v=""/>
    <m/>
    <m/>
    <s v="1953-01"/>
    <m/>
    <m/>
    <n v="2.964"/>
    <n v="0.16600000000000001"/>
    <n v="8.5409999999999897"/>
    <n v="0.186"/>
    <n v="-2.6289999999999898"/>
    <n v="0.20100000000000001"/>
    <n v="13.641999999999999"/>
    <n v="9.1999999999999998E-2"/>
    <x v="20"/>
  </r>
  <r>
    <d v="1953-02-01T00:00:00"/>
    <n v="3.6289999999999898"/>
    <n v="0.187"/>
    <n v="9.51"/>
    <n v="0.19"/>
    <n v="-2.1819999999999999"/>
    <n v="0.189"/>
    <n v="14.02"/>
    <n v="9.4E-2"/>
    <n v="1953"/>
    <n v="2"/>
    <m/>
    <s v=""/>
    <m/>
    <s v=""/>
    <m/>
    <m/>
    <s v="1953-02"/>
    <m/>
    <m/>
    <n v="3.6289999999999898"/>
    <n v="0.187"/>
    <n v="9.51"/>
    <n v="0.19"/>
    <n v="-2.1819999999999999"/>
    <n v="0.189"/>
    <n v="14.02"/>
    <n v="9.4E-2"/>
    <x v="20"/>
  </r>
  <r>
    <d v="1953-03-01T00:00:00"/>
    <n v="5.7119999999999997"/>
    <n v="0.161"/>
    <n v="11.677"/>
    <n v="0.16399999999999901"/>
    <n v="-0.22"/>
    <n v="0.183"/>
    <n v="14.561"/>
    <n v="9.2999999999999999E-2"/>
    <n v="1953"/>
    <n v="3"/>
    <m/>
    <s v=""/>
    <m/>
    <s v=""/>
    <m/>
    <m/>
    <s v="1953-03"/>
    <m/>
    <m/>
    <n v="5.7119999999999997"/>
    <n v="0.161"/>
    <n v="11.677"/>
    <n v="0.16399999999999901"/>
    <n v="-0.22"/>
    <n v="0.183"/>
    <n v="14.561"/>
    <n v="9.2999999999999999E-2"/>
    <x v="20"/>
  </r>
  <r>
    <d v="1953-04-01T00:00:00"/>
    <n v="8.8919999999999995"/>
    <n v="0.22800000000000001"/>
    <n v="14.812999999999899"/>
    <n v="0.21199999999999999"/>
    <n v="2.9129999999999998"/>
    <n v="0.254"/>
    <n v="15.518000000000001"/>
    <n v="0.10299999999999999"/>
    <n v="1953"/>
    <n v="4"/>
    <m/>
    <s v=""/>
    <m/>
    <s v=""/>
    <m/>
    <m/>
    <s v="1953-04"/>
    <m/>
    <m/>
    <n v="8.8919999999999995"/>
    <n v="0.22800000000000001"/>
    <n v="14.812999999999899"/>
    <n v="0.21199999999999999"/>
    <n v="2.9129999999999998"/>
    <n v="0.254"/>
    <n v="15.518000000000001"/>
    <n v="0.10299999999999999"/>
    <x v="20"/>
  </r>
  <r>
    <d v="1953-05-01T00:00:00"/>
    <n v="11.513999999999999"/>
    <n v="0.26400000000000001"/>
    <n v="17.358000000000001"/>
    <n v="0.252"/>
    <n v="5.53"/>
    <n v="0.28699999999999998"/>
    <n v="16.265999999999998"/>
    <n v="0.114"/>
    <n v="1953"/>
    <n v="5"/>
    <m/>
    <s v=""/>
    <m/>
    <s v=""/>
    <m/>
    <m/>
    <s v="1953-05"/>
    <m/>
    <m/>
    <n v="11.513999999999999"/>
    <n v="0.26400000000000001"/>
    <n v="17.358000000000001"/>
    <n v="0.252"/>
    <n v="5.53"/>
    <n v="0.28699999999999998"/>
    <n v="16.265999999999998"/>
    <n v="0.114"/>
    <x v="20"/>
  </r>
  <r>
    <d v="1953-06-01T00:00:00"/>
    <n v="13.612"/>
    <n v="0.216"/>
    <n v="19.460999999999999"/>
    <n v="0.20399999999999999"/>
    <n v="7.7489999999999997"/>
    <n v="0.20200000000000001"/>
    <n v="16.89"/>
    <n v="0.105"/>
    <n v="1953"/>
    <n v="6"/>
    <m/>
    <s v=""/>
    <m/>
    <s v=""/>
    <m/>
    <m/>
    <s v="1953-06"/>
    <m/>
    <m/>
    <n v="13.612"/>
    <n v="0.216"/>
    <n v="19.460999999999999"/>
    <n v="0.20399999999999999"/>
    <n v="7.7489999999999997"/>
    <n v="0.20200000000000001"/>
    <n v="16.89"/>
    <n v="0.105"/>
    <x v="20"/>
  </r>
  <r>
    <d v="1953-07-01T00:00:00"/>
    <n v="14.391999999999999"/>
    <n v="0.28399999999999997"/>
    <n v="20.254000000000001"/>
    <n v="0.26100000000000001"/>
    <n v="8.5649999999999995"/>
    <n v="0.27400000000000002"/>
    <n v="17.088000000000001"/>
    <n v="0.11799999999999999"/>
    <n v="1953"/>
    <n v="7"/>
    <m/>
    <s v=""/>
    <m/>
    <s v=""/>
    <m/>
    <m/>
    <s v="1953-07"/>
    <m/>
    <m/>
    <n v="14.391999999999999"/>
    <n v="0.28399999999999997"/>
    <n v="20.254000000000001"/>
    <n v="0.26100000000000001"/>
    <n v="8.5649999999999995"/>
    <n v="0.27400000000000002"/>
    <n v="17.088000000000001"/>
    <n v="0.11799999999999999"/>
    <x v="20"/>
  </r>
  <r>
    <d v="1953-08-01T00:00:00"/>
    <n v="14.058999999999999"/>
    <n v="0.30499999999999999"/>
    <n v="19.803000000000001"/>
    <n v="0.27400000000000002"/>
    <n v="8.25"/>
    <n v="0.28000000000000003"/>
    <n v="16.984999999999999"/>
    <n v="0.11899999999999999"/>
    <n v="1953"/>
    <n v="8"/>
    <m/>
    <s v=""/>
    <m/>
    <s v=""/>
    <m/>
    <m/>
    <s v="1953-08"/>
    <m/>
    <m/>
    <n v="14.058999999999999"/>
    <n v="0.30499999999999999"/>
    <n v="19.803000000000001"/>
    <n v="0.27400000000000002"/>
    <n v="8.25"/>
    <n v="0.28000000000000003"/>
    <n v="16.984999999999999"/>
    <n v="0.11899999999999999"/>
    <x v="20"/>
  </r>
  <r>
    <d v="1953-09-01T00:00:00"/>
    <n v="12.199"/>
    <n v="0.223"/>
    <n v="18.145"/>
    <n v="0.188"/>
    <n v="6.2879999999999896"/>
    <n v="0.215"/>
    <n v="16.417999999999999"/>
    <n v="0.105"/>
    <n v="1953"/>
    <n v="9"/>
    <m/>
    <s v=""/>
    <m/>
    <s v=""/>
    <m/>
    <m/>
    <s v="1953-09"/>
    <m/>
    <m/>
    <n v="12.199"/>
    <n v="0.223"/>
    <n v="18.145"/>
    <n v="0.188"/>
    <n v="6.2879999999999896"/>
    <n v="0.215"/>
    <n v="16.417999999999999"/>
    <n v="0.105"/>
    <x v="20"/>
  </r>
  <r>
    <d v="1953-10-01T00:00:00"/>
    <n v="9.59"/>
    <n v="0.161"/>
    <n v="15.367000000000001"/>
    <n v="0.151"/>
    <n v="3.9079999999999999"/>
    <n v="0.19700000000000001"/>
    <n v="15.470999999999901"/>
    <n v="9.4E-2"/>
    <n v="1953"/>
    <n v="10"/>
    <m/>
    <s v=""/>
    <m/>
    <s v=""/>
    <m/>
    <m/>
    <s v="1953-10"/>
    <m/>
    <m/>
    <n v="9.59"/>
    <n v="0.161"/>
    <n v="15.367000000000001"/>
    <n v="0.151"/>
    <n v="3.9079999999999999"/>
    <n v="0.19700000000000001"/>
    <n v="15.470999999999901"/>
    <n v="9.4E-2"/>
    <x v="20"/>
  </r>
  <r>
    <d v="1953-11-01T00:00:00"/>
    <n v="5.9239999999999897"/>
    <n v="0.16800000000000001"/>
    <n v="11.375999999999999"/>
    <n v="0.16399999999999901"/>
    <n v="0.41899999999999998"/>
    <n v="0.21"/>
    <n v="14.332000000000001"/>
    <n v="9.5000000000000001E-2"/>
    <n v="1953"/>
    <n v="11"/>
    <m/>
    <s v=""/>
    <m/>
    <s v=""/>
    <m/>
    <m/>
    <s v="1953-11"/>
    <m/>
    <m/>
    <n v="5.9239999999999897"/>
    <n v="0.16800000000000001"/>
    <n v="11.375999999999999"/>
    <n v="0.16399999999999901"/>
    <n v="0.41899999999999998"/>
    <n v="0.21"/>
    <n v="14.332000000000001"/>
    <n v="9.5000000000000001E-2"/>
    <x v="20"/>
  </r>
  <r>
    <d v="1953-12-01T00:00:00"/>
    <n v="3.9980000000000002"/>
    <n v="0.182"/>
    <n v="9.3659999999999997"/>
    <n v="0.183"/>
    <n v="-1.2989999999999999"/>
    <n v="0.214"/>
    <n v="13.862"/>
    <n v="9.5000000000000001E-2"/>
    <n v="1953"/>
    <n v="12"/>
    <m/>
    <s v=""/>
    <m/>
    <s v=""/>
    <m/>
    <m/>
    <s v="1953-12"/>
    <m/>
    <m/>
    <n v="3.9980000000000002"/>
    <n v="0.182"/>
    <n v="9.3659999999999997"/>
    <n v="0.183"/>
    <n v="-1.2989999999999999"/>
    <n v="0.214"/>
    <n v="13.862"/>
    <n v="9.5000000000000001E-2"/>
    <x v="20"/>
  </r>
  <r>
    <d v="1954-01-01T00:00:00"/>
    <n v="2.0590000000000002"/>
    <n v="0.14799999999999999"/>
    <n v="7.6729999999999903"/>
    <n v="0.17899999999999999"/>
    <n v="-3.581"/>
    <n v="0.20100000000000001"/>
    <n v="13.38"/>
    <n v="8.8999999999999996E-2"/>
    <n v="1954"/>
    <n v="1"/>
    <m/>
    <s v=""/>
    <m/>
    <s v=""/>
    <m/>
    <m/>
    <s v="1954-01"/>
    <m/>
    <m/>
    <n v="2.0590000000000002"/>
    <n v="0.14799999999999999"/>
    <n v="7.6729999999999903"/>
    <n v="0.17899999999999999"/>
    <n v="-3.581"/>
    <n v="0.20100000000000001"/>
    <n v="13.38"/>
    <n v="8.8999999999999996E-2"/>
    <x v="20"/>
  </r>
  <r>
    <d v="1954-02-01T00:00:00"/>
    <n v="3.0839999999999899"/>
    <n v="0.182"/>
    <n v="8.8629999999999995"/>
    <n v="0.19500000000000001"/>
    <n v="-2.6739999999999999"/>
    <n v="0.19600000000000001"/>
    <n v="13.782999999999999"/>
    <n v="9.2999999999999999E-2"/>
    <n v="1954"/>
    <n v="2"/>
    <m/>
    <s v=""/>
    <m/>
    <s v=""/>
    <m/>
    <m/>
    <s v="1954-02"/>
    <m/>
    <m/>
    <n v="3.0839999999999899"/>
    <n v="0.182"/>
    <n v="8.8629999999999995"/>
    <n v="0.19500000000000001"/>
    <n v="-2.6739999999999999"/>
    <n v="0.19600000000000001"/>
    <n v="13.782999999999999"/>
    <n v="9.2999999999999999E-2"/>
    <x v="20"/>
  </r>
  <r>
    <d v="1954-03-01T00:00:00"/>
    <n v="5.1479999999999997"/>
    <n v="0.18"/>
    <n v="11.148"/>
    <n v="0.13699999999999901"/>
    <n v="-0.86499999999999999"/>
    <n v="0.20100000000000001"/>
    <n v="14.385"/>
    <n v="9.4E-2"/>
    <n v="1954"/>
    <n v="3"/>
    <m/>
    <s v=""/>
    <m/>
    <s v=""/>
    <m/>
    <m/>
    <s v="1954-03"/>
    <m/>
    <m/>
    <n v="5.1479999999999997"/>
    <n v="0.18"/>
    <n v="11.148"/>
    <n v="0.13699999999999901"/>
    <n v="-0.86499999999999999"/>
    <n v="0.20100000000000001"/>
    <n v="14.385"/>
    <n v="9.4E-2"/>
    <x v="20"/>
  </r>
  <r>
    <d v="1954-04-01T00:00:00"/>
    <n v="8.1579999999999995"/>
    <n v="0.218"/>
    <n v="13.9729999999999"/>
    <n v="0.222"/>
    <n v="2.4239999999999999"/>
    <n v="0.19500000000000001"/>
    <n v="15.226000000000001"/>
    <n v="0.10199999999999999"/>
    <n v="1954"/>
    <n v="4"/>
    <m/>
    <s v=""/>
    <m/>
    <s v=""/>
    <m/>
    <m/>
    <s v="1954-04"/>
    <m/>
    <m/>
    <n v="8.1579999999999995"/>
    <n v="0.218"/>
    <n v="13.9729999999999"/>
    <n v="0.222"/>
    <n v="2.4239999999999999"/>
    <n v="0.19500000000000001"/>
    <n v="15.226000000000001"/>
    <n v="0.10199999999999999"/>
    <x v="20"/>
  </r>
  <r>
    <d v="1954-05-01T00:00:00"/>
    <n v="10.988"/>
    <n v="0.217"/>
    <n v="16.783999999999999"/>
    <n v="0.20899999999999999"/>
    <n v="5.1959999999999997"/>
    <n v="0.219"/>
    <n v="15.970999999999901"/>
    <n v="0.10199999999999999"/>
    <n v="1954"/>
    <n v="5"/>
    <m/>
    <s v=""/>
    <m/>
    <s v=""/>
    <m/>
    <m/>
    <s v="1954-05"/>
    <m/>
    <m/>
    <n v="10.988"/>
    <n v="0.217"/>
    <n v="16.783999999999999"/>
    <n v="0.20899999999999999"/>
    <n v="5.1959999999999997"/>
    <n v="0.219"/>
    <n v="15.970999999999901"/>
    <n v="0.10199999999999999"/>
    <x v="20"/>
  </r>
  <r>
    <d v="1954-06-01T00:00:00"/>
    <n v="13.4"/>
    <n v="0.187"/>
    <n v="19.213000000000001"/>
    <n v="0.22600000000000001"/>
    <n v="7.62"/>
    <n v="0.17699999999999999"/>
    <n v="16.609000000000002"/>
    <n v="9.6000000000000002E-2"/>
    <n v="1954"/>
    <n v="6"/>
    <m/>
    <s v=""/>
    <m/>
    <s v=""/>
    <m/>
    <m/>
    <s v="1954-06"/>
    <m/>
    <m/>
    <n v="13.4"/>
    <n v="0.187"/>
    <n v="19.213000000000001"/>
    <n v="0.22600000000000001"/>
    <n v="7.62"/>
    <n v="0.17699999999999999"/>
    <n v="16.609000000000002"/>
    <n v="9.6000000000000002E-2"/>
    <x v="20"/>
  </r>
  <r>
    <d v="1954-07-01T00:00:00"/>
    <n v="14.241"/>
    <n v="0.22800000000000001"/>
    <n v="20.015000000000001"/>
    <n v="0.223"/>
    <n v="8.5429999999999993"/>
    <n v="0.221"/>
    <n v="16.850999999999999"/>
    <n v="0.104"/>
    <n v="1954"/>
    <n v="7"/>
    <m/>
    <s v=""/>
    <m/>
    <s v=""/>
    <m/>
    <m/>
    <s v="1954-07"/>
    <m/>
    <m/>
    <n v="14.241"/>
    <n v="0.22800000000000001"/>
    <n v="20.015000000000001"/>
    <n v="0.223"/>
    <n v="8.5429999999999993"/>
    <n v="0.221"/>
    <n v="16.850999999999999"/>
    <n v="0.104"/>
    <x v="20"/>
  </r>
  <r>
    <d v="1954-08-01T00:00:00"/>
    <n v="13.868"/>
    <n v="0.248"/>
    <n v="19.588000000000001"/>
    <n v="0.214"/>
    <n v="8.1839999999999993"/>
    <n v="0.23"/>
    <n v="16.815999999999999"/>
    <n v="0.10299999999999999"/>
    <n v="1954"/>
    <n v="8"/>
    <m/>
    <s v=""/>
    <m/>
    <s v=""/>
    <m/>
    <m/>
    <s v="1954-08"/>
    <m/>
    <m/>
    <n v="13.868"/>
    <n v="0.248"/>
    <n v="19.588000000000001"/>
    <n v="0.214"/>
    <n v="8.1839999999999993"/>
    <n v="0.23"/>
    <n v="16.815999999999999"/>
    <n v="0.10299999999999999"/>
    <x v="20"/>
  </r>
  <r>
    <d v="1954-09-01T00:00:00"/>
    <n v="12.098000000000001"/>
    <n v="0.20399999999999999"/>
    <n v="17.852"/>
    <n v="0.22600000000000001"/>
    <n v="6.3679999999999897"/>
    <n v="0.17599999999999999"/>
    <n v="16.222999999999999"/>
    <n v="9.9000000000000005E-2"/>
    <n v="1954"/>
    <n v="9"/>
    <m/>
    <s v=""/>
    <m/>
    <s v=""/>
    <m/>
    <m/>
    <s v="1954-09"/>
    <m/>
    <m/>
    <n v="12.098000000000001"/>
    <n v="0.20399999999999999"/>
    <n v="17.852"/>
    <n v="0.22600000000000001"/>
    <n v="6.3679999999999897"/>
    <n v="0.17599999999999999"/>
    <n v="16.222999999999999"/>
    <n v="9.9000000000000005E-2"/>
    <x v="20"/>
  </r>
  <r>
    <d v="1954-10-01T00:00:00"/>
    <n v="9.5459999999999994"/>
    <n v="0.14399999999999999"/>
    <n v="15.26"/>
    <n v="0.14000000000000001"/>
    <n v="3.9019999999999899"/>
    <n v="0.153"/>
    <n v="15.423"/>
    <n v="8.7999999999999995E-2"/>
    <n v="1954"/>
    <n v="10"/>
    <m/>
    <s v=""/>
    <m/>
    <s v=""/>
    <m/>
    <m/>
    <s v="1954-10"/>
    <m/>
    <m/>
    <n v="9.5459999999999994"/>
    <n v="0.14399999999999999"/>
    <n v="15.26"/>
    <n v="0.14000000000000001"/>
    <n v="3.9019999999999899"/>
    <n v="0.153"/>
    <n v="15.423"/>
    <n v="8.7999999999999995E-2"/>
    <x v="20"/>
  </r>
  <r>
    <d v="1954-11-01T00:00:00"/>
    <n v="6.5789999999999997"/>
    <n v="0.14299999999999999"/>
    <n v="12.154999999999999"/>
    <n v="0.14000000000000001"/>
    <n v="1.046"/>
    <n v="0.156"/>
    <n v="14.48"/>
    <n v="8.5999999999999993E-2"/>
    <n v="1954"/>
    <n v="11"/>
    <m/>
    <s v=""/>
    <m/>
    <s v=""/>
    <m/>
    <m/>
    <s v="1954-11"/>
    <m/>
    <m/>
    <n v="6.5789999999999997"/>
    <n v="0.14299999999999999"/>
    <n v="12.154999999999999"/>
    <n v="0.14000000000000001"/>
    <n v="1.046"/>
    <n v="0.156"/>
    <n v="14.48"/>
    <n v="8.5999999999999993E-2"/>
    <x v="20"/>
  </r>
  <r>
    <d v="1954-12-01T00:00:00"/>
    <n v="3.5590000000000002"/>
    <n v="0.14699999999999999"/>
    <n v="8.9149999999999991"/>
    <n v="0.185"/>
    <n v="-1.7729999999999999"/>
    <n v="0.17599999999999999"/>
    <n v="13.62"/>
    <n v="8.7999999999999995E-2"/>
    <n v="1954"/>
    <n v="12"/>
    <m/>
    <s v=""/>
    <m/>
    <s v=""/>
    <m/>
    <m/>
    <s v="1954-12"/>
    <m/>
    <m/>
    <n v="3.5590000000000002"/>
    <n v="0.14699999999999999"/>
    <n v="8.9149999999999991"/>
    <n v="0.185"/>
    <n v="-1.7729999999999999"/>
    <n v="0.17599999999999999"/>
    <n v="13.62"/>
    <n v="8.7999999999999995E-2"/>
    <x v="20"/>
  </r>
  <r>
    <d v="1955-01-01T00:00:00"/>
    <n v="3.4119999999999999"/>
    <n v="0.152"/>
    <n v="8.9139999999999997"/>
    <n v="0.13500000000000001"/>
    <n v="-2.028"/>
    <n v="0.14599999999999999"/>
    <n v="13.717000000000001"/>
    <n v="8.5999999999999993E-2"/>
    <n v="1955"/>
    <n v="1"/>
    <m/>
    <s v=""/>
    <m/>
    <s v=""/>
    <m/>
    <m/>
    <s v="1955-01"/>
    <m/>
    <m/>
    <n v="3.4119999999999999"/>
    <n v="0.152"/>
    <n v="8.9139999999999997"/>
    <n v="0.13500000000000001"/>
    <n v="-2.028"/>
    <n v="0.14599999999999999"/>
    <n v="13.717000000000001"/>
    <n v="8.5999999999999993E-2"/>
    <x v="20"/>
  </r>
  <r>
    <d v="1955-02-01T00:00:00"/>
    <n v="3.137"/>
    <n v="0.14099999999999999"/>
    <n v="8.9659999999999993"/>
    <n v="0.153"/>
    <n v="-2.71"/>
    <n v="0.17599999999999999"/>
    <n v="13.718"/>
    <n v="8.6999999999999994E-2"/>
    <n v="1955"/>
    <n v="2"/>
    <m/>
    <s v=""/>
    <m/>
    <s v=""/>
    <m/>
    <m/>
    <s v="1955-02"/>
    <m/>
    <m/>
    <n v="3.137"/>
    <n v="0.14099999999999999"/>
    <n v="8.9659999999999993"/>
    <n v="0.153"/>
    <n v="-2.71"/>
    <n v="0.17599999999999999"/>
    <n v="13.718"/>
    <n v="8.6999999999999994E-2"/>
    <x v="20"/>
  </r>
  <r>
    <d v="1955-03-01T00:00:00"/>
    <n v="4.585"/>
    <n v="0.121"/>
    <n v="10.377000000000001"/>
    <n v="0.13900000000000001"/>
    <n v="-1.4269999999999901"/>
    <n v="0.14399999999999999"/>
    <n v="14.179"/>
    <n v="8.3000000000000004E-2"/>
    <n v="1955"/>
    <n v="3"/>
    <m/>
    <s v=""/>
    <m/>
    <s v=""/>
    <m/>
    <m/>
    <s v="1955-03"/>
    <m/>
    <m/>
    <n v="4.585"/>
    <n v="0.121"/>
    <n v="10.377000000000001"/>
    <n v="0.13900000000000001"/>
    <n v="-1.4269999999999901"/>
    <n v="0.14399999999999999"/>
    <n v="14.179"/>
    <n v="8.3000000000000004E-2"/>
    <x v="20"/>
  </r>
  <r>
    <d v="1955-04-01T00:00:00"/>
    <n v="8.1359999999999992"/>
    <n v="0.16"/>
    <n v="13.914"/>
    <n v="0.2"/>
    <n v="2.2229999999999999"/>
    <n v="0.17899999999999999"/>
    <n v="15.119"/>
    <n v="9.0999999999999998E-2"/>
    <n v="1955"/>
    <n v="4"/>
    <m/>
    <s v=""/>
    <m/>
    <s v=""/>
    <m/>
    <m/>
    <s v="1955-04"/>
    <m/>
    <m/>
    <n v="8.1359999999999992"/>
    <n v="0.16"/>
    <n v="13.914"/>
    <n v="0.2"/>
    <n v="2.2229999999999999"/>
    <n v="0.17899999999999999"/>
    <n v="15.119"/>
    <n v="9.0999999999999998E-2"/>
    <x v="20"/>
  </r>
  <r>
    <d v="1955-05-01T00:00:00"/>
    <n v="11.191999999999901"/>
    <n v="0.20899999999999999"/>
    <n v="17.11"/>
    <n v="0.22600000000000001"/>
    <n v="5.5039999999999996"/>
    <n v="0.218"/>
    <n v="15.882"/>
    <n v="0.1"/>
    <n v="1955"/>
    <n v="5"/>
    <m/>
    <s v=""/>
    <m/>
    <s v=""/>
    <m/>
    <m/>
    <s v="1955-05"/>
    <m/>
    <m/>
    <n v="11.191999999999901"/>
    <n v="0.20899999999999999"/>
    <n v="17.11"/>
    <n v="0.22600000000000001"/>
    <n v="5.5039999999999996"/>
    <n v="0.218"/>
    <n v="15.882"/>
    <n v="0.1"/>
    <x v="20"/>
  </r>
  <r>
    <d v="1955-06-01T00:00:00"/>
    <n v="13.56"/>
    <n v="0.14799999999999999"/>
    <n v="19.218"/>
    <n v="0.184"/>
    <n v="7.7350000000000003"/>
    <n v="0.16500000000000001"/>
    <n v="16.555"/>
    <n v="8.6999999999999994E-2"/>
    <n v="1955"/>
    <n v="6"/>
    <m/>
    <s v=""/>
    <m/>
    <s v=""/>
    <m/>
    <m/>
    <s v="1955-06"/>
    <m/>
    <m/>
    <n v="13.56"/>
    <n v="0.14799999999999999"/>
    <n v="19.218"/>
    <n v="0.184"/>
    <n v="7.7350000000000003"/>
    <n v="0.16500000000000001"/>
    <n v="16.555"/>
    <n v="8.6999999999999994E-2"/>
    <x v="20"/>
  </r>
  <r>
    <d v="1955-07-01T00:00:00"/>
    <n v="14.242000000000001"/>
    <n v="0.17699999999999999"/>
    <n v="19.959"/>
    <n v="0.21299999999999999"/>
    <n v="8.5790000000000006"/>
    <n v="0.224"/>
    <n v="16.809000000000001"/>
    <n v="9.2999999999999999E-2"/>
    <n v="1955"/>
    <n v="7"/>
    <m/>
    <s v=""/>
    <m/>
    <s v=""/>
    <m/>
    <m/>
    <s v="1955-07"/>
    <m/>
    <m/>
    <n v="14.242000000000001"/>
    <n v="0.17699999999999999"/>
    <n v="19.959"/>
    <n v="0.21299999999999999"/>
    <n v="8.5790000000000006"/>
    <n v="0.224"/>
    <n v="16.809000000000001"/>
    <n v="9.2999999999999999E-2"/>
    <x v="20"/>
  </r>
  <r>
    <d v="1955-08-01T00:00:00"/>
    <n v="14.282999999999999"/>
    <n v="0.216"/>
    <n v="19.856999999999999"/>
    <n v="0.25"/>
    <n v="8.3029999999999902"/>
    <n v="0.24199999999999999"/>
    <n v="16.899000000000001"/>
    <n v="9.8000000000000004E-2"/>
    <n v="1955"/>
    <n v="8"/>
    <m/>
    <s v=""/>
    <m/>
    <s v=""/>
    <m/>
    <m/>
    <s v="1955-08"/>
    <m/>
    <m/>
    <n v="14.282999999999999"/>
    <n v="0.216"/>
    <n v="19.856999999999999"/>
    <n v="0.25"/>
    <n v="8.3029999999999902"/>
    <n v="0.24199999999999999"/>
    <n v="16.899000000000001"/>
    <n v="9.8000000000000004E-2"/>
    <x v="20"/>
  </r>
  <r>
    <d v="1955-09-01T00:00:00"/>
    <n v="11.954000000000001"/>
    <n v="0.16200000000000001"/>
    <n v="17.859000000000002"/>
    <n v="0.15"/>
    <n v="6.4050000000000002"/>
    <n v="0.17899999999999999"/>
    <n v="16.148"/>
    <n v="8.8999999999999996E-2"/>
    <n v="1955"/>
    <n v="9"/>
    <m/>
    <s v=""/>
    <m/>
    <s v=""/>
    <m/>
    <m/>
    <s v="1955-09"/>
    <m/>
    <m/>
    <n v="11.954000000000001"/>
    <n v="0.16200000000000001"/>
    <n v="17.859000000000002"/>
    <n v="0.15"/>
    <n v="6.4050000000000002"/>
    <n v="0.17899999999999999"/>
    <n v="16.148"/>
    <n v="8.8999999999999996E-2"/>
    <x v="20"/>
  </r>
  <r>
    <d v="1955-10-01T00:00:00"/>
    <n v="9.7349999999999994"/>
    <n v="0.107"/>
    <n v="15.446"/>
    <n v="0.13699999999999901"/>
    <n v="3.923"/>
    <n v="0.187"/>
    <n v="15.333"/>
    <n v="8.1999999999999906E-2"/>
    <n v="1955"/>
    <n v="10"/>
    <m/>
    <s v=""/>
    <m/>
    <s v=""/>
    <m/>
    <m/>
    <s v="1955-10"/>
    <m/>
    <m/>
    <n v="9.7349999999999994"/>
    <n v="0.107"/>
    <n v="15.446"/>
    <n v="0.13699999999999901"/>
    <n v="3.923"/>
    <n v="0.187"/>
    <n v="15.333"/>
    <n v="8.1999999999999906E-2"/>
    <x v="20"/>
  </r>
  <r>
    <d v="1955-11-01T00:00:00"/>
    <n v="5.9729999999999999"/>
    <n v="0.13500000000000001"/>
    <n v="11.526999999999999"/>
    <n v="0.184"/>
    <n v="8.3999999999999894E-2"/>
    <n v="0.20799999999999999"/>
    <n v="14.210999999999901"/>
    <n v="8.1000000000000003E-2"/>
    <n v="1955"/>
    <n v="11"/>
    <m/>
    <s v=""/>
    <m/>
    <s v=""/>
    <m/>
    <m/>
    <s v="1955-11"/>
    <m/>
    <m/>
    <n v="5.9729999999999999"/>
    <n v="0.13500000000000001"/>
    <n v="11.526999999999999"/>
    <n v="0.184"/>
    <n v="8.3999999999999894E-2"/>
    <n v="0.20799999999999999"/>
    <n v="14.210999999999901"/>
    <n v="8.1000000000000003E-2"/>
    <x v="20"/>
  </r>
  <r>
    <d v="1955-12-01T00:00:00"/>
    <n v="3.306"/>
    <n v="0.115"/>
    <n v="8.8019999999999996"/>
    <n v="0.184"/>
    <n v="-2.254"/>
    <n v="0.186"/>
    <n v="13.522"/>
    <n v="0.08"/>
    <n v="1955"/>
    <n v="12"/>
    <m/>
    <s v=""/>
    <m/>
    <s v=""/>
    <m/>
    <m/>
    <s v="1955-12"/>
    <m/>
    <m/>
    <n v="3.306"/>
    <n v="0.115"/>
    <n v="8.8019999999999996"/>
    <n v="0.184"/>
    <n v="-2.254"/>
    <n v="0.186"/>
    <n v="13.522"/>
    <n v="0.08"/>
    <x v="20"/>
  </r>
  <r>
    <d v="1956-01-01T00:00:00"/>
    <n v="2.46599999999999"/>
    <n v="9.9000000000000005E-2"/>
    <n v="7.9089999999999998"/>
    <n v="0.17100000000000001"/>
    <n v="-3.0550000000000002"/>
    <n v="0.17899999999999999"/>
    <n v="13.444000000000001"/>
    <n v="7.4999999999999997E-2"/>
    <n v="1956"/>
    <n v="1"/>
    <m/>
    <s v=""/>
    <m/>
    <s v=""/>
    <m/>
    <m/>
    <s v="1956-01"/>
    <m/>
    <m/>
    <n v="2.46599999999999"/>
    <n v="9.9000000000000005E-2"/>
    <n v="7.9089999999999998"/>
    <n v="0.17100000000000001"/>
    <n v="-3.0550000000000002"/>
    <n v="0.17899999999999999"/>
    <n v="13.444000000000001"/>
    <n v="7.4999999999999997E-2"/>
    <x v="20"/>
  </r>
  <r>
    <d v="1956-02-01T00:00:00"/>
    <n v="2.7810000000000001"/>
    <n v="0.16800000000000001"/>
    <n v="8.5549999999999997"/>
    <n v="0.18099999999999999"/>
    <n v="-3.1309999999999998"/>
    <n v="0.21199999999999999"/>
    <n v="13.625999999999999"/>
    <n v="8.5999999999999993E-2"/>
    <n v="1956"/>
    <n v="2"/>
    <m/>
    <s v=""/>
    <m/>
    <s v=""/>
    <m/>
    <m/>
    <s v="1956-02"/>
    <m/>
    <m/>
    <n v="2.7810000000000001"/>
    <n v="0.16800000000000001"/>
    <n v="8.5549999999999997"/>
    <n v="0.18099999999999999"/>
    <n v="-3.1309999999999998"/>
    <n v="0.21199999999999999"/>
    <n v="13.625999999999999"/>
    <n v="8.5999999999999993E-2"/>
    <x v="20"/>
  </r>
  <r>
    <d v="1956-03-01T00:00:00"/>
    <n v="4.8889999999999896"/>
    <n v="0.109"/>
    <n v="10.836"/>
    <n v="0.108"/>
    <n v="-1.028"/>
    <n v="0.155"/>
    <n v="14.231"/>
    <n v="7.3999999999999996E-2"/>
    <n v="1956"/>
    <n v="3"/>
    <m/>
    <s v=""/>
    <m/>
    <s v=""/>
    <m/>
    <m/>
    <s v="1956-03"/>
    <m/>
    <m/>
    <n v="4.8889999999999896"/>
    <n v="0.109"/>
    <n v="10.836"/>
    <n v="0.108"/>
    <n v="-1.028"/>
    <n v="0.155"/>
    <n v="14.231"/>
    <n v="7.3999999999999996E-2"/>
    <x v="20"/>
  </r>
  <r>
    <d v="1956-04-01T00:00:00"/>
    <n v="7.9219999999999997"/>
    <n v="0.14399999999999999"/>
    <n v="13.8479999999999"/>
    <n v="0.16500000000000001"/>
    <n v="2.0430000000000001"/>
    <n v="0.219"/>
    <n v="15.029"/>
    <n v="8.1999999999999906E-2"/>
    <n v="1956"/>
    <n v="4"/>
    <m/>
    <s v=""/>
    <m/>
    <s v=""/>
    <m/>
    <m/>
    <s v="1956-04"/>
    <m/>
    <m/>
    <n v="7.9219999999999997"/>
    <n v="0.14399999999999999"/>
    <n v="13.8479999999999"/>
    <n v="0.16500000000000001"/>
    <n v="2.0430000000000001"/>
    <n v="0.219"/>
    <n v="15.029"/>
    <n v="8.1999999999999906E-2"/>
    <x v="20"/>
  </r>
  <r>
    <d v="1956-05-01T00:00:00"/>
    <n v="10.720999999999901"/>
    <n v="0.19500000000000001"/>
    <n v="16.734000000000002"/>
    <n v="0.20200000000000001"/>
    <n v="5.0830000000000002"/>
    <n v="0.23599999999999999"/>
    <n v="15.823"/>
    <n v="9.4E-2"/>
    <n v="1956"/>
    <n v="5"/>
    <m/>
    <s v=""/>
    <m/>
    <s v=""/>
    <m/>
    <m/>
    <s v="1956-05"/>
    <m/>
    <m/>
    <n v="10.720999999999901"/>
    <n v="0.19500000000000001"/>
    <n v="16.734000000000002"/>
    <n v="0.20200000000000001"/>
    <n v="5.0830000000000002"/>
    <n v="0.23599999999999999"/>
    <n v="15.823"/>
    <n v="9.4E-2"/>
    <x v="20"/>
  </r>
  <r>
    <d v="1956-06-01T00:00:00"/>
    <n v="13.16"/>
    <n v="8.8999999999999996E-2"/>
    <n v="18.939"/>
    <n v="0.20399999999999999"/>
    <n v="7.3090000000000002"/>
    <n v="0.19400000000000001"/>
    <n v="16.472000000000001"/>
    <n v="7.8E-2"/>
    <n v="1956"/>
    <n v="6"/>
    <m/>
    <s v=""/>
    <m/>
    <s v=""/>
    <m/>
    <m/>
    <s v="1956-06"/>
    <m/>
    <m/>
    <n v="13.16"/>
    <n v="8.8999999999999996E-2"/>
    <n v="18.939"/>
    <n v="0.20399999999999999"/>
    <n v="7.3090000000000002"/>
    <n v="0.19400000000000001"/>
    <n v="16.472000000000001"/>
    <n v="7.8E-2"/>
    <x v="20"/>
  </r>
  <r>
    <d v="1956-07-01T00:00:00"/>
    <n v="14.18"/>
    <n v="9.2999999999999999E-2"/>
    <n v="19.952000000000002"/>
    <n v="0.115"/>
    <n v="8.6029999999999998"/>
    <n v="0.127"/>
    <n v="16.829999999999998"/>
    <n v="8.1999999999999906E-2"/>
    <n v="1956"/>
    <n v="7"/>
    <m/>
    <s v=""/>
    <m/>
    <s v=""/>
    <m/>
    <m/>
    <s v="1956-07"/>
    <m/>
    <m/>
    <n v="14.18"/>
    <n v="9.2999999999999999E-2"/>
    <n v="19.952000000000002"/>
    <n v="0.115"/>
    <n v="8.6029999999999998"/>
    <n v="0.127"/>
    <n v="16.829999999999998"/>
    <n v="8.1999999999999906E-2"/>
    <x v="20"/>
  </r>
  <r>
    <d v="1956-08-01T00:00:00"/>
    <n v="13.189"/>
    <n v="8.1999999999999906E-2"/>
    <n v="18.966999999999999"/>
    <n v="0.11600000000000001"/>
    <n v="7.5129999999999901"/>
    <n v="0.22600000000000001"/>
    <n v="16.605"/>
    <n v="7.4999999999999997E-2"/>
    <n v="1956"/>
    <n v="8"/>
    <m/>
    <s v=""/>
    <m/>
    <s v=""/>
    <m/>
    <m/>
    <s v="1956-08"/>
    <m/>
    <m/>
    <n v="13.189"/>
    <n v="8.1999999999999906E-2"/>
    <n v="18.966999999999999"/>
    <n v="0.11600000000000001"/>
    <n v="7.5129999999999901"/>
    <n v="0.22600000000000001"/>
    <n v="16.605"/>
    <n v="7.4999999999999997E-2"/>
    <x v="20"/>
  </r>
  <r>
    <d v="1956-09-01T00:00:00"/>
    <n v="11.782999999999999"/>
    <n v="0.13500000000000001"/>
    <n v="17.500999999999902"/>
    <n v="0.17100000000000001"/>
    <n v="5.8719999999999999"/>
    <n v="0.217"/>
    <n v="16.088000000000001"/>
    <n v="8.1000000000000003E-2"/>
    <n v="1956"/>
    <n v="9"/>
    <m/>
    <s v=""/>
    <m/>
    <s v=""/>
    <m/>
    <m/>
    <s v="1956-09"/>
    <m/>
    <m/>
    <n v="11.782999999999999"/>
    <n v="0.13500000000000001"/>
    <n v="17.500999999999902"/>
    <n v="0.17100000000000001"/>
    <n v="5.8719999999999999"/>
    <n v="0.217"/>
    <n v="16.088000000000001"/>
    <n v="8.1000000000000003E-2"/>
    <x v="20"/>
  </r>
  <r>
    <d v="1956-10-01T00:00:00"/>
    <n v="8.9279999999999902"/>
    <n v="9.2999999999999999E-2"/>
    <n v="14.667"/>
    <n v="0.153"/>
    <n v="3.173"/>
    <n v="0.182"/>
    <n v="15.159000000000001"/>
    <n v="7.4999999999999997E-2"/>
    <n v="1956"/>
    <n v="10"/>
    <m/>
    <s v=""/>
    <m/>
    <s v=""/>
    <m/>
    <m/>
    <s v="1956-10"/>
    <m/>
    <m/>
    <n v="8.9279999999999902"/>
    <n v="9.2999999999999999E-2"/>
    <n v="14.667"/>
    <n v="0.153"/>
    <n v="3.173"/>
    <n v="0.182"/>
    <n v="15.159000000000001"/>
    <n v="7.4999999999999997E-2"/>
    <x v="20"/>
  </r>
  <r>
    <d v="1956-11-01T00:00:00"/>
    <n v="5.7379999999999898"/>
    <n v="0.13400000000000001"/>
    <n v="11.414"/>
    <n v="0.19600000000000001"/>
    <n v="0.13400000000000001"/>
    <n v="0.26600000000000001"/>
    <n v="14.260999999999999"/>
    <n v="7.8E-2"/>
    <n v="1956"/>
    <n v="11"/>
    <m/>
    <s v=""/>
    <m/>
    <s v=""/>
    <m/>
    <m/>
    <s v="1956-11"/>
    <m/>
    <m/>
    <n v="5.7379999999999898"/>
    <n v="0.13400000000000001"/>
    <n v="11.414"/>
    <n v="0.19600000000000001"/>
    <n v="0.13400000000000001"/>
    <n v="0.26600000000000001"/>
    <n v="14.260999999999999"/>
    <n v="7.8E-2"/>
    <x v="20"/>
  </r>
  <r>
    <d v="1956-12-01T00:00:00"/>
    <n v="3.5979999999999999"/>
    <n v="0.109"/>
    <n v="8.9619999999999997"/>
    <n v="0.16"/>
    <n v="-1.7749999999999999"/>
    <n v="0.22900000000000001"/>
    <n v="13.704000000000001"/>
    <n v="7.5999999999999998E-2"/>
    <n v="1956"/>
    <n v="12"/>
    <m/>
    <s v=""/>
    <m/>
    <s v=""/>
    <m/>
    <m/>
    <s v="1956-12"/>
    <m/>
    <m/>
    <n v="3.5979999999999999"/>
    <n v="0.109"/>
    <n v="8.9619999999999997"/>
    <n v="0.16"/>
    <n v="-1.7749999999999999"/>
    <n v="0.22900000000000001"/>
    <n v="13.704000000000001"/>
    <n v="7.5999999999999998E-2"/>
    <x v="20"/>
  </r>
  <r>
    <d v="1957-01-01T00:00:00"/>
    <n v="2.488"/>
    <n v="0.1"/>
    <n v="8.0049999999999901"/>
    <n v="0.13"/>
    <n v="-2.97"/>
    <n v="0.106"/>
    <n v="13.473000000000001"/>
    <n v="7.2999999999999995E-2"/>
    <n v="1957"/>
    <n v="1"/>
    <m/>
    <s v=""/>
    <m/>
    <s v=""/>
    <m/>
    <m/>
    <s v="1957-01"/>
    <m/>
    <m/>
    <n v="2.488"/>
    <n v="0.1"/>
    <n v="8.0049999999999901"/>
    <n v="0.13"/>
    <n v="-2.97"/>
    <n v="0.106"/>
    <n v="13.473000000000001"/>
    <n v="7.2999999999999995E-2"/>
    <x v="20"/>
  </r>
  <r>
    <d v="1957-02-01T00:00:00"/>
    <n v="3.12"/>
    <n v="0.108"/>
    <n v="8.7080000000000002"/>
    <n v="0.11600000000000001"/>
    <n v="-2.5099999999999998"/>
    <n v="0.23"/>
    <n v="13.804"/>
    <n v="7.3999999999999996E-2"/>
    <n v="1957"/>
    <n v="2"/>
    <m/>
    <s v=""/>
    <m/>
    <s v=""/>
    <m/>
    <m/>
    <s v="1957-02"/>
    <m/>
    <m/>
    <n v="3.12"/>
    <n v="0.108"/>
    <n v="8.7080000000000002"/>
    <n v="0.11600000000000001"/>
    <n v="-2.5099999999999998"/>
    <n v="0.23"/>
    <n v="13.804"/>
    <n v="7.3999999999999996E-2"/>
    <x v="20"/>
  </r>
  <r>
    <d v="1957-03-01T00:00:00"/>
    <n v="5.0359999999999996"/>
    <n v="8.5000000000000006E-2"/>
    <n v="10.986000000000001"/>
    <n v="9.9000000000000005E-2"/>
    <n v="-0.91599999999999904"/>
    <n v="0.189"/>
    <n v="14.380999999999901"/>
    <n v="7.0000000000000007E-2"/>
    <n v="1957"/>
    <n v="3"/>
    <m/>
    <s v=""/>
    <m/>
    <s v=""/>
    <m/>
    <m/>
    <s v="1957-03"/>
    <m/>
    <m/>
    <n v="5.0359999999999996"/>
    <n v="8.5000000000000006E-2"/>
    <n v="10.986000000000001"/>
    <n v="9.9000000000000005E-2"/>
    <n v="-0.91599999999999904"/>
    <n v="0.189"/>
    <n v="14.380999999999901"/>
    <n v="7.0000000000000007E-2"/>
    <x v="20"/>
  </r>
  <r>
    <d v="1957-04-01T00:00:00"/>
    <n v="8.3659999999999997"/>
    <n v="0.187"/>
    <n v="14.093999999999999"/>
    <n v="0.09"/>
    <n v="2.4260000000000002"/>
    <n v="0.26500000000000001"/>
    <n v="15.324"/>
    <n v="8.6999999999999994E-2"/>
    <n v="1957"/>
    <n v="4"/>
    <m/>
    <s v=""/>
    <m/>
    <s v=""/>
    <m/>
    <m/>
    <s v="1957-04"/>
    <m/>
    <m/>
    <n v="8.3659999999999997"/>
    <n v="0.187"/>
    <n v="14.093999999999999"/>
    <n v="0.09"/>
    <n v="2.4260000000000002"/>
    <n v="0.26500000000000001"/>
    <n v="15.324"/>
    <n v="8.6999999999999994E-2"/>
    <x v="20"/>
  </r>
  <r>
    <d v="1957-05-01T00:00:00"/>
    <n v="11.259"/>
    <n v="0.13800000000000001"/>
    <n v="17.053999999999998"/>
    <n v="8.1999999999999906E-2"/>
    <n v="5.43"/>
    <n v="0.20799999999999999"/>
    <n v="16.215999999999902"/>
    <n v="8.4000000000000005E-2"/>
    <n v="1957"/>
    <n v="5"/>
    <m/>
    <s v=""/>
    <m/>
    <s v=""/>
    <m/>
    <m/>
    <s v="1957-05"/>
    <m/>
    <m/>
    <n v="11.259"/>
    <n v="0.13800000000000001"/>
    <n v="17.053999999999998"/>
    <n v="8.1999999999999906E-2"/>
    <n v="5.43"/>
    <n v="0.20799999999999999"/>
    <n v="16.215999999999902"/>
    <n v="8.4000000000000005E-2"/>
    <x v="20"/>
  </r>
  <r>
    <d v="1957-06-01T00:00:00"/>
    <n v="13.782999999999999"/>
    <n v="0.193"/>
    <n v="19.472999999999999"/>
    <n v="0.16200000000000001"/>
    <n v="7.8109999999999999"/>
    <n v="0.152"/>
    <n v="16.878"/>
    <n v="9.0999999999999998E-2"/>
    <n v="1957"/>
    <n v="6"/>
    <m/>
    <s v=""/>
    <m/>
    <s v=""/>
    <m/>
    <m/>
    <s v="1957-06"/>
    <m/>
    <m/>
    <n v="13.782999999999999"/>
    <n v="0.193"/>
    <n v="19.472999999999999"/>
    <n v="0.16200000000000001"/>
    <n v="7.8109999999999999"/>
    <n v="0.152"/>
    <n v="16.878"/>
    <n v="9.0999999999999998E-2"/>
    <x v="20"/>
  </r>
  <r>
    <d v="1957-07-01T00:00:00"/>
    <n v="14.129"/>
    <n v="0.20399999999999999"/>
    <n v="19.827999999999999"/>
    <n v="9.8000000000000004E-2"/>
    <n v="8.3819999999999997"/>
    <n v="7.1999999999999995E-2"/>
    <n v="17.033999999999999"/>
    <n v="9.5000000000000001E-2"/>
    <n v="1957"/>
    <n v="7"/>
    <m/>
    <s v=""/>
    <m/>
    <s v=""/>
    <m/>
    <m/>
    <s v="1957-07"/>
    <m/>
    <m/>
    <n v="14.129"/>
    <n v="0.20399999999999999"/>
    <n v="19.827999999999999"/>
    <n v="9.8000000000000004E-2"/>
    <n v="8.3819999999999997"/>
    <n v="7.1999999999999995E-2"/>
    <n v="17.033999999999999"/>
    <n v="9.5000000000000001E-2"/>
    <x v="20"/>
  </r>
  <r>
    <d v="1957-08-01T00:00:00"/>
    <n v="14.082000000000001"/>
    <n v="0.252"/>
    <n v="19.792000000000002"/>
    <n v="0.21199999999999999"/>
    <n v="8.2629999999999999"/>
    <n v="0.19"/>
    <n v="17.048999999999999"/>
    <n v="0.10100000000000001"/>
    <n v="1957"/>
    <n v="8"/>
    <m/>
    <s v=""/>
    <m/>
    <s v=""/>
    <m/>
    <m/>
    <s v="1957-08"/>
    <m/>
    <m/>
    <n v="14.082000000000001"/>
    <n v="0.252"/>
    <n v="19.792000000000002"/>
    <n v="0.21199999999999999"/>
    <n v="8.2629999999999999"/>
    <n v="0.19"/>
    <n v="17.048999999999999"/>
    <n v="0.10100000000000001"/>
    <x v="20"/>
  </r>
  <r>
    <d v="1957-09-01T00:00:00"/>
    <n v="12.311999999999999"/>
    <n v="0.30099999999999999"/>
    <n v="18.065000000000001"/>
    <n v="0.115"/>
    <n v="6.407"/>
    <n v="0.104"/>
    <n v="16.38"/>
    <n v="0.112"/>
    <n v="1957"/>
    <n v="9"/>
    <m/>
    <s v=""/>
    <m/>
    <s v=""/>
    <m/>
    <m/>
    <s v="1957-09"/>
    <m/>
    <m/>
    <n v="12.311999999999999"/>
    <n v="0.30099999999999999"/>
    <n v="18.065000000000001"/>
    <n v="0.115"/>
    <n v="6.407"/>
    <n v="0.104"/>
    <n v="16.38"/>
    <n v="0.112"/>
    <x v="20"/>
  </r>
  <r>
    <d v="1957-10-01T00:00:00"/>
    <n v="9.4960000000000004"/>
    <n v="0.13699999999999901"/>
    <n v="15.048999999999999"/>
    <n v="0.127"/>
    <n v="3.8010000000000002"/>
    <n v="0.151"/>
    <n v="15.462999999999999"/>
    <n v="8.1000000000000003E-2"/>
    <n v="1957"/>
    <n v="10"/>
    <m/>
    <s v=""/>
    <m/>
    <s v=""/>
    <m/>
    <m/>
    <s v="1957-10"/>
    <m/>
    <m/>
    <n v="9.4960000000000004"/>
    <n v="0.13699999999999901"/>
    <n v="15.048999999999999"/>
    <n v="0.127"/>
    <n v="3.8010000000000002"/>
    <n v="0.151"/>
    <n v="15.462999999999999"/>
    <n v="8.1000000000000003E-2"/>
    <x v="20"/>
  </r>
  <r>
    <d v="1957-11-01T00:00:00"/>
    <n v="6.391"/>
    <n v="0.104"/>
    <n v="11.849"/>
    <n v="0.156"/>
    <n v="0.83099999999999996"/>
    <n v="0.13200000000000001"/>
    <n v="14.515999999999901"/>
    <n v="7.2999999999999995E-2"/>
    <n v="1957"/>
    <n v="11"/>
    <m/>
    <s v=""/>
    <m/>
    <s v=""/>
    <m/>
    <m/>
    <s v="1957-11"/>
    <m/>
    <m/>
    <n v="6.391"/>
    <n v="0.104"/>
    <n v="11.849"/>
    <n v="0.156"/>
    <n v="0.83099999999999996"/>
    <n v="0.13200000000000001"/>
    <n v="14.515999999999901"/>
    <n v="7.2999999999999995E-2"/>
    <x v="20"/>
  </r>
  <r>
    <d v="1957-12-01T00:00:00"/>
    <n v="4.3279999999999896"/>
    <n v="8.6999999999999994E-2"/>
    <n v="9.68"/>
    <n v="5.8000000000000003E-2"/>
    <n v="-0.94299999999999995"/>
    <n v="7.0000000000000007E-2"/>
    <n v="13.970999999999901"/>
    <n v="7.1999999999999995E-2"/>
    <n v="1957"/>
    <n v="12"/>
    <m/>
    <s v=""/>
    <m/>
    <s v=""/>
    <m/>
    <m/>
    <s v="1957-12"/>
    <m/>
    <m/>
    <n v="4.3279999999999896"/>
    <n v="8.6999999999999994E-2"/>
    <n v="9.68"/>
    <n v="5.8000000000000003E-2"/>
    <n v="-0.94299999999999995"/>
    <n v="7.0000000000000007E-2"/>
    <n v="13.970999999999901"/>
    <n v="7.1999999999999995E-2"/>
    <x v="20"/>
  </r>
  <r>
    <d v="1958-01-01T00:00:00"/>
    <n v="3.5739999999999998"/>
    <n v="0.114"/>
    <n v="8.9770000000000003"/>
    <n v="6.3E-2"/>
    <n v="-1.772"/>
    <n v="0.20200000000000001"/>
    <n v="13.880999999999901"/>
    <n v="7.4999999999999997E-2"/>
    <n v="1958"/>
    <n v="1"/>
    <m/>
    <s v=""/>
    <m/>
    <s v=""/>
    <m/>
    <m/>
    <s v="1958-01"/>
    <m/>
    <m/>
    <n v="3.5739999999999998"/>
    <n v="0.114"/>
    <n v="8.9770000000000003"/>
    <n v="6.3E-2"/>
    <n v="-1.772"/>
    <n v="0.20200000000000001"/>
    <n v="13.880999999999901"/>
    <n v="7.4999999999999997E-2"/>
    <x v="20"/>
  </r>
  <r>
    <d v="1958-02-01T00:00:00"/>
    <n v="3.6949999999999998"/>
    <n v="0.17299999999999999"/>
    <n v="9.5459999999999994"/>
    <n v="0.23400000000000001"/>
    <n v="-1.9490000000000001"/>
    <n v="0.188"/>
    <n v="14.071"/>
    <n v="8.1999999999999906E-2"/>
    <n v="1958"/>
    <n v="2"/>
    <m/>
    <s v=""/>
    <m/>
    <s v=""/>
    <m/>
    <m/>
    <s v="1958-02"/>
    <m/>
    <m/>
    <n v="3.6949999999999998"/>
    <n v="0.17299999999999999"/>
    <n v="9.5459999999999994"/>
    <n v="0.23400000000000001"/>
    <n v="-1.9490000000000001"/>
    <n v="0.188"/>
    <n v="14.071"/>
    <n v="8.1999999999999906E-2"/>
    <x v="20"/>
  </r>
  <r>
    <d v="1958-03-01T00:00:00"/>
    <n v="5.4529999999999896"/>
    <n v="8.4000000000000005E-2"/>
    <n v="11.321"/>
    <n v="0.17299999999999999"/>
    <n v="-0.54899999999999904"/>
    <n v="0.20200000000000001"/>
    <n v="14.547000000000001"/>
    <n v="6.9000000000000006E-2"/>
    <n v="1958"/>
    <n v="3"/>
    <m/>
    <s v=""/>
    <m/>
    <s v=""/>
    <m/>
    <m/>
    <s v="1958-03"/>
    <m/>
    <m/>
    <n v="5.4529999999999896"/>
    <n v="8.4000000000000005E-2"/>
    <n v="11.321"/>
    <n v="0.17299999999999999"/>
    <n v="-0.54899999999999904"/>
    <n v="0.20200000000000001"/>
    <n v="14.547000000000001"/>
    <n v="6.9000000000000006E-2"/>
    <x v="20"/>
  </r>
  <r>
    <d v="1958-04-01T00:00:00"/>
    <n v="8.52"/>
    <n v="0.10299999999999999"/>
    <n v="14.391999999999999"/>
    <n v="0.157"/>
    <n v="2.57"/>
    <n v="8.3000000000000004E-2"/>
    <n v="15.359"/>
    <n v="7.2999999999999995E-2"/>
    <n v="1958"/>
    <n v="4"/>
    <m/>
    <s v=""/>
    <m/>
    <s v=""/>
    <m/>
    <m/>
    <s v="1958-04"/>
    <m/>
    <m/>
    <n v="8.52"/>
    <n v="0.10299999999999999"/>
    <n v="14.391999999999999"/>
    <n v="0.157"/>
    <n v="2.57"/>
    <n v="8.3000000000000004E-2"/>
    <n v="15.359"/>
    <n v="7.2999999999999995E-2"/>
    <x v="20"/>
  </r>
  <r>
    <d v="1958-05-01T00:00:00"/>
    <n v="11.518999999999901"/>
    <n v="8.8999999999999996E-2"/>
    <n v="17.355"/>
    <n v="0.185"/>
    <n v="5.625"/>
    <n v="0.28599999999999998"/>
    <n v="16.18"/>
    <n v="7.2999999999999995E-2"/>
    <n v="1958"/>
    <n v="5"/>
    <m/>
    <s v=""/>
    <m/>
    <s v=""/>
    <m/>
    <m/>
    <s v="1958-05"/>
    <m/>
    <m/>
    <n v="11.518999999999901"/>
    <n v="8.8999999999999996E-2"/>
    <n v="17.355"/>
    <n v="0.185"/>
    <n v="5.625"/>
    <n v="0.28599999999999998"/>
    <n v="16.18"/>
    <n v="7.2999999999999995E-2"/>
    <x v="20"/>
  </r>
  <r>
    <d v="1958-06-01T00:00:00"/>
    <n v="13.186999999999999"/>
    <n v="0.106"/>
    <n v="19.027999999999999"/>
    <n v="0.17699999999999999"/>
    <n v="7.4269999999999996"/>
    <n v="0.14000000000000001"/>
    <n v="16.619"/>
    <n v="7.3999999999999996E-2"/>
    <n v="1958"/>
    <n v="6"/>
    <m/>
    <s v=""/>
    <m/>
    <s v=""/>
    <m/>
    <m/>
    <s v="1958-06"/>
    <m/>
    <m/>
    <n v="13.186999999999999"/>
    <n v="0.106"/>
    <n v="19.027999999999999"/>
    <n v="0.17699999999999999"/>
    <n v="7.4269999999999996"/>
    <n v="0.14000000000000001"/>
    <n v="16.619"/>
    <n v="7.3999999999999996E-2"/>
    <x v="20"/>
  </r>
  <r>
    <d v="1958-07-01T00:00:00"/>
    <n v="14.437999999999899"/>
    <n v="0.19900000000000001"/>
    <n v="20.120999999999999"/>
    <n v="0.21199999999999999"/>
    <n v="8.8390000000000004"/>
    <n v="0.30499999999999999"/>
    <n v="17.039000000000001"/>
    <n v="9.2999999999999999E-2"/>
    <n v="1958"/>
    <n v="7"/>
    <m/>
    <s v=""/>
    <m/>
    <s v=""/>
    <m/>
    <m/>
    <s v="1958-07"/>
    <m/>
    <m/>
    <n v="14.437999999999899"/>
    <n v="0.19900000000000001"/>
    <n v="20.120999999999999"/>
    <n v="0.21199999999999999"/>
    <n v="8.8390000000000004"/>
    <n v="0.30499999999999999"/>
    <n v="17.039000000000001"/>
    <n v="9.2999999999999999E-2"/>
    <x v="20"/>
  </r>
  <r>
    <d v="1958-08-01T00:00:00"/>
    <n v="13.597"/>
    <n v="8.1999999999999906E-2"/>
    <n v="19.399000000000001"/>
    <n v="0.14499999999999999"/>
    <n v="8.048"/>
    <n v="0.10299999999999999"/>
    <n v="16.832000000000001"/>
    <n v="7.0000000000000007E-2"/>
    <n v="1958"/>
    <n v="8"/>
    <m/>
    <s v=""/>
    <m/>
    <s v=""/>
    <m/>
    <m/>
    <s v="1958-08"/>
    <m/>
    <m/>
    <n v="13.597"/>
    <n v="8.1999999999999906E-2"/>
    <n v="19.399000000000001"/>
    <n v="0.14499999999999999"/>
    <n v="8.048"/>
    <n v="0.10299999999999999"/>
    <n v="16.832000000000001"/>
    <n v="7.0000000000000007E-2"/>
    <x v="20"/>
  </r>
  <r>
    <d v="1958-09-01T00:00:00"/>
    <n v="11.845000000000001"/>
    <n v="7.1999999999999995E-2"/>
    <n v="17.548999999999999"/>
    <n v="0.15"/>
    <n v="6.2039999999999997"/>
    <n v="0.126"/>
    <n v="16.283999999999999"/>
    <n v="7.3999999999999996E-2"/>
    <n v="1958"/>
    <n v="9"/>
    <m/>
    <s v=""/>
    <m/>
    <s v=""/>
    <m/>
    <m/>
    <s v="1958-09"/>
    <m/>
    <m/>
    <n v="11.845000000000001"/>
    <n v="7.1999999999999995E-2"/>
    <n v="17.548999999999999"/>
    <n v="0.15"/>
    <n v="6.2039999999999997"/>
    <n v="0.126"/>
    <n v="16.283999999999999"/>
    <n v="7.3999999999999996E-2"/>
    <x v="20"/>
  </r>
  <r>
    <d v="1958-10-01T00:00:00"/>
    <n v="9.375"/>
    <n v="9.1999999999999998E-2"/>
    <n v="15.093999999999999"/>
    <n v="0.105"/>
    <n v="3.742"/>
    <n v="0.19700000000000001"/>
    <n v="15.436999999999999"/>
    <n v="7.3999999999999996E-2"/>
    <n v="1958"/>
    <n v="10"/>
    <m/>
    <s v=""/>
    <m/>
    <s v=""/>
    <m/>
    <m/>
    <s v="1958-10"/>
    <m/>
    <m/>
    <n v="9.375"/>
    <n v="9.1999999999999998E-2"/>
    <n v="15.093999999999999"/>
    <n v="0.105"/>
    <n v="3.742"/>
    <n v="0.19700000000000001"/>
    <n v="15.436999999999999"/>
    <n v="7.3999999999999996E-2"/>
    <x v="20"/>
  </r>
  <r>
    <d v="1958-11-01T00:00:00"/>
    <n v="6.26"/>
    <n v="0.06"/>
    <n v="11.718"/>
    <n v="0.12"/>
    <n v="0.746"/>
    <n v="0.121"/>
    <n v="14.507"/>
    <n v="6.7000000000000004E-2"/>
    <n v="1958"/>
    <n v="11"/>
    <m/>
    <s v=""/>
    <m/>
    <s v=""/>
    <m/>
    <m/>
    <s v="1958-11"/>
    <m/>
    <m/>
    <n v="6.26"/>
    <n v="0.06"/>
    <n v="11.718"/>
    <n v="0.12"/>
    <n v="0.746"/>
    <n v="0.121"/>
    <n v="14.507"/>
    <n v="6.7000000000000004E-2"/>
    <x v="20"/>
  </r>
  <r>
    <d v="1958-12-01T00:00:00"/>
    <n v="3.8220000000000001"/>
    <n v="7.8E-2"/>
    <n v="9.23"/>
    <n v="0.21099999999999999"/>
    <n v="-1.5569999999999999"/>
    <n v="0.11799999999999999"/>
    <n v="13.829000000000001"/>
    <n v="7.0000000000000007E-2"/>
    <n v="1958"/>
    <n v="12"/>
    <m/>
    <s v=""/>
    <m/>
    <s v=""/>
    <m/>
    <m/>
    <s v="1958-12"/>
    <m/>
    <m/>
    <n v="3.8220000000000001"/>
    <n v="7.8E-2"/>
    <n v="9.23"/>
    <n v="0.21099999999999999"/>
    <n v="-1.5569999999999999"/>
    <n v="0.11799999999999999"/>
    <n v="13.829000000000001"/>
    <n v="7.0000000000000007E-2"/>
    <x v="20"/>
  </r>
  <r>
    <d v="1959-01-01T00:00:00"/>
    <n v="2.9589999999999899"/>
    <n v="7.6999999999999999E-2"/>
    <n v="8.3899999999999899"/>
    <n v="0.14499999999999999"/>
    <n v="-2.4060000000000001"/>
    <n v="0.154"/>
    <n v="13.635999999999999"/>
    <n v="6.9000000000000006E-2"/>
    <n v="1959"/>
    <n v="1"/>
    <m/>
    <s v=""/>
    <m/>
    <s v=""/>
    <m/>
    <m/>
    <s v="1959-01"/>
    <m/>
    <m/>
    <n v="2.9589999999999899"/>
    <n v="7.6999999999999999E-2"/>
    <n v="8.3899999999999899"/>
    <n v="0.14499999999999999"/>
    <n v="-2.4060000000000001"/>
    <n v="0.154"/>
    <n v="13.635999999999999"/>
    <n v="6.9000000000000006E-2"/>
    <x v="20"/>
  </r>
  <r>
    <d v="1959-02-01T00:00:00"/>
    <n v="3.33"/>
    <n v="0.126"/>
    <n v="9.0039999999999996"/>
    <n v="0.13600000000000001"/>
    <n v="-2.2250000000000001"/>
    <n v="0.129"/>
    <n v="13.872999999999999"/>
    <n v="7.1999999999999995E-2"/>
    <n v="1959"/>
    <n v="2"/>
    <m/>
    <s v=""/>
    <m/>
    <s v=""/>
    <m/>
    <m/>
    <s v="1959-02"/>
    <m/>
    <m/>
    <n v="3.33"/>
    <n v="0.126"/>
    <n v="9.0039999999999996"/>
    <n v="0.13600000000000001"/>
    <n v="-2.2250000000000001"/>
    <n v="0.129"/>
    <n v="13.872999999999999"/>
    <n v="7.1999999999999995E-2"/>
    <x v="20"/>
  </r>
  <r>
    <d v="1959-03-01T00:00:00"/>
    <n v="5.8540000000000001"/>
    <n v="0.19900000000000001"/>
    <n v="11.728"/>
    <n v="0.157"/>
    <n v="-7.0999999999999994E-2"/>
    <n v="0.125"/>
    <n v="14.612"/>
    <n v="8.7999999999999995E-2"/>
    <n v="1959"/>
    <n v="3"/>
    <m/>
    <s v=""/>
    <m/>
    <s v=""/>
    <m/>
    <m/>
    <s v="1959-03"/>
    <m/>
    <m/>
    <n v="5.8540000000000001"/>
    <n v="0.19900000000000001"/>
    <n v="11.728"/>
    <n v="0.157"/>
    <n v="-7.0999999999999994E-2"/>
    <n v="0.125"/>
    <n v="14.612"/>
    <n v="8.7999999999999995E-2"/>
    <x v="20"/>
  </r>
  <r>
    <d v="1959-04-01T00:00:00"/>
    <n v="8.8189999999999902"/>
    <n v="0.17899999999999999"/>
    <n v="14.752000000000001"/>
    <n v="0.27"/>
    <n v="2.8069999999999999"/>
    <n v="0.20100000000000001"/>
    <n v="15.439"/>
    <n v="8.1999999999999906E-2"/>
    <n v="1959"/>
    <n v="4"/>
    <m/>
    <s v=""/>
    <m/>
    <s v=""/>
    <m/>
    <m/>
    <s v="1959-04"/>
    <m/>
    <m/>
    <n v="8.8189999999999902"/>
    <n v="0.17899999999999999"/>
    <n v="14.752000000000001"/>
    <n v="0.27"/>
    <n v="2.8069999999999999"/>
    <n v="0.20100000000000001"/>
    <n v="15.439"/>
    <n v="8.1999999999999906E-2"/>
    <x v="20"/>
  </r>
  <r>
    <d v="1959-05-01T00:00:00"/>
    <n v="11.323"/>
    <n v="6.2E-2"/>
    <n v="17.164000000000001"/>
    <n v="0.13900000000000001"/>
    <n v="5.5359999999999996"/>
    <n v="0.17199999999999999"/>
    <n v="16.122"/>
    <n v="7.0999999999999994E-2"/>
    <n v="1959"/>
    <n v="5"/>
    <m/>
    <s v=""/>
    <m/>
    <s v=""/>
    <m/>
    <m/>
    <s v="1959-05"/>
    <m/>
    <m/>
    <n v="11.323"/>
    <n v="6.2E-2"/>
    <n v="17.164000000000001"/>
    <n v="0.13900000000000001"/>
    <n v="5.5359999999999996"/>
    <n v="0.17199999999999999"/>
    <n v="16.122"/>
    <n v="7.0999999999999994E-2"/>
    <x v="20"/>
  </r>
  <r>
    <d v="1959-06-01T00:00:00"/>
    <n v="13.577"/>
    <n v="6.3E-2"/>
    <n v="19.379000000000001"/>
    <n v="0.186"/>
    <n v="7.7479999999999896"/>
    <n v="0.12"/>
    <n v="16.776"/>
    <n v="7.0000000000000007E-2"/>
    <n v="1959"/>
    <n v="6"/>
    <m/>
    <s v=""/>
    <m/>
    <s v=""/>
    <m/>
    <m/>
    <s v="1959-06"/>
    <m/>
    <m/>
    <n v="13.577"/>
    <n v="6.3E-2"/>
    <n v="19.379000000000001"/>
    <n v="0.186"/>
    <n v="7.7479999999999896"/>
    <n v="0.12"/>
    <n v="16.776"/>
    <n v="7.0000000000000007E-2"/>
    <x v="20"/>
  </r>
  <r>
    <d v="1959-07-01T00:00:00"/>
    <n v="14.449"/>
    <n v="0.13100000000000001"/>
    <n v="20.236000000000001"/>
    <n v="9.8000000000000004E-2"/>
    <n v="8.8539999999999992"/>
    <n v="0.13100000000000001"/>
    <n v="17.001999999999999"/>
    <n v="8.1999999999999906E-2"/>
    <n v="1959"/>
    <n v="7"/>
    <m/>
    <s v=""/>
    <m/>
    <s v=""/>
    <m/>
    <m/>
    <s v="1959-07"/>
    <m/>
    <m/>
    <n v="14.449"/>
    <n v="0.13100000000000001"/>
    <n v="20.236000000000001"/>
    <n v="9.8000000000000004E-2"/>
    <n v="8.8539999999999992"/>
    <n v="0.13100000000000001"/>
    <n v="17.001999999999999"/>
    <n v="8.1999999999999906E-2"/>
    <x v="20"/>
  </r>
  <r>
    <d v="1959-08-01T00:00:00"/>
    <n v="13.853"/>
    <n v="8.4000000000000005E-2"/>
    <n v="19.532"/>
    <n v="0.13500000000000001"/>
    <n v="8.3209999999999997"/>
    <n v="8.1000000000000003E-2"/>
    <n v="16.908000000000001"/>
    <n v="6.8000000000000005E-2"/>
    <n v="1959"/>
    <n v="8"/>
    <m/>
    <s v=""/>
    <m/>
    <s v=""/>
    <m/>
    <m/>
    <s v="1959-08"/>
    <m/>
    <m/>
    <n v="13.853"/>
    <n v="8.4000000000000005E-2"/>
    <n v="19.532"/>
    <n v="0.13500000000000001"/>
    <n v="8.3209999999999997"/>
    <n v="8.1000000000000003E-2"/>
    <n v="16.908000000000001"/>
    <n v="6.8000000000000005E-2"/>
    <x v="20"/>
  </r>
  <r>
    <d v="1959-09-01T00:00:00"/>
    <n v="11.946"/>
    <n v="0.11799999999999999"/>
    <n v="17.663"/>
    <n v="0.13200000000000001"/>
    <n v="6.3439999999999896"/>
    <n v="0.14899999999999999"/>
    <n v="16.277999999999999"/>
    <n v="7.3999999999999996E-2"/>
    <n v="1959"/>
    <n v="9"/>
    <m/>
    <s v=""/>
    <m/>
    <s v=""/>
    <m/>
    <m/>
    <s v="1959-09"/>
    <m/>
    <m/>
    <n v="11.946"/>
    <n v="0.11799999999999999"/>
    <n v="17.663"/>
    <n v="0.13200000000000001"/>
    <n v="6.3439999999999896"/>
    <n v="0.14899999999999999"/>
    <n v="16.277999999999999"/>
    <n v="7.3999999999999996E-2"/>
    <x v="20"/>
  </r>
  <r>
    <d v="1959-10-01T00:00:00"/>
    <n v="9.16"/>
    <n v="0.115"/>
    <n v="14.766999999999999"/>
    <n v="7.5999999999999998E-2"/>
    <n v="3.5859999999999999"/>
    <n v="0.23300000000000001"/>
    <n v="15.404999999999999"/>
    <n v="7.5999999999999998E-2"/>
    <n v="1959"/>
    <n v="10"/>
    <m/>
    <s v=""/>
    <m/>
    <s v=""/>
    <m/>
    <m/>
    <s v="1959-10"/>
    <m/>
    <m/>
    <n v="9.16"/>
    <n v="0.115"/>
    <n v="14.766999999999999"/>
    <n v="7.5999999999999998E-2"/>
    <n v="3.5859999999999999"/>
    <n v="0.23300000000000001"/>
    <n v="15.404999999999999"/>
    <n v="7.5999999999999998E-2"/>
    <x v="20"/>
  </r>
  <r>
    <d v="1959-11-01T00:00:00"/>
    <n v="5.7519999999999998"/>
    <n v="7.6999999999999999E-2"/>
    <n v="11.260999999999999"/>
    <n v="0.16899999999999901"/>
    <n v="0.30199999999999999"/>
    <n v="0.11899999999999999"/>
    <n v="14.272"/>
    <n v="6.8000000000000005E-2"/>
    <n v="1959"/>
    <n v="11"/>
    <m/>
    <s v=""/>
    <m/>
    <s v=""/>
    <m/>
    <m/>
    <s v="1959-11"/>
    <m/>
    <m/>
    <n v="5.7519999999999998"/>
    <n v="7.6999999999999999E-2"/>
    <n v="11.260999999999999"/>
    <n v="0.16899999999999901"/>
    <n v="0.30199999999999999"/>
    <n v="0.11899999999999999"/>
    <n v="14.272"/>
    <n v="6.8000000000000005E-2"/>
    <x v="20"/>
  </r>
  <r>
    <d v="1959-12-01T00:00:00"/>
    <n v="3.77"/>
    <n v="5.5E-2"/>
    <n v="9.1219999999999999"/>
    <n v="0.158"/>
    <n v="-1.4930000000000001"/>
    <n v="0.17599999999999999"/>
    <n v="13.763"/>
    <n v="6.7000000000000004E-2"/>
    <n v="1959"/>
    <n v="12"/>
    <m/>
    <s v=""/>
    <m/>
    <s v=""/>
    <m/>
    <m/>
    <s v="1959-12"/>
    <m/>
    <m/>
    <n v="3.77"/>
    <n v="5.5E-2"/>
    <n v="9.1219999999999999"/>
    <n v="0.158"/>
    <n v="-1.4930000000000001"/>
    <n v="0.17599999999999999"/>
    <n v="13.763"/>
    <n v="6.7000000000000004E-2"/>
    <x v="20"/>
  </r>
  <r>
    <d v="1960-01-01T00:00:00"/>
    <n v="2.7130000000000001"/>
    <n v="8.5999999999999993E-2"/>
    <n v="8.2219999999999995"/>
    <n v="0.113"/>
    <n v="-2.6230000000000002"/>
    <n v="8.5000000000000006E-2"/>
    <n v="13.553000000000001"/>
    <n v="6.7000000000000004E-2"/>
    <n v="1960"/>
    <n v="1"/>
    <m/>
    <s v=""/>
    <m/>
    <s v=""/>
    <m/>
    <m/>
    <s v="1960-01"/>
    <m/>
    <m/>
    <n v="2.7130000000000001"/>
    <n v="8.5999999999999993E-2"/>
    <n v="8.2219999999999995"/>
    <n v="0.113"/>
    <n v="-2.6230000000000002"/>
    <n v="8.5000000000000006E-2"/>
    <n v="13.553000000000001"/>
    <n v="6.7000000000000004E-2"/>
    <x v="21"/>
  </r>
  <r>
    <d v="1960-02-01T00:00:00"/>
    <n v="3.798"/>
    <n v="0.125"/>
    <n v="9.7479999999999993"/>
    <n v="8.1000000000000003E-2"/>
    <n v="-1.92"/>
    <n v="0.27400000000000002"/>
    <n v="13.956"/>
    <n v="7.0000000000000007E-2"/>
    <n v="1960"/>
    <n v="2"/>
    <m/>
    <s v=""/>
    <m/>
    <s v=""/>
    <m/>
    <m/>
    <s v="1960-02"/>
    <m/>
    <m/>
    <n v="3.798"/>
    <n v="0.125"/>
    <n v="9.7479999999999993"/>
    <n v="8.1000000000000003E-2"/>
    <n v="-1.92"/>
    <n v="0.27400000000000002"/>
    <n v="13.956"/>
    <n v="7.0000000000000007E-2"/>
    <x v="21"/>
  </r>
  <r>
    <d v="1960-03-01T00:00:00"/>
    <n v="4.3029999999999999"/>
    <n v="7.6999999999999999E-2"/>
    <n v="10.215999999999999"/>
    <n v="9.1999999999999998E-2"/>
    <n v="-1.6769999999999901"/>
    <n v="8.4000000000000005E-2"/>
    <n v="14.145"/>
    <n v="6.6000000000000003E-2"/>
    <n v="1960"/>
    <n v="3"/>
    <m/>
    <s v=""/>
    <m/>
    <s v=""/>
    <m/>
    <m/>
    <s v="1960-03"/>
    <m/>
    <m/>
    <n v="4.3029999999999999"/>
    <n v="7.6999999999999999E-2"/>
    <n v="10.215999999999999"/>
    <n v="9.1999999999999998E-2"/>
    <n v="-1.6769999999999901"/>
    <n v="8.4000000000000005E-2"/>
    <n v="14.145"/>
    <n v="6.6000000000000003E-2"/>
    <x v="21"/>
  </r>
  <r>
    <d v="1960-04-01T00:00:00"/>
    <n v="8.1329999999999991"/>
    <n v="8.7999999999999995E-2"/>
    <n v="13.955"/>
    <n v="0.13699999999999901"/>
    <n v="2.2290000000000001"/>
    <n v="0.104"/>
    <n v="15.19"/>
    <n v="6.6000000000000003E-2"/>
    <n v="1960"/>
    <n v="4"/>
    <m/>
    <s v=""/>
    <m/>
    <s v=""/>
    <m/>
    <m/>
    <s v="1960-04"/>
    <m/>
    <m/>
    <n v="8.1329999999999991"/>
    <n v="8.7999999999999995E-2"/>
    <n v="13.955"/>
    <n v="0.13699999999999901"/>
    <n v="2.2290000000000001"/>
    <n v="0.104"/>
    <n v="15.19"/>
    <n v="6.6000000000000003E-2"/>
    <x v="21"/>
  </r>
  <r>
    <d v="1960-05-01T00:00:00"/>
    <n v="10.872"/>
    <n v="0.156"/>
    <n v="16.71"/>
    <n v="0.25600000000000001"/>
    <n v="5.0439999999999996"/>
    <n v="0.23499999999999999"/>
    <n v="15.956"/>
    <n v="7.9000000000000001E-2"/>
    <n v="1960"/>
    <n v="5"/>
    <m/>
    <s v=""/>
    <m/>
    <s v=""/>
    <m/>
    <m/>
    <s v="1960-05"/>
    <m/>
    <m/>
    <n v="10.872"/>
    <n v="0.156"/>
    <n v="16.71"/>
    <n v="0.25600000000000001"/>
    <n v="5.0439999999999996"/>
    <n v="0.23499999999999999"/>
    <n v="15.956"/>
    <n v="7.9000000000000001E-2"/>
    <x v="21"/>
  </r>
  <r>
    <d v="1960-06-01T00:00:00"/>
    <n v="13.484"/>
    <n v="0.08"/>
    <n v="19.306000000000001"/>
    <n v="0.22700000000000001"/>
    <n v="7.7290000000000001"/>
    <n v="0.105"/>
    <n v="16.670000000000002"/>
    <n v="7.0999999999999994E-2"/>
    <n v="1960"/>
    <n v="6"/>
    <m/>
    <s v=""/>
    <m/>
    <s v=""/>
    <m/>
    <m/>
    <s v="1960-06"/>
    <m/>
    <m/>
    <n v="13.484"/>
    <n v="0.08"/>
    <n v="19.306000000000001"/>
    <n v="0.22700000000000001"/>
    <n v="7.7290000000000001"/>
    <n v="0.105"/>
    <n v="16.670000000000002"/>
    <n v="7.0999999999999994E-2"/>
    <x v="21"/>
  </r>
  <r>
    <d v="1960-07-01T00:00:00"/>
    <n v="14.198"/>
    <n v="7.1999999999999995E-2"/>
    <n v="19.884"/>
    <n v="0.125"/>
    <n v="8.4919999999999902"/>
    <n v="9.4E-2"/>
    <n v="16.984999999999999"/>
    <n v="7.0000000000000007E-2"/>
    <n v="1960"/>
    <n v="7"/>
    <m/>
    <s v=""/>
    <m/>
    <s v=""/>
    <m/>
    <m/>
    <s v="1960-07"/>
    <m/>
    <m/>
    <n v="14.198"/>
    <n v="7.1999999999999995E-2"/>
    <n v="19.884"/>
    <n v="0.125"/>
    <n v="8.4919999999999902"/>
    <n v="9.4E-2"/>
    <n v="16.984999999999999"/>
    <n v="7.0000000000000007E-2"/>
    <x v="21"/>
  </r>
  <r>
    <d v="1960-08-01T00:00:00"/>
    <n v="13.824999999999999"/>
    <n v="7.9000000000000001E-2"/>
    <n v="19.603999999999999"/>
    <n v="0.17699999999999999"/>
    <n v="8.2419999999999902"/>
    <n v="0.16500000000000001"/>
    <n v="16.969000000000001"/>
    <n v="6.9000000000000006E-2"/>
    <n v="1960"/>
    <n v="8"/>
    <m/>
    <s v=""/>
    <m/>
    <s v=""/>
    <m/>
    <m/>
    <s v="1960-08"/>
    <m/>
    <m/>
    <n v="13.824999999999999"/>
    <n v="7.9000000000000001E-2"/>
    <n v="19.603999999999999"/>
    <n v="0.17699999999999999"/>
    <n v="8.2419999999999902"/>
    <n v="0.16500000000000001"/>
    <n v="16.969000000000001"/>
    <n v="6.9000000000000006E-2"/>
    <x v="21"/>
  </r>
  <r>
    <d v="1960-09-01T00:00:00"/>
    <n v="12.095000000000001"/>
    <n v="9.9000000000000005E-2"/>
    <n v="17.855999999999899"/>
    <n v="0.22600000000000001"/>
    <n v="6.4979999999999896"/>
    <n v="0.14599999999999999"/>
    <n v="16.382000000000001"/>
    <n v="6.9000000000000006E-2"/>
    <n v="1960"/>
    <n v="9"/>
    <m/>
    <s v=""/>
    <m/>
    <s v=""/>
    <m/>
    <m/>
    <s v="1960-09"/>
    <m/>
    <m/>
    <n v="12.095000000000001"/>
    <n v="9.9000000000000005E-2"/>
    <n v="17.855999999999899"/>
    <n v="0.22600000000000001"/>
    <n v="6.4979999999999896"/>
    <n v="0.14599999999999999"/>
    <n v="16.382000000000001"/>
    <n v="6.9000000000000006E-2"/>
    <x v="21"/>
  </r>
  <r>
    <d v="1960-10-01T00:00:00"/>
    <n v="9.4969999999999999"/>
    <n v="6.3E-2"/>
    <n v="15.234999999999999"/>
    <n v="8.8999999999999996E-2"/>
    <n v="3.8"/>
    <n v="0.11799999999999999"/>
    <n v="15.456"/>
    <n v="6.8000000000000005E-2"/>
    <n v="1960"/>
    <n v="10"/>
    <m/>
    <s v=""/>
    <m/>
    <s v=""/>
    <m/>
    <m/>
    <s v="1960-10"/>
    <m/>
    <m/>
    <n v="9.4969999999999999"/>
    <n v="6.3E-2"/>
    <n v="15.234999999999999"/>
    <n v="8.8999999999999996E-2"/>
    <n v="3.8"/>
    <n v="0.11799999999999999"/>
    <n v="15.456"/>
    <n v="6.8000000000000005E-2"/>
    <x v="21"/>
  </r>
  <r>
    <d v="1960-11-01T00:00:00"/>
    <n v="5.8279999999999896"/>
    <n v="0.14099999999999999"/>
    <n v="11.433"/>
    <n v="0.126"/>
    <n v="0.35499999999999998"/>
    <n v="0.14899999999999999"/>
    <n v="14.312999999999899"/>
    <n v="7.2999999999999995E-2"/>
    <n v="1960"/>
    <n v="11"/>
    <m/>
    <s v=""/>
    <m/>
    <s v=""/>
    <m/>
    <m/>
    <s v="1960-11"/>
    <m/>
    <m/>
    <n v="5.8279999999999896"/>
    <n v="0.14099999999999999"/>
    <n v="11.433"/>
    <n v="0.126"/>
    <n v="0.35499999999999998"/>
    <n v="0.14899999999999999"/>
    <n v="14.312999999999899"/>
    <n v="7.2999999999999995E-2"/>
    <x v="21"/>
  </r>
  <r>
    <d v="1960-12-01T00:00:00"/>
    <n v="4.2589999999999897"/>
    <n v="5.6000000000000001E-2"/>
    <n v="9.64"/>
    <n v="0.14399999999999999"/>
    <n v="-0.97799999999999998"/>
    <n v="9.1999999999999998E-2"/>
    <n v="13.9279999999999"/>
    <n v="6.4000000000000001E-2"/>
    <n v="1960"/>
    <n v="12"/>
    <m/>
    <s v=""/>
    <m/>
    <s v=""/>
    <m/>
    <m/>
    <s v="1960-12"/>
    <m/>
    <m/>
    <n v="4.2589999999999897"/>
    <n v="5.6000000000000001E-2"/>
    <n v="9.64"/>
    <n v="0.14399999999999999"/>
    <n v="-0.97799999999999998"/>
    <n v="9.1999999999999998E-2"/>
    <n v="13.9279999999999"/>
    <n v="6.4000000000000001E-2"/>
    <x v="21"/>
  </r>
  <r>
    <d v="1961-01-01T00:00:00"/>
    <n v="2.9260000000000002"/>
    <n v="8.8999999999999996E-2"/>
    <n v="8.3799999999999901"/>
    <n v="0.17599999999999999"/>
    <n v="-2.383"/>
    <n v="0.129"/>
    <n v="13.664"/>
    <n v="6.4000000000000001E-2"/>
    <n v="1961"/>
    <n v="1"/>
    <m/>
    <s v=""/>
    <m/>
    <s v=""/>
    <m/>
    <m/>
    <s v="1961-01"/>
    <m/>
    <m/>
    <n v="2.9260000000000002"/>
    <n v="8.8999999999999996E-2"/>
    <n v="8.3799999999999901"/>
    <n v="0.17599999999999999"/>
    <n v="-2.383"/>
    <n v="0.129"/>
    <n v="13.664"/>
    <n v="6.4000000000000001E-2"/>
    <x v="21"/>
  </r>
  <r>
    <d v="1961-02-01T00:00:00"/>
    <n v="3.6829999999999998"/>
    <n v="0.125"/>
    <n v="9.2989999999999995"/>
    <n v="0.156"/>
    <n v="-1.895"/>
    <n v="0.14499999999999999"/>
    <n v="14.058"/>
    <n v="6.7000000000000004E-2"/>
    <n v="1961"/>
    <n v="2"/>
    <m/>
    <s v=""/>
    <m/>
    <s v=""/>
    <m/>
    <m/>
    <s v="1961-02"/>
    <m/>
    <m/>
    <n v="3.6829999999999998"/>
    <n v="0.125"/>
    <n v="9.2989999999999995"/>
    <n v="0.156"/>
    <n v="-1.895"/>
    <n v="0.14499999999999999"/>
    <n v="14.058"/>
    <n v="6.7000000000000004E-2"/>
    <x v="21"/>
  </r>
  <r>
    <d v="1961-03-01T00:00:00"/>
    <n v="5.5889999999999898"/>
    <n v="4.9000000000000002E-2"/>
    <n v="11.478"/>
    <n v="0.11899999999999999"/>
    <n v="-0.27100000000000002"/>
    <n v="0.121"/>
    <n v="14.609"/>
    <n v="6.2E-2"/>
    <n v="1961"/>
    <n v="3"/>
    <m/>
    <s v=""/>
    <m/>
    <s v=""/>
    <m/>
    <m/>
    <s v="1961-03"/>
    <m/>
    <m/>
    <n v="5.5889999999999898"/>
    <n v="4.9000000000000002E-2"/>
    <n v="11.478"/>
    <n v="0.11899999999999999"/>
    <n v="-0.27100000000000002"/>
    <n v="0.121"/>
    <n v="14.609"/>
    <n v="6.2E-2"/>
    <x v="21"/>
  </r>
  <r>
    <d v="1961-04-01T00:00:00"/>
    <n v="8.6310000000000002"/>
    <n v="0.11600000000000001"/>
    <n v="14.497"/>
    <n v="0.16200000000000001"/>
    <n v="2.81699999999999"/>
    <n v="0.153"/>
    <n v="15.444000000000001"/>
    <n v="6.8000000000000005E-2"/>
    <n v="1961"/>
    <n v="4"/>
    <m/>
    <s v=""/>
    <m/>
    <s v=""/>
    <m/>
    <m/>
    <s v="1961-04"/>
    <m/>
    <m/>
    <n v="8.6310000000000002"/>
    <n v="0.11600000000000001"/>
    <n v="14.497"/>
    <n v="0.16200000000000001"/>
    <n v="2.81699999999999"/>
    <n v="0.153"/>
    <n v="15.444000000000001"/>
    <n v="6.8000000000000005E-2"/>
    <x v="21"/>
  </r>
  <r>
    <d v="1961-05-01T00:00:00"/>
    <n v="11.624000000000001"/>
    <n v="0.104"/>
    <n v="17.591999999999999"/>
    <n v="0.31900000000000001"/>
    <n v="5.7290000000000001"/>
    <n v="0.22700000000000001"/>
    <n v="16.241"/>
    <n v="7.0999999999999994E-2"/>
    <n v="1961"/>
    <n v="5"/>
    <m/>
    <s v=""/>
    <m/>
    <s v=""/>
    <m/>
    <m/>
    <s v="1961-05"/>
    <m/>
    <m/>
    <n v="11.624000000000001"/>
    <n v="0.104"/>
    <n v="17.591999999999999"/>
    <n v="0.31900000000000001"/>
    <n v="5.7290000000000001"/>
    <n v="0.22700000000000001"/>
    <n v="16.241"/>
    <n v="7.0999999999999994E-2"/>
    <x v="21"/>
  </r>
  <r>
    <d v="1961-06-01T00:00:00"/>
    <n v="13.702"/>
    <n v="0.154"/>
    <n v="19.597999999999999"/>
    <n v="0.23899999999999999"/>
    <n v="7.7960000000000003"/>
    <n v="0.28599999999999998"/>
    <n v="16.809999999999999"/>
    <n v="7.9000000000000001E-2"/>
    <n v="1961"/>
    <n v="6"/>
    <m/>
    <s v=""/>
    <m/>
    <s v=""/>
    <m/>
    <m/>
    <s v="1961-06"/>
    <m/>
    <m/>
    <n v="13.702"/>
    <n v="0.154"/>
    <n v="19.597999999999999"/>
    <n v="0.23899999999999999"/>
    <n v="7.7960000000000003"/>
    <n v="0.28599999999999998"/>
    <n v="16.809999999999999"/>
    <n v="7.9000000000000001E-2"/>
    <x v="21"/>
  </r>
  <r>
    <d v="1961-07-01T00:00:00"/>
    <n v="14.288"/>
    <n v="7.9000000000000001E-2"/>
    <n v="20.013999999999999"/>
    <n v="0.184"/>
    <n v="8.6639999999999997"/>
    <n v="0.186"/>
    <n v="16.986999999999998"/>
    <n v="7.0999999999999994E-2"/>
    <n v="1961"/>
    <n v="7"/>
    <m/>
    <s v=""/>
    <m/>
    <s v=""/>
    <m/>
    <m/>
    <s v="1961-07"/>
    <m/>
    <m/>
    <n v="14.288"/>
    <n v="7.9000000000000001E-2"/>
    <n v="20.013999999999999"/>
    <n v="0.184"/>
    <n v="8.6639999999999997"/>
    <n v="0.186"/>
    <n v="16.986999999999998"/>
    <n v="7.0999999999999994E-2"/>
    <x v="21"/>
  </r>
  <r>
    <d v="1961-08-01T00:00:00"/>
    <n v="13.849"/>
    <n v="0.14199999999999999"/>
    <n v="19.606000000000002"/>
    <n v="0.17899999999999999"/>
    <n v="8.2299999999999898"/>
    <n v="0.25900000000000001"/>
    <n v="16.917000000000002"/>
    <n v="7.1999999999999995E-2"/>
    <n v="1961"/>
    <n v="8"/>
    <m/>
    <s v=""/>
    <m/>
    <s v=""/>
    <m/>
    <m/>
    <s v="1961-08"/>
    <m/>
    <m/>
    <n v="13.849"/>
    <n v="0.14199999999999999"/>
    <n v="19.606000000000002"/>
    <n v="0.17899999999999999"/>
    <n v="8.2299999999999898"/>
    <n v="0.25900000000000001"/>
    <n v="16.917000000000002"/>
    <n v="7.1999999999999995E-2"/>
    <x v="21"/>
  </r>
  <r>
    <d v="1961-09-01T00:00:00"/>
    <n v="12.247"/>
    <n v="6.9000000000000006E-2"/>
    <n v="17.986999999999998"/>
    <n v="0.121"/>
    <n v="6.5250000000000004"/>
    <n v="0.14299999999999999"/>
    <n v="16.309000000000001"/>
    <n v="6.3E-2"/>
    <n v="1961"/>
    <n v="9"/>
    <m/>
    <s v=""/>
    <m/>
    <s v=""/>
    <m/>
    <m/>
    <s v="1961-09"/>
    <m/>
    <m/>
    <n v="12.247"/>
    <n v="6.9000000000000006E-2"/>
    <n v="17.986999999999998"/>
    <n v="0.121"/>
    <n v="6.5250000000000004"/>
    <n v="0.14299999999999999"/>
    <n v="16.309000000000001"/>
    <n v="6.3E-2"/>
    <x v="21"/>
  </r>
  <r>
    <d v="1961-10-01T00:00:00"/>
    <n v="9.3279999999999994"/>
    <n v="0.13800000000000001"/>
    <n v="15.057"/>
    <n v="0.13600000000000001"/>
    <n v="3.508"/>
    <n v="0.313"/>
    <n v="15.401"/>
    <n v="7.0999999999999994E-2"/>
    <n v="1961"/>
    <n v="10"/>
    <m/>
    <s v=""/>
    <m/>
    <s v=""/>
    <m/>
    <m/>
    <s v="1961-10"/>
    <m/>
    <m/>
    <n v="9.3279999999999994"/>
    <n v="0.13800000000000001"/>
    <n v="15.057"/>
    <n v="0.13600000000000001"/>
    <n v="3.508"/>
    <n v="0.313"/>
    <n v="15.401"/>
    <n v="7.0999999999999994E-2"/>
    <x v="21"/>
  </r>
  <r>
    <d v="1961-11-01T00:00:00"/>
    <n v="6.2050000000000001"/>
    <n v="0.06"/>
    <n v="11.654999999999999"/>
    <n v="9.2999999999999999E-2"/>
    <n v="0.74"/>
    <n v="0.13400000000000001"/>
    <n v="14.436999999999999"/>
    <n v="5.8999999999999997E-2"/>
    <n v="1961"/>
    <n v="11"/>
    <m/>
    <s v=""/>
    <m/>
    <s v=""/>
    <m/>
    <m/>
    <s v="1961-11"/>
    <m/>
    <m/>
    <n v="6.2050000000000001"/>
    <n v="0.06"/>
    <n v="11.654999999999999"/>
    <n v="9.2999999999999999E-2"/>
    <n v="0.74"/>
    <n v="0.13400000000000001"/>
    <n v="14.436999999999999"/>
    <n v="5.8999999999999997E-2"/>
    <x v="21"/>
  </r>
  <r>
    <d v="1961-12-01T00:00:00"/>
    <n v="3.5"/>
    <n v="3.9E-2"/>
    <n v="9.016"/>
    <n v="0.105"/>
    <n v="-1.915"/>
    <n v="8.5000000000000006E-2"/>
    <n v="13.682"/>
    <n v="5.8999999999999997E-2"/>
    <n v="1961"/>
    <n v="12"/>
    <m/>
    <s v=""/>
    <m/>
    <s v=""/>
    <m/>
    <m/>
    <s v="1961-12"/>
    <m/>
    <m/>
    <n v="3.5"/>
    <n v="3.9E-2"/>
    <n v="9.016"/>
    <n v="0.105"/>
    <n v="-1.915"/>
    <n v="8.5000000000000006E-2"/>
    <n v="13.682"/>
    <n v="5.8999999999999997E-2"/>
    <x v="21"/>
  </r>
  <r>
    <d v="1962-01-01T00:00:00"/>
    <n v="3.0030000000000001"/>
    <n v="7.4999999999999997E-2"/>
    <n v="8.657"/>
    <n v="9.4E-2"/>
    <n v="-2.5089999999999999"/>
    <n v="8.3000000000000004E-2"/>
    <n v="13.654999999999999"/>
    <n v="0.06"/>
    <n v="1962"/>
    <n v="1"/>
    <m/>
    <s v=""/>
    <m/>
    <s v=""/>
    <m/>
    <m/>
    <s v="1962-01"/>
    <m/>
    <m/>
    <n v="3.0030000000000001"/>
    <n v="7.4999999999999997E-2"/>
    <n v="8.657"/>
    <n v="9.4E-2"/>
    <n v="-2.5089999999999999"/>
    <n v="8.3000000000000004E-2"/>
    <n v="13.654999999999999"/>
    <n v="0.06"/>
    <x v="21"/>
  </r>
  <r>
    <d v="1962-02-01T00:00:00"/>
    <n v="3.6960000000000002"/>
    <n v="6.4000000000000001E-2"/>
    <n v="9.5470000000000006"/>
    <n v="9.9000000000000005E-2"/>
    <n v="-2.0449999999999999"/>
    <n v="0.216"/>
    <n v="14.003"/>
    <n v="5.8999999999999997E-2"/>
    <n v="1962"/>
    <n v="2"/>
    <m/>
    <s v=""/>
    <m/>
    <s v=""/>
    <m/>
    <m/>
    <s v="1962-02"/>
    <m/>
    <m/>
    <n v="3.6960000000000002"/>
    <n v="6.4000000000000001E-2"/>
    <n v="9.5470000000000006"/>
    <n v="9.9000000000000005E-2"/>
    <n v="-2.0449999999999999"/>
    <n v="0.216"/>
    <n v="14.003"/>
    <n v="5.8999999999999997E-2"/>
    <x v="21"/>
  </r>
  <r>
    <d v="1962-03-01T00:00:00"/>
    <n v="5.53"/>
    <n v="0.128"/>
    <n v="11.537000000000001"/>
    <n v="0.159"/>
    <n v="-0.41599999999999998"/>
    <n v="0.218"/>
    <n v="14.522"/>
    <n v="6.9000000000000006E-2"/>
    <n v="1962"/>
    <n v="3"/>
    <m/>
    <s v=""/>
    <m/>
    <s v=""/>
    <m/>
    <m/>
    <s v="1962-03"/>
    <m/>
    <m/>
    <n v="5.53"/>
    <n v="0.128"/>
    <n v="11.537000000000001"/>
    <n v="0.159"/>
    <n v="-0.41599999999999998"/>
    <n v="0.218"/>
    <n v="14.522"/>
    <n v="6.9000000000000006E-2"/>
    <x v="21"/>
  </r>
  <r>
    <d v="1962-04-01T00:00:00"/>
    <n v="8.5399999999999991"/>
    <n v="0.17799999999999999"/>
    <n v="14.4729999999999"/>
    <n v="0.13800000000000001"/>
    <n v="2.5760000000000001"/>
    <n v="0.23"/>
    <n v="15.353"/>
    <n v="7.5999999999999998E-2"/>
    <n v="1962"/>
    <n v="4"/>
    <m/>
    <s v=""/>
    <m/>
    <s v=""/>
    <m/>
    <m/>
    <s v="1962-04"/>
    <m/>
    <m/>
    <n v="8.5399999999999991"/>
    <n v="0.17799999999999999"/>
    <n v="14.4729999999999"/>
    <n v="0.13800000000000001"/>
    <n v="2.5760000000000001"/>
    <n v="0.23"/>
    <n v="15.353"/>
    <n v="7.5999999999999998E-2"/>
    <x v="21"/>
  </r>
  <r>
    <d v="1962-05-01T00:00:00"/>
    <n v="11.128"/>
    <n v="6.2E-2"/>
    <n v="17.04"/>
    <n v="0.152"/>
    <n v="5.1950000000000003"/>
    <n v="0.13100000000000001"/>
    <n v="16.041"/>
    <n v="6.8000000000000005E-2"/>
    <n v="1962"/>
    <n v="5"/>
    <m/>
    <s v=""/>
    <m/>
    <s v=""/>
    <m/>
    <m/>
    <s v="1962-05"/>
    <m/>
    <m/>
    <n v="11.128"/>
    <n v="6.2E-2"/>
    <n v="17.04"/>
    <n v="0.152"/>
    <n v="5.1950000000000003"/>
    <n v="0.13100000000000001"/>
    <n v="16.041"/>
    <n v="6.8000000000000005E-2"/>
    <x v="21"/>
  </r>
  <r>
    <d v="1962-06-01T00:00:00"/>
    <n v="13.427"/>
    <n v="0.26700000000000002"/>
    <n v="19.350000000000001"/>
    <n v="0.27200000000000002"/>
    <n v="7.4560000000000004"/>
    <n v="0.371"/>
    <n v="16.678999999999998"/>
    <n v="9.9000000000000005E-2"/>
    <n v="1962"/>
    <n v="6"/>
    <m/>
    <s v=""/>
    <m/>
    <s v=""/>
    <m/>
    <m/>
    <s v="1962-06"/>
    <m/>
    <m/>
    <n v="13.427"/>
    <n v="0.26700000000000002"/>
    <n v="19.350000000000001"/>
    <n v="0.27200000000000002"/>
    <n v="7.4560000000000004"/>
    <n v="0.371"/>
    <n v="16.678999999999998"/>
    <n v="9.9000000000000005E-2"/>
    <x v="21"/>
  </r>
  <r>
    <d v="1962-07-01T00:00:00"/>
    <n v="14.205"/>
    <n v="7.3999999999999996E-2"/>
    <n v="20.053999999999998"/>
    <n v="0.14299999999999999"/>
    <n v="8.4510000000000005"/>
    <n v="7.6999999999999999E-2"/>
    <n v="16.952000000000002"/>
    <n v="6.8000000000000005E-2"/>
    <n v="1962"/>
    <n v="7"/>
    <m/>
    <s v=""/>
    <m/>
    <s v=""/>
    <m/>
    <m/>
    <s v="1962-07"/>
    <m/>
    <m/>
    <n v="14.205"/>
    <n v="7.3999999999999996E-2"/>
    <n v="20.053999999999998"/>
    <n v="0.14299999999999999"/>
    <n v="8.4510000000000005"/>
    <n v="7.6999999999999999E-2"/>
    <n v="16.952000000000002"/>
    <n v="6.8000000000000005E-2"/>
    <x v="21"/>
  </r>
  <r>
    <d v="1962-08-01T00:00:00"/>
    <n v="13.712999999999999"/>
    <n v="0.10299999999999999"/>
    <n v="19.553000000000001"/>
    <n v="0.153"/>
    <n v="7.9409999999999901"/>
    <n v="0.128"/>
    <n v="16.829999999999998"/>
    <n v="6.5000000000000002E-2"/>
    <n v="1962"/>
    <n v="8"/>
    <m/>
    <s v=""/>
    <m/>
    <s v=""/>
    <m/>
    <m/>
    <s v="1962-08"/>
    <m/>
    <m/>
    <n v="13.712999999999999"/>
    <n v="0.10299999999999999"/>
    <n v="19.553000000000001"/>
    <n v="0.153"/>
    <n v="7.9409999999999901"/>
    <n v="0.128"/>
    <n v="16.829999999999998"/>
    <n v="6.5000000000000002E-2"/>
    <x v="21"/>
  </r>
  <r>
    <d v="1962-09-01T00:00:00"/>
    <n v="12.018000000000001"/>
    <n v="0.255"/>
    <n v="17.844999999999999"/>
    <n v="0.159"/>
    <n v="6.3129999999999997"/>
    <n v="0.313"/>
    <n v="16.245999999999999"/>
    <n v="9.4E-2"/>
    <n v="1962"/>
    <n v="9"/>
    <m/>
    <s v=""/>
    <m/>
    <s v=""/>
    <m/>
    <m/>
    <s v="1962-09"/>
    <m/>
    <m/>
    <n v="12.018000000000001"/>
    <n v="0.255"/>
    <n v="17.844999999999999"/>
    <n v="0.159"/>
    <n v="6.3129999999999997"/>
    <n v="0.313"/>
    <n v="16.245999999999999"/>
    <n v="9.4E-2"/>
    <x v="21"/>
  </r>
  <r>
    <d v="1962-10-01T00:00:00"/>
    <n v="9.468"/>
    <n v="0.20200000000000001"/>
    <n v="15.226000000000001"/>
    <n v="0.19800000000000001"/>
    <n v="3.7739999999999898"/>
    <n v="0.32299999999999901"/>
    <n v="15.429"/>
    <n v="8.4000000000000005E-2"/>
    <n v="1962"/>
    <n v="10"/>
    <m/>
    <s v=""/>
    <m/>
    <s v=""/>
    <m/>
    <m/>
    <s v="1962-10"/>
    <m/>
    <m/>
    <n v="9.468"/>
    <n v="0.20200000000000001"/>
    <n v="15.226000000000001"/>
    <n v="0.19800000000000001"/>
    <n v="3.7739999999999898"/>
    <n v="0.32299999999999901"/>
    <n v="15.429"/>
    <n v="8.4000000000000005E-2"/>
    <x v="21"/>
  </r>
  <r>
    <d v="1962-11-01T00:00:00"/>
    <n v="6.2829999999999897"/>
    <n v="0.11899999999999999"/>
    <n v="11.775"/>
    <n v="0.14199999999999999"/>
    <n v="0.79699999999999904"/>
    <n v="0.20699999999999999"/>
    <n v="14.420999999999999"/>
    <n v="6.7000000000000004E-2"/>
    <n v="1962"/>
    <n v="11"/>
    <m/>
    <s v=""/>
    <m/>
    <s v=""/>
    <m/>
    <m/>
    <s v="1962-11"/>
    <m/>
    <m/>
    <n v="6.2829999999999897"/>
    <n v="0.11899999999999999"/>
    <n v="11.775"/>
    <n v="0.14199999999999999"/>
    <n v="0.79699999999999904"/>
    <n v="0.20699999999999999"/>
    <n v="14.420999999999999"/>
    <n v="6.7000000000000004E-2"/>
    <x v="21"/>
  </r>
  <r>
    <d v="1962-12-01T00:00:00"/>
    <n v="3.94"/>
    <n v="6.8000000000000005E-2"/>
    <n v="9.4250000000000007"/>
    <n v="0.19800000000000001"/>
    <n v="-1.43"/>
    <n v="0.156"/>
    <n v="13.776"/>
    <n v="6.0999999999999999E-2"/>
    <n v="1962"/>
    <n v="12"/>
    <m/>
    <s v=""/>
    <m/>
    <s v=""/>
    <m/>
    <m/>
    <s v="1962-12"/>
    <m/>
    <m/>
    <n v="3.94"/>
    <n v="6.8000000000000005E-2"/>
    <n v="9.4250000000000007"/>
    <n v="0.19800000000000001"/>
    <n v="-1.43"/>
    <n v="0.156"/>
    <n v="13.776"/>
    <n v="6.0999999999999999E-2"/>
    <x v="21"/>
  </r>
  <r>
    <d v="1963-01-01T00:00:00"/>
    <n v="2.9009999999999998"/>
    <n v="0.08"/>
    <n v="8.6709999999999994"/>
    <n v="0.14299999999999999"/>
    <n v="-2.6789999999999998"/>
    <n v="0.122"/>
    <n v="13.593999999999999"/>
    <n v="6.3E-2"/>
    <n v="1963"/>
    <n v="1"/>
    <m/>
    <s v=""/>
    <m/>
    <s v=""/>
    <m/>
    <m/>
    <s v="1963-01"/>
    <m/>
    <m/>
    <n v="2.9009999999999998"/>
    <n v="0.08"/>
    <n v="8.6709999999999994"/>
    <n v="0.14299999999999999"/>
    <n v="-2.6789999999999998"/>
    <n v="0.122"/>
    <n v="13.593999999999999"/>
    <n v="6.3E-2"/>
    <x v="21"/>
  </r>
  <r>
    <d v="1963-02-01T00:00:00"/>
    <n v="4.0199999999999996"/>
    <n v="0.108"/>
    <n v="9.9499999999999993"/>
    <n v="9.6000000000000002E-2"/>
    <n v="-1.6850000000000001"/>
    <n v="0.115"/>
    <n v="14.013999999999999"/>
    <n v="6.4000000000000001E-2"/>
    <n v="1963"/>
    <n v="2"/>
    <m/>
    <s v=""/>
    <m/>
    <s v=""/>
    <m/>
    <m/>
    <s v="1963-02"/>
    <m/>
    <m/>
    <n v="4.0199999999999996"/>
    <n v="0.108"/>
    <n v="9.9499999999999993"/>
    <n v="9.6000000000000002E-2"/>
    <n v="-1.6850000000000001"/>
    <n v="0.115"/>
    <n v="14.013999999999999"/>
    <n v="6.4000000000000001E-2"/>
    <x v="21"/>
  </r>
  <r>
    <d v="1963-03-01T00:00:00"/>
    <n v="5.0969999999999898"/>
    <n v="0.10199999999999999"/>
    <n v="11.042999999999999"/>
    <n v="0.10100000000000001"/>
    <n v="-0.89500000000000002"/>
    <n v="0.22600000000000001"/>
    <n v="14.356999999999999"/>
    <n v="6.3E-2"/>
    <n v="1963"/>
    <n v="3"/>
    <m/>
    <s v=""/>
    <m/>
    <s v=""/>
    <m/>
    <m/>
    <s v="1963-03"/>
    <m/>
    <m/>
    <n v="5.0969999999999898"/>
    <n v="0.10199999999999999"/>
    <n v="11.042999999999999"/>
    <n v="0.10100000000000001"/>
    <n v="-0.89500000000000002"/>
    <n v="0.22600000000000001"/>
    <n v="14.356999999999999"/>
    <n v="6.3E-2"/>
    <x v="21"/>
  </r>
  <r>
    <d v="1963-04-01T00:00:00"/>
    <n v="8.173"/>
    <n v="5.8000000000000003E-2"/>
    <n v="13.914"/>
    <n v="0.14899999999999999"/>
    <n v="2.35"/>
    <n v="0.1"/>
    <n v="15.215999999999999"/>
    <n v="5.8999999999999997E-2"/>
    <n v="1963"/>
    <n v="4"/>
    <m/>
    <s v=""/>
    <m/>
    <s v=""/>
    <m/>
    <m/>
    <s v="1963-04"/>
    <m/>
    <m/>
    <n v="8.173"/>
    <n v="5.8000000000000003E-2"/>
    <n v="13.914"/>
    <n v="0.14899999999999999"/>
    <n v="2.35"/>
    <n v="0.1"/>
    <n v="15.215999999999999"/>
    <n v="5.8999999999999997E-2"/>
    <x v="21"/>
  </r>
  <r>
    <d v="1963-05-01T00:00:00"/>
    <n v="11.045"/>
    <n v="0.10199999999999999"/>
    <n v="16.818999999999999"/>
    <n v="0.252"/>
    <n v="5.234"/>
    <n v="0.29499999999999998"/>
    <n v="16.05"/>
    <n v="6.9000000000000006E-2"/>
    <n v="1963"/>
    <n v="5"/>
    <m/>
    <s v=""/>
    <m/>
    <s v=""/>
    <m/>
    <m/>
    <s v="1963-05"/>
    <m/>
    <m/>
    <n v="11.045"/>
    <n v="0.10199999999999999"/>
    <n v="16.818999999999999"/>
    <n v="0.252"/>
    <n v="5.234"/>
    <n v="0.29499999999999998"/>
    <n v="16.05"/>
    <n v="6.9000000000000006E-2"/>
    <x v="21"/>
  </r>
  <r>
    <d v="1963-06-01T00:00:00"/>
    <n v="13.412000000000001"/>
    <n v="9.7000000000000003E-2"/>
    <n v="19.276"/>
    <n v="0.124"/>
    <n v="7.6040000000000001"/>
    <n v="0.15"/>
    <n v="16.675000000000001"/>
    <n v="6.8000000000000005E-2"/>
    <n v="1963"/>
    <n v="6"/>
    <m/>
    <s v=""/>
    <m/>
    <s v=""/>
    <m/>
    <m/>
    <s v="1963-06"/>
    <m/>
    <m/>
    <n v="13.412000000000001"/>
    <n v="9.7000000000000003E-2"/>
    <n v="19.276"/>
    <n v="0.124"/>
    <n v="7.6040000000000001"/>
    <n v="0.15"/>
    <n v="16.675000000000001"/>
    <n v="6.8000000000000005E-2"/>
    <x v="21"/>
  </r>
  <r>
    <d v="1963-07-01T00:00:00"/>
    <n v="14.505999999999901"/>
    <n v="9.8000000000000004E-2"/>
    <n v="20.228999999999999"/>
    <n v="0.104"/>
    <n v="8.7970000000000006"/>
    <n v="0.24299999999999999"/>
    <n v="17.088999999999999"/>
    <n v="7.6999999999999999E-2"/>
    <n v="1963"/>
    <n v="7"/>
    <m/>
    <s v=""/>
    <m/>
    <s v=""/>
    <m/>
    <m/>
    <s v="1963-07"/>
    <m/>
    <m/>
    <n v="14.505999999999901"/>
    <n v="9.8000000000000004E-2"/>
    <n v="20.228999999999999"/>
    <n v="0.104"/>
    <n v="8.7970000000000006"/>
    <n v="0.24299999999999999"/>
    <n v="17.088999999999999"/>
    <n v="7.6999999999999999E-2"/>
    <x v="21"/>
  </r>
  <r>
    <d v="1963-08-01T00:00:00"/>
    <n v="14.308999999999999"/>
    <n v="6.0999999999999999E-2"/>
    <n v="20.009"/>
    <n v="0.218"/>
    <n v="8.4710000000000001"/>
    <n v="0.25"/>
    <n v="17.061"/>
    <n v="7.0000000000000007E-2"/>
    <n v="1963"/>
    <n v="8"/>
    <m/>
    <s v=""/>
    <m/>
    <s v=""/>
    <m/>
    <m/>
    <s v="1963-08"/>
    <m/>
    <m/>
    <n v="14.308999999999999"/>
    <n v="6.0999999999999999E-2"/>
    <n v="20.009"/>
    <n v="0.218"/>
    <n v="8.4710000000000001"/>
    <n v="0.25"/>
    <n v="17.061"/>
    <n v="7.0000000000000007E-2"/>
    <x v="21"/>
  </r>
  <r>
    <d v="1963-09-01T00:00:00"/>
    <n v="12.555"/>
    <n v="0.126"/>
    <n v="18.305999999999901"/>
    <n v="0.182"/>
    <n v="6.7240000000000002"/>
    <n v="0.34699999999999998"/>
    <n v="16.48"/>
    <n v="7.4999999999999997E-2"/>
    <n v="1963"/>
    <n v="9"/>
    <m/>
    <s v=""/>
    <m/>
    <s v=""/>
    <m/>
    <m/>
    <s v="1963-09"/>
    <m/>
    <m/>
    <n v="12.555"/>
    <n v="0.126"/>
    <n v="18.305999999999901"/>
    <n v="0.182"/>
    <n v="6.7240000000000002"/>
    <n v="0.34699999999999998"/>
    <n v="16.48"/>
    <n v="7.4999999999999997E-2"/>
    <x v="21"/>
  </r>
  <r>
    <d v="1963-10-01T00:00:00"/>
    <n v="9.9429999999999996"/>
    <n v="9.9000000000000005E-2"/>
    <n v="15.715999999999999"/>
    <n v="0.16500000000000001"/>
    <n v="4.3259999999999996"/>
    <n v="0.109"/>
    <n v="15.587"/>
    <n v="7.3999999999999996E-2"/>
    <n v="1963"/>
    <n v="10"/>
    <m/>
    <s v=""/>
    <m/>
    <s v=""/>
    <m/>
    <m/>
    <s v="1963-10"/>
    <m/>
    <m/>
    <n v="9.9429999999999996"/>
    <n v="9.9000000000000005E-2"/>
    <n v="15.715999999999999"/>
    <n v="0.16500000000000001"/>
    <n v="4.3259999999999996"/>
    <n v="0.109"/>
    <n v="15.587"/>
    <n v="7.3999999999999996E-2"/>
    <x v="21"/>
  </r>
  <r>
    <d v="1963-11-01T00:00:00"/>
    <n v="6.5609999999999999"/>
    <n v="9.5000000000000001E-2"/>
    <n v="12.068"/>
    <n v="0.20499999999999999"/>
    <n v="1.31"/>
    <n v="0.161"/>
    <n v="14.58"/>
    <n v="7.0000000000000007E-2"/>
    <n v="1963"/>
    <n v="11"/>
    <m/>
    <s v=""/>
    <m/>
    <s v=""/>
    <m/>
    <m/>
    <s v="1963-11"/>
    <m/>
    <m/>
    <n v="6.5609999999999999"/>
    <n v="9.5000000000000001E-2"/>
    <n v="12.068"/>
    <n v="0.20499999999999999"/>
    <n v="1.31"/>
    <n v="0.161"/>
    <n v="14.58"/>
    <n v="7.0000000000000007E-2"/>
    <x v="21"/>
  </r>
  <r>
    <d v="1963-12-01T00:00:00"/>
    <n v="3.75"/>
    <n v="8.1999999999999906E-2"/>
    <n v="9.3460000000000001"/>
    <n v="9.4E-2"/>
    <n v="-1.6659999999999999"/>
    <n v="7.0999999999999994E-2"/>
    <n v="13.817"/>
    <n v="6.8000000000000005E-2"/>
    <n v="1963"/>
    <n v="12"/>
    <m/>
    <s v=""/>
    <m/>
    <s v=""/>
    <m/>
    <m/>
    <s v="1963-12"/>
    <m/>
    <m/>
    <n v="3.75"/>
    <n v="8.1999999999999906E-2"/>
    <n v="9.3460000000000001"/>
    <n v="9.4E-2"/>
    <n v="-1.6659999999999999"/>
    <n v="7.0999999999999994E-2"/>
    <n v="13.817"/>
    <n v="6.8000000000000005E-2"/>
    <x v="21"/>
  </r>
  <r>
    <d v="1964-01-01T00:00:00"/>
    <n v="2.8809999999999998"/>
    <n v="0.17100000000000001"/>
    <n v="8.3839999999999897"/>
    <n v="7.9000000000000001E-2"/>
    <n v="-2.5489999999999999"/>
    <n v="0.161"/>
    <n v="13.595000000000001"/>
    <n v="7.5999999999999998E-2"/>
    <n v="1964"/>
    <n v="1"/>
    <m/>
    <s v=""/>
    <m/>
    <s v=""/>
    <m/>
    <m/>
    <s v="1964-01"/>
    <m/>
    <m/>
    <n v="2.8809999999999998"/>
    <n v="0.17100000000000001"/>
    <n v="8.3839999999999897"/>
    <n v="7.9000000000000001E-2"/>
    <n v="-2.5489999999999999"/>
    <n v="0.161"/>
    <n v="13.595000000000001"/>
    <n v="7.5999999999999998E-2"/>
    <x v="21"/>
  </r>
  <r>
    <d v="1964-02-01T00:00:00"/>
    <n v="3.028"/>
    <n v="0.11600000000000001"/>
    <n v="8.7910000000000004"/>
    <n v="7.8E-2"/>
    <n v="-2.613"/>
    <n v="0.161"/>
    <n v="13.73"/>
    <n v="6.4000000000000001E-2"/>
    <n v="1964"/>
    <n v="2"/>
    <m/>
    <s v=""/>
    <m/>
    <s v=""/>
    <m/>
    <m/>
    <s v="1964-02"/>
    <m/>
    <m/>
    <n v="3.028"/>
    <n v="0.11600000000000001"/>
    <n v="8.7910000000000004"/>
    <n v="7.8E-2"/>
    <n v="-2.613"/>
    <n v="0.161"/>
    <n v="13.73"/>
    <n v="6.4000000000000001E-2"/>
    <x v="21"/>
  </r>
  <r>
    <d v="1964-03-01T00:00:00"/>
    <n v="4.8650000000000002"/>
    <n v="7.5999999999999998E-2"/>
    <n v="10.97"/>
    <n v="0.123"/>
    <n v="-1.1519999999999999"/>
    <n v="0.183"/>
    <n v="14.255999999999901"/>
    <n v="6.2E-2"/>
    <n v="1964"/>
    <n v="3"/>
    <m/>
    <s v=""/>
    <m/>
    <s v=""/>
    <m/>
    <m/>
    <s v="1964-03"/>
    <m/>
    <m/>
    <n v="4.8650000000000002"/>
    <n v="7.5999999999999998E-2"/>
    <n v="10.97"/>
    <n v="0.123"/>
    <n v="-1.1519999999999999"/>
    <n v="0.183"/>
    <n v="14.255999999999901"/>
    <n v="6.2E-2"/>
    <x v="21"/>
  </r>
  <r>
    <d v="1964-04-01T00:00:00"/>
    <n v="7.9219999999999997"/>
    <n v="7.6999999999999999E-2"/>
    <n v="13.794"/>
    <n v="0.125"/>
    <n v="2.1519999999999899"/>
    <n v="0.14499999999999999"/>
    <n v="15.061999999999999"/>
    <n v="6.3E-2"/>
    <n v="1964"/>
    <n v="4"/>
    <m/>
    <s v=""/>
    <m/>
    <s v=""/>
    <m/>
    <m/>
    <s v="1964-04"/>
    <m/>
    <m/>
    <n v="7.9219999999999997"/>
    <n v="7.6999999999999999E-2"/>
    <n v="13.794"/>
    <n v="0.125"/>
    <n v="2.1519999999999899"/>
    <n v="0.14499999999999999"/>
    <n v="15.061999999999999"/>
    <n v="6.3E-2"/>
    <x v="21"/>
  </r>
  <r>
    <d v="1964-05-01T00:00:00"/>
    <n v="10.904999999999999"/>
    <n v="8.4000000000000005E-2"/>
    <n v="16.800999999999998"/>
    <n v="0.221"/>
    <n v="5.202"/>
    <n v="0.13900000000000001"/>
    <n v="15.856"/>
    <n v="6.6000000000000003E-2"/>
    <n v="1964"/>
    <n v="5"/>
    <m/>
    <s v=""/>
    <m/>
    <s v=""/>
    <m/>
    <m/>
    <s v="1964-05"/>
    <m/>
    <m/>
    <n v="10.904999999999999"/>
    <n v="8.4000000000000005E-2"/>
    <n v="16.800999999999998"/>
    <n v="0.221"/>
    <n v="5.202"/>
    <n v="0.13900000000000001"/>
    <n v="15.856"/>
    <n v="6.6000000000000003E-2"/>
    <x v="21"/>
  </r>
  <r>
    <d v="1964-06-01T00:00:00"/>
    <n v="13.459"/>
    <n v="6.8000000000000005E-2"/>
    <n v="19.274999999999999"/>
    <n v="0.161"/>
    <n v="7.5359999999999996"/>
    <n v="0.24"/>
    <n v="16.590999999999902"/>
    <n v="6.4000000000000001E-2"/>
    <n v="1964"/>
    <n v="6"/>
    <m/>
    <s v=""/>
    <m/>
    <s v=""/>
    <m/>
    <m/>
    <s v="1964-06"/>
    <m/>
    <m/>
    <n v="13.459"/>
    <n v="6.8000000000000005E-2"/>
    <n v="19.274999999999999"/>
    <n v="0.161"/>
    <n v="7.5359999999999996"/>
    <n v="0.24"/>
    <n v="16.590999999999902"/>
    <n v="6.4000000000000001E-2"/>
    <x v="21"/>
  </r>
  <r>
    <d v="1964-07-01T00:00:00"/>
    <n v="14.300999999999901"/>
    <n v="0.125"/>
    <n v="20.065000000000001"/>
    <n v="0.19600000000000001"/>
    <n v="8.5719999999999992"/>
    <n v="0.15"/>
    <n v="16.783999999999999"/>
    <n v="7.2999999999999995E-2"/>
    <n v="1964"/>
    <n v="7"/>
    <m/>
    <s v=""/>
    <m/>
    <s v=""/>
    <m/>
    <m/>
    <s v="1964-07"/>
    <m/>
    <m/>
    <n v="14.300999999999901"/>
    <n v="0.125"/>
    <n v="20.065000000000001"/>
    <n v="0.19600000000000001"/>
    <n v="8.5719999999999992"/>
    <n v="0.15"/>
    <n v="16.783999999999999"/>
    <n v="7.2999999999999995E-2"/>
    <x v="21"/>
  </r>
  <r>
    <d v="1964-08-01T00:00:00"/>
    <n v="13.6779999999999"/>
    <n v="0.17799999999999999"/>
    <n v="19.385999999999999"/>
    <n v="0.24099999999999999"/>
    <n v="8.0499999999999901"/>
    <n v="0.30499999999999999"/>
    <n v="16.634"/>
    <n v="7.8E-2"/>
    <n v="1964"/>
    <n v="8"/>
    <m/>
    <s v=""/>
    <m/>
    <s v=""/>
    <m/>
    <m/>
    <s v="1964-08"/>
    <m/>
    <m/>
    <n v="13.6779999999999"/>
    <n v="0.17799999999999999"/>
    <n v="19.385999999999999"/>
    <n v="0.24099999999999999"/>
    <n v="8.0499999999999901"/>
    <n v="0.30499999999999999"/>
    <n v="16.634"/>
    <n v="7.8E-2"/>
    <x v="21"/>
  </r>
  <r>
    <d v="1964-09-01T00:00:00"/>
    <n v="11.603999999999999"/>
    <n v="6.5000000000000002E-2"/>
    <n v="17.393999999999998"/>
    <n v="0.17299999999999999"/>
    <n v="6.11"/>
    <n v="0.14199999999999999"/>
    <n v="16.001999999999999"/>
    <n v="0.06"/>
    <n v="1964"/>
    <n v="9"/>
    <m/>
    <s v=""/>
    <m/>
    <s v=""/>
    <m/>
    <m/>
    <s v="1964-09"/>
    <m/>
    <m/>
    <n v="11.603999999999999"/>
    <n v="6.5000000000000002E-2"/>
    <n v="17.393999999999998"/>
    <n v="0.17299999999999999"/>
    <n v="6.11"/>
    <n v="0.14199999999999999"/>
    <n v="16.001999999999999"/>
    <n v="0.06"/>
    <x v="21"/>
  </r>
  <r>
    <d v="1964-10-01T00:00:00"/>
    <n v="8.8319999999999901"/>
    <n v="6.3E-2"/>
    <n v="14.654"/>
    <n v="0.191"/>
    <n v="3.218"/>
    <n v="9.7000000000000003E-2"/>
    <n v="15.170999999999999"/>
    <n v="6.0999999999999999E-2"/>
    <n v="1964"/>
    <n v="10"/>
    <m/>
    <s v=""/>
    <m/>
    <s v=""/>
    <m/>
    <m/>
    <s v="1964-10"/>
    <m/>
    <m/>
    <n v="8.8319999999999901"/>
    <n v="6.3E-2"/>
    <n v="14.654"/>
    <n v="0.191"/>
    <n v="3.218"/>
    <n v="9.7000000000000003E-2"/>
    <n v="15.170999999999999"/>
    <n v="6.0999999999999999E-2"/>
    <x v="21"/>
  </r>
  <r>
    <d v="1964-11-01T00:00:00"/>
    <n v="5.9829999999999997"/>
    <n v="4.1000000000000002E-2"/>
    <n v="11.609"/>
    <n v="0.14000000000000001"/>
    <n v="0.48299999999999998"/>
    <n v="8.1999999999999906E-2"/>
    <n v="14.202"/>
    <n v="5.6000000000000001E-2"/>
    <n v="1964"/>
    <n v="11"/>
    <m/>
    <s v=""/>
    <m/>
    <s v=""/>
    <m/>
    <m/>
    <s v="1964-11"/>
    <m/>
    <m/>
    <n v="5.9829999999999997"/>
    <n v="4.1000000000000002E-2"/>
    <n v="11.609"/>
    <n v="0.14000000000000001"/>
    <n v="0.48299999999999998"/>
    <n v="8.1999999999999906E-2"/>
    <n v="14.202"/>
    <n v="5.6000000000000001E-2"/>
    <x v="21"/>
  </r>
  <r>
    <d v="1964-12-01T00:00:00"/>
    <n v="3.4580000000000002"/>
    <n v="4.5999999999999999E-2"/>
    <n v="8.7590000000000003"/>
    <n v="0.14799999999999999"/>
    <n v="-1.7829999999999999"/>
    <n v="7.9000000000000001E-2"/>
    <n v="13.522"/>
    <n v="5.8999999999999997E-2"/>
    <n v="1964"/>
    <n v="12"/>
    <m/>
    <s v=""/>
    <m/>
    <s v=""/>
    <m/>
    <m/>
    <s v="1964-12"/>
    <m/>
    <m/>
    <n v="3.4580000000000002"/>
    <n v="4.5999999999999999E-2"/>
    <n v="8.7590000000000003"/>
    <n v="0.14799999999999999"/>
    <n v="-1.7829999999999999"/>
    <n v="7.9000000000000001E-2"/>
    <n v="13.522"/>
    <n v="5.8999999999999997E-2"/>
    <x v="21"/>
  </r>
  <r>
    <d v="1965-01-01T00:00:00"/>
    <n v="2.8620000000000001"/>
    <n v="6.9000000000000006E-2"/>
    <n v="8.4179999999999993"/>
    <n v="0.107"/>
    <n v="-2.5259999999999998"/>
    <n v="0.13300000000000001"/>
    <n v="13.545"/>
    <n v="6.0999999999999999E-2"/>
    <n v="1965"/>
    <n v="1"/>
    <m/>
    <s v=""/>
    <m/>
    <s v=""/>
    <m/>
    <m/>
    <s v="1965-01"/>
    <m/>
    <m/>
    <n v="2.8620000000000001"/>
    <n v="6.9000000000000006E-2"/>
    <n v="8.4179999999999993"/>
    <n v="0.107"/>
    <n v="-2.5259999999999998"/>
    <n v="0.13300000000000001"/>
    <n v="13.545"/>
    <n v="6.0999999999999999E-2"/>
    <x v="21"/>
  </r>
  <r>
    <d v="1965-02-01T00:00:00"/>
    <n v="3.036"/>
    <n v="8.4000000000000005E-2"/>
    <n v="8.907"/>
    <n v="7.8E-2"/>
    <n v="-2.8220000000000001"/>
    <n v="0.187"/>
    <n v="13.698"/>
    <n v="6.0999999999999999E-2"/>
    <n v="1965"/>
    <n v="2"/>
    <m/>
    <s v=""/>
    <m/>
    <s v=""/>
    <m/>
    <m/>
    <s v="1965-02"/>
    <m/>
    <m/>
    <n v="3.036"/>
    <n v="8.4000000000000005E-2"/>
    <n v="8.907"/>
    <n v="7.8E-2"/>
    <n v="-2.8220000000000001"/>
    <n v="0.187"/>
    <n v="13.698"/>
    <n v="6.0999999999999999E-2"/>
    <x v="21"/>
  </r>
  <r>
    <d v="1965-03-01T00:00:00"/>
    <n v="5.1820000000000004"/>
    <n v="0.125"/>
    <n v="11.22"/>
    <n v="0.14599999999999999"/>
    <n v="-0.73499999999999999"/>
    <n v="0.224"/>
    <n v="14.285"/>
    <n v="6.8000000000000005E-2"/>
    <n v="1965"/>
    <n v="3"/>
    <m/>
    <s v=""/>
    <m/>
    <s v=""/>
    <m/>
    <m/>
    <s v="1965-03"/>
    <m/>
    <m/>
    <n v="5.1820000000000004"/>
    <n v="0.125"/>
    <n v="11.22"/>
    <n v="0.14599999999999999"/>
    <n v="-0.73499999999999999"/>
    <n v="0.224"/>
    <n v="14.285"/>
    <n v="6.8000000000000005E-2"/>
    <x v="21"/>
  </r>
  <r>
    <d v="1965-04-01T00:00:00"/>
    <n v="7.9899999999999904"/>
    <n v="7.8E-2"/>
    <n v="13.840999999999999"/>
    <n v="0.14000000000000001"/>
    <n v="2.1680000000000001"/>
    <n v="0.123"/>
    <n v="15.095000000000001"/>
    <n v="6.0999999999999999E-2"/>
    <n v="1965"/>
    <n v="4"/>
    <m/>
    <s v=""/>
    <m/>
    <s v=""/>
    <m/>
    <m/>
    <s v="1965-04"/>
    <m/>
    <m/>
    <n v="7.9899999999999904"/>
    <n v="7.8E-2"/>
    <n v="13.840999999999999"/>
    <n v="0.14000000000000001"/>
    <n v="2.1680000000000001"/>
    <n v="0.123"/>
    <n v="15.095000000000001"/>
    <n v="6.0999999999999999E-2"/>
    <x v="21"/>
  </r>
  <r>
    <d v="1965-05-01T00:00:00"/>
    <n v="11.222"/>
    <n v="0.17399999999999999"/>
    <n v="17.167999999999999"/>
    <n v="0.32"/>
    <n v="5.2619999999999996"/>
    <n v="0.45600000000000002"/>
    <n v="16.007000000000001"/>
    <n v="7.9000000000000001E-2"/>
    <n v="1965"/>
    <n v="5"/>
    <m/>
    <s v=""/>
    <m/>
    <s v=""/>
    <m/>
    <m/>
    <s v="1965-05"/>
    <m/>
    <m/>
    <n v="11.222"/>
    <n v="0.17399999999999999"/>
    <n v="17.167999999999999"/>
    <n v="0.32"/>
    <n v="5.2619999999999996"/>
    <n v="0.45600000000000002"/>
    <n v="16.007000000000001"/>
    <n v="7.9000000000000001E-2"/>
    <x v="21"/>
  </r>
  <r>
    <d v="1965-06-01T00:00:00"/>
    <n v="13.308"/>
    <n v="0.223"/>
    <n v="19.126000000000001"/>
    <n v="0.51800000000000002"/>
    <n v="7.4829999999999997"/>
    <n v="0.33600000000000002"/>
    <n v="16.532"/>
    <n v="8.6999999999999994E-2"/>
    <n v="1965"/>
    <n v="6"/>
    <m/>
    <s v=""/>
    <m/>
    <s v=""/>
    <m/>
    <m/>
    <s v="1965-06"/>
    <m/>
    <m/>
    <n v="13.308"/>
    <n v="0.223"/>
    <n v="19.126000000000001"/>
    <n v="0.51800000000000002"/>
    <n v="7.4829999999999997"/>
    <n v="0.33600000000000002"/>
    <n v="16.532"/>
    <n v="8.6999999999999994E-2"/>
    <x v="21"/>
  </r>
  <r>
    <d v="1965-07-01T00:00:00"/>
    <n v="14.077999999999999"/>
    <n v="0.13900000000000001"/>
    <n v="19.869"/>
    <n v="0.24199999999999999"/>
    <n v="8.3759999999999994"/>
    <n v="0.34799999999999998"/>
    <n v="16.762"/>
    <n v="7.5999999999999998E-2"/>
    <n v="1965"/>
    <n v="7"/>
    <m/>
    <s v=""/>
    <m/>
    <s v=""/>
    <m/>
    <m/>
    <s v="1965-07"/>
    <m/>
    <m/>
    <n v="14.077999999999999"/>
    <n v="0.13900000000000001"/>
    <n v="19.869"/>
    <n v="0.24199999999999999"/>
    <n v="8.3759999999999994"/>
    <n v="0.34799999999999998"/>
    <n v="16.762"/>
    <n v="7.5999999999999998E-2"/>
    <x v="21"/>
  </r>
  <r>
    <d v="1965-08-01T00:00:00"/>
    <n v="13.807"/>
    <n v="8.5999999999999993E-2"/>
    <n v="19.582999999999998"/>
    <n v="9.7000000000000003E-2"/>
    <n v="8.1839999999999993"/>
    <n v="0.10199999999999999"/>
    <n v="16.803000000000001"/>
    <n v="6.5000000000000002E-2"/>
    <n v="1965"/>
    <n v="8"/>
    <m/>
    <s v=""/>
    <m/>
    <s v=""/>
    <m/>
    <m/>
    <s v="1965-08"/>
    <m/>
    <m/>
    <n v="13.807"/>
    <n v="8.5999999999999993E-2"/>
    <n v="19.582999999999998"/>
    <n v="9.7000000000000003E-2"/>
    <n v="8.1839999999999993"/>
    <n v="0.10199999999999999"/>
    <n v="16.803000000000001"/>
    <n v="6.5000000000000002E-2"/>
    <x v="21"/>
  </r>
  <r>
    <d v="1965-09-01T00:00:00"/>
    <n v="11.73"/>
    <n v="8.3000000000000004E-2"/>
    <n v="17.407"/>
    <n v="0.16800000000000001"/>
    <n v="6.0960000000000001"/>
    <n v="0.13200000000000001"/>
    <n v="16.154"/>
    <n v="6.4000000000000001E-2"/>
    <n v="1965"/>
    <n v="9"/>
    <m/>
    <s v=""/>
    <m/>
    <s v=""/>
    <m/>
    <m/>
    <s v="1965-09"/>
    <m/>
    <m/>
    <n v="11.73"/>
    <n v="8.3000000000000004E-2"/>
    <n v="17.407"/>
    <n v="0.16800000000000001"/>
    <n v="6.0960000000000001"/>
    <n v="0.13200000000000001"/>
    <n v="16.154"/>
    <n v="6.4000000000000001E-2"/>
    <x v="21"/>
  </r>
  <r>
    <d v="1965-10-01T00:00:00"/>
    <n v="9.4879999999999995"/>
    <n v="7.0000000000000007E-2"/>
    <n v="15.11"/>
    <n v="0.105"/>
    <n v="3.8"/>
    <n v="0.09"/>
    <n v="15.405999999999899"/>
    <n v="6.3E-2"/>
    <n v="1965"/>
    <n v="10"/>
    <m/>
    <s v=""/>
    <m/>
    <s v=""/>
    <m/>
    <m/>
    <s v="1965-10"/>
    <m/>
    <m/>
    <n v="9.4879999999999995"/>
    <n v="7.0000000000000007E-2"/>
    <n v="15.11"/>
    <n v="0.105"/>
    <n v="3.8"/>
    <n v="0.09"/>
    <n v="15.405999999999899"/>
    <n v="6.3E-2"/>
    <x v="21"/>
  </r>
  <r>
    <d v="1965-11-01T00:00:00"/>
    <n v="5.86"/>
    <n v="7.5999999999999998E-2"/>
    <n v="11.337"/>
    <n v="0.184"/>
    <n v="0.35399999999999998"/>
    <n v="0.14499999999999999"/>
    <n v="14.287000000000001"/>
    <n v="0.06"/>
    <n v="1965"/>
    <n v="11"/>
    <m/>
    <s v=""/>
    <m/>
    <s v=""/>
    <m/>
    <m/>
    <s v="1965-11"/>
    <m/>
    <m/>
    <n v="5.86"/>
    <n v="7.5999999999999998E-2"/>
    <n v="11.337"/>
    <n v="0.184"/>
    <n v="0.35399999999999998"/>
    <n v="0.14499999999999999"/>
    <n v="14.287000000000001"/>
    <n v="0.06"/>
    <x v="21"/>
  </r>
  <r>
    <d v="1965-12-01T00:00:00"/>
    <n v="3.766"/>
    <n v="9.9000000000000005E-2"/>
    <n v="9.2349999999999994"/>
    <n v="0.109"/>
    <n v="-1.5429999999999999"/>
    <n v="6.6000000000000003E-2"/>
    <n v="13.775"/>
    <n v="6.2E-2"/>
    <n v="1965"/>
    <n v="12"/>
    <m/>
    <s v=""/>
    <m/>
    <s v=""/>
    <m/>
    <m/>
    <s v="1965-12"/>
    <m/>
    <m/>
    <n v="3.766"/>
    <n v="9.9000000000000005E-2"/>
    <n v="9.2349999999999994"/>
    <n v="0.109"/>
    <n v="-1.5429999999999999"/>
    <n v="6.6000000000000003E-2"/>
    <n v="13.775"/>
    <n v="6.2E-2"/>
    <x v="21"/>
  </r>
  <r>
    <d v="1966-01-01T00:00:00"/>
    <n v="2.4900000000000002"/>
    <n v="5.8999999999999997E-2"/>
    <n v="8.0489999999999995"/>
    <n v="6.9000000000000006E-2"/>
    <n v="-3.0409999999999999"/>
    <n v="9.8000000000000004E-2"/>
    <n v="13.494999999999999"/>
    <n v="5.7000000000000002E-2"/>
    <n v="1966"/>
    <n v="1"/>
    <m/>
    <s v=""/>
    <m/>
    <s v=""/>
    <m/>
    <m/>
    <s v="1966-01"/>
    <m/>
    <m/>
    <n v="2.4900000000000002"/>
    <n v="5.8999999999999997E-2"/>
    <n v="8.0489999999999995"/>
    <n v="6.9000000000000006E-2"/>
    <n v="-3.0409999999999999"/>
    <n v="9.8000000000000004E-2"/>
    <n v="13.494999999999999"/>
    <n v="5.7000000000000002E-2"/>
    <x v="21"/>
  </r>
  <r>
    <d v="1966-02-01T00:00:00"/>
    <n v="3.29"/>
    <n v="0.111"/>
    <n v="9.0049999999999901"/>
    <n v="0.13200000000000001"/>
    <n v="-2.4209999999999998"/>
    <n v="0.151"/>
    <n v="13.81"/>
    <n v="6.2E-2"/>
    <n v="1966"/>
    <n v="2"/>
    <m/>
    <s v=""/>
    <m/>
    <s v=""/>
    <m/>
    <m/>
    <s v="1966-02"/>
    <m/>
    <m/>
    <n v="3.29"/>
    <n v="0.111"/>
    <n v="9.0049999999999901"/>
    <n v="0.13200000000000001"/>
    <n v="-2.4209999999999998"/>
    <n v="0.151"/>
    <n v="13.81"/>
    <n v="6.2E-2"/>
    <x v="21"/>
  </r>
  <r>
    <d v="1966-03-01T00:00:00"/>
    <n v="5.5270000000000001"/>
    <n v="0.125"/>
    <n v="11.295999999999999"/>
    <n v="0.11899999999999999"/>
    <n v="-0.42"/>
    <n v="0.16"/>
    <n v="14.445"/>
    <n v="6.6000000000000003E-2"/>
    <n v="1966"/>
    <n v="3"/>
    <m/>
    <s v=""/>
    <m/>
    <s v=""/>
    <m/>
    <m/>
    <s v="1966-03"/>
    <m/>
    <m/>
    <n v="5.5270000000000001"/>
    <n v="0.125"/>
    <n v="11.295999999999999"/>
    <n v="0.11899999999999999"/>
    <n v="-0.42"/>
    <n v="0.16"/>
    <n v="14.445"/>
    <n v="6.6000000000000003E-2"/>
    <x v="21"/>
  </r>
  <r>
    <d v="1966-04-01T00:00:00"/>
    <n v="8.1609999999999996"/>
    <n v="6.8000000000000005E-2"/>
    <n v="13.950999999999899"/>
    <n v="0.104"/>
    <n v="2.331"/>
    <n v="0.106"/>
    <n v="15.254"/>
    <n v="5.8999999999999997E-2"/>
    <n v="1966"/>
    <n v="4"/>
    <m/>
    <s v=""/>
    <m/>
    <s v=""/>
    <m/>
    <m/>
    <s v="1966-04"/>
    <m/>
    <m/>
    <n v="8.1609999999999996"/>
    <n v="6.8000000000000005E-2"/>
    <n v="13.950999999999899"/>
    <n v="0.104"/>
    <n v="2.331"/>
    <n v="0.106"/>
    <n v="15.254"/>
    <n v="5.8999999999999997E-2"/>
    <x v="21"/>
  </r>
  <r>
    <d v="1966-05-01T00:00:00"/>
    <n v="11.2"/>
    <n v="6.4000000000000001E-2"/>
    <n v="17.07"/>
    <n v="0.21299999999999999"/>
    <n v="5.1890000000000001"/>
    <n v="0.17100000000000001"/>
    <n v="15.987"/>
    <n v="6.0999999999999999E-2"/>
    <n v="1966"/>
    <n v="5"/>
    <m/>
    <s v=""/>
    <m/>
    <s v=""/>
    <m/>
    <m/>
    <s v="1966-05"/>
    <m/>
    <m/>
    <n v="11.2"/>
    <n v="6.4000000000000001E-2"/>
    <n v="17.07"/>
    <n v="0.21299999999999999"/>
    <n v="5.1890000000000001"/>
    <n v="0.17100000000000001"/>
    <n v="15.987"/>
    <n v="6.0999999999999999E-2"/>
    <x v="21"/>
  </r>
  <r>
    <d v="1966-06-01T00:00:00"/>
    <n v="13.587"/>
    <n v="0.161"/>
    <n v="19.378"/>
    <n v="0.251"/>
    <n v="7.7229999999999999"/>
    <n v="0.17499999999999999"/>
    <n v="16.692999999999898"/>
    <n v="7.5999999999999998E-2"/>
    <n v="1966"/>
    <n v="6"/>
    <m/>
    <s v=""/>
    <m/>
    <s v=""/>
    <m/>
    <m/>
    <s v="1966-06"/>
    <m/>
    <m/>
    <n v="13.587"/>
    <n v="0.161"/>
    <n v="19.378"/>
    <n v="0.251"/>
    <n v="7.7229999999999999"/>
    <n v="0.17499999999999999"/>
    <n v="16.692999999999898"/>
    <n v="7.5999999999999998E-2"/>
    <x v="21"/>
  </r>
  <r>
    <d v="1966-07-01T00:00:00"/>
    <n v="14.569000000000001"/>
    <n v="0.112"/>
    <n v="20.391999999999999"/>
    <n v="0.1"/>
    <n v="8.8230000000000004"/>
    <n v="0.126"/>
    <n v="17.033000000000001"/>
    <n v="7.0000000000000007E-2"/>
    <n v="1966"/>
    <n v="7"/>
    <m/>
    <s v=""/>
    <m/>
    <s v=""/>
    <m/>
    <m/>
    <s v="1966-07"/>
    <m/>
    <m/>
    <n v="14.569000000000001"/>
    <n v="0.112"/>
    <n v="20.391999999999999"/>
    <n v="0.1"/>
    <n v="8.8230000000000004"/>
    <n v="0.126"/>
    <n v="17.033000000000001"/>
    <n v="7.0000000000000007E-2"/>
    <x v="21"/>
  </r>
  <r>
    <d v="1966-08-01T00:00:00"/>
    <n v="13.731"/>
    <n v="0.10100000000000001"/>
    <n v="19.626999999999999"/>
    <n v="0.20499999999999999"/>
    <n v="8.0869999999999997"/>
    <n v="0.111"/>
    <n v="16.826000000000001"/>
    <n v="6.8000000000000005E-2"/>
    <n v="1966"/>
    <n v="8"/>
    <m/>
    <s v=""/>
    <m/>
    <s v=""/>
    <m/>
    <m/>
    <s v="1966-08"/>
    <m/>
    <m/>
    <n v="13.731"/>
    <n v="0.10100000000000001"/>
    <n v="19.626999999999999"/>
    <n v="0.20499999999999999"/>
    <n v="8.0869999999999997"/>
    <n v="0.111"/>
    <n v="16.826000000000001"/>
    <n v="6.8000000000000005E-2"/>
    <x v="21"/>
  </r>
  <r>
    <d v="1966-09-01T00:00:00"/>
    <n v="12.132999999999999"/>
    <n v="0.107"/>
    <n v="18.027999999999999"/>
    <n v="8.5000000000000006E-2"/>
    <n v="6.4820000000000002"/>
    <n v="0.13500000000000001"/>
    <n v="16.273"/>
    <n v="6.9000000000000006E-2"/>
    <n v="1966"/>
    <n v="9"/>
    <m/>
    <s v=""/>
    <m/>
    <s v=""/>
    <m/>
    <m/>
    <s v="1966-09"/>
    <m/>
    <m/>
    <n v="12.132999999999999"/>
    <n v="0.107"/>
    <n v="18.027999999999999"/>
    <n v="8.5000000000000006E-2"/>
    <n v="6.4820000000000002"/>
    <n v="0.13500000000000001"/>
    <n v="16.273"/>
    <n v="6.9000000000000006E-2"/>
    <x v="21"/>
  </r>
  <r>
    <d v="1966-10-01T00:00:00"/>
    <n v="9.1530000000000005"/>
    <n v="7.2999999999999995E-2"/>
    <n v="14.776999999999999"/>
    <n v="8.1000000000000003E-2"/>
    <n v="3.5550000000000002"/>
    <n v="0.112"/>
    <n v="15.315"/>
    <n v="6.0999999999999999E-2"/>
    <n v="1966"/>
    <n v="10"/>
    <m/>
    <s v=""/>
    <m/>
    <s v=""/>
    <m/>
    <m/>
    <s v="1966-10"/>
    <m/>
    <m/>
    <n v="9.1530000000000005"/>
    <n v="7.2999999999999995E-2"/>
    <n v="14.776999999999999"/>
    <n v="8.1000000000000003E-2"/>
    <n v="3.5550000000000002"/>
    <n v="0.112"/>
    <n v="15.315"/>
    <n v="6.0999999999999999E-2"/>
    <x v="21"/>
  </r>
  <r>
    <d v="1966-11-01T00:00:00"/>
    <n v="5.9689999999999896"/>
    <n v="7.3999999999999996E-2"/>
    <n v="11.58"/>
    <n v="8.4000000000000005E-2"/>
    <n v="0.41199999999999998"/>
    <n v="0.13400000000000001"/>
    <n v="14.362"/>
    <n v="5.8000000000000003E-2"/>
    <n v="1966"/>
    <n v="11"/>
    <m/>
    <s v=""/>
    <m/>
    <s v=""/>
    <m/>
    <m/>
    <s v="1966-11"/>
    <m/>
    <m/>
    <n v="5.9689999999999896"/>
    <n v="7.3999999999999996E-2"/>
    <n v="11.58"/>
    <n v="8.4000000000000005E-2"/>
    <n v="0.41199999999999998"/>
    <n v="0.13400000000000001"/>
    <n v="14.362"/>
    <n v="5.8000000000000003E-2"/>
    <x v="21"/>
  </r>
  <r>
    <d v="1966-12-01T00:00:00"/>
    <n v="3.3820000000000001"/>
    <n v="5.1999999999999998E-2"/>
    <n v="8.7579999999999991"/>
    <n v="8.4000000000000005E-2"/>
    <n v="-1.9269999999999901"/>
    <n v="0.13"/>
    <n v="13.683"/>
    <n v="5.7000000000000002E-2"/>
    <n v="1966"/>
    <n v="12"/>
    <m/>
    <s v=""/>
    <m/>
    <s v=""/>
    <m/>
    <m/>
    <s v="1966-12"/>
    <m/>
    <m/>
    <n v="3.3820000000000001"/>
    <n v="5.1999999999999998E-2"/>
    <n v="8.7579999999999991"/>
    <n v="8.4000000000000005E-2"/>
    <n v="-1.9269999999999901"/>
    <n v="0.13"/>
    <n v="13.683"/>
    <n v="5.7000000000000002E-2"/>
    <x v="21"/>
  </r>
  <r>
    <d v="1967-01-01T00:00:00"/>
    <n v="2.71"/>
    <n v="7.0000000000000007E-2"/>
    <n v="8.3949999999999996"/>
    <n v="6.2E-2"/>
    <n v="-2.86899999999999"/>
    <n v="0.14000000000000001"/>
    <n v="13.526999999999999"/>
    <n v="5.5E-2"/>
    <n v="1967"/>
    <n v="1"/>
    <m/>
    <s v=""/>
    <m/>
    <s v=""/>
    <m/>
    <m/>
    <s v="1967-01"/>
    <m/>
    <m/>
    <n v="2.71"/>
    <n v="7.0000000000000007E-2"/>
    <n v="8.3949999999999996"/>
    <n v="6.2E-2"/>
    <n v="-2.86899999999999"/>
    <n v="0.14000000000000001"/>
    <n v="13.526999999999999"/>
    <n v="5.5E-2"/>
    <x v="21"/>
  </r>
  <r>
    <d v="1967-02-01T00:00:00"/>
    <n v="2.9049999999999998"/>
    <n v="0.126"/>
    <n v="8.6189999999999998"/>
    <n v="0.156"/>
    <n v="-2.7719999999999998"/>
    <n v="0.159"/>
    <n v="13.687999999999899"/>
    <n v="6.4000000000000001E-2"/>
    <n v="1967"/>
    <n v="2"/>
    <m/>
    <s v=""/>
    <m/>
    <s v=""/>
    <m/>
    <m/>
    <s v="1967-02"/>
    <m/>
    <m/>
    <n v="2.9049999999999998"/>
    <n v="0.126"/>
    <n v="8.6189999999999998"/>
    <n v="0.156"/>
    <n v="-2.7719999999999998"/>
    <n v="0.159"/>
    <n v="13.687999999999899"/>
    <n v="6.4000000000000001E-2"/>
    <x v="21"/>
  </r>
  <r>
    <d v="1967-03-01T00:00:00"/>
    <n v="5.3959999999999999"/>
    <n v="7.9000000000000001E-2"/>
    <n v="11.222"/>
    <n v="0.107"/>
    <n v="-0.35599999999999998"/>
    <n v="7.4999999999999997E-2"/>
    <n v="14.465"/>
    <n v="5.7000000000000002E-2"/>
    <n v="1967"/>
    <n v="3"/>
    <m/>
    <s v=""/>
    <m/>
    <s v=""/>
    <m/>
    <m/>
    <s v="1967-03"/>
    <m/>
    <m/>
    <n v="5.3959999999999999"/>
    <n v="7.9000000000000001E-2"/>
    <n v="11.222"/>
    <n v="0.107"/>
    <n v="-0.35599999999999998"/>
    <n v="7.4999999999999997E-2"/>
    <n v="14.465"/>
    <n v="5.7000000000000002E-2"/>
    <x v="21"/>
  </r>
  <r>
    <d v="1967-04-01T00:00:00"/>
    <n v="8.4580000000000002"/>
    <n v="0.11"/>
    <n v="14.375999999999999"/>
    <n v="0.14599999999999999"/>
    <n v="2.5"/>
    <n v="0.22800000000000001"/>
    <n v="15.3"/>
    <n v="6.0999999999999999E-2"/>
    <n v="1967"/>
    <n v="4"/>
    <m/>
    <s v=""/>
    <m/>
    <s v=""/>
    <m/>
    <m/>
    <s v="1967-04"/>
    <m/>
    <m/>
    <n v="8.4580000000000002"/>
    <n v="0.11"/>
    <n v="14.375999999999999"/>
    <n v="0.14599999999999999"/>
    <n v="2.5"/>
    <n v="0.22800000000000001"/>
    <n v="15.3"/>
    <n v="6.0999999999999999E-2"/>
    <x v="21"/>
  </r>
  <r>
    <d v="1967-05-01T00:00:00"/>
    <n v="11.632"/>
    <n v="7.6999999999999999E-2"/>
    <n v="17.504999999999999"/>
    <n v="0.17199999999999999"/>
    <n v="5.7839999999999998"/>
    <n v="0.16699999999999901"/>
    <n v="16.279"/>
    <n v="6.0999999999999999E-2"/>
    <n v="1967"/>
    <n v="5"/>
    <m/>
    <s v=""/>
    <m/>
    <s v=""/>
    <m/>
    <m/>
    <s v="1967-05"/>
    <m/>
    <m/>
    <n v="11.632"/>
    <n v="7.6999999999999999E-2"/>
    <n v="17.504999999999999"/>
    <n v="0.17199999999999999"/>
    <n v="5.7839999999999998"/>
    <n v="0.16699999999999901"/>
    <n v="16.279"/>
    <n v="6.0999999999999999E-2"/>
    <x v="21"/>
  </r>
  <r>
    <d v="1967-06-01T00:00:00"/>
    <n v="13.194000000000001"/>
    <n v="7.0999999999999994E-2"/>
    <n v="18.911000000000001"/>
    <n v="0.14499999999999999"/>
    <n v="7.4450000000000003"/>
    <n v="0.152"/>
    <n v="16.664999999999999"/>
    <n v="5.7000000000000002E-2"/>
    <n v="1967"/>
    <n v="6"/>
    <m/>
    <s v=""/>
    <m/>
    <s v=""/>
    <m/>
    <m/>
    <s v="1967-06"/>
    <m/>
    <m/>
    <n v="13.194000000000001"/>
    <n v="7.0999999999999994E-2"/>
    <n v="18.911000000000001"/>
    <n v="0.14499999999999999"/>
    <n v="7.4450000000000003"/>
    <n v="0.152"/>
    <n v="16.664999999999999"/>
    <n v="5.7000000000000002E-2"/>
    <x v="21"/>
  </r>
  <r>
    <d v="1967-07-01T00:00:00"/>
    <n v="14.331"/>
    <n v="0.16899999999999901"/>
    <n v="20.141999999999999"/>
    <n v="0.153"/>
    <n v="8.7059999999999995"/>
    <n v="0.14199999999999999"/>
    <n v="16.97"/>
    <n v="7.8E-2"/>
    <n v="1967"/>
    <n v="7"/>
    <m/>
    <s v=""/>
    <m/>
    <s v=""/>
    <m/>
    <m/>
    <s v="1967-07"/>
    <m/>
    <m/>
    <n v="14.331"/>
    <n v="0.16899999999999901"/>
    <n v="20.141999999999999"/>
    <n v="0.153"/>
    <n v="8.7059999999999995"/>
    <n v="0.14199999999999999"/>
    <n v="16.97"/>
    <n v="7.8E-2"/>
    <x v="21"/>
  </r>
  <r>
    <d v="1967-08-01T00:00:00"/>
    <n v="13.821"/>
    <n v="0.107"/>
    <n v="19.593"/>
    <n v="0.24199999999999999"/>
    <n v="8.1719999999999899"/>
    <n v="0.245"/>
    <n v="16.84"/>
    <n v="6.4000000000000001E-2"/>
    <n v="1967"/>
    <n v="8"/>
    <m/>
    <s v=""/>
    <m/>
    <s v=""/>
    <m/>
    <m/>
    <s v="1967-08"/>
    <m/>
    <m/>
    <n v="13.821"/>
    <n v="0.107"/>
    <n v="19.593"/>
    <n v="0.24199999999999999"/>
    <n v="8.1719999999999899"/>
    <n v="0.245"/>
    <n v="16.84"/>
    <n v="6.4000000000000001E-2"/>
    <x v="21"/>
  </r>
  <r>
    <d v="1967-09-01T00:00:00"/>
    <n v="12.053999999999901"/>
    <n v="5.8000000000000003E-2"/>
    <n v="17.852"/>
    <n v="0.107"/>
    <n v="6.2690000000000001"/>
    <n v="0.16600000000000001"/>
    <n v="16.244"/>
    <n v="0.06"/>
    <n v="1967"/>
    <n v="9"/>
    <m/>
    <s v=""/>
    <m/>
    <s v=""/>
    <m/>
    <m/>
    <s v="1967-09"/>
    <m/>
    <m/>
    <n v="12.053999999999901"/>
    <n v="5.8000000000000003E-2"/>
    <n v="17.852"/>
    <n v="0.107"/>
    <n v="6.2690000000000001"/>
    <n v="0.16600000000000001"/>
    <n v="16.244"/>
    <n v="0.06"/>
    <x v="21"/>
  </r>
  <r>
    <d v="1967-10-01T00:00:00"/>
    <n v="9.8089999999999993"/>
    <n v="4.4999999999999998E-2"/>
    <n v="15.478999999999999"/>
    <n v="0.08"/>
    <n v="4.1779999999999999"/>
    <n v="8.5999999999999993E-2"/>
    <n v="15.468999999999999"/>
    <n v="5.6000000000000001E-2"/>
    <n v="1967"/>
    <n v="10"/>
    <m/>
    <s v=""/>
    <m/>
    <s v=""/>
    <m/>
    <m/>
    <s v="1967-10"/>
    <m/>
    <m/>
    <n v="9.8089999999999993"/>
    <n v="4.4999999999999998E-2"/>
    <n v="15.478999999999999"/>
    <n v="0.08"/>
    <n v="4.1779999999999999"/>
    <n v="8.5999999999999993E-2"/>
    <n v="15.468999999999999"/>
    <n v="5.6000000000000001E-2"/>
    <x v="21"/>
  </r>
  <r>
    <d v="1967-11-01T00:00:00"/>
    <n v="6.1760000000000002"/>
    <n v="4.2000000000000003E-2"/>
    <n v="11.505000000000001"/>
    <n v="8.5000000000000006E-2"/>
    <n v="0.80799999999999905"/>
    <n v="0.14699999999999999"/>
    <n v="14.353"/>
    <n v="4.8000000000000001E-2"/>
    <n v="1967"/>
    <n v="11"/>
    <m/>
    <s v=""/>
    <m/>
    <s v=""/>
    <m/>
    <m/>
    <s v="1967-11"/>
    <m/>
    <m/>
    <n v="6.1760000000000002"/>
    <n v="4.2000000000000003E-2"/>
    <n v="11.505000000000001"/>
    <n v="8.5000000000000006E-2"/>
    <n v="0.80799999999999905"/>
    <n v="0.14699999999999999"/>
    <n v="14.353"/>
    <n v="4.8000000000000001E-2"/>
    <x v="21"/>
  </r>
  <r>
    <d v="1967-12-01T00:00:00"/>
    <n v="3.915"/>
    <n v="0.05"/>
    <n v="9.2789999999999999"/>
    <n v="5.6000000000000001E-2"/>
    <n v="-1.42"/>
    <n v="0.114"/>
    <n v="13.73"/>
    <n v="0.05"/>
    <n v="1967"/>
    <n v="12"/>
    <m/>
    <s v=""/>
    <m/>
    <s v=""/>
    <m/>
    <m/>
    <s v="1967-12"/>
    <m/>
    <m/>
    <n v="3.915"/>
    <n v="0.05"/>
    <n v="9.2789999999999999"/>
    <n v="5.6000000000000001E-2"/>
    <n v="-1.42"/>
    <n v="0.114"/>
    <n v="13.73"/>
    <n v="0.05"/>
    <x v="21"/>
  </r>
  <r>
    <d v="1968-01-01T00:00:00"/>
    <n v="2.3530000000000002"/>
    <n v="9.4E-2"/>
    <n v="7.8669999999999902"/>
    <n v="0.10199999999999999"/>
    <n v="-3.0619999999999998"/>
    <n v="7.4999999999999997E-2"/>
    <n v="13.388999999999999"/>
    <n v="5.3999999999999999E-2"/>
    <n v="1968"/>
    <n v="1"/>
    <m/>
    <s v=""/>
    <m/>
    <s v=""/>
    <m/>
    <m/>
    <s v="1968-01"/>
    <m/>
    <m/>
    <n v="2.3530000000000002"/>
    <n v="9.4E-2"/>
    <n v="7.8669999999999902"/>
    <n v="0.10199999999999999"/>
    <n v="-3.0619999999999998"/>
    <n v="7.4999999999999997E-2"/>
    <n v="13.388999999999999"/>
    <n v="5.3999999999999999E-2"/>
    <x v="21"/>
  </r>
  <r>
    <d v="1968-02-01T00:00:00"/>
    <n v="3.2450000000000001"/>
    <n v="0.124"/>
    <n v="8.8799999999999901"/>
    <n v="9.8000000000000004E-2"/>
    <n v="-2.319"/>
    <n v="8.1999999999999906E-2"/>
    <n v="13.724"/>
    <n v="5.8999999999999997E-2"/>
    <n v="1968"/>
    <n v="2"/>
    <m/>
    <s v=""/>
    <m/>
    <s v=""/>
    <m/>
    <m/>
    <s v="1968-02"/>
    <m/>
    <m/>
    <n v="3.2450000000000001"/>
    <n v="0.124"/>
    <n v="8.8799999999999901"/>
    <n v="9.8000000000000004E-2"/>
    <n v="-2.319"/>
    <n v="8.1999999999999906E-2"/>
    <n v="13.724"/>
    <n v="5.8999999999999997E-2"/>
    <x v="21"/>
  </r>
  <r>
    <d v="1968-03-01T00:00:00"/>
    <n v="6.117"/>
    <n v="6.9000000000000006E-2"/>
    <n v="11.907"/>
    <n v="0.126"/>
    <n v="0.28499999999999898"/>
    <n v="6.8000000000000005E-2"/>
    <n v="14.581"/>
    <n v="5.1999999999999998E-2"/>
    <n v="1968"/>
    <n v="3"/>
    <m/>
    <s v=""/>
    <m/>
    <s v=""/>
    <m/>
    <m/>
    <s v="1968-03"/>
    <m/>
    <m/>
    <n v="6.117"/>
    <n v="6.9000000000000006E-2"/>
    <n v="11.907"/>
    <n v="0.126"/>
    <n v="0.28499999999999898"/>
    <n v="6.8000000000000005E-2"/>
    <n v="14.581"/>
    <n v="5.1999999999999998E-2"/>
    <x v="21"/>
  </r>
  <r>
    <d v="1968-04-01T00:00:00"/>
    <n v="8.4550000000000001"/>
    <n v="0.14299999999999999"/>
    <n v="14.427"/>
    <n v="0.115"/>
    <n v="2.5960000000000001"/>
    <n v="0.28100000000000003"/>
    <n v="15.260999999999999"/>
    <n v="6.4000000000000001E-2"/>
    <n v="1968"/>
    <n v="4"/>
    <m/>
    <s v=""/>
    <m/>
    <s v=""/>
    <m/>
    <m/>
    <s v="1968-04"/>
    <m/>
    <m/>
    <n v="8.4550000000000001"/>
    <n v="0.14299999999999999"/>
    <n v="14.427"/>
    <n v="0.115"/>
    <n v="2.5960000000000001"/>
    <n v="0.28100000000000003"/>
    <n v="15.260999999999999"/>
    <n v="6.4000000000000001E-2"/>
    <x v="21"/>
  </r>
  <r>
    <d v="1968-05-01T00:00:00"/>
    <n v="11.068"/>
    <n v="0.111"/>
    <n v="16.760000000000002"/>
    <n v="0.16"/>
    <n v="5.1760000000000002"/>
    <n v="0.20100000000000001"/>
    <n v="15.99"/>
    <n v="6.2E-2"/>
    <n v="1968"/>
    <n v="5"/>
    <m/>
    <s v=""/>
    <m/>
    <s v=""/>
    <m/>
    <m/>
    <s v="1968-05"/>
    <m/>
    <m/>
    <n v="11.068"/>
    <n v="0.111"/>
    <n v="16.760000000000002"/>
    <n v="0.16"/>
    <n v="5.1760000000000002"/>
    <n v="0.20100000000000001"/>
    <n v="15.99"/>
    <n v="6.2E-2"/>
    <x v="21"/>
  </r>
  <r>
    <d v="1968-06-01T00:00:00"/>
    <n v="13.204000000000001"/>
    <n v="0.187"/>
    <n v="18.873000000000001"/>
    <n v="0.16"/>
    <n v="7.3179999999999996"/>
    <n v="0.21299999999999999"/>
    <n v="16.695999999999898"/>
    <n v="7.2999999999999995E-2"/>
    <n v="1968"/>
    <n v="6"/>
    <m/>
    <s v=""/>
    <m/>
    <s v=""/>
    <m/>
    <m/>
    <s v="1968-06"/>
    <m/>
    <m/>
    <n v="13.204000000000001"/>
    <n v="0.187"/>
    <n v="18.873000000000001"/>
    <n v="0.16"/>
    <n v="7.3179999999999996"/>
    <n v="0.21299999999999999"/>
    <n v="16.695999999999898"/>
    <n v="7.2999999999999995E-2"/>
    <x v="21"/>
  </r>
  <r>
    <d v="1968-07-01T00:00:00"/>
    <n v="14.026"/>
    <n v="8.8999999999999996E-2"/>
    <n v="19.734000000000002"/>
    <n v="0.13699999999999901"/>
    <n v="8.4309999999999992"/>
    <n v="0.105"/>
    <n v="16.887"/>
    <n v="5.8000000000000003E-2"/>
    <n v="1968"/>
    <n v="7"/>
    <m/>
    <s v=""/>
    <m/>
    <s v=""/>
    <m/>
    <m/>
    <s v="1968-07"/>
    <m/>
    <m/>
    <n v="14.026"/>
    <n v="8.8999999999999996E-2"/>
    <n v="19.734000000000002"/>
    <n v="0.13699999999999901"/>
    <n v="8.4309999999999992"/>
    <n v="0.105"/>
    <n v="16.887"/>
    <n v="5.8000000000000003E-2"/>
    <x v="21"/>
  </r>
  <r>
    <d v="1968-08-01T00:00:00"/>
    <n v="13.523999999999999"/>
    <n v="0.08"/>
    <n v="19.238"/>
    <n v="7.9000000000000001E-2"/>
    <n v="7.8919999999999897"/>
    <n v="0.14000000000000001"/>
    <n v="16.794"/>
    <n v="5.7000000000000002E-2"/>
    <n v="1968"/>
    <n v="8"/>
    <m/>
    <s v=""/>
    <m/>
    <s v=""/>
    <m/>
    <m/>
    <s v="1968-08"/>
    <m/>
    <m/>
    <n v="13.523999999999999"/>
    <n v="0.08"/>
    <n v="19.238"/>
    <n v="7.9000000000000001E-2"/>
    <n v="7.8919999999999897"/>
    <n v="0.14000000000000001"/>
    <n v="16.794"/>
    <n v="5.7000000000000002E-2"/>
    <x v="21"/>
  </r>
  <r>
    <d v="1968-09-01T00:00:00"/>
    <n v="11.62"/>
    <n v="0.19"/>
    <n v="17.347999999999999"/>
    <n v="0.223"/>
    <n v="5.9420000000000002"/>
    <n v="0.152"/>
    <n v="16.155000000000001"/>
    <n v="7.5999999999999998E-2"/>
    <n v="1968"/>
    <n v="9"/>
    <m/>
    <s v=""/>
    <m/>
    <s v=""/>
    <m/>
    <m/>
    <s v="1968-09"/>
    <m/>
    <m/>
    <n v="11.62"/>
    <n v="0.19"/>
    <n v="17.347999999999999"/>
    <n v="0.223"/>
    <n v="5.9420000000000002"/>
    <n v="0.152"/>
    <n v="16.155000000000001"/>
    <n v="7.5999999999999998E-2"/>
    <x v="21"/>
  </r>
  <r>
    <d v="1968-10-01T00:00:00"/>
    <n v="9.4529999999999994"/>
    <n v="0.13800000000000001"/>
    <n v="15.085999999999901"/>
    <n v="0.127"/>
    <n v="3.7869999999999999"/>
    <n v="0.26300000000000001"/>
    <n v="15.481"/>
    <n v="6.6000000000000003E-2"/>
    <n v="1968"/>
    <n v="10"/>
    <m/>
    <s v=""/>
    <m/>
    <s v=""/>
    <m/>
    <m/>
    <s v="1968-10"/>
    <m/>
    <m/>
    <n v="9.4529999999999994"/>
    <n v="0.13800000000000001"/>
    <n v="15.085999999999901"/>
    <n v="0.127"/>
    <n v="3.7869999999999999"/>
    <n v="0.26300000000000001"/>
    <n v="15.481"/>
    <n v="6.6000000000000003E-2"/>
    <x v="21"/>
  </r>
  <r>
    <d v="1968-11-01T00:00:00"/>
    <n v="5.891"/>
    <n v="6.2E-2"/>
    <n v="11.3"/>
    <n v="0.105"/>
    <n v="0.35699999999999998"/>
    <n v="0.13500000000000001"/>
    <n v="14.417999999999999"/>
    <n v="5.0999999999999997E-2"/>
    <n v="1968"/>
    <n v="11"/>
    <m/>
    <s v=""/>
    <m/>
    <s v=""/>
    <m/>
    <m/>
    <s v="1968-11"/>
    <m/>
    <m/>
    <n v="5.891"/>
    <n v="6.2E-2"/>
    <n v="11.3"/>
    <n v="0.105"/>
    <n v="0.35699999999999998"/>
    <n v="0.13500000000000001"/>
    <n v="14.417999999999999"/>
    <n v="5.0999999999999997E-2"/>
    <x v="21"/>
  </r>
  <r>
    <d v="1968-12-01T00:00:00"/>
    <n v="3.24"/>
    <n v="5.2999999999999999E-2"/>
    <n v="8.5510000000000002"/>
    <n v="0.13500000000000001"/>
    <n v="-2.1160000000000001"/>
    <n v="0.10299999999999999"/>
    <n v="13.790999999999899"/>
    <n v="0.05"/>
    <n v="1968"/>
    <n v="12"/>
    <m/>
    <s v=""/>
    <m/>
    <s v=""/>
    <m/>
    <m/>
    <s v="1968-12"/>
    <m/>
    <m/>
    <n v="3.24"/>
    <n v="5.2999999999999999E-2"/>
    <n v="8.5510000000000002"/>
    <n v="0.13500000000000001"/>
    <n v="-2.1160000000000001"/>
    <n v="0.10299999999999999"/>
    <n v="13.790999999999899"/>
    <n v="0.05"/>
    <x v="21"/>
  </r>
  <r>
    <d v="1969-01-01T00:00:00"/>
    <n v="1.966"/>
    <n v="5.2999999999999999E-2"/>
    <n v="7.2289999999999903"/>
    <n v="9.0999999999999998E-2"/>
    <n v="-3.298"/>
    <n v="0.11600000000000001"/>
    <n v="13.518000000000001"/>
    <n v="4.8000000000000001E-2"/>
    <n v="1969"/>
    <n v="1"/>
    <m/>
    <s v=""/>
    <m/>
    <s v=""/>
    <m/>
    <m/>
    <s v="1969-01"/>
    <m/>
    <m/>
    <n v="1.966"/>
    <n v="5.2999999999999999E-2"/>
    <n v="7.2289999999999903"/>
    <n v="9.0999999999999998E-2"/>
    <n v="-3.298"/>
    <n v="0.11600000000000001"/>
    <n v="13.518000000000001"/>
    <n v="4.8000000000000001E-2"/>
    <x v="21"/>
  </r>
  <r>
    <d v="1969-02-01T00:00:00"/>
    <n v="2.4500000000000002"/>
    <n v="9.1999999999999998E-2"/>
    <n v="7.9689999999999896"/>
    <n v="0.126"/>
    <n v="-3.1909999999999998"/>
    <n v="0.151"/>
    <n v="13.747"/>
    <n v="5.1999999999999998E-2"/>
    <n v="1969"/>
    <n v="2"/>
    <m/>
    <s v=""/>
    <m/>
    <s v=""/>
    <m/>
    <m/>
    <s v="1969-02"/>
    <m/>
    <m/>
    <n v="2.4500000000000002"/>
    <n v="9.1999999999999998E-2"/>
    <n v="7.9689999999999896"/>
    <n v="0.126"/>
    <n v="-3.1909999999999998"/>
    <n v="0.151"/>
    <n v="13.747"/>
    <n v="5.1999999999999998E-2"/>
    <x v="21"/>
  </r>
  <r>
    <d v="1969-03-01T00:00:00"/>
    <n v="5.1310000000000002"/>
    <n v="0.106"/>
    <n v="11.018000000000001"/>
    <n v="0.106"/>
    <n v="-0.82399999999999995"/>
    <n v="0.21299999999999999"/>
    <n v="14.576000000000001"/>
    <n v="5.6000000000000001E-2"/>
    <n v="1969"/>
    <n v="3"/>
    <m/>
    <s v=""/>
    <m/>
    <s v=""/>
    <m/>
    <m/>
    <s v="1969-03"/>
    <m/>
    <m/>
    <n v="5.1310000000000002"/>
    <n v="0.106"/>
    <n v="11.018000000000001"/>
    <n v="0.106"/>
    <n v="-0.82399999999999995"/>
    <n v="0.21299999999999999"/>
    <n v="14.576000000000001"/>
    <n v="5.6000000000000001E-2"/>
    <x v="21"/>
  </r>
  <r>
    <d v="1969-04-01T00:00:00"/>
    <n v="8.5759999999999899"/>
    <n v="0.125"/>
    <n v="14.286"/>
    <n v="0.20100000000000001"/>
    <n v="2.69"/>
    <n v="0.23699999999999999"/>
    <n v="15.518000000000001"/>
    <n v="6.2E-2"/>
    <n v="1969"/>
    <n v="4"/>
    <m/>
    <s v=""/>
    <m/>
    <s v=""/>
    <m/>
    <m/>
    <s v="1969-04"/>
    <m/>
    <m/>
    <n v="8.5759999999999899"/>
    <n v="0.125"/>
    <n v="14.286"/>
    <n v="0.20100000000000001"/>
    <n v="2.69"/>
    <n v="0.23699999999999999"/>
    <n v="15.518000000000001"/>
    <n v="6.2E-2"/>
    <x v="21"/>
  </r>
  <r>
    <d v="1969-05-01T00:00:00"/>
    <n v="11.353999999999999"/>
    <n v="7.6999999999999999E-2"/>
    <n v="17.064"/>
    <n v="0.157"/>
    <n v="5.5650000000000004"/>
    <n v="0.24099999999999999"/>
    <n v="16.329000000000001"/>
    <n v="5.2999999999999999E-2"/>
    <n v="1969"/>
    <n v="5"/>
    <m/>
    <s v=""/>
    <m/>
    <s v=""/>
    <m/>
    <m/>
    <s v="1969-05"/>
    <m/>
    <m/>
    <n v="11.353999999999999"/>
    <n v="7.6999999999999999E-2"/>
    <n v="17.064"/>
    <n v="0.157"/>
    <n v="5.5650000000000004"/>
    <n v="0.24099999999999999"/>
    <n v="16.329000000000001"/>
    <n v="5.2999999999999999E-2"/>
    <x v="21"/>
  </r>
  <r>
    <d v="1969-06-01T00:00:00"/>
    <n v="13.475"/>
    <n v="0.11899999999999999"/>
    <n v="19.207999999999998"/>
    <n v="0.25600000000000001"/>
    <n v="7.5679999999999996"/>
    <n v="0.34"/>
    <n v="16.829999999999998"/>
    <n v="6.2E-2"/>
    <n v="1969"/>
    <n v="6"/>
    <m/>
    <s v=""/>
    <m/>
    <s v=""/>
    <m/>
    <m/>
    <s v="1969-06"/>
    <m/>
    <m/>
    <n v="13.475"/>
    <n v="0.11899999999999999"/>
    <n v="19.207999999999998"/>
    <n v="0.25600000000000001"/>
    <n v="7.5679999999999996"/>
    <n v="0.34"/>
    <n v="16.829999999999998"/>
    <n v="6.2E-2"/>
    <x v="21"/>
  </r>
  <r>
    <d v="1969-07-01T00:00:00"/>
    <n v="14.218"/>
    <n v="0.109"/>
    <n v="20.024000000000001"/>
    <n v="0.22600000000000001"/>
    <n v="8.6660000000000004"/>
    <n v="0.16300000000000001"/>
    <n v="16.923999999999999"/>
    <n v="5.8999999999999997E-2"/>
    <n v="1969"/>
    <n v="7"/>
    <m/>
    <s v=""/>
    <m/>
    <s v=""/>
    <m/>
    <m/>
    <s v="1969-07"/>
    <m/>
    <m/>
    <n v="14.218"/>
    <n v="0.109"/>
    <n v="20.024000000000001"/>
    <n v="0.22600000000000001"/>
    <n v="8.6660000000000004"/>
    <n v="0.16300000000000001"/>
    <n v="16.923999999999999"/>
    <n v="5.8999999999999997E-2"/>
    <x v="21"/>
  </r>
  <r>
    <d v="1969-08-01T00:00:00"/>
    <n v="13.804"/>
    <n v="0.08"/>
    <n v="19.628"/>
    <n v="0.16"/>
    <n v="8.1239999999999899"/>
    <n v="0.224"/>
    <n v="16.945"/>
    <n v="5.6000000000000001E-2"/>
    <n v="1969"/>
    <n v="8"/>
    <m/>
    <s v=""/>
    <m/>
    <s v=""/>
    <m/>
    <m/>
    <s v="1969-08"/>
    <m/>
    <m/>
    <n v="13.804"/>
    <n v="0.08"/>
    <n v="19.628"/>
    <n v="0.16"/>
    <n v="8.1239999999999899"/>
    <n v="0.224"/>
    <n v="16.945"/>
    <n v="5.6000000000000001E-2"/>
    <x v="21"/>
  </r>
  <r>
    <d v="1969-09-01T00:00:00"/>
    <n v="12.048"/>
    <n v="5.7000000000000002E-2"/>
    <n v="17.670000000000002"/>
    <n v="0.112"/>
    <n v="6.4210000000000003"/>
    <n v="0.14099999999999999"/>
    <n v="16.337"/>
    <n v="5.2999999999999999E-2"/>
    <n v="1969"/>
    <n v="9"/>
    <m/>
    <s v=""/>
    <m/>
    <s v=""/>
    <m/>
    <m/>
    <s v="1969-09"/>
    <m/>
    <m/>
    <n v="12.048"/>
    <n v="5.7000000000000002E-2"/>
    <n v="17.670000000000002"/>
    <n v="0.112"/>
    <n v="6.4210000000000003"/>
    <n v="0.14099999999999999"/>
    <n v="16.337"/>
    <n v="5.2999999999999999E-2"/>
    <x v="21"/>
  </r>
  <r>
    <d v="1969-10-01T00:00:00"/>
    <n v="9.4890000000000008"/>
    <n v="6.5000000000000002E-2"/>
    <n v="14.888"/>
    <n v="0.155"/>
    <n v="4.05"/>
    <n v="0.26900000000000002"/>
    <n v="15.445"/>
    <n v="5.6000000000000001E-2"/>
    <n v="1969"/>
    <n v="10"/>
    <m/>
    <s v=""/>
    <m/>
    <s v=""/>
    <m/>
    <m/>
    <s v="1969-10"/>
    <m/>
    <m/>
    <n v="9.4890000000000008"/>
    <n v="6.5000000000000002E-2"/>
    <n v="14.888"/>
    <n v="0.155"/>
    <n v="4.05"/>
    <n v="0.26900000000000002"/>
    <n v="15.445"/>
    <n v="5.6000000000000001E-2"/>
    <x v="21"/>
  </r>
  <r>
    <d v="1969-11-01T00:00:00"/>
    <n v="6.42"/>
    <n v="5.2999999999999999E-2"/>
    <n v="11.974"/>
    <n v="0.125"/>
    <n v="0.92299999999999904"/>
    <n v="0.14099999999999999"/>
    <n v="14.523999999999999"/>
    <n v="5.0999999999999997E-2"/>
    <n v="1969"/>
    <n v="11"/>
    <m/>
    <s v=""/>
    <m/>
    <s v=""/>
    <m/>
    <m/>
    <s v="1969-11"/>
    <m/>
    <m/>
    <n v="6.42"/>
    <n v="5.2999999999999999E-2"/>
    <n v="11.974"/>
    <n v="0.125"/>
    <n v="0.92299999999999904"/>
    <n v="0.14099999999999999"/>
    <n v="14.523999999999999"/>
    <n v="5.0999999999999997E-2"/>
    <x v="21"/>
  </r>
  <r>
    <d v="1969-12-01T00:00:00"/>
    <n v="4.21"/>
    <n v="8.5999999999999993E-2"/>
    <n v="9.5869999999999997"/>
    <n v="0.10299999999999999"/>
    <n v="-1.139"/>
    <n v="0.113"/>
    <n v="13.993"/>
    <n v="5.3999999999999999E-2"/>
    <n v="1969"/>
    <n v="12"/>
    <m/>
    <s v=""/>
    <m/>
    <s v=""/>
    <m/>
    <m/>
    <s v="1969-12"/>
    <m/>
    <m/>
    <n v="4.21"/>
    <n v="8.5999999999999993E-2"/>
    <n v="9.5869999999999997"/>
    <n v="0.10299999999999999"/>
    <n v="-1.139"/>
    <n v="0.113"/>
    <n v="13.993"/>
    <n v="5.3999999999999999E-2"/>
    <x v="21"/>
  </r>
  <r>
    <d v="1970-01-01T00:00:00"/>
    <n v="2.8359999999999999"/>
    <n v="8.4000000000000005E-2"/>
    <n v="8.2880000000000003"/>
    <n v="0.11700000000000001"/>
    <n v="-2.5839999999999899"/>
    <n v="9.9000000000000005E-2"/>
    <n v="13.711"/>
    <n v="5.1999999999999998E-2"/>
    <n v="1970"/>
    <n v="1"/>
    <m/>
    <s v=""/>
    <m/>
    <s v=""/>
    <m/>
    <m/>
    <s v="1970-01"/>
    <m/>
    <m/>
    <n v="2.8359999999999999"/>
    <n v="8.4000000000000005E-2"/>
    <n v="8.2880000000000003"/>
    <n v="0.11700000000000001"/>
    <n v="-2.5839999999999899"/>
    <n v="9.9000000000000005E-2"/>
    <n v="13.711"/>
    <n v="5.1999999999999998E-2"/>
    <x v="22"/>
  </r>
  <r>
    <d v="1970-02-01T00:00:00"/>
    <n v="3.7349999999999999"/>
    <n v="8.1999999999999906E-2"/>
    <n v="9.5429999999999993"/>
    <n v="0.108"/>
    <n v="-2.02"/>
    <n v="0.127"/>
    <n v="14.022"/>
    <n v="5.2999999999999999E-2"/>
    <n v="1970"/>
    <n v="2"/>
    <m/>
    <s v=""/>
    <m/>
    <s v=""/>
    <m/>
    <m/>
    <s v="1970-02"/>
    <m/>
    <m/>
    <n v="3.7349999999999999"/>
    <n v="8.1999999999999906E-2"/>
    <n v="9.5429999999999993"/>
    <n v="0.108"/>
    <n v="-2.02"/>
    <n v="0.127"/>
    <n v="14.022"/>
    <n v="5.2999999999999999E-2"/>
    <x v="22"/>
  </r>
  <r>
    <d v="1970-03-01T00:00:00"/>
    <n v="5.2720000000000002"/>
    <n v="0.114"/>
    <n v="11.066000000000001"/>
    <n v="0.18"/>
    <n v="-0.54500000000000004"/>
    <n v="0.21099999999999999"/>
    <n v="14.503"/>
    <n v="5.8000000000000003E-2"/>
    <n v="1970"/>
    <n v="3"/>
    <m/>
    <s v=""/>
    <m/>
    <s v=""/>
    <m/>
    <m/>
    <s v="1970-03"/>
    <m/>
    <m/>
    <n v="5.2720000000000002"/>
    <n v="0.114"/>
    <n v="11.066000000000001"/>
    <n v="0.18"/>
    <n v="-0.54500000000000004"/>
    <n v="0.21099999999999999"/>
    <n v="14.503"/>
    <n v="5.8000000000000003E-2"/>
    <x v="22"/>
  </r>
  <r>
    <d v="1970-04-01T00:00:00"/>
    <n v="8.6029999999999998"/>
    <n v="6.6000000000000003E-2"/>
    <n v="14.382999999999999"/>
    <n v="0.17899999999999999"/>
    <n v="2.7389999999999999"/>
    <n v="0.113"/>
    <n v="15.44"/>
    <n v="5.0999999999999997E-2"/>
    <n v="1970"/>
    <n v="4"/>
    <m/>
    <s v=""/>
    <m/>
    <s v=""/>
    <m/>
    <m/>
    <s v="1970-04"/>
    <m/>
    <m/>
    <n v="8.6029999999999998"/>
    <n v="6.6000000000000003E-2"/>
    <n v="14.382999999999999"/>
    <n v="0.17899999999999999"/>
    <n v="2.7389999999999999"/>
    <n v="0.113"/>
    <n v="15.44"/>
    <n v="5.0999999999999997E-2"/>
    <x v="22"/>
  </r>
  <r>
    <d v="1970-05-01T00:00:00"/>
    <n v="11.206"/>
    <n v="9.9000000000000005E-2"/>
    <n v="17.164999999999999"/>
    <n v="0.121"/>
    <n v="5.4020000000000001"/>
    <n v="0.107"/>
    <n v="16.103999999999999"/>
    <n v="5.5E-2"/>
    <n v="1970"/>
    <n v="5"/>
    <m/>
    <s v=""/>
    <m/>
    <s v=""/>
    <m/>
    <m/>
    <s v="1970-05"/>
    <m/>
    <m/>
    <n v="11.206"/>
    <n v="9.9000000000000005E-2"/>
    <n v="17.164999999999999"/>
    <n v="0.121"/>
    <n v="5.4020000000000001"/>
    <n v="0.107"/>
    <n v="16.103999999999999"/>
    <n v="5.5E-2"/>
    <x v="22"/>
  </r>
  <r>
    <d v="1970-06-01T00:00:00"/>
    <n v="13.513"/>
    <n v="8.5999999999999993E-2"/>
    <n v="19.367999999999999"/>
    <n v="0.20300000000000001"/>
    <n v="7.5990000000000002"/>
    <n v="0.189"/>
    <n v="16.672000000000001"/>
    <n v="5.6000000000000001E-2"/>
    <n v="1970"/>
    <n v="6"/>
    <m/>
    <s v=""/>
    <m/>
    <s v=""/>
    <m/>
    <m/>
    <s v="1970-06"/>
    <m/>
    <m/>
    <n v="13.513"/>
    <n v="8.5999999999999993E-2"/>
    <n v="19.367999999999999"/>
    <n v="0.20300000000000001"/>
    <n v="7.5990000000000002"/>
    <n v="0.189"/>
    <n v="16.672000000000001"/>
    <n v="5.6000000000000001E-2"/>
    <x v="22"/>
  </r>
  <r>
    <d v="1970-07-01T00:00:00"/>
    <n v="14.395"/>
    <n v="0.1"/>
    <n v="20.254000000000001"/>
    <n v="0.114"/>
    <n v="8.7229999999999901"/>
    <n v="9.9000000000000005E-2"/>
    <n v="16.911999999999999"/>
    <n v="5.8000000000000003E-2"/>
    <n v="1970"/>
    <n v="7"/>
    <m/>
    <s v=""/>
    <m/>
    <s v=""/>
    <m/>
    <m/>
    <s v="1970-07"/>
    <m/>
    <m/>
    <n v="14.395"/>
    <n v="0.1"/>
    <n v="20.254000000000001"/>
    <n v="0.114"/>
    <n v="8.7229999999999901"/>
    <n v="9.9000000000000005E-2"/>
    <n v="16.911999999999999"/>
    <n v="5.8000000000000003E-2"/>
    <x v="22"/>
  </r>
  <r>
    <d v="1970-08-01T00:00:00"/>
    <n v="13.657999999999999"/>
    <n v="6.2E-2"/>
    <n v="19.43"/>
    <n v="0.17899999999999999"/>
    <n v="8.0969999999999995"/>
    <n v="0.122"/>
    <n v="16.748000000000001"/>
    <n v="5.1999999999999998E-2"/>
    <n v="1970"/>
    <n v="8"/>
    <m/>
    <s v=""/>
    <m/>
    <s v=""/>
    <m/>
    <m/>
    <s v="1970-08"/>
    <m/>
    <m/>
    <n v="13.657999999999999"/>
    <n v="6.2E-2"/>
    <n v="19.43"/>
    <n v="0.17899999999999999"/>
    <n v="8.0969999999999995"/>
    <n v="0.122"/>
    <n v="16.748000000000001"/>
    <n v="5.1999999999999998E-2"/>
    <x v="22"/>
  </r>
  <r>
    <d v="1970-09-01T00:00:00"/>
    <n v="12.276999999999999"/>
    <n v="6.3E-2"/>
    <n v="17.879000000000001"/>
    <n v="8.8999999999999996E-2"/>
    <n v="6.62"/>
    <n v="0.124"/>
    <n v="16.335000000000001"/>
    <n v="5.5E-2"/>
    <n v="1970"/>
    <n v="9"/>
    <m/>
    <s v=""/>
    <m/>
    <s v=""/>
    <m/>
    <m/>
    <s v="1970-09"/>
    <m/>
    <m/>
    <n v="12.276999999999999"/>
    <n v="6.3E-2"/>
    <n v="17.879000000000001"/>
    <n v="8.8999999999999996E-2"/>
    <n v="6.62"/>
    <n v="0.124"/>
    <n v="16.335000000000001"/>
    <n v="5.5E-2"/>
    <x v="22"/>
  </r>
  <r>
    <d v="1970-10-01T00:00:00"/>
    <n v="9.3480000000000008"/>
    <n v="4.2000000000000003E-2"/>
    <n v="14.96"/>
    <n v="8.8999999999999996E-2"/>
    <n v="3.7869999999999999"/>
    <n v="0.10299999999999999"/>
    <n v="15.42"/>
    <n v="5.0999999999999997E-2"/>
    <n v="1970"/>
    <n v="10"/>
    <m/>
    <s v=""/>
    <m/>
    <s v=""/>
    <m/>
    <m/>
    <s v="1970-10"/>
    <m/>
    <m/>
    <n v="9.3480000000000008"/>
    <n v="4.2000000000000003E-2"/>
    <n v="14.96"/>
    <n v="8.8999999999999996E-2"/>
    <n v="3.7869999999999999"/>
    <n v="0.10299999999999999"/>
    <n v="15.42"/>
    <n v="5.0999999999999997E-2"/>
    <x v="22"/>
  </r>
  <r>
    <d v="1970-11-01T00:00:00"/>
    <n v="6.0469999999999997"/>
    <n v="5.8999999999999997E-2"/>
    <n v="11.561999999999999"/>
    <n v="0.109"/>
    <n v="0.52400000000000002"/>
    <n v="8.1999999999999906E-2"/>
    <n v="14.417999999999999"/>
    <n v="0.05"/>
    <n v="1970"/>
    <n v="11"/>
    <m/>
    <s v=""/>
    <m/>
    <s v=""/>
    <m/>
    <m/>
    <s v="1970-11"/>
    <m/>
    <m/>
    <n v="6.0469999999999997"/>
    <n v="5.8999999999999997E-2"/>
    <n v="11.561999999999999"/>
    <n v="0.109"/>
    <n v="0.52400000000000002"/>
    <n v="8.1999999999999906E-2"/>
    <n v="14.417999999999999"/>
    <n v="0.05"/>
    <x v="22"/>
  </r>
  <r>
    <d v="1970-12-01T00:00:00"/>
    <n v="3.5209999999999999"/>
    <n v="0.05"/>
    <n v="8.9410000000000007"/>
    <n v="9.4E-2"/>
    <n v="-1.829"/>
    <n v="8.4000000000000005E-2"/>
    <n v="13.707000000000001"/>
    <n v="4.8000000000000001E-2"/>
    <n v="1970"/>
    <n v="12"/>
    <m/>
    <s v=""/>
    <m/>
    <s v=""/>
    <m/>
    <m/>
    <s v="1970-12"/>
    <m/>
    <m/>
    <n v="3.5209999999999999"/>
    <n v="0.05"/>
    <n v="8.9410000000000007"/>
    <n v="9.4E-2"/>
    <n v="-1.829"/>
    <n v="8.4000000000000005E-2"/>
    <n v="13.707000000000001"/>
    <n v="4.8000000000000001E-2"/>
    <x v="22"/>
  </r>
  <r>
    <d v="1971-01-01T00:00:00"/>
    <n v="2.9670000000000001"/>
    <n v="0.10100000000000001"/>
    <n v="8.5309999999999899"/>
    <n v="0.122"/>
    <n v="-2.5310000000000001"/>
    <n v="0.125"/>
    <n v="13.615"/>
    <n v="5.3999999999999999E-2"/>
    <n v="1971"/>
    <n v="1"/>
    <m/>
    <s v=""/>
    <m/>
    <s v=""/>
    <m/>
    <m/>
    <s v="1971-01"/>
    <m/>
    <m/>
    <n v="2.9670000000000001"/>
    <n v="0.10100000000000001"/>
    <n v="8.5309999999999899"/>
    <n v="0.122"/>
    <n v="-2.5310000000000001"/>
    <n v="0.125"/>
    <n v="13.615"/>
    <n v="5.3999999999999999E-2"/>
    <x v="22"/>
  </r>
  <r>
    <d v="1971-02-01T00:00:00"/>
    <n v="2.867"/>
    <n v="0.17"/>
    <n v="8.57899999999999"/>
    <n v="0.14499999999999999"/>
    <n v="-2.7229999999999999"/>
    <n v="0.19900000000000001"/>
    <n v="13.627000000000001"/>
    <n v="6.7000000000000004E-2"/>
    <n v="1971"/>
    <n v="2"/>
    <m/>
    <s v=""/>
    <m/>
    <s v=""/>
    <m/>
    <m/>
    <s v="1971-02"/>
    <m/>
    <m/>
    <n v="2.867"/>
    <n v="0.17"/>
    <n v="8.57899999999999"/>
    <n v="0.14499999999999999"/>
    <n v="-2.7229999999999999"/>
    <n v="0.19900000000000001"/>
    <n v="13.627000000000001"/>
    <n v="6.7000000000000004E-2"/>
    <x v="22"/>
  </r>
  <r>
    <d v="1971-03-01T00:00:00"/>
    <n v="5.0010000000000003"/>
    <n v="6.3E-2"/>
    <n v="10.967000000000001"/>
    <n v="0.154"/>
    <n v="-0.89600000000000002"/>
    <n v="0.11"/>
    <n v="14.254"/>
    <n v="4.9000000000000002E-2"/>
    <n v="1971"/>
    <n v="3"/>
    <m/>
    <s v=""/>
    <m/>
    <s v=""/>
    <m/>
    <m/>
    <s v="1971-03"/>
    <m/>
    <m/>
    <n v="5.0010000000000003"/>
    <n v="6.3E-2"/>
    <n v="10.967000000000001"/>
    <n v="0.154"/>
    <n v="-0.89600000000000002"/>
    <n v="0.11"/>
    <n v="14.254"/>
    <n v="4.9000000000000002E-2"/>
    <x v="22"/>
  </r>
  <r>
    <d v="1971-04-01T00:00:00"/>
    <n v="8.3389999999999898"/>
    <n v="6.7000000000000004E-2"/>
    <n v="14.266999999999999"/>
    <n v="0.09"/>
    <n v="2.516"/>
    <n v="0.251"/>
    <n v="15.227"/>
    <n v="4.9000000000000002E-2"/>
    <n v="1971"/>
    <n v="4"/>
    <m/>
    <s v=""/>
    <m/>
    <s v=""/>
    <m/>
    <m/>
    <s v="1971-04"/>
    <m/>
    <m/>
    <n v="8.3389999999999898"/>
    <n v="6.7000000000000004E-2"/>
    <n v="14.266999999999999"/>
    <n v="0.09"/>
    <n v="2.516"/>
    <n v="0.251"/>
    <n v="15.227"/>
    <n v="4.9000000000000002E-2"/>
    <x v="22"/>
  </r>
  <r>
    <d v="1971-05-01T00:00:00"/>
    <n v="11.211"/>
    <n v="0.112"/>
    <n v="17.186"/>
    <n v="0.12"/>
    <n v="5.3839999999999897"/>
    <n v="0.159"/>
    <n v="15.962999999999999"/>
    <n v="5.8000000000000003E-2"/>
    <n v="1971"/>
    <n v="5"/>
    <m/>
    <s v=""/>
    <m/>
    <s v=""/>
    <m/>
    <m/>
    <s v="1971-05"/>
    <m/>
    <m/>
    <n v="11.211"/>
    <n v="0.112"/>
    <n v="17.186"/>
    <n v="0.12"/>
    <n v="5.3839999999999897"/>
    <n v="0.159"/>
    <n v="15.962999999999999"/>
    <n v="5.8000000000000003E-2"/>
    <x v="22"/>
  </r>
  <r>
    <d v="1971-06-01T00:00:00"/>
    <n v="13.099"/>
    <n v="0.104"/>
    <n v="18.992000000000001"/>
    <n v="0.22700000000000001"/>
    <n v="7.4359999999999999"/>
    <n v="0.126"/>
    <n v="16.539000000000001"/>
    <n v="5.8999999999999997E-2"/>
    <n v="1971"/>
    <n v="6"/>
    <m/>
    <s v=""/>
    <m/>
    <s v=""/>
    <m/>
    <m/>
    <s v="1971-06"/>
    <m/>
    <m/>
    <n v="13.099"/>
    <n v="0.104"/>
    <n v="18.992000000000001"/>
    <n v="0.22700000000000001"/>
    <n v="7.4359999999999999"/>
    <n v="0.126"/>
    <n v="16.539000000000001"/>
    <n v="5.8999999999999997E-2"/>
    <x v="22"/>
  </r>
  <r>
    <d v="1971-07-01T00:00:00"/>
    <n v="14.138999999999999"/>
    <n v="0.106"/>
    <n v="19.984000000000002"/>
    <n v="0.14199999999999999"/>
    <n v="8.5109999999999992"/>
    <n v="0.125"/>
    <n v="16.846"/>
    <n v="6.0999999999999999E-2"/>
    <n v="1971"/>
    <n v="7"/>
    <m/>
    <s v=""/>
    <m/>
    <s v=""/>
    <m/>
    <m/>
    <s v="1971-07"/>
    <m/>
    <m/>
    <n v="14.138999999999999"/>
    <n v="0.106"/>
    <n v="19.984000000000002"/>
    <n v="0.14199999999999999"/>
    <n v="8.5109999999999992"/>
    <n v="0.125"/>
    <n v="16.846"/>
    <n v="6.0999999999999999E-2"/>
    <x v="22"/>
  </r>
  <r>
    <d v="1971-08-01T00:00:00"/>
    <n v="13.879"/>
    <n v="7.5999999999999998E-2"/>
    <n v="19.593"/>
    <n v="0.122"/>
    <n v="8.0859999999999896"/>
    <n v="8.1999999999999906E-2"/>
    <n v="16.751999999999999"/>
    <n v="5.6000000000000001E-2"/>
    <n v="1971"/>
    <n v="8"/>
    <m/>
    <s v=""/>
    <m/>
    <s v=""/>
    <m/>
    <m/>
    <s v="1971-08"/>
    <m/>
    <m/>
    <n v="13.879"/>
    <n v="7.5999999999999998E-2"/>
    <n v="19.593"/>
    <n v="0.122"/>
    <n v="8.0859999999999896"/>
    <n v="8.1999999999999906E-2"/>
    <n v="16.751999999999999"/>
    <n v="5.6000000000000001E-2"/>
    <x v="22"/>
  </r>
  <r>
    <d v="1971-09-01T00:00:00"/>
    <n v="12.138999999999999"/>
    <n v="0.129"/>
    <n v="17.917999999999999"/>
    <n v="0.317"/>
    <n v="6.4629999999999903"/>
    <n v="0.30299999999999999"/>
    <n v="16.22"/>
    <n v="6.2E-2"/>
    <n v="1971"/>
    <n v="9"/>
    <m/>
    <s v=""/>
    <m/>
    <s v=""/>
    <m/>
    <m/>
    <s v="1971-09"/>
    <m/>
    <m/>
    <n v="12.138999999999999"/>
    <n v="0.129"/>
    <n v="17.917999999999999"/>
    <n v="0.317"/>
    <n v="6.4629999999999903"/>
    <n v="0.30299999999999999"/>
    <n v="16.22"/>
    <n v="6.2E-2"/>
    <x v="22"/>
  </r>
  <r>
    <d v="1971-10-01T00:00:00"/>
    <n v="9.3879999999999999"/>
    <n v="0.106"/>
    <n v="15.146000000000001"/>
    <n v="0.127"/>
    <n v="3.8089999999999899"/>
    <n v="0.16"/>
    <n v="15.298"/>
    <n v="5.6000000000000001E-2"/>
    <n v="1971"/>
    <n v="10"/>
    <m/>
    <s v=""/>
    <m/>
    <s v=""/>
    <m/>
    <m/>
    <s v="1971-10"/>
    <m/>
    <m/>
    <n v="9.3879999999999999"/>
    <n v="0.106"/>
    <n v="15.146000000000001"/>
    <n v="0.127"/>
    <n v="3.8089999999999899"/>
    <n v="0.16"/>
    <n v="15.298"/>
    <n v="5.6000000000000001E-2"/>
    <x v="22"/>
  </r>
  <r>
    <d v="1971-11-01T00:00:00"/>
    <n v="6.2949999999999999"/>
    <n v="7.5999999999999998E-2"/>
    <n v="11.842000000000001"/>
    <n v="0.112"/>
    <n v="0.93099999999999905"/>
    <n v="0.13100000000000001"/>
    <n v="14.398999999999999"/>
    <n v="5.1999999999999998E-2"/>
    <n v="1971"/>
    <n v="11"/>
    <m/>
    <s v=""/>
    <m/>
    <s v=""/>
    <m/>
    <m/>
    <s v="1971-11"/>
    <m/>
    <m/>
    <n v="6.2949999999999999"/>
    <n v="7.5999999999999998E-2"/>
    <n v="11.842000000000001"/>
    <n v="0.112"/>
    <n v="0.93099999999999905"/>
    <n v="0.13100000000000001"/>
    <n v="14.398999999999999"/>
    <n v="5.1999999999999998E-2"/>
    <x v="22"/>
  </r>
  <r>
    <d v="1971-12-01T00:00:00"/>
    <n v="3.867"/>
    <n v="6.5000000000000002E-2"/>
    <n v="9.2279999999999998"/>
    <n v="0.11799999999999999"/>
    <n v="-1.4390000000000001"/>
    <n v="0.126"/>
    <n v="13.66"/>
    <n v="5.0999999999999997E-2"/>
    <n v="1971"/>
    <n v="12"/>
    <m/>
    <s v=""/>
    <m/>
    <s v=""/>
    <m/>
    <m/>
    <s v="1971-12"/>
    <m/>
    <m/>
    <n v="3.867"/>
    <n v="6.5000000000000002E-2"/>
    <n v="9.2279999999999998"/>
    <n v="0.11799999999999999"/>
    <n v="-1.4390000000000001"/>
    <n v="0.126"/>
    <n v="13.66"/>
    <n v="5.0999999999999997E-2"/>
    <x v="22"/>
  </r>
  <r>
    <d v="1972-01-01T00:00:00"/>
    <n v="1.8819999999999999"/>
    <n v="8.5999999999999993E-2"/>
    <n v="7.3919999999999897"/>
    <n v="0.14299999999999999"/>
    <n v="-3.5489999999999999"/>
    <n v="0.20499999999999999"/>
    <n v="13.298"/>
    <n v="5.2999999999999999E-2"/>
    <n v="1972"/>
    <n v="1"/>
    <m/>
    <s v=""/>
    <m/>
    <s v=""/>
    <m/>
    <m/>
    <s v="1972-01"/>
    <m/>
    <m/>
    <n v="1.8819999999999999"/>
    <n v="8.5999999999999993E-2"/>
    <n v="7.3919999999999897"/>
    <n v="0.14299999999999999"/>
    <n v="-3.5489999999999999"/>
    <n v="0.20499999999999999"/>
    <n v="13.298"/>
    <n v="5.2999999999999999E-2"/>
    <x v="22"/>
  </r>
  <r>
    <d v="1972-02-01T00:00:00"/>
    <n v="2.609"/>
    <n v="0.105"/>
    <n v="8.2189999999999994"/>
    <n v="0.113"/>
    <n v="-3.1150000000000002"/>
    <n v="0.19900000000000001"/>
    <n v="13.644"/>
    <n v="5.3999999999999999E-2"/>
    <n v="1972"/>
    <n v="2"/>
    <m/>
    <s v=""/>
    <m/>
    <s v=""/>
    <m/>
    <m/>
    <s v="1972-02"/>
    <m/>
    <m/>
    <n v="2.609"/>
    <n v="0.105"/>
    <n v="8.2189999999999994"/>
    <n v="0.113"/>
    <n v="-3.1150000000000002"/>
    <n v="0.19900000000000001"/>
    <n v="13.644"/>
    <n v="5.3999999999999999E-2"/>
    <x v="22"/>
  </r>
  <r>
    <d v="1972-03-01T00:00:00"/>
    <n v="5.2869999999999999"/>
    <n v="0.05"/>
    <n v="11.169"/>
    <n v="8.6999999999999994E-2"/>
    <n v="-0.67200000000000004"/>
    <n v="0.152"/>
    <n v="14.446"/>
    <n v="4.8000000000000001E-2"/>
    <n v="1972"/>
    <n v="3"/>
    <m/>
    <s v=""/>
    <m/>
    <s v=""/>
    <m/>
    <m/>
    <s v="1972-03"/>
    <m/>
    <m/>
    <n v="5.2869999999999999"/>
    <n v="0.05"/>
    <n v="11.169"/>
    <n v="8.6999999999999994E-2"/>
    <n v="-0.67200000000000004"/>
    <n v="0.152"/>
    <n v="14.446"/>
    <n v="4.8000000000000001E-2"/>
    <x v="22"/>
  </r>
  <r>
    <d v="1972-04-01T00:00:00"/>
    <n v="8.3369999999999997"/>
    <n v="6.7000000000000004E-2"/>
    <n v="14.148"/>
    <n v="0.123"/>
    <n v="2.4980000000000002"/>
    <n v="0.11"/>
    <n v="15.291"/>
    <n v="5.0999999999999997E-2"/>
    <n v="1972"/>
    <n v="4"/>
    <m/>
    <s v=""/>
    <m/>
    <s v=""/>
    <m/>
    <m/>
    <s v="1972-04"/>
    <m/>
    <m/>
    <n v="8.3369999999999997"/>
    <n v="6.7000000000000004E-2"/>
    <n v="14.148"/>
    <n v="0.123"/>
    <n v="2.4980000000000002"/>
    <n v="0.11"/>
    <n v="15.291"/>
    <n v="5.0999999999999997E-2"/>
    <x v="22"/>
  </r>
  <r>
    <d v="1972-05-01T00:00:00"/>
    <n v="11.154999999999999"/>
    <n v="9.0999999999999998E-2"/>
    <n v="16.968"/>
    <n v="0.125"/>
    <n v="5.3609999999999998"/>
    <n v="0.19600000000000001"/>
    <n v="16.094999999999999"/>
    <n v="5.8000000000000003E-2"/>
    <n v="1972"/>
    <n v="5"/>
    <m/>
    <s v=""/>
    <m/>
    <s v=""/>
    <m/>
    <m/>
    <s v="1972-05"/>
    <m/>
    <m/>
    <n v="11.154999999999999"/>
    <n v="9.0999999999999998E-2"/>
    <n v="16.968"/>
    <n v="0.125"/>
    <n v="5.3609999999999998"/>
    <n v="0.19600000000000001"/>
    <n v="16.094999999999999"/>
    <n v="5.8000000000000003E-2"/>
    <x v="22"/>
  </r>
  <r>
    <d v="1972-06-01T00:00:00"/>
    <n v="13.500999999999999"/>
    <n v="0.113"/>
    <n v="19.231000000000002"/>
    <n v="0.156"/>
    <n v="7.6269999999999998"/>
    <n v="0.127"/>
    <n v="16.728999999999999"/>
    <n v="6.0999999999999999E-2"/>
    <n v="1972"/>
    <n v="6"/>
    <m/>
    <s v=""/>
    <m/>
    <s v=""/>
    <m/>
    <m/>
    <s v="1972-06"/>
    <m/>
    <m/>
    <n v="13.500999999999999"/>
    <n v="0.113"/>
    <n v="19.231000000000002"/>
    <n v="0.156"/>
    <n v="7.6269999999999998"/>
    <n v="0.127"/>
    <n v="16.728999999999999"/>
    <n v="6.0999999999999999E-2"/>
    <x v="22"/>
  </r>
  <r>
    <d v="1972-07-01T00:00:00"/>
    <n v="14.231"/>
    <n v="0.11799999999999999"/>
    <n v="20.036999999999999"/>
    <n v="0.123"/>
    <n v="8.5679999999999996"/>
    <n v="0.104"/>
    <n v="16.956"/>
    <n v="6.3E-2"/>
    <n v="1972"/>
    <n v="7"/>
    <m/>
    <s v=""/>
    <m/>
    <s v=""/>
    <m/>
    <m/>
    <s v="1972-07"/>
    <m/>
    <m/>
    <n v="14.231"/>
    <n v="0.11799999999999999"/>
    <n v="20.036999999999999"/>
    <n v="0.123"/>
    <n v="8.5679999999999996"/>
    <n v="0.104"/>
    <n v="16.956"/>
    <n v="6.3E-2"/>
    <x v="22"/>
  </r>
  <r>
    <d v="1972-08-01T00:00:00"/>
    <n v="14.170999999999999"/>
    <n v="9.6000000000000002E-2"/>
    <n v="19.88"/>
    <n v="0.154"/>
    <n v="8.3859999999999992"/>
    <n v="0.19"/>
    <n v="16.977999999999899"/>
    <n v="5.7000000000000002E-2"/>
    <n v="1972"/>
    <n v="8"/>
    <m/>
    <s v=""/>
    <m/>
    <s v=""/>
    <m/>
    <m/>
    <s v="1972-08"/>
    <m/>
    <m/>
    <n v="14.170999999999999"/>
    <n v="9.6000000000000002E-2"/>
    <n v="19.88"/>
    <n v="0.154"/>
    <n v="8.3859999999999992"/>
    <n v="0.19"/>
    <n v="16.977999999999899"/>
    <n v="5.7000000000000002E-2"/>
    <x v="22"/>
  </r>
  <r>
    <d v="1972-09-01T00:00:00"/>
    <n v="11.901"/>
    <n v="0.126"/>
    <n v="17.529"/>
    <n v="0.2"/>
    <n v="6.1660000000000004"/>
    <n v="0.217"/>
    <n v="16.27"/>
    <n v="6.0999999999999999E-2"/>
    <n v="1972"/>
    <n v="9"/>
    <m/>
    <s v=""/>
    <m/>
    <s v=""/>
    <m/>
    <m/>
    <s v="1972-09"/>
    <m/>
    <m/>
    <n v="11.901"/>
    <n v="0.126"/>
    <n v="17.529"/>
    <n v="0.2"/>
    <n v="6.1660000000000004"/>
    <n v="0.217"/>
    <n v="16.27"/>
    <n v="6.0999999999999999E-2"/>
    <x v="22"/>
  </r>
  <r>
    <d v="1972-10-01T00:00:00"/>
    <n v="9.3460000000000001"/>
    <n v="0.14099999999999999"/>
    <n v="15.057"/>
    <n v="0.19800000000000001"/>
    <n v="3.84"/>
    <n v="0.23200000000000001"/>
    <n v="15.437999999999899"/>
    <n v="6.4000000000000001E-2"/>
    <n v="1972"/>
    <n v="10"/>
    <m/>
    <s v=""/>
    <m/>
    <s v=""/>
    <m/>
    <m/>
    <s v="1972-10"/>
    <m/>
    <m/>
    <n v="9.3460000000000001"/>
    <n v="0.14099999999999999"/>
    <n v="15.057"/>
    <n v="0.19800000000000001"/>
    <n v="3.84"/>
    <n v="0.23200000000000001"/>
    <n v="15.437999999999899"/>
    <n v="6.4000000000000001E-2"/>
    <x v="22"/>
  </r>
  <r>
    <d v="1972-11-01T00:00:00"/>
    <n v="5.7969999999999997"/>
    <n v="7.9000000000000001E-2"/>
    <n v="11.167"/>
    <n v="9.4E-2"/>
    <n v="0.52"/>
    <n v="0.129"/>
    <n v="14.419"/>
    <n v="0.05"/>
    <n v="1972"/>
    <n v="11"/>
    <m/>
    <s v=""/>
    <m/>
    <s v=""/>
    <m/>
    <m/>
    <s v="1972-11"/>
    <m/>
    <m/>
    <n v="5.7969999999999997"/>
    <n v="7.9000000000000001E-2"/>
    <n v="11.167"/>
    <n v="9.4E-2"/>
    <n v="0.52"/>
    <n v="0.129"/>
    <n v="14.419"/>
    <n v="0.05"/>
    <x v="22"/>
  </r>
  <r>
    <d v="1972-12-01T00:00:00"/>
    <n v="3.778"/>
    <n v="7.1999999999999995E-2"/>
    <n v="9.1820000000000004"/>
    <n v="0.18099999999999999"/>
    <n v="-1.492"/>
    <n v="8.4000000000000005E-2"/>
    <n v="13.950999999999899"/>
    <n v="0.05"/>
    <n v="1972"/>
    <n v="12"/>
    <m/>
    <s v=""/>
    <m/>
    <s v=""/>
    <m/>
    <m/>
    <s v="1972-12"/>
    <m/>
    <m/>
    <n v="3.778"/>
    <n v="7.1999999999999995E-2"/>
    <n v="9.1820000000000004"/>
    <n v="0.18099999999999999"/>
    <n v="-1.492"/>
    <n v="8.4000000000000005E-2"/>
    <n v="13.950999999999899"/>
    <n v="0.05"/>
    <x v="22"/>
  </r>
  <r>
    <d v="1973-01-01T00:00:00"/>
    <n v="3.0379999999999998"/>
    <n v="9.1999999999999998E-2"/>
    <n v="8.4919999999999902"/>
    <n v="0.152"/>
    <n v="-2.3079999999999998"/>
    <n v="0.104"/>
    <n v="13.773999999999999"/>
    <n v="5.1999999999999998E-2"/>
    <n v="1973"/>
    <n v="1"/>
    <m/>
    <s v=""/>
    <m/>
    <s v=""/>
    <m/>
    <m/>
    <s v="1973-01"/>
    <m/>
    <m/>
    <n v="3.0379999999999998"/>
    <n v="9.1999999999999998E-2"/>
    <n v="8.4919999999999902"/>
    <n v="0.152"/>
    <n v="-2.3079999999999998"/>
    <n v="0.104"/>
    <n v="13.773999999999999"/>
    <n v="5.1999999999999998E-2"/>
    <x v="22"/>
  </r>
  <r>
    <d v="1973-02-01T00:00:00"/>
    <n v="3.8980000000000001"/>
    <n v="0.161"/>
    <n v="9.4960000000000004"/>
    <n v="0.13500000000000001"/>
    <n v="-1.6539999999999999"/>
    <n v="8.6999999999999994E-2"/>
    <n v="14.14"/>
    <n v="6.4000000000000001E-2"/>
    <n v="1973"/>
    <n v="2"/>
    <m/>
    <s v=""/>
    <m/>
    <s v=""/>
    <m/>
    <m/>
    <s v="1973-02"/>
    <m/>
    <m/>
    <n v="3.8980000000000001"/>
    <n v="0.161"/>
    <n v="9.4960000000000004"/>
    <n v="0.13500000000000001"/>
    <n v="-1.6539999999999999"/>
    <n v="8.6999999999999994E-2"/>
    <n v="14.14"/>
    <n v="6.4000000000000001E-2"/>
    <x v="22"/>
  </r>
  <r>
    <d v="1973-03-01T00:00:00"/>
    <n v="5.82"/>
    <n v="9.6000000000000002E-2"/>
    <n v="11.605"/>
    <n v="0.21199999999999999"/>
    <n v="0.109"/>
    <n v="0.14199999999999999"/>
    <n v="14.663"/>
    <n v="5.1999999999999998E-2"/>
    <n v="1973"/>
    <n v="3"/>
    <m/>
    <s v=""/>
    <m/>
    <s v=""/>
    <m/>
    <m/>
    <s v="1973-03"/>
    <m/>
    <m/>
    <n v="5.82"/>
    <n v="9.6000000000000002E-2"/>
    <n v="11.605"/>
    <n v="0.21199999999999999"/>
    <n v="0.109"/>
    <n v="0.14199999999999999"/>
    <n v="14.663"/>
    <n v="5.1999999999999998E-2"/>
    <x v="22"/>
  </r>
  <r>
    <d v="1973-04-01T00:00:00"/>
    <n v="8.93799999999999"/>
    <n v="0.10299999999999999"/>
    <n v="14.51"/>
    <n v="0.108"/>
    <n v="3.10699999999999"/>
    <n v="0.106"/>
    <n v="15.528"/>
    <n v="5.5E-2"/>
    <n v="1973"/>
    <n v="4"/>
    <m/>
    <s v=""/>
    <m/>
    <s v=""/>
    <m/>
    <m/>
    <s v="1973-04"/>
    <m/>
    <m/>
    <n v="8.93799999999999"/>
    <n v="0.10299999999999999"/>
    <n v="14.51"/>
    <n v="0.108"/>
    <n v="3.10699999999999"/>
    <n v="0.106"/>
    <n v="15.528"/>
    <n v="5.5E-2"/>
    <x v="22"/>
  </r>
  <r>
    <d v="1973-05-01T00:00:00"/>
    <n v="11.768999999999901"/>
    <n v="8.1999999999999906E-2"/>
    <n v="17.417000000000002"/>
    <n v="0.158"/>
    <n v="5.9260000000000002"/>
    <n v="0.16399999999999901"/>
    <n v="16.288"/>
    <n v="5.2999999999999999E-2"/>
    <n v="1973"/>
    <n v="5"/>
    <m/>
    <s v=""/>
    <m/>
    <s v=""/>
    <m/>
    <m/>
    <s v="1973-05"/>
    <m/>
    <m/>
    <n v="11.768999999999901"/>
    <n v="8.1999999999999906E-2"/>
    <n v="17.417000000000002"/>
    <n v="0.158"/>
    <n v="5.9260000000000002"/>
    <n v="0.16399999999999901"/>
    <n v="16.288"/>
    <n v="5.2999999999999999E-2"/>
    <x v="22"/>
  </r>
  <r>
    <d v="1973-06-01T00:00:00"/>
    <n v="13.824"/>
    <n v="8.5000000000000006E-2"/>
    <n v="19.497"/>
    <n v="0.126"/>
    <n v="8.1549999999999994"/>
    <n v="0.122"/>
    <n v="16.795000000000002"/>
    <n v="5.1999999999999998E-2"/>
    <n v="1973"/>
    <n v="6"/>
    <m/>
    <s v=""/>
    <m/>
    <s v=""/>
    <m/>
    <m/>
    <s v="1973-06"/>
    <m/>
    <m/>
    <n v="13.824"/>
    <n v="8.5000000000000006E-2"/>
    <n v="19.497"/>
    <n v="0.126"/>
    <n v="8.1549999999999994"/>
    <n v="0.122"/>
    <n v="16.795000000000002"/>
    <n v="5.1999999999999998E-2"/>
    <x v="22"/>
  </r>
  <r>
    <d v="1973-07-01T00:00:00"/>
    <n v="14.435"/>
    <n v="0.129"/>
    <n v="20.111999999999998"/>
    <n v="9.2999999999999999E-2"/>
    <n v="8.9889999999999901"/>
    <n v="0.11"/>
    <n v="17.001999999999999"/>
    <n v="6.0999999999999999E-2"/>
    <n v="1973"/>
    <n v="7"/>
    <m/>
    <s v=""/>
    <m/>
    <s v=""/>
    <m/>
    <m/>
    <s v="1973-07"/>
    <m/>
    <m/>
    <n v="14.435"/>
    <n v="0.129"/>
    <n v="20.111999999999998"/>
    <n v="9.2999999999999999E-2"/>
    <n v="8.9889999999999901"/>
    <n v="0.11"/>
    <n v="17.001999999999999"/>
    <n v="6.0999999999999999E-2"/>
    <x v="22"/>
  </r>
  <r>
    <d v="1973-08-01T00:00:00"/>
    <n v="13.869"/>
    <n v="0.151"/>
    <n v="19.707000000000001"/>
    <n v="0.14899999999999999"/>
    <n v="8.4269999999999996"/>
    <n v="0.13300000000000001"/>
    <n v="16.888999999999999"/>
    <n v="6.2E-2"/>
    <n v="1973"/>
    <n v="8"/>
    <m/>
    <s v=""/>
    <m/>
    <s v=""/>
    <m/>
    <m/>
    <s v="1973-08"/>
    <m/>
    <m/>
    <n v="13.869"/>
    <n v="0.151"/>
    <n v="19.707000000000001"/>
    <n v="0.14899999999999999"/>
    <n v="8.4269999999999996"/>
    <n v="0.13300000000000001"/>
    <n v="16.888999999999999"/>
    <n v="6.2E-2"/>
    <x v="22"/>
  </r>
  <r>
    <d v="1973-09-01T00:00:00"/>
    <n v="12.125"/>
    <n v="8.1000000000000003E-2"/>
    <n v="17.815000000000001"/>
    <n v="0.16800000000000001"/>
    <n v="6.5039999999999996"/>
    <n v="0.10199999999999999"/>
    <n v="16.266999999999999"/>
    <n v="5.3999999999999999E-2"/>
    <n v="1973"/>
    <n v="9"/>
    <m/>
    <s v=""/>
    <m/>
    <s v=""/>
    <m/>
    <m/>
    <s v="1973-09"/>
    <m/>
    <m/>
    <n v="12.125"/>
    <n v="8.1000000000000003E-2"/>
    <n v="17.815000000000001"/>
    <n v="0.16800000000000001"/>
    <n v="6.5039999999999996"/>
    <n v="0.10199999999999999"/>
    <n v="16.266999999999999"/>
    <n v="5.3999999999999999E-2"/>
    <x v="22"/>
  </r>
  <r>
    <d v="1973-10-01T00:00:00"/>
    <n v="9.609"/>
    <n v="6.4000000000000001E-2"/>
    <n v="15.182"/>
    <n v="0.111"/>
    <n v="3.9129999999999998"/>
    <n v="9.5000000000000001E-2"/>
    <n v="15.419"/>
    <n v="5.2999999999999999E-2"/>
    <n v="1973"/>
    <n v="10"/>
    <m/>
    <s v=""/>
    <m/>
    <s v=""/>
    <m/>
    <m/>
    <s v="1973-10"/>
    <m/>
    <m/>
    <n v="9.609"/>
    <n v="6.4000000000000001E-2"/>
    <n v="15.182"/>
    <n v="0.111"/>
    <n v="3.9129999999999998"/>
    <n v="9.5000000000000001E-2"/>
    <n v="15.419"/>
    <n v="5.2999999999999999E-2"/>
    <x v="22"/>
  </r>
  <r>
    <d v="1973-11-01T00:00:00"/>
    <n v="6.2220000000000004"/>
    <n v="8.3000000000000004E-2"/>
    <n v="11.667"/>
    <n v="5.1999999999999998E-2"/>
    <n v="0.78799999999999903"/>
    <n v="0.20200000000000001"/>
    <n v="14.380999999999901"/>
    <n v="0.05"/>
    <n v="1973"/>
    <n v="11"/>
    <m/>
    <s v=""/>
    <m/>
    <s v=""/>
    <m/>
    <m/>
    <s v="1973-11"/>
    <m/>
    <m/>
    <n v="6.2220000000000004"/>
    <n v="8.3000000000000004E-2"/>
    <n v="11.667"/>
    <n v="5.1999999999999998E-2"/>
    <n v="0.78799999999999903"/>
    <n v="0.20200000000000001"/>
    <n v="14.380999999999901"/>
    <n v="0.05"/>
    <x v="22"/>
  </r>
  <r>
    <d v="1973-12-01T00:00:00"/>
    <n v="3.8319999999999999"/>
    <n v="8.1999999999999906E-2"/>
    <n v="9.2919999999999998"/>
    <n v="0.111"/>
    <n v="-1.514"/>
    <n v="7.2999999999999995E-2"/>
    <n v="13.710999999999901"/>
    <n v="5.0999999999999997E-2"/>
    <n v="1973"/>
    <n v="12"/>
    <m/>
    <s v=""/>
    <m/>
    <s v=""/>
    <m/>
    <m/>
    <s v="1973-12"/>
    <m/>
    <m/>
    <n v="3.8319999999999999"/>
    <n v="8.1999999999999906E-2"/>
    <n v="9.2919999999999998"/>
    <n v="0.111"/>
    <n v="-1.514"/>
    <n v="7.2999999999999995E-2"/>
    <n v="13.710999999999901"/>
    <n v="5.0999999999999997E-2"/>
    <x v="22"/>
  </r>
  <r>
    <d v="1974-01-01T00:00:00"/>
    <n v="2.2610000000000001"/>
    <n v="9.6000000000000002E-2"/>
    <n v="7.4639999999999898"/>
    <n v="0.109"/>
    <n v="-2.8939999999999899"/>
    <n v="9.6000000000000002E-2"/>
    <n v="13.3"/>
    <n v="5.1999999999999998E-2"/>
    <n v="1974"/>
    <n v="1"/>
    <m/>
    <s v=""/>
    <m/>
    <s v=""/>
    <m/>
    <m/>
    <s v="1974-01"/>
    <m/>
    <m/>
    <n v="2.2610000000000001"/>
    <n v="9.6000000000000002E-2"/>
    <n v="7.4639999999999898"/>
    <n v="0.109"/>
    <n v="-2.8939999999999899"/>
    <n v="9.6000000000000002E-2"/>
    <n v="13.3"/>
    <n v="5.1999999999999998E-2"/>
    <x v="22"/>
  </r>
  <r>
    <d v="1974-02-01T00:00:00"/>
    <n v="2.5819999999999999"/>
    <n v="0.127"/>
    <n v="8.1180000000000003"/>
    <n v="9.2999999999999999E-2"/>
    <n v="-2.9260000000000002"/>
    <n v="7.3999999999999996E-2"/>
    <n v="13.49"/>
    <n v="5.7000000000000002E-2"/>
    <n v="1974"/>
    <n v="2"/>
    <m/>
    <s v=""/>
    <m/>
    <s v=""/>
    <m/>
    <m/>
    <s v="1974-02"/>
    <m/>
    <m/>
    <n v="2.5819999999999999"/>
    <n v="0.127"/>
    <n v="8.1180000000000003"/>
    <n v="9.2999999999999999E-2"/>
    <n v="-2.9260000000000002"/>
    <n v="7.3999999999999996E-2"/>
    <n v="13.49"/>
    <n v="5.7000000000000002E-2"/>
    <x v="22"/>
  </r>
  <r>
    <d v="1974-03-01T00:00:00"/>
    <n v="5.19"/>
    <n v="0.114"/>
    <n v="10.965999999999999"/>
    <n v="0.13400000000000001"/>
    <n v="-0.495"/>
    <n v="9.8000000000000004E-2"/>
    <n v="14.266999999999999"/>
    <n v="5.3999999999999999E-2"/>
    <n v="1974"/>
    <n v="3"/>
    <m/>
    <s v=""/>
    <m/>
    <s v=""/>
    <m/>
    <m/>
    <s v="1974-03"/>
    <m/>
    <m/>
    <n v="5.19"/>
    <n v="0.114"/>
    <n v="10.965999999999999"/>
    <n v="0.13400000000000001"/>
    <n v="-0.495"/>
    <n v="9.8000000000000004E-2"/>
    <n v="14.266999999999999"/>
    <n v="5.3999999999999999E-2"/>
    <x v="22"/>
  </r>
  <r>
    <d v="1974-04-01T00:00:00"/>
    <n v="8.3859999999999992"/>
    <n v="9.0999999999999998E-2"/>
    <n v="14.179"/>
    <n v="7.8E-2"/>
    <n v="2.59"/>
    <n v="0.11700000000000001"/>
    <n v="15.182"/>
    <n v="5.2999999999999999E-2"/>
    <n v="1974"/>
    <n v="4"/>
    <m/>
    <s v=""/>
    <m/>
    <s v=""/>
    <m/>
    <m/>
    <s v="1974-04"/>
    <m/>
    <m/>
    <n v="8.3859999999999992"/>
    <n v="9.0999999999999998E-2"/>
    <n v="14.179"/>
    <n v="7.8E-2"/>
    <n v="2.59"/>
    <n v="0.11700000000000001"/>
    <n v="15.182"/>
    <n v="5.2999999999999999E-2"/>
    <x v="22"/>
  </r>
  <r>
    <d v="1974-05-01T00:00:00"/>
    <n v="11.198"/>
    <n v="8.6999999999999994E-2"/>
    <n v="16.931999999999999"/>
    <n v="0.121"/>
    <n v="5.47"/>
    <n v="9.2999999999999999E-2"/>
    <n v="15.957000000000001"/>
    <n v="5.2999999999999999E-2"/>
    <n v="1974"/>
    <n v="5"/>
    <m/>
    <s v=""/>
    <m/>
    <s v=""/>
    <m/>
    <m/>
    <s v="1974-05"/>
    <m/>
    <m/>
    <n v="11.198"/>
    <n v="8.6999999999999994E-2"/>
    <n v="16.931999999999999"/>
    <n v="0.121"/>
    <n v="5.47"/>
    <n v="9.2999999999999999E-2"/>
    <n v="15.957000000000001"/>
    <n v="5.2999999999999999E-2"/>
    <x v="22"/>
  </r>
  <r>
    <d v="1974-06-01T00:00:00"/>
    <n v="13.382"/>
    <n v="0.13100000000000001"/>
    <n v="19.234999999999999"/>
    <n v="9.9000000000000005E-2"/>
    <n v="7.5910000000000002"/>
    <n v="8.5000000000000006E-2"/>
    <n v="16.616"/>
    <n v="6.3E-2"/>
    <n v="1974"/>
    <n v="6"/>
    <m/>
    <s v=""/>
    <m/>
    <s v=""/>
    <m/>
    <m/>
    <s v="1974-06"/>
    <m/>
    <m/>
    <n v="13.382"/>
    <n v="0.13100000000000001"/>
    <n v="19.234999999999999"/>
    <n v="9.9000000000000005E-2"/>
    <n v="7.5910000000000002"/>
    <n v="8.5000000000000006E-2"/>
    <n v="16.616"/>
    <n v="6.3E-2"/>
    <x v="22"/>
  </r>
  <r>
    <d v="1974-07-01T00:00:00"/>
    <n v="14.288"/>
    <n v="5.8999999999999997E-2"/>
    <n v="19.925000000000001"/>
    <n v="0.128"/>
    <n v="8.6539999999999999"/>
    <n v="0.109"/>
    <n v="16.846"/>
    <n v="5.2999999999999999E-2"/>
    <n v="1974"/>
    <n v="7"/>
    <m/>
    <s v=""/>
    <m/>
    <s v=""/>
    <m/>
    <m/>
    <s v="1974-07"/>
    <m/>
    <m/>
    <n v="14.288"/>
    <n v="5.8999999999999997E-2"/>
    <n v="19.925000000000001"/>
    <n v="0.128"/>
    <n v="8.6539999999999999"/>
    <n v="0.109"/>
    <n v="16.846"/>
    <n v="5.2999999999999999E-2"/>
    <x v="22"/>
  </r>
  <r>
    <d v="1974-08-01T00:00:00"/>
    <n v="14.015999999999901"/>
    <n v="0.105"/>
    <n v="19.652000000000001"/>
    <n v="0.158"/>
    <n v="8.391"/>
    <n v="0.13"/>
    <n v="16.911999999999999"/>
    <n v="0.06"/>
    <n v="1974"/>
    <n v="8"/>
    <m/>
    <s v=""/>
    <m/>
    <s v=""/>
    <m/>
    <m/>
    <s v="1974-08"/>
    <m/>
    <m/>
    <n v="14.015999999999901"/>
    <n v="0.105"/>
    <n v="19.652000000000001"/>
    <n v="0.158"/>
    <n v="8.391"/>
    <n v="0.13"/>
    <n v="16.911999999999999"/>
    <n v="0.06"/>
    <x v="22"/>
  </r>
  <r>
    <d v="1974-09-01T00:00:00"/>
    <n v="11.744"/>
    <n v="0.13500000000000001"/>
    <n v="17.43"/>
    <n v="0.18"/>
    <n v="6.14"/>
    <n v="0.22"/>
    <n v="16.196999999999999"/>
    <n v="6.5000000000000002E-2"/>
    <n v="1974"/>
    <n v="9"/>
    <m/>
    <s v=""/>
    <m/>
    <s v=""/>
    <m/>
    <m/>
    <s v="1974-09"/>
    <m/>
    <m/>
    <n v="11.744"/>
    <n v="0.13500000000000001"/>
    <n v="17.43"/>
    <n v="0.18"/>
    <n v="6.14"/>
    <n v="0.22"/>
    <n v="16.196999999999999"/>
    <n v="6.5000000000000002E-2"/>
    <x v="22"/>
  </r>
  <r>
    <d v="1974-10-01T00:00:00"/>
    <n v="9.0980000000000008"/>
    <n v="5.8999999999999997E-2"/>
    <n v="14.884"/>
    <n v="7.9000000000000001E-2"/>
    <n v="3.423"/>
    <n v="0.112"/>
    <n v="15.273999999999999"/>
    <n v="5.0999999999999997E-2"/>
    <n v="1974"/>
    <n v="10"/>
    <m/>
    <s v=""/>
    <m/>
    <s v=""/>
    <m/>
    <m/>
    <s v="1974-10"/>
    <m/>
    <m/>
    <n v="9.0980000000000008"/>
    <n v="5.8999999999999997E-2"/>
    <n v="14.884"/>
    <n v="7.9000000000000001E-2"/>
    <n v="3.423"/>
    <n v="0.112"/>
    <n v="15.273999999999999"/>
    <n v="5.0999999999999997E-2"/>
    <x v="22"/>
  </r>
  <r>
    <d v="1974-11-01T00:00:00"/>
    <n v="5.915"/>
    <n v="0.123"/>
    <n v="11.459"/>
    <n v="0.13800000000000001"/>
    <n v="0.38900000000000001"/>
    <n v="0.16300000000000001"/>
    <n v="14.32"/>
    <n v="5.7000000000000002E-2"/>
    <n v="1974"/>
    <n v="11"/>
    <m/>
    <s v=""/>
    <m/>
    <s v=""/>
    <m/>
    <m/>
    <s v="1974-11"/>
    <m/>
    <m/>
    <n v="5.915"/>
    <n v="0.123"/>
    <n v="11.459"/>
    <n v="0.13800000000000001"/>
    <n v="0.38900000000000001"/>
    <n v="0.16300000000000001"/>
    <n v="14.32"/>
    <n v="5.7000000000000002E-2"/>
    <x v="22"/>
  </r>
  <r>
    <d v="1974-12-01T00:00:00"/>
    <n v="3.55"/>
    <n v="0.127"/>
    <n v="8.7389999999999901"/>
    <n v="0.155"/>
    <n v="-1.52199999999999"/>
    <n v="0.126"/>
    <n v="13.655999999999899"/>
    <n v="5.7000000000000002E-2"/>
    <n v="1974"/>
    <n v="12"/>
    <m/>
    <s v=""/>
    <m/>
    <s v=""/>
    <m/>
    <m/>
    <s v="1974-12"/>
    <m/>
    <m/>
    <n v="3.55"/>
    <n v="0.127"/>
    <n v="8.7389999999999901"/>
    <n v="0.155"/>
    <n v="-1.52199999999999"/>
    <n v="0.126"/>
    <n v="13.655999999999899"/>
    <n v="5.7000000000000002E-2"/>
    <x v="22"/>
  </r>
  <r>
    <d v="1975-01-01T00:00:00"/>
    <n v="3.0589999999999899"/>
    <n v="7.8E-2"/>
    <n v="8.484"/>
    <n v="7.0999999999999994E-2"/>
    <n v="-2.2569999999999899"/>
    <n v="0.121"/>
    <n v="13.621"/>
    <n v="5.0999999999999997E-2"/>
    <n v="1975"/>
    <n v="1"/>
    <m/>
    <s v=""/>
    <m/>
    <s v=""/>
    <m/>
    <m/>
    <s v="1975-01"/>
    <m/>
    <m/>
    <n v="3.0589999999999899"/>
    <n v="7.8E-2"/>
    <n v="8.484"/>
    <n v="7.0999999999999994E-2"/>
    <n v="-2.2569999999999899"/>
    <n v="0.121"/>
    <n v="13.621"/>
    <n v="5.0999999999999997E-2"/>
    <x v="22"/>
  </r>
  <r>
    <d v="1975-02-01T00:00:00"/>
    <n v="3.395"/>
    <n v="0.107"/>
    <n v="9.0259999999999998"/>
    <n v="0.13300000000000001"/>
    <n v="-2.0960000000000001"/>
    <n v="9.5000000000000001E-2"/>
    <n v="13.856999999999999"/>
    <n v="5.2999999999999999E-2"/>
    <n v="1975"/>
    <n v="2"/>
    <m/>
    <s v=""/>
    <m/>
    <s v=""/>
    <m/>
    <m/>
    <s v="1975-02"/>
    <m/>
    <m/>
    <n v="3.395"/>
    <n v="0.107"/>
    <n v="9.0259999999999998"/>
    <n v="0.13300000000000001"/>
    <n v="-2.0960000000000001"/>
    <n v="9.5000000000000001E-2"/>
    <n v="13.856999999999999"/>
    <n v="5.2999999999999999E-2"/>
    <x v="22"/>
  </r>
  <r>
    <d v="1975-03-01T00:00:00"/>
    <n v="5.7060000000000004"/>
    <n v="7.0000000000000007E-2"/>
    <n v="11.384"/>
    <n v="0.10299999999999999"/>
    <n v="-0.15"/>
    <n v="9.8000000000000004E-2"/>
    <n v="14.538"/>
    <n v="4.8000000000000001E-2"/>
    <n v="1975"/>
    <n v="3"/>
    <m/>
    <s v=""/>
    <m/>
    <s v=""/>
    <m/>
    <m/>
    <s v="1975-03"/>
    <m/>
    <m/>
    <n v="5.7060000000000004"/>
    <n v="7.0000000000000007E-2"/>
    <n v="11.384"/>
    <n v="0.10299999999999999"/>
    <n v="-0.15"/>
    <n v="9.8000000000000004E-2"/>
    <n v="14.538"/>
    <n v="4.8000000000000001E-2"/>
    <x v="22"/>
  </r>
  <r>
    <d v="1975-04-01T00:00:00"/>
    <n v="8.5839999999999996"/>
    <n v="6.6000000000000003E-2"/>
    <n v="14.398999999999999"/>
    <n v="6.6000000000000003E-2"/>
    <n v="2.8819999999999899"/>
    <n v="8.7999999999999995E-2"/>
    <n v="15.297000000000001"/>
    <n v="4.9000000000000002E-2"/>
    <n v="1975"/>
    <n v="4"/>
    <m/>
    <s v=""/>
    <m/>
    <s v=""/>
    <m/>
    <m/>
    <s v="1975-04"/>
    <m/>
    <m/>
    <n v="8.5839999999999996"/>
    <n v="6.6000000000000003E-2"/>
    <n v="14.398999999999999"/>
    <n v="6.6000000000000003E-2"/>
    <n v="2.8819999999999899"/>
    <n v="8.7999999999999995E-2"/>
    <n v="15.297000000000001"/>
    <n v="4.9000000000000002E-2"/>
    <x v="22"/>
  </r>
  <r>
    <d v="1975-05-01T00:00:00"/>
    <n v="11.742000000000001"/>
    <n v="8.6999999999999994E-2"/>
    <n v="17.484000000000002"/>
    <n v="0.19800000000000001"/>
    <n v="5.8419999999999996"/>
    <n v="0.14499999999999999"/>
    <n v="16.135999999999999"/>
    <n v="5.3999999999999999E-2"/>
    <n v="1975"/>
    <n v="5"/>
    <m/>
    <s v=""/>
    <m/>
    <s v=""/>
    <m/>
    <m/>
    <s v="1975-05"/>
    <m/>
    <m/>
    <n v="11.742000000000001"/>
    <n v="8.6999999999999994E-2"/>
    <n v="17.484000000000002"/>
    <n v="0.19800000000000001"/>
    <n v="5.8419999999999996"/>
    <n v="0.14499999999999999"/>
    <n v="16.135999999999999"/>
    <n v="5.3999999999999999E-2"/>
    <x v="22"/>
  </r>
  <r>
    <d v="1975-06-01T00:00:00"/>
    <n v="13.557"/>
    <n v="0.109"/>
    <n v="19.274999999999999"/>
    <n v="0.161"/>
    <n v="7.7960000000000003"/>
    <n v="0.19700000000000001"/>
    <n v="16.681999999999999"/>
    <n v="5.7000000000000002E-2"/>
    <n v="1975"/>
    <n v="6"/>
    <m/>
    <s v=""/>
    <m/>
    <s v=""/>
    <m/>
    <m/>
    <s v="1975-06"/>
    <m/>
    <m/>
    <n v="13.557"/>
    <n v="0.109"/>
    <n v="19.274999999999999"/>
    <n v="0.161"/>
    <n v="7.7960000000000003"/>
    <n v="0.19700000000000001"/>
    <n v="16.681999999999999"/>
    <n v="5.7000000000000002E-2"/>
    <x v="22"/>
  </r>
  <r>
    <d v="1975-07-01T00:00:00"/>
    <n v="14.3509999999999"/>
    <n v="9.6000000000000002E-2"/>
    <n v="20.050999999999998"/>
    <n v="0.18"/>
    <n v="8.6370000000000005"/>
    <n v="0.14099999999999999"/>
    <n v="16.876999999999999"/>
    <n v="5.8999999999999997E-2"/>
    <n v="1975"/>
    <n v="7"/>
    <m/>
    <s v=""/>
    <m/>
    <s v=""/>
    <m/>
    <m/>
    <s v="1975-07"/>
    <m/>
    <m/>
    <n v="14.3509999999999"/>
    <n v="9.6000000000000002E-2"/>
    <n v="20.050999999999998"/>
    <n v="0.18"/>
    <n v="8.6370000000000005"/>
    <n v="0.14099999999999999"/>
    <n v="16.876999999999999"/>
    <n v="5.8999999999999997E-2"/>
    <x v="22"/>
  </r>
  <r>
    <d v="1975-08-01T00:00:00"/>
    <n v="13.513999999999999"/>
    <n v="0.219"/>
    <n v="19.248000000000001"/>
    <n v="0.24399999999999999"/>
    <n v="7.8919999999999897"/>
    <n v="0.107"/>
    <n v="16.664999999999999"/>
    <n v="7.9000000000000001E-2"/>
    <n v="1975"/>
    <n v="8"/>
    <m/>
    <s v=""/>
    <m/>
    <s v=""/>
    <m/>
    <m/>
    <s v="1975-08"/>
    <m/>
    <m/>
    <n v="13.513999999999999"/>
    <n v="0.219"/>
    <n v="19.248000000000001"/>
    <n v="0.24399999999999999"/>
    <n v="7.8919999999999897"/>
    <n v="0.107"/>
    <n v="16.664999999999999"/>
    <n v="7.9000000000000001E-2"/>
    <x v="22"/>
  </r>
  <r>
    <d v="1975-09-01T00:00:00"/>
    <n v="12.151999999999999"/>
    <n v="0.127"/>
    <n v="17.803999999999998"/>
    <n v="0.115"/>
    <n v="6.54"/>
    <n v="9.6000000000000002E-2"/>
    <n v="16.215999999999902"/>
    <n v="6.0999999999999999E-2"/>
    <n v="1975"/>
    <n v="9"/>
    <m/>
    <s v=""/>
    <m/>
    <s v=""/>
    <m/>
    <m/>
    <s v="1975-09"/>
    <m/>
    <m/>
    <n v="12.151999999999999"/>
    <n v="0.127"/>
    <n v="17.803999999999998"/>
    <n v="0.115"/>
    <n v="6.54"/>
    <n v="9.6000000000000002E-2"/>
    <n v="16.215999999999902"/>
    <n v="6.0999999999999999E-2"/>
    <x v="22"/>
  </r>
  <r>
    <d v="1975-10-01T00:00:00"/>
    <n v="9.3179999999999996"/>
    <n v="6.4000000000000001E-2"/>
    <n v="14.907999999999999"/>
    <n v="0.154"/>
    <n v="3.6709999999999998"/>
    <n v="0.215"/>
    <n v="15.292"/>
    <n v="5.2999999999999999E-2"/>
    <n v="1975"/>
    <n v="10"/>
    <m/>
    <s v=""/>
    <m/>
    <s v=""/>
    <m/>
    <m/>
    <s v="1975-10"/>
    <m/>
    <m/>
    <n v="9.3179999999999996"/>
    <n v="6.4000000000000001E-2"/>
    <n v="14.907999999999999"/>
    <n v="0.154"/>
    <n v="3.6709999999999998"/>
    <n v="0.215"/>
    <n v="15.292"/>
    <n v="5.2999999999999999E-2"/>
    <x v="22"/>
  </r>
  <r>
    <d v="1975-11-01T00:00:00"/>
    <n v="5.8929999999999998"/>
    <n v="5.6000000000000001E-2"/>
    <n v="11.462"/>
    <n v="8.5999999999999993E-2"/>
    <n v="0.33200000000000002"/>
    <n v="0.127"/>
    <n v="14.125999999999999"/>
    <n v="4.9000000000000002E-2"/>
    <n v="1975"/>
    <n v="11"/>
    <m/>
    <s v=""/>
    <m/>
    <s v=""/>
    <m/>
    <m/>
    <s v="1975-11"/>
    <m/>
    <m/>
    <n v="5.8929999999999998"/>
    <n v="5.6000000000000001E-2"/>
    <n v="11.462"/>
    <n v="8.5999999999999993E-2"/>
    <n v="0.33200000000000002"/>
    <n v="0.127"/>
    <n v="14.125999999999999"/>
    <n v="4.9000000000000002E-2"/>
    <x v="22"/>
  </r>
  <r>
    <d v="1975-12-01T00:00:00"/>
    <n v="3.6669999999999998"/>
    <n v="8.5999999999999993E-2"/>
    <n v="9.0790000000000006"/>
    <n v="8.7999999999999995E-2"/>
    <n v="-1.6359999999999999"/>
    <n v="0.10299999999999999"/>
    <n v="13.557"/>
    <n v="5.0999999999999997E-2"/>
    <n v="1975"/>
    <n v="12"/>
    <m/>
    <s v=""/>
    <m/>
    <s v=""/>
    <m/>
    <m/>
    <s v="1975-12"/>
    <m/>
    <m/>
    <n v="3.6669999999999998"/>
    <n v="8.5999999999999993E-2"/>
    <n v="9.0790000000000006"/>
    <n v="8.7999999999999995E-2"/>
    <n v="-1.6359999999999999"/>
    <n v="0.10299999999999999"/>
    <n v="13.557"/>
    <n v="5.0999999999999997E-2"/>
    <x v="22"/>
  </r>
  <r>
    <d v="1976-01-01T00:00:00"/>
    <n v="2.8839999999999999"/>
    <n v="6.8000000000000005E-2"/>
    <n v="8.3979999999999997"/>
    <n v="7.9000000000000001E-2"/>
    <n v="-2.452"/>
    <n v="0.11"/>
    <n v="13.442"/>
    <n v="0.05"/>
    <n v="1976"/>
    <n v="1"/>
    <m/>
    <s v=""/>
    <m/>
    <s v=""/>
    <m/>
    <m/>
    <s v="1976-01"/>
    <m/>
    <m/>
    <n v="2.8839999999999999"/>
    <n v="6.8000000000000005E-2"/>
    <n v="8.3979999999999997"/>
    <n v="7.9000000000000001E-2"/>
    <n v="-2.452"/>
    <n v="0.11"/>
    <n v="13.442"/>
    <n v="0.05"/>
    <x v="22"/>
  </r>
  <r>
    <d v="1976-02-01T00:00:00"/>
    <n v="3.0310000000000001"/>
    <n v="6.9000000000000006E-2"/>
    <n v="8.5090000000000003"/>
    <n v="0.104"/>
    <n v="-2.4430000000000001"/>
    <n v="9.4E-2"/>
    <n v="13.619"/>
    <n v="0.05"/>
    <n v="1976"/>
    <n v="2"/>
    <m/>
    <s v=""/>
    <m/>
    <s v=""/>
    <m/>
    <m/>
    <s v="1976-02"/>
    <m/>
    <m/>
    <n v="3.0310000000000001"/>
    <n v="6.9000000000000006E-2"/>
    <n v="8.5090000000000003"/>
    <n v="0.104"/>
    <n v="-2.4430000000000001"/>
    <n v="9.4E-2"/>
    <n v="13.619"/>
    <n v="0.05"/>
    <x v="22"/>
  </r>
  <r>
    <d v="1976-03-01T00:00:00"/>
    <n v="4.5169999999999897"/>
    <n v="0.06"/>
    <n v="10.305"/>
    <n v="8.1999999999999906E-2"/>
    <n v="-1.204"/>
    <n v="8.1999999999999906E-2"/>
    <n v="14.124000000000001"/>
    <n v="4.9000000000000002E-2"/>
    <n v="1976"/>
    <n v="3"/>
    <m/>
    <s v=""/>
    <m/>
    <s v=""/>
    <m/>
    <m/>
    <s v="1976-03"/>
    <m/>
    <m/>
    <n v="4.5169999999999897"/>
    <n v="0.06"/>
    <n v="10.305"/>
    <n v="8.1999999999999906E-2"/>
    <n v="-1.204"/>
    <n v="8.1999999999999906E-2"/>
    <n v="14.124000000000001"/>
    <n v="4.9000000000000002E-2"/>
    <x v="22"/>
  </r>
  <r>
    <d v="1976-04-01T00:00:00"/>
    <n v="8.2939999999999898"/>
    <n v="8.5999999999999993E-2"/>
    <n v="14.177"/>
    <n v="0.13200000000000001"/>
    <n v="2.4889999999999999"/>
    <n v="0.106"/>
    <n v="15.135"/>
    <n v="5.2999999999999999E-2"/>
    <n v="1976"/>
    <n v="4"/>
    <m/>
    <s v=""/>
    <m/>
    <s v=""/>
    <m/>
    <m/>
    <s v="1976-04"/>
    <m/>
    <m/>
    <n v="8.2939999999999898"/>
    <n v="8.5999999999999993E-2"/>
    <n v="14.177"/>
    <n v="0.13200000000000001"/>
    <n v="2.4889999999999999"/>
    <n v="0.106"/>
    <n v="15.135"/>
    <n v="5.2999999999999999E-2"/>
    <x v="22"/>
  </r>
  <r>
    <d v="1976-05-01T00:00:00"/>
    <n v="10.941999999999901"/>
    <n v="0.16300000000000001"/>
    <n v="16.727999999999899"/>
    <n v="0.14899999999999999"/>
    <n v="5.1760000000000002"/>
    <n v="0.108"/>
    <n v="15.777999999999899"/>
    <n v="6.7000000000000004E-2"/>
    <n v="1976"/>
    <n v="5"/>
    <m/>
    <s v=""/>
    <m/>
    <s v=""/>
    <m/>
    <m/>
    <s v="1976-05"/>
    <m/>
    <m/>
    <n v="10.941999999999901"/>
    <n v="0.16300000000000001"/>
    <n v="16.727999999999899"/>
    <n v="0.14899999999999999"/>
    <n v="5.1760000000000002"/>
    <n v="0.108"/>
    <n v="15.777999999999899"/>
    <n v="6.7000000000000004E-2"/>
    <x v="22"/>
  </r>
  <r>
    <d v="1976-06-01T00:00:00"/>
    <n v="13.086"/>
    <n v="0.10299999999999999"/>
    <n v="18.954000000000001"/>
    <n v="0.17299999999999999"/>
    <n v="7.3449999999999998"/>
    <n v="0.13"/>
    <n v="16.448"/>
    <n v="0.06"/>
    <n v="1976"/>
    <n v="6"/>
    <m/>
    <s v=""/>
    <m/>
    <s v=""/>
    <m/>
    <m/>
    <s v="1976-06"/>
    <m/>
    <m/>
    <n v="13.086"/>
    <n v="0.10299999999999999"/>
    <n v="18.954000000000001"/>
    <n v="0.17299999999999999"/>
    <n v="7.3449999999999998"/>
    <n v="0.13"/>
    <n v="16.448"/>
    <n v="0.06"/>
    <x v="22"/>
  </r>
  <r>
    <d v="1976-07-01T00:00:00"/>
    <n v="14.154999999999999"/>
    <n v="0.18"/>
    <n v="19.852"/>
    <n v="0.245"/>
    <n v="8.3490000000000002"/>
    <n v="0.221"/>
    <n v="16.864000000000001"/>
    <n v="7.2999999999999995E-2"/>
    <n v="1976"/>
    <n v="7"/>
    <m/>
    <s v=""/>
    <m/>
    <s v=""/>
    <m/>
    <m/>
    <s v="1976-07"/>
    <m/>
    <m/>
    <n v="14.154999999999999"/>
    <n v="0.18"/>
    <n v="19.852"/>
    <n v="0.245"/>
    <n v="8.3490000000000002"/>
    <n v="0.221"/>
    <n v="16.864000000000001"/>
    <n v="7.2999999999999995E-2"/>
    <x v="22"/>
  </r>
  <r>
    <d v="1976-08-01T00:00:00"/>
    <n v="13.510999999999999"/>
    <n v="0.17"/>
    <n v="19.163"/>
    <n v="0.23400000000000001"/>
    <n v="7.6459999999999901"/>
    <n v="0.222"/>
    <n v="16.670999999999999"/>
    <n v="7.1999999999999995E-2"/>
    <n v="1976"/>
    <n v="8"/>
    <m/>
    <s v=""/>
    <m/>
    <s v=""/>
    <m/>
    <m/>
    <s v="1976-08"/>
    <m/>
    <m/>
    <n v="13.510999999999999"/>
    <n v="0.17"/>
    <n v="19.163"/>
    <n v="0.23400000000000001"/>
    <n v="7.6459999999999901"/>
    <n v="0.222"/>
    <n v="16.670999999999999"/>
    <n v="7.1999999999999995E-2"/>
    <x v="22"/>
  </r>
  <r>
    <d v="1976-09-01T00:00:00"/>
    <n v="11.895"/>
    <n v="5.2999999999999999E-2"/>
    <n v="17.739999999999998"/>
    <n v="7.9000000000000001E-2"/>
    <n v="6.1970000000000001"/>
    <n v="0.1"/>
    <n v="16.184999999999999"/>
    <n v="5.6000000000000001E-2"/>
    <n v="1976"/>
    <n v="9"/>
    <m/>
    <s v=""/>
    <m/>
    <s v=""/>
    <m/>
    <m/>
    <s v="1976-09"/>
    <m/>
    <m/>
    <n v="11.895"/>
    <n v="5.2999999999999999E-2"/>
    <n v="17.739999999999998"/>
    <n v="7.9000000000000001E-2"/>
    <n v="6.1970000000000001"/>
    <n v="0.1"/>
    <n v="16.184999999999999"/>
    <n v="5.6000000000000001E-2"/>
    <x v="22"/>
  </r>
  <r>
    <d v="1976-10-01T00:00:00"/>
    <n v="8.5109999999999992"/>
    <n v="0.111"/>
    <n v="14.027999999999899"/>
    <n v="0.253"/>
    <n v="3.113"/>
    <n v="0.22"/>
    <n v="15.167"/>
    <n v="5.8999999999999997E-2"/>
    <n v="1976"/>
    <n v="10"/>
    <m/>
    <s v=""/>
    <m/>
    <s v=""/>
    <m/>
    <m/>
    <s v="1976-10"/>
    <m/>
    <m/>
    <n v="8.5109999999999992"/>
    <n v="0.111"/>
    <n v="14.027999999999899"/>
    <n v="0.253"/>
    <n v="3.113"/>
    <n v="0.22"/>
    <n v="15.167"/>
    <n v="5.8999999999999997E-2"/>
    <x v="22"/>
  </r>
  <r>
    <d v="1976-11-01T00:00:00"/>
    <n v="5.66"/>
    <n v="6.2E-2"/>
    <n v="11.156000000000001"/>
    <n v="0.124"/>
    <n v="0.30199999999999999"/>
    <n v="0.16399999999999901"/>
    <n v="14.298999999999999"/>
    <n v="0.05"/>
    <n v="1976"/>
    <n v="11"/>
    <m/>
    <s v=""/>
    <m/>
    <s v=""/>
    <m/>
    <m/>
    <s v="1976-11"/>
    <m/>
    <m/>
    <n v="5.66"/>
    <n v="6.2E-2"/>
    <n v="11.156000000000001"/>
    <n v="0.124"/>
    <n v="0.30199999999999999"/>
    <n v="0.16399999999999901"/>
    <n v="14.298999999999999"/>
    <n v="0.05"/>
    <x v="22"/>
  </r>
  <r>
    <d v="1976-12-01T00:00:00"/>
    <n v="3.681"/>
    <n v="8.1999999999999906E-2"/>
    <n v="9.0860000000000003"/>
    <n v="0.155"/>
    <n v="-1.708"/>
    <n v="0.16"/>
    <n v="13.840999999999999"/>
    <n v="0.05"/>
    <n v="1976"/>
    <n v="12"/>
    <m/>
    <s v=""/>
    <m/>
    <s v=""/>
    <m/>
    <m/>
    <s v="1976-12"/>
    <m/>
    <m/>
    <n v="3.681"/>
    <n v="8.1999999999999906E-2"/>
    <n v="9.0860000000000003"/>
    <n v="0.155"/>
    <n v="-1.708"/>
    <n v="0.16"/>
    <n v="13.840999999999999"/>
    <n v="0.05"/>
    <x v="22"/>
  </r>
  <r>
    <d v="1977-01-01T00:00:00"/>
    <n v="2.492"/>
    <n v="8.6999999999999994E-2"/>
    <n v="7.7639999999999896"/>
    <n v="0.19700000000000001"/>
    <n v="-2.6480000000000001"/>
    <n v="0.16"/>
    <n v="13.646999999999901"/>
    <n v="0.05"/>
    <n v="1977"/>
    <n v="1"/>
    <m/>
    <s v=""/>
    <m/>
    <s v=""/>
    <m/>
    <m/>
    <s v="1977-01"/>
    <m/>
    <m/>
    <n v="2.492"/>
    <n v="8.6999999999999994E-2"/>
    <n v="7.7639999999999896"/>
    <n v="0.19700000000000001"/>
    <n v="-2.6480000000000001"/>
    <n v="0.16"/>
    <n v="13.646999999999901"/>
    <n v="0.05"/>
    <x v="22"/>
  </r>
  <r>
    <d v="1977-02-01T00:00:00"/>
    <n v="3.4710000000000001"/>
    <n v="0.12"/>
    <n v="9.1349999999999998"/>
    <n v="8.7999999999999995E-2"/>
    <n v="-2.1519999999999899"/>
    <n v="0.14499999999999999"/>
    <n v="14.000999999999999"/>
    <n v="5.6000000000000001E-2"/>
    <n v="1977"/>
    <n v="2"/>
    <m/>
    <s v=""/>
    <m/>
    <s v=""/>
    <m/>
    <m/>
    <s v="1977-02"/>
    <m/>
    <m/>
    <n v="3.4710000000000001"/>
    <n v="0.12"/>
    <n v="9.1349999999999998"/>
    <n v="8.7999999999999995E-2"/>
    <n v="-2.1519999999999899"/>
    <n v="0.14499999999999999"/>
    <n v="14.000999999999999"/>
    <n v="5.6000000000000001E-2"/>
    <x v="22"/>
  </r>
  <r>
    <d v="1977-03-01T00:00:00"/>
    <n v="5.702"/>
    <n v="0.11"/>
    <n v="11.581"/>
    <n v="0.123"/>
    <n v="-3.5000000000000003E-2"/>
    <n v="0.16800000000000001"/>
    <n v="14.638999999999999"/>
    <n v="5.5E-2"/>
    <n v="1977"/>
    <n v="3"/>
    <m/>
    <s v=""/>
    <m/>
    <s v=""/>
    <m/>
    <m/>
    <s v="1977-03"/>
    <m/>
    <m/>
    <n v="5.702"/>
    <n v="0.11"/>
    <n v="11.581"/>
    <n v="0.123"/>
    <n v="-3.5000000000000003E-2"/>
    <n v="0.16800000000000001"/>
    <n v="14.638999999999999"/>
    <n v="5.5E-2"/>
    <x v="22"/>
  </r>
  <r>
    <d v="1977-04-01T00:00:00"/>
    <n v="8.85"/>
    <n v="6.4000000000000001E-2"/>
    <n v="14.750999999999999"/>
    <n v="9.1999999999999998E-2"/>
    <n v="3.0579999999999998"/>
    <n v="8.1000000000000003E-2"/>
    <n v="15.47"/>
    <n v="4.9000000000000002E-2"/>
    <n v="1977"/>
    <n v="4"/>
    <m/>
    <s v=""/>
    <m/>
    <s v=""/>
    <m/>
    <m/>
    <s v="1977-04"/>
    <m/>
    <m/>
    <n v="8.85"/>
    <n v="6.4000000000000001E-2"/>
    <n v="14.750999999999999"/>
    <n v="9.1999999999999998E-2"/>
    <n v="3.0579999999999998"/>
    <n v="8.1000000000000003E-2"/>
    <n v="15.47"/>
    <n v="4.9000000000000002E-2"/>
    <x v="22"/>
  </r>
  <r>
    <d v="1977-05-01T00:00:00"/>
    <n v="11.78"/>
    <n v="0.13300000000000001"/>
    <n v="17.594000000000001"/>
    <n v="0.16300000000000001"/>
    <n v="6.0089999999999897"/>
    <n v="0.22700000000000001"/>
    <n v="16.285999999999898"/>
    <n v="6.0999999999999999E-2"/>
    <n v="1977"/>
    <n v="5"/>
    <m/>
    <s v=""/>
    <m/>
    <s v=""/>
    <m/>
    <m/>
    <s v="1977-05"/>
    <m/>
    <m/>
    <n v="11.78"/>
    <n v="0.13300000000000001"/>
    <n v="17.594000000000001"/>
    <n v="0.16300000000000001"/>
    <n v="6.0089999999999897"/>
    <n v="0.22700000000000001"/>
    <n v="16.285999999999898"/>
    <n v="6.0999999999999999E-2"/>
    <x v="22"/>
  </r>
  <r>
    <d v="1977-06-01T00:00:00"/>
    <n v="13.875999999999999"/>
    <n v="0.11"/>
    <n v="19.628"/>
    <n v="0.17299999999999999"/>
    <n v="8.0579999999999998"/>
    <n v="0.184"/>
    <n v="16.846"/>
    <n v="5.6000000000000001E-2"/>
    <n v="1977"/>
    <n v="6"/>
    <m/>
    <s v=""/>
    <m/>
    <s v=""/>
    <m/>
    <m/>
    <s v="1977-06"/>
    <m/>
    <m/>
    <n v="13.875999999999999"/>
    <n v="0.11"/>
    <n v="19.628"/>
    <n v="0.17299999999999999"/>
    <n v="8.0579999999999998"/>
    <n v="0.184"/>
    <n v="16.846"/>
    <n v="5.6000000000000001E-2"/>
    <x v="22"/>
  </r>
  <r>
    <d v="1977-07-01T00:00:00"/>
    <n v="14.630999999999901"/>
    <n v="0.111"/>
    <n v="20.327000000000002"/>
    <n v="0.122"/>
    <n v="8.9710000000000001"/>
    <n v="0.20599999999999999"/>
    <n v="17.047000000000001"/>
    <n v="0.06"/>
    <n v="1977"/>
    <n v="7"/>
    <m/>
    <s v=""/>
    <m/>
    <s v=""/>
    <m/>
    <m/>
    <s v="1977-07"/>
    <m/>
    <m/>
    <n v="14.630999999999901"/>
    <n v="0.111"/>
    <n v="20.327000000000002"/>
    <n v="0.122"/>
    <n v="8.9710000000000001"/>
    <n v="0.20599999999999999"/>
    <n v="17.047000000000001"/>
    <n v="0.06"/>
    <x v="22"/>
  </r>
  <r>
    <d v="1977-08-01T00:00:00"/>
    <n v="14.09"/>
    <n v="7.8E-2"/>
    <n v="19.672999999999998"/>
    <n v="0.16200000000000001"/>
    <n v="8.4639999999999898"/>
    <n v="0.13400000000000001"/>
    <n v="16.978999999999999"/>
    <n v="5.2999999999999999E-2"/>
    <n v="1977"/>
    <n v="8"/>
    <m/>
    <s v=""/>
    <m/>
    <s v=""/>
    <m/>
    <m/>
    <s v="1977-08"/>
    <m/>
    <m/>
    <n v="14.09"/>
    <n v="7.8E-2"/>
    <n v="19.672999999999998"/>
    <n v="0.16200000000000001"/>
    <n v="8.4639999999999898"/>
    <n v="0.13400000000000001"/>
    <n v="16.978999999999999"/>
    <n v="5.2999999999999999E-2"/>
    <x v="22"/>
  </r>
  <r>
    <d v="1977-09-01T00:00:00"/>
    <n v="11.861999999999901"/>
    <n v="6.5000000000000002E-2"/>
    <n v="17.535"/>
    <n v="7.2999999999999995E-2"/>
    <n v="6.35"/>
    <n v="0.111"/>
    <n v="16.312000000000001"/>
    <n v="5.3999999999999999E-2"/>
    <n v="1977"/>
    <n v="9"/>
    <m/>
    <s v=""/>
    <m/>
    <s v=""/>
    <m/>
    <m/>
    <s v="1977-09"/>
    <m/>
    <m/>
    <n v="11.861999999999901"/>
    <n v="6.5000000000000002E-2"/>
    <n v="17.535"/>
    <n v="7.2999999999999995E-2"/>
    <n v="6.35"/>
    <n v="0.111"/>
    <n v="16.312000000000001"/>
    <n v="5.3999999999999999E-2"/>
    <x v="22"/>
  </r>
  <r>
    <d v="1977-10-01T00:00:00"/>
    <n v="9.1560000000000006"/>
    <n v="4.1000000000000002E-2"/>
    <n v="14.875"/>
    <n v="0.106"/>
    <n v="3.5859999999999999"/>
    <n v="0.09"/>
    <n v="15.387"/>
    <n v="4.9000000000000002E-2"/>
    <n v="1977"/>
    <n v="10"/>
    <m/>
    <s v=""/>
    <m/>
    <s v=""/>
    <m/>
    <m/>
    <s v="1977-10"/>
    <m/>
    <m/>
    <n v="9.1560000000000006"/>
    <n v="4.1000000000000002E-2"/>
    <n v="14.875"/>
    <n v="0.106"/>
    <n v="3.5859999999999999"/>
    <n v="0.09"/>
    <n v="15.387"/>
    <n v="4.9000000000000002E-2"/>
    <x v="22"/>
  </r>
  <r>
    <d v="1977-11-01T00:00:00"/>
    <n v="6.5439999999999996"/>
    <n v="6.2E-2"/>
    <n v="11.962"/>
    <n v="0.10100000000000001"/>
    <n v="1.2589999999999999"/>
    <n v="7.0000000000000007E-2"/>
    <n v="14.544"/>
    <n v="4.8000000000000001E-2"/>
    <n v="1977"/>
    <n v="11"/>
    <m/>
    <s v=""/>
    <m/>
    <s v=""/>
    <m/>
    <m/>
    <s v="1977-11"/>
    <m/>
    <m/>
    <n v="6.5439999999999996"/>
    <n v="6.2E-2"/>
    <n v="11.962"/>
    <n v="0.10100000000000001"/>
    <n v="1.2589999999999999"/>
    <n v="7.0000000000000007E-2"/>
    <n v="14.544"/>
    <n v="4.8000000000000001E-2"/>
    <x v="22"/>
  </r>
  <r>
    <d v="1977-12-01T00:00:00"/>
    <n v="3.7489999999999899"/>
    <n v="3.5000000000000003E-2"/>
    <n v="9.0009999999999994"/>
    <n v="0.1"/>
    <n v="-1.385"/>
    <n v="0.13900000000000001"/>
    <n v="13.741"/>
    <n v="4.4999999999999998E-2"/>
    <n v="1977"/>
    <n v="12"/>
    <m/>
    <s v=""/>
    <m/>
    <s v=""/>
    <m/>
    <m/>
    <s v="1977-12"/>
    <m/>
    <m/>
    <n v="3.7489999999999899"/>
    <n v="3.5000000000000003E-2"/>
    <n v="9.0009999999999994"/>
    <n v="0.1"/>
    <n v="-1.385"/>
    <n v="0.13900000000000001"/>
    <n v="13.741"/>
    <n v="4.4999999999999998E-2"/>
    <x v="22"/>
  </r>
  <r>
    <d v="1978-01-01T00:00:00"/>
    <n v="2.7050000000000001"/>
    <n v="9.5000000000000001E-2"/>
    <n v="8.0060000000000002"/>
    <n v="7.8E-2"/>
    <n v="-2.52"/>
    <n v="7.8E-2"/>
    <n v="13.587"/>
    <n v="5.3999999999999999E-2"/>
    <n v="1978"/>
    <n v="1"/>
    <m/>
    <s v=""/>
    <m/>
    <s v=""/>
    <m/>
    <m/>
    <s v="1978-01"/>
    <m/>
    <m/>
    <n v="2.7050000000000001"/>
    <n v="9.5000000000000001E-2"/>
    <n v="8.0060000000000002"/>
    <n v="7.8E-2"/>
    <n v="-2.52"/>
    <n v="7.8E-2"/>
    <n v="13.587"/>
    <n v="5.3999999999999999E-2"/>
    <x v="22"/>
  </r>
  <r>
    <d v="1978-02-01T00:00:00"/>
    <n v="3.456"/>
    <n v="0.13699999999999901"/>
    <n v="9.0060000000000002"/>
    <n v="0.2"/>
    <n v="-2.149"/>
    <n v="0.2"/>
    <n v="13.904"/>
    <n v="0.06"/>
    <n v="1978"/>
    <n v="2"/>
    <m/>
    <s v=""/>
    <m/>
    <s v=""/>
    <m/>
    <m/>
    <s v="1978-02"/>
    <m/>
    <m/>
    <n v="3.456"/>
    <n v="0.13699999999999901"/>
    <n v="9.0060000000000002"/>
    <n v="0.2"/>
    <n v="-2.149"/>
    <n v="0.2"/>
    <n v="13.904"/>
    <n v="0.06"/>
    <x v="22"/>
  </r>
  <r>
    <d v="1978-03-01T00:00:00"/>
    <n v="5.6070000000000002"/>
    <n v="9.7000000000000003E-2"/>
    <n v="11.343999999999999"/>
    <n v="5.5E-2"/>
    <n v="-7.3999999999999996E-2"/>
    <n v="0.17399999999999999"/>
    <n v="14.555"/>
    <n v="5.1999999999999998E-2"/>
    <n v="1978"/>
    <n v="3"/>
    <m/>
    <s v=""/>
    <m/>
    <s v=""/>
    <m/>
    <m/>
    <s v="1978-03"/>
    <m/>
    <m/>
    <n v="5.6070000000000002"/>
    <n v="9.7000000000000003E-2"/>
    <n v="11.343999999999999"/>
    <n v="5.5E-2"/>
    <n v="-7.3999999999999996E-2"/>
    <n v="0.17399999999999999"/>
    <n v="14.555"/>
    <n v="5.1999999999999998E-2"/>
    <x v="22"/>
  </r>
  <r>
    <d v="1978-04-01T00:00:00"/>
    <n v="8.7909999999999897"/>
    <n v="8.7999999999999995E-2"/>
    <n v="14.628"/>
    <n v="0.34399999999999997"/>
    <n v="3.0839999999999899"/>
    <n v="0.41599999999999998"/>
    <n v="15.372"/>
    <n v="0.05"/>
    <n v="1978"/>
    <n v="4"/>
    <m/>
    <s v=""/>
    <m/>
    <s v=""/>
    <m/>
    <m/>
    <s v="1978-04"/>
    <m/>
    <m/>
    <n v="8.7909999999999897"/>
    <n v="8.7999999999999995E-2"/>
    <n v="14.628"/>
    <n v="0.34399999999999997"/>
    <n v="3.0839999999999899"/>
    <n v="0.41599999999999998"/>
    <n v="15.372"/>
    <n v="0.05"/>
    <x v="22"/>
  </r>
  <r>
    <d v="1978-05-01T00:00:00"/>
    <n v="11.414"/>
    <n v="0.13900000000000001"/>
    <n v="17.131"/>
    <n v="0.23599999999999999"/>
    <n v="5.7229999999999999"/>
    <n v="0.314"/>
    <n v="16.100999999999999"/>
    <n v="6.0999999999999999E-2"/>
    <n v="1978"/>
    <n v="5"/>
    <m/>
    <s v=""/>
    <m/>
    <s v=""/>
    <m/>
    <m/>
    <s v="1978-05"/>
    <m/>
    <m/>
    <n v="11.414"/>
    <n v="0.13900000000000001"/>
    <n v="17.131"/>
    <n v="0.23599999999999999"/>
    <n v="5.7229999999999999"/>
    <n v="0.314"/>
    <n v="16.100999999999999"/>
    <n v="6.0999999999999999E-2"/>
    <x v="22"/>
  </r>
  <r>
    <d v="1978-06-01T00:00:00"/>
    <n v="13.22"/>
    <n v="0.106"/>
    <n v="18.890999999999998"/>
    <n v="0.16399999999999901"/>
    <n v="7.7149999999999999"/>
    <n v="0.21299999999999999"/>
    <n v="16.600999999999999"/>
    <n v="5.7000000000000002E-2"/>
    <n v="1978"/>
    <n v="6"/>
    <m/>
    <s v=""/>
    <m/>
    <s v=""/>
    <m/>
    <m/>
    <s v="1978-06"/>
    <m/>
    <m/>
    <n v="13.22"/>
    <n v="0.106"/>
    <n v="18.890999999999998"/>
    <n v="0.16399999999999901"/>
    <n v="7.7149999999999999"/>
    <n v="0.21299999999999999"/>
    <n v="16.600999999999999"/>
    <n v="5.7000000000000002E-2"/>
    <x v="22"/>
  </r>
  <r>
    <d v="1978-07-01T00:00:00"/>
    <n v="14.364000000000001"/>
    <n v="0.158"/>
    <n v="19.910999999999898"/>
    <n v="0.13200000000000001"/>
    <n v="8.8940000000000001"/>
    <n v="0.23699999999999999"/>
    <n v="16.934999999999999"/>
    <n v="6.7000000000000004E-2"/>
    <n v="1978"/>
    <n v="7"/>
    <m/>
    <s v=""/>
    <m/>
    <s v=""/>
    <m/>
    <m/>
    <s v="1978-07"/>
    <m/>
    <m/>
    <n v="14.364000000000001"/>
    <n v="0.158"/>
    <n v="19.910999999999898"/>
    <n v="0.13200000000000001"/>
    <n v="8.8940000000000001"/>
    <n v="0.23699999999999999"/>
    <n v="16.934999999999999"/>
    <n v="6.7000000000000004E-2"/>
    <x v="22"/>
  </r>
  <r>
    <d v="1978-08-01T00:00:00"/>
    <n v="13.297000000000001"/>
    <n v="9.9000000000000005E-2"/>
    <n v="18.974"/>
    <n v="0.155"/>
    <n v="7.6809999999999903"/>
    <n v="0.17299999999999999"/>
    <n v="16.623000000000001"/>
    <n v="5.6000000000000001E-2"/>
    <n v="1978"/>
    <n v="8"/>
    <m/>
    <s v=""/>
    <m/>
    <s v=""/>
    <m/>
    <m/>
    <s v="1978-08"/>
    <m/>
    <m/>
    <n v="13.297000000000001"/>
    <n v="9.9000000000000005E-2"/>
    <n v="18.974"/>
    <n v="0.155"/>
    <n v="7.6809999999999903"/>
    <n v="0.17299999999999999"/>
    <n v="16.623000000000001"/>
    <n v="5.6000000000000001E-2"/>
    <x v="22"/>
  </r>
  <r>
    <d v="1978-09-01T00:00:00"/>
    <n v="12.03"/>
    <n v="9.6000000000000002E-2"/>
    <n v="17.64"/>
    <n v="0.16399999999999901"/>
    <n v="6.431"/>
    <n v="0.127"/>
    <n v="16.280999999999999"/>
    <n v="5.8000000000000003E-2"/>
    <n v="1978"/>
    <n v="9"/>
    <m/>
    <s v=""/>
    <m/>
    <s v=""/>
    <m/>
    <m/>
    <s v="1978-09"/>
    <m/>
    <m/>
    <n v="12.03"/>
    <n v="9.6000000000000002E-2"/>
    <n v="17.64"/>
    <n v="0.16399999999999901"/>
    <n v="6.431"/>
    <n v="0.127"/>
    <n v="16.280999999999999"/>
    <n v="5.8000000000000003E-2"/>
    <x v="22"/>
  </r>
  <r>
    <d v="1978-10-01T00:00:00"/>
    <n v="9.3390000000000004"/>
    <n v="8.1999999999999906E-2"/>
    <n v="14.964"/>
    <n v="0.14499999999999999"/>
    <n v="3.8029999999999999"/>
    <n v="0.15"/>
    <n v="15.337"/>
    <n v="5.3999999999999999E-2"/>
    <n v="1978"/>
    <n v="10"/>
    <m/>
    <s v=""/>
    <m/>
    <s v=""/>
    <m/>
    <m/>
    <s v="1978-10"/>
    <m/>
    <m/>
    <n v="9.3390000000000004"/>
    <n v="8.1999999999999906E-2"/>
    <n v="14.964"/>
    <n v="0.14499999999999999"/>
    <n v="3.8029999999999999"/>
    <n v="0.15"/>
    <n v="15.337"/>
    <n v="5.3999999999999999E-2"/>
    <x v="22"/>
  </r>
  <r>
    <d v="1978-11-01T00:00:00"/>
    <n v="6.35"/>
    <n v="8.1000000000000003E-2"/>
    <n v="11.685"/>
    <n v="0.112"/>
    <n v="1.08"/>
    <n v="0.126"/>
    <n v="14.522"/>
    <n v="0.05"/>
    <n v="1978"/>
    <n v="11"/>
    <m/>
    <s v=""/>
    <m/>
    <s v=""/>
    <m/>
    <m/>
    <s v="1978-11"/>
    <m/>
    <m/>
    <n v="6.35"/>
    <n v="8.1000000000000003E-2"/>
    <n v="11.685"/>
    <n v="0.112"/>
    <n v="1.08"/>
    <n v="0.126"/>
    <n v="14.522"/>
    <n v="0.05"/>
    <x v="22"/>
  </r>
  <r>
    <d v="1978-12-01T00:00:00"/>
    <n v="3.74"/>
    <n v="6.8000000000000005E-2"/>
    <n v="9.1950000000000003"/>
    <n v="8.5000000000000006E-2"/>
    <n v="-1.617"/>
    <n v="9.2999999999999999E-2"/>
    <n v="13.792999999999999"/>
    <n v="4.7E-2"/>
    <n v="1978"/>
    <n v="12"/>
    <m/>
    <s v=""/>
    <m/>
    <s v=""/>
    <m/>
    <m/>
    <s v="1978-12"/>
    <m/>
    <m/>
    <n v="3.74"/>
    <n v="6.8000000000000005E-2"/>
    <n v="9.1950000000000003"/>
    <n v="8.5000000000000006E-2"/>
    <n v="-1.617"/>
    <n v="9.2999999999999999E-2"/>
    <n v="13.792999999999999"/>
    <n v="4.7E-2"/>
    <x v="22"/>
  </r>
  <r>
    <d v="1979-01-01T00:00:00"/>
    <n v="2.6789999999999998"/>
    <n v="8.3000000000000004E-2"/>
    <n v="8.0709999999999997"/>
    <n v="0.125"/>
    <n v="-2.625"/>
    <n v="0.1"/>
    <n v="13.63"/>
    <n v="4.8000000000000001E-2"/>
    <n v="1979"/>
    <n v="1"/>
    <m/>
    <s v=""/>
    <m/>
    <s v=""/>
    <m/>
    <m/>
    <s v="1979-01"/>
    <m/>
    <m/>
    <n v="2.6789999999999998"/>
    <n v="8.3000000000000004E-2"/>
    <n v="8.0709999999999997"/>
    <n v="0.125"/>
    <n v="-2.625"/>
    <n v="0.1"/>
    <n v="13.63"/>
    <n v="4.8000000000000001E-2"/>
    <x v="22"/>
  </r>
  <r>
    <d v="1979-02-01T00:00:00"/>
    <n v="2.8410000000000002"/>
    <n v="8.8999999999999996E-2"/>
    <n v="8.5250000000000004"/>
    <n v="7.5999999999999998E-2"/>
    <n v="-2.7589999999999999"/>
    <n v="0.14699999999999999"/>
    <n v="13.767999999999899"/>
    <n v="4.7E-2"/>
    <n v="1979"/>
    <n v="2"/>
    <m/>
    <s v=""/>
    <m/>
    <s v=""/>
    <m/>
    <m/>
    <s v="1979-02"/>
    <m/>
    <m/>
    <n v="2.8410000000000002"/>
    <n v="8.8999999999999996E-2"/>
    <n v="8.5250000000000004"/>
    <n v="7.5999999999999998E-2"/>
    <n v="-2.7589999999999999"/>
    <n v="0.14699999999999999"/>
    <n v="13.767999999999899"/>
    <n v="4.7E-2"/>
    <x v="22"/>
  </r>
  <r>
    <d v="1979-03-01T00:00:00"/>
    <n v="5.4740000000000002"/>
    <n v="0.10199999999999999"/>
    <n v="11.331"/>
    <n v="0.187"/>
    <n v="-0.129"/>
    <n v="0.27200000000000002"/>
    <n v="14.565"/>
    <n v="5.0999999999999997E-2"/>
    <n v="1979"/>
    <n v="3"/>
    <m/>
    <s v=""/>
    <m/>
    <s v=""/>
    <m/>
    <m/>
    <s v="1979-03"/>
    <m/>
    <m/>
    <n v="5.4740000000000002"/>
    <n v="0.10199999999999999"/>
    <n v="11.331"/>
    <n v="0.187"/>
    <n v="-0.129"/>
    <n v="0.27200000000000002"/>
    <n v="14.565"/>
    <n v="5.0999999999999997E-2"/>
    <x v="22"/>
  </r>
  <r>
    <d v="1979-04-01T00:00:00"/>
    <n v="8.4550000000000001"/>
    <n v="7.8E-2"/>
    <n v="14.273"/>
    <n v="0.25800000000000001"/>
    <n v="2.6230000000000002"/>
    <n v="0.30299999999999999"/>
    <n v="15.390999999999901"/>
    <n v="4.5999999999999999E-2"/>
    <n v="1979"/>
    <n v="4"/>
    <m/>
    <s v=""/>
    <m/>
    <s v=""/>
    <m/>
    <m/>
    <s v="1979-04"/>
    <m/>
    <m/>
    <n v="8.4550000000000001"/>
    <n v="7.8E-2"/>
    <n v="14.273"/>
    <n v="0.25800000000000001"/>
    <n v="2.6230000000000002"/>
    <n v="0.30299999999999999"/>
    <n v="15.390999999999901"/>
    <n v="4.5999999999999999E-2"/>
    <x v="22"/>
  </r>
  <r>
    <d v="1979-05-01T00:00:00"/>
    <n v="11.199"/>
    <n v="0.14899999999999999"/>
    <n v="17.138999999999999"/>
    <n v="0.19800000000000001"/>
    <n v="5.7119999999999997"/>
    <n v="0.21199999999999999"/>
    <n v="16.076000000000001"/>
    <n v="5.8000000000000003E-2"/>
    <n v="1979"/>
    <n v="5"/>
    <m/>
    <s v=""/>
    <m/>
    <s v=""/>
    <m/>
    <m/>
    <s v="1979-05"/>
    <m/>
    <m/>
    <n v="11.199"/>
    <n v="0.14899999999999999"/>
    <n v="17.138999999999999"/>
    <n v="0.19800000000000001"/>
    <n v="5.7119999999999997"/>
    <n v="0.21199999999999999"/>
    <n v="16.076000000000001"/>
    <n v="5.8000000000000003E-2"/>
    <x v="22"/>
  </r>
  <r>
    <d v="1979-06-01T00:00:00"/>
    <n v="13.487"/>
    <n v="6.7000000000000004E-2"/>
    <n v="19.366"/>
    <n v="0.21299999999999999"/>
    <n v="7.8179999999999996"/>
    <n v="0.215"/>
    <n v="16.771999999999998"/>
    <n v="4.2999999999999997E-2"/>
    <n v="1979"/>
    <n v="6"/>
    <m/>
    <s v=""/>
    <m/>
    <s v=""/>
    <m/>
    <m/>
    <s v="1979-06"/>
    <m/>
    <m/>
    <n v="13.487"/>
    <n v="6.7000000000000004E-2"/>
    <n v="19.366"/>
    <n v="0.21299999999999999"/>
    <n v="7.8179999999999996"/>
    <n v="0.215"/>
    <n v="16.771999999999998"/>
    <n v="4.2999999999999997E-2"/>
    <x v="22"/>
  </r>
  <r>
    <d v="1979-07-01T00:00:00"/>
    <n v="14.114000000000001"/>
    <n v="5.3999999999999999E-2"/>
    <n v="19.945"/>
    <n v="0.109"/>
    <n v="8.4909999999999997"/>
    <n v="0.11700000000000001"/>
    <n v="16.992000000000001"/>
    <n v="4.2000000000000003E-2"/>
    <n v="1979"/>
    <n v="7"/>
    <m/>
    <s v=""/>
    <m/>
    <s v=""/>
    <m/>
    <m/>
    <s v="1979-07"/>
    <m/>
    <m/>
    <n v="14.114000000000001"/>
    <n v="5.3999999999999999E-2"/>
    <n v="19.945"/>
    <n v="0.109"/>
    <n v="8.4909999999999997"/>
    <n v="0.11700000000000001"/>
    <n v="16.992000000000001"/>
    <n v="4.2000000000000003E-2"/>
    <x v="22"/>
  </r>
  <r>
    <d v="1979-08-01T00:00:00"/>
    <n v="13.833"/>
    <n v="8.6999999999999994E-2"/>
    <n v="19.623000000000001"/>
    <n v="0.16"/>
    <n v="8.266"/>
    <n v="0.18099999999999999"/>
    <n v="16.977999999999899"/>
    <n v="4.5999999999999999E-2"/>
    <n v="1979"/>
    <n v="8"/>
    <m/>
    <s v=""/>
    <m/>
    <s v=""/>
    <m/>
    <m/>
    <s v="1979-08"/>
    <m/>
    <m/>
    <n v="13.833"/>
    <n v="8.6999999999999994E-2"/>
    <n v="19.623000000000001"/>
    <n v="0.16"/>
    <n v="8.266"/>
    <n v="0.18099999999999999"/>
    <n v="16.977999999999899"/>
    <n v="4.5999999999999999E-2"/>
    <x v="22"/>
  </r>
  <r>
    <d v="1979-09-01T00:00:00"/>
    <n v="12.247"/>
    <n v="9.0999999999999998E-2"/>
    <n v="18.059000000000001"/>
    <n v="0.18"/>
    <n v="6.7139999999999898"/>
    <n v="0.24"/>
    <n v="16.45"/>
    <n v="4.8000000000000001E-2"/>
    <n v="1979"/>
    <n v="9"/>
    <m/>
    <s v=""/>
    <m/>
    <s v=""/>
    <m/>
    <m/>
    <s v="1979-09"/>
    <m/>
    <m/>
    <n v="12.247"/>
    <n v="9.0999999999999998E-2"/>
    <n v="18.059000000000001"/>
    <n v="0.18"/>
    <n v="6.7139999999999898"/>
    <n v="0.24"/>
    <n v="16.45"/>
    <n v="4.8000000000000001E-2"/>
    <x v="22"/>
  </r>
  <r>
    <d v="1979-10-01T00:00:00"/>
    <n v="9.5860000000000003"/>
    <n v="0.09"/>
    <n v="15.353999999999999"/>
    <n v="0.11600000000000001"/>
    <n v="4.0539999999999896"/>
    <n v="0.125"/>
    <n v="15.557"/>
    <n v="4.9000000000000002E-2"/>
    <n v="1979"/>
    <n v="10"/>
    <m/>
    <s v=""/>
    <m/>
    <s v=""/>
    <m/>
    <m/>
    <s v="1979-10"/>
    <m/>
    <m/>
    <n v="9.5860000000000003"/>
    <n v="0.09"/>
    <n v="15.353999999999999"/>
    <n v="0.11600000000000001"/>
    <n v="4.0539999999999896"/>
    <n v="0.125"/>
    <n v="15.557"/>
    <n v="4.9000000000000002E-2"/>
    <x v="22"/>
  </r>
  <r>
    <d v="1979-11-01T00:00:00"/>
    <n v="6.2859999999999996"/>
    <n v="7.9000000000000001E-2"/>
    <n v="11.807"/>
    <n v="0.13"/>
    <n v="0.90500000000000003"/>
    <n v="5.0999999999999997E-2"/>
    <n v="14.609"/>
    <n v="4.7E-2"/>
    <n v="1979"/>
    <n v="11"/>
    <m/>
    <s v=""/>
    <m/>
    <s v=""/>
    <m/>
    <m/>
    <s v="1979-11"/>
    <m/>
    <m/>
    <n v="6.2859999999999996"/>
    <n v="7.9000000000000001E-2"/>
    <n v="11.807"/>
    <n v="0.13"/>
    <n v="0.90500000000000003"/>
    <n v="5.0999999999999997E-2"/>
    <n v="14.609"/>
    <n v="4.7E-2"/>
    <x v="22"/>
  </r>
  <r>
    <d v="1979-12-01T00:00:00"/>
    <n v="4.5999999999999996"/>
    <n v="6.8000000000000005E-2"/>
    <n v="10"/>
    <n v="0.115"/>
    <n v="-0.66900000000000004"/>
    <n v="5.0999999999999997E-2"/>
    <n v="14.182"/>
    <n v="4.4999999999999998E-2"/>
    <n v="1979"/>
    <n v="12"/>
    <m/>
    <s v=""/>
    <m/>
    <s v=""/>
    <m/>
    <m/>
    <s v="1979-12"/>
    <m/>
    <m/>
    <n v="4.5999999999999996"/>
    <n v="6.8000000000000005E-2"/>
    <n v="10"/>
    <n v="0.115"/>
    <n v="-0.66900000000000004"/>
    <n v="5.0999999999999997E-2"/>
    <n v="14.182"/>
    <n v="4.4999999999999998E-2"/>
    <x v="22"/>
  </r>
  <r>
    <d v="1980-01-01T00:00:00"/>
    <n v="2.956"/>
    <n v="8.6999999999999994E-2"/>
    <n v="8.468"/>
    <n v="0.08"/>
    <n v="-2.4569999999999999"/>
    <n v="0.124"/>
    <n v="13.811999999999999"/>
    <n v="4.9000000000000002E-2"/>
    <n v="1980"/>
    <n v="1"/>
    <m/>
    <s v=""/>
    <m/>
    <s v=""/>
    <m/>
    <m/>
    <s v="1980-01"/>
    <m/>
    <m/>
    <n v="2.956"/>
    <n v="8.6999999999999994E-2"/>
    <n v="8.468"/>
    <n v="0.08"/>
    <n v="-2.4569999999999999"/>
    <n v="0.124"/>
    <n v="13.811999999999999"/>
    <n v="4.9000000000000002E-2"/>
    <x v="23"/>
  </r>
  <r>
    <d v="1980-02-01T00:00:00"/>
    <n v="3.6519999999999899"/>
    <n v="9.9000000000000005E-2"/>
    <n v="9.26"/>
    <n v="0.129"/>
    <n v="-1.8640000000000001"/>
    <n v="0.115"/>
    <n v="14.112"/>
    <n v="0.05"/>
    <n v="1980"/>
    <n v="2"/>
    <m/>
    <s v=""/>
    <m/>
    <s v=""/>
    <m/>
    <m/>
    <s v="1980-02"/>
    <m/>
    <m/>
    <n v="3.6519999999999899"/>
    <n v="9.9000000000000005E-2"/>
    <n v="9.26"/>
    <n v="0.129"/>
    <n v="-1.8640000000000001"/>
    <n v="0.115"/>
    <n v="14.112"/>
    <n v="0.05"/>
    <x v="23"/>
  </r>
  <r>
    <d v="1980-03-01T00:00:00"/>
    <n v="5.367"/>
    <n v="0.10299999999999999"/>
    <n v="11.239999999999901"/>
    <n v="0.16"/>
    <n v="-0.379"/>
    <n v="0.126"/>
    <n v="14.646000000000001"/>
    <n v="5.1999999999999998E-2"/>
    <n v="1980"/>
    <n v="3"/>
    <m/>
    <s v=""/>
    <m/>
    <s v=""/>
    <m/>
    <m/>
    <s v="1980-03"/>
    <m/>
    <m/>
    <n v="5.367"/>
    <n v="0.10299999999999999"/>
    <n v="11.239999999999901"/>
    <n v="0.16"/>
    <n v="-0.379"/>
    <n v="0.126"/>
    <n v="14.646000000000001"/>
    <n v="5.1999999999999998E-2"/>
    <x v="23"/>
  </r>
  <r>
    <d v="1980-04-01T00:00:00"/>
    <n v="8.9349999999999898"/>
    <n v="0.106"/>
    <n v="14.821"/>
    <n v="0.129"/>
    <n v="3.109"/>
    <n v="0.17499999999999999"/>
    <n v="15.577999999999999"/>
    <n v="5.1999999999999998E-2"/>
    <n v="1980"/>
    <n v="4"/>
    <m/>
    <s v=""/>
    <m/>
    <s v=""/>
    <m/>
    <m/>
    <s v="1980-04"/>
    <m/>
    <m/>
    <n v="8.9349999999999898"/>
    <n v="0.106"/>
    <n v="14.821"/>
    <n v="0.129"/>
    <n v="3.109"/>
    <n v="0.17499999999999999"/>
    <n v="15.577999999999999"/>
    <n v="5.1999999999999998E-2"/>
    <x v="23"/>
  </r>
  <r>
    <d v="1980-05-01T00:00:00"/>
    <n v="11.77"/>
    <n v="8.8999999999999996E-2"/>
    <n v="17.713000000000001"/>
    <n v="0.23400000000000001"/>
    <n v="6.1310000000000002"/>
    <n v="0.17199999999999999"/>
    <n v="16.314"/>
    <n v="0.05"/>
    <n v="1980"/>
    <n v="5"/>
    <m/>
    <s v=""/>
    <m/>
    <s v=""/>
    <m/>
    <m/>
    <s v="1980-05"/>
    <m/>
    <m/>
    <n v="11.77"/>
    <n v="8.8999999999999996E-2"/>
    <n v="17.713000000000001"/>
    <n v="0.23400000000000001"/>
    <n v="6.1310000000000002"/>
    <n v="0.17199999999999999"/>
    <n v="16.314"/>
    <n v="0.05"/>
    <x v="23"/>
  </r>
  <r>
    <d v="1980-06-01T00:00:00"/>
    <n v="13.582000000000001"/>
    <n v="0.13400000000000001"/>
    <n v="19.375"/>
    <n v="0.185"/>
    <n v="7.9009999999999998"/>
    <n v="0.29899999999999999"/>
    <n v="16.805999999999901"/>
    <n v="5.8000000000000003E-2"/>
    <n v="1980"/>
    <n v="6"/>
    <m/>
    <s v=""/>
    <m/>
    <s v=""/>
    <m/>
    <m/>
    <s v="1980-06"/>
    <m/>
    <m/>
    <n v="13.582000000000001"/>
    <n v="0.13400000000000001"/>
    <n v="19.375"/>
    <n v="0.185"/>
    <n v="7.9009999999999998"/>
    <n v="0.29899999999999999"/>
    <n v="16.805999999999901"/>
    <n v="5.8000000000000003E-2"/>
    <x v="23"/>
  </r>
  <r>
    <d v="1980-07-01T00:00:00"/>
    <n v="14.742000000000001"/>
    <n v="0.14399999999999999"/>
    <n v="20.465999999999902"/>
    <n v="0.17899999999999999"/>
    <n v="9.1020000000000003"/>
    <n v="0.214"/>
    <n v="17.170999999999999"/>
    <n v="0.06"/>
    <n v="1980"/>
    <n v="7"/>
    <m/>
    <s v=""/>
    <m/>
    <s v=""/>
    <m/>
    <m/>
    <s v="1980-07"/>
    <m/>
    <m/>
    <n v="14.742000000000001"/>
    <n v="0.14399999999999999"/>
    <n v="20.465999999999902"/>
    <n v="0.17899999999999999"/>
    <n v="9.1020000000000003"/>
    <n v="0.214"/>
    <n v="17.170999999999999"/>
    <n v="0.06"/>
    <x v="23"/>
  </r>
  <r>
    <d v="1980-08-01T00:00:00"/>
    <n v="14.189"/>
    <n v="0.221"/>
    <n v="19.814"/>
    <n v="0.11700000000000001"/>
    <n v="8.56299999999999"/>
    <n v="8.8999999999999996E-2"/>
    <n v="17.048999999999999"/>
    <n v="7.6999999999999999E-2"/>
    <n v="1980"/>
    <n v="8"/>
    <m/>
    <s v=""/>
    <m/>
    <s v=""/>
    <m/>
    <m/>
    <s v="1980-08"/>
    <m/>
    <m/>
    <n v="14.189"/>
    <n v="0.221"/>
    <n v="19.814"/>
    <n v="0.11700000000000001"/>
    <n v="8.56299999999999"/>
    <n v="8.8999999999999996E-2"/>
    <n v="17.048999999999999"/>
    <n v="7.6999999999999999E-2"/>
    <x v="23"/>
  </r>
  <r>
    <d v="1980-09-01T00:00:00"/>
    <n v="12.321"/>
    <n v="0.08"/>
    <n v="18.120999999999999"/>
    <n v="0.152"/>
    <n v="6.6420000000000003"/>
    <n v="0.14599999999999999"/>
    <n v="16.427"/>
    <n v="5.0999999999999997E-2"/>
    <n v="1980"/>
    <n v="9"/>
    <m/>
    <s v=""/>
    <m/>
    <s v=""/>
    <m/>
    <m/>
    <s v="1980-09"/>
    <m/>
    <m/>
    <n v="12.321"/>
    <n v="0.08"/>
    <n v="18.120999999999999"/>
    <n v="0.152"/>
    <n v="6.6420000000000003"/>
    <n v="0.14599999999999999"/>
    <n v="16.427"/>
    <n v="5.0999999999999997E-2"/>
    <x v="23"/>
  </r>
  <r>
    <d v="1980-10-01T00:00:00"/>
    <n v="9.5500000000000007"/>
    <n v="6.4000000000000001E-2"/>
    <n v="15.17"/>
    <n v="0.11799999999999999"/>
    <n v="4.0510000000000002"/>
    <n v="0.112"/>
    <n v="15.45"/>
    <n v="4.8000000000000001E-2"/>
    <n v="1980"/>
    <n v="10"/>
    <m/>
    <s v=""/>
    <m/>
    <s v=""/>
    <m/>
    <m/>
    <s v="1980-10"/>
    <m/>
    <m/>
    <n v="9.5500000000000007"/>
    <n v="6.4000000000000001E-2"/>
    <n v="15.17"/>
    <n v="0.11799999999999999"/>
    <n v="4.0510000000000002"/>
    <n v="0.112"/>
    <n v="15.45"/>
    <n v="4.8000000000000001E-2"/>
    <x v="23"/>
  </r>
  <r>
    <d v="1980-11-01T00:00:00"/>
    <n v="6.6840000000000002"/>
    <n v="9.4E-2"/>
    <n v="12.196"/>
    <n v="0.183"/>
    <n v="1.3340000000000001"/>
    <n v="0.14299999999999999"/>
    <n v="14.645"/>
    <n v="5.0999999999999997E-2"/>
    <n v="1980"/>
    <n v="11"/>
    <m/>
    <s v=""/>
    <m/>
    <s v=""/>
    <m/>
    <m/>
    <s v="1980-11"/>
    <m/>
    <m/>
    <n v="6.6840000000000002"/>
    <n v="9.4E-2"/>
    <n v="12.196"/>
    <n v="0.183"/>
    <n v="1.3340000000000001"/>
    <n v="0.14299999999999999"/>
    <n v="14.645"/>
    <n v="5.0999999999999997E-2"/>
    <x v="23"/>
  </r>
  <r>
    <d v="1980-12-01T00:00:00"/>
    <n v="4.016"/>
    <n v="5.8999999999999997E-2"/>
    <n v="9.4309999999999992"/>
    <n v="0.16500000000000001"/>
    <n v="-1.2769999999999999"/>
    <n v="8.5999999999999993E-2"/>
    <n v="13.891999999999999"/>
    <n v="4.5999999999999999E-2"/>
    <n v="1980"/>
    <n v="12"/>
    <m/>
    <s v=""/>
    <m/>
    <s v=""/>
    <m/>
    <m/>
    <s v="1980-12"/>
    <m/>
    <m/>
    <n v="4.016"/>
    <n v="5.8999999999999997E-2"/>
    <n v="9.4309999999999992"/>
    <n v="0.16500000000000001"/>
    <n v="-1.2769999999999999"/>
    <n v="8.5999999999999993E-2"/>
    <n v="13.891999999999999"/>
    <n v="4.5999999999999999E-2"/>
    <x v="23"/>
  </r>
  <r>
    <d v="1981-01-01T00:00:00"/>
    <n v="3.7850000000000001"/>
    <n v="0.121"/>
    <n v="9.2669999999999995"/>
    <n v="0.193"/>
    <n v="-1.298"/>
    <n v="0.153"/>
    <n v="13.962999999999999"/>
    <n v="5.5E-2"/>
    <n v="1981"/>
    <n v="1"/>
    <m/>
    <s v=""/>
    <m/>
    <s v=""/>
    <m/>
    <m/>
    <s v="1981-01"/>
    <m/>
    <m/>
    <n v="3.7850000000000001"/>
    <n v="0.121"/>
    <n v="9.2669999999999995"/>
    <n v="0.193"/>
    <n v="-1.298"/>
    <n v="0.153"/>
    <n v="13.962999999999999"/>
    <n v="5.5E-2"/>
    <x v="23"/>
  </r>
  <r>
    <d v="1981-02-01T00:00:00"/>
    <n v="4.0209999999999999"/>
    <n v="0.13900000000000001"/>
    <n v="9.6890000000000001"/>
    <n v="0.13300000000000001"/>
    <n v="-1.41"/>
    <n v="0.11899999999999999"/>
    <n v="14.073"/>
    <n v="5.8999999999999997E-2"/>
    <n v="1981"/>
    <n v="2"/>
    <m/>
    <s v=""/>
    <m/>
    <s v=""/>
    <m/>
    <m/>
    <s v="1981-02"/>
    <m/>
    <m/>
    <n v="4.0209999999999999"/>
    <n v="0.13900000000000001"/>
    <n v="9.6890000000000001"/>
    <n v="0.13300000000000001"/>
    <n v="-1.41"/>
    <n v="0.11899999999999999"/>
    <n v="14.073"/>
    <n v="5.8999999999999997E-2"/>
    <x v="23"/>
  </r>
  <r>
    <d v="1981-03-01T00:00:00"/>
    <n v="6.2389999999999999"/>
    <n v="3.5000000000000003E-2"/>
    <n v="12.05"/>
    <n v="6.3E-2"/>
    <n v="0.55399999999999905"/>
    <n v="0.161"/>
    <n v="14.769"/>
    <n v="4.4999999999999998E-2"/>
    <n v="1981"/>
    <n v="3"/>
    <m/>
    <s v=""/>
    <m/>
    <s v=""/>
    <m/>
    <m/>
    <s v="1981-03"/>
    <m/>
    <m/>
    <n v="6.2389999999999999"/>
    <n v="3.5000000000000003E-2"/>
    <n v="12.05"/>
    <n v="6.3E-2"/>
    <n v="0.55399999999999905"/>
    <n v="0.161"/>
    <n v="14.769"/>
    <n v="4.4999999999999998E-2"/>
    <x v="23"/>
  </r>
  <r>
    <d v="1981-04-01T00:00:00"/>
    <n v="8.9529999999999994"/>
    <n v="0.08"/>
    <n v="14.817"/>
    <n v="0.20599999999999999"/>
    <n v="3.1309999999999998"/>
    <n v="0.25"/>
    <n v="15.432"/>
    <n v="0.05"/>
    <n v="1981"/>
    <n v="4"/>
    <m/>
    <s v=""/>
    <m/>
    <s v=""/>
    <m/>
    <m/>
    <s v="1981-04"/>
    <m/>
    <m/>
    <n v="8.9529999999999994"/>
    <n v="0.08"/>
    <n v="14.817"/>
    <n v="0.20599999999999999"/>
    <n v="3.1309999999999998"/>
    <n v="0.25"/>
    <n v="15.432"/>
    <n v="0.05"/>
    <x v="23"/>
  </r>
  <r>
    <d v="1981-05-01T00:00:00"/>
    <n v="11.565"/>
    <n v="8.4000000000000005E-2"/>
    <n v="17.471"/>
    <n v="0.33"/>
    <n v="5.9009999999999998"/>
    <n v="0.34499999999999997"/>
    <n v="16.198"/>
    <n v="4.9000000000000002E-2"/>
    <n v="1981"/>
    <n v="5"/>
    <m/>
    <s v=""/>
    <m/>
    <s v=""/>
    <m/>
    <m/>
    <s v="1981-05"/>
    <m/>
    <m/>
    <n v="11.565"/>
    <n v="8.4000000000000005E-2"/>
    <n v="17.471"/>
    <n v="0.33"/>
    <n v="5.9009999999999998"/>
    <n v="0.34499999999999997"/>
    <n v="16.198"/>
    <n v="4.9000000000000002E-2"/>
    <x v="23"/>
  </r>
  <r>
    <d v="1981-06-01T00:00:00"/>
    <n v="13.765000000000001"/>
    <n v="0.122"/>
    <n v="19.611000000000001"/>
    <n v="0.126"/>
    <n v="8.0649999999999995"/>
    <n v="0.14799999999999999"/>
    <n v="16.931999999999999"/>
    <n v="5.8000000000000003E-2"/>
    <n v="1981"/>
    <n v="6"/>
    <m/>
    <s v=""/>
    <m/>
    <s v=""/>
    <m/>
    <m/>
    <s v="1981-06"/>
    <m/>
    <m/>
    <n v="13.765000000000001"/>
    <n v="0.122"/>
    <n v="19.611000000000001"/>
    <n v="0.126"/>
    <n v="8.0649999999999995"/>
    <n v="0.14799999999999999"/>
    <n v="16.931999999999999"/>
    <n v="5.8000000000000003E-2"/>
    <x v="23"/>
  </r>
  <r>
    <d v="1981-07-01T00:00:00"/>
    <n v="14.738"/>
    <n v="8.1999999999999906E-2"/>
    <n v="20.398"/>
    <n v="0.122"/>
    <n v="9.2080000000000002"/>
    <n v="0.13200000000000001"/>
    <n v="17.216999999999999"/>
    <n v="5.3999999999999999E-2"/>
    <n v="1981"/>
    <n v="7"/>
    <m/>
    <s v=""/>
    <m/>
    <s v=""/>
    <m/>
    <m/>
    <s v="1981-07"/>
    <m/>
    <m/>
    <n v="14.738"/>
    <n v="8.1999999999999906E-2"/>
    <n v="20.398"/>
    <n v="0.122"/>
    <n v="9.2080000000000002"/>
    <n v="0.13200000000000001"/>
    <n v="17.216999999999999"/>
    <n v="5.3999999999999999E-2"/>
    <x v="23"/>
  </r>
  <r>
    <d v="1981-08-01T00:00:00"/>
    <n v="14.502000000000001"/>
    <n v="9.9000000000000005E-2"/>
    <n v="20.292999999999999"/>
    <n v="9.1999999999999998E-2"/>
    <n v="8.9769999999999897"/>
    <n v="8.1000000000000003E-2"/>
    <n v="17.123000000000001"/>
    <n v="5.5E-2"/>
    <n v="1981"/>
    <n v="8"/>
    <m/>
    <s v=""/>
    <m/>
    <s v=""/>
    <m/>
    <m/>
    <s v="1981-08"/>
    <m/>
    <m/>
    <n v="14.502000000000001"/>
    <n v="9.9000000000000005E-2"/>
    <n v="20.292999999999999"/>
    <n v="9.1999999999999998E-2"/>
    <n v="8.9769999999999897"/>
    <n v="8.1000000000000003E-2"/>
    <n v="17.123000000000001"/>
    <n v="5.5E-2"/>
    <x v="23"/>
  </r>
  <r>
    <d v="1981-09-01T00:00:00"/>
    <n v="12.236000000000001"/>
    <n v="0.11799999999999999"/>
    <n v="17.95"/>
    <n v="9.8000000000000004E-2"/>
    <n v="6.6459999999999999"/>
    <n v="0.13900000000000001"/>
    <n v="16.465999999999902"/>
    <n v="5.8000000000000003E-2"/>
    <n v="1981"/>
    <n v="9"/>
    <m/>
    <s v=""/>
    <m/>
    <s v=""/>
    <m/>
    <m/>
    <s v="1981-09"/>
    <m/>
    <m/>
    <n v="12.236000000000001"/>
    <n v="0.11799999999999999"/>
    <n v="17.95"/>
    <n v="9.8000000000000004E-2"/>
    <n v="6.6459999999999999"/>
    <n v="0.13900000000000001"/>
    <n v="16.465999999999902"/>
    <n v="5.8000000000000003E-2"/>
    <x v="23"/>
  </r>
  <r>
    <d v="1981-10-01T00:00:00"/>
    <n v="9.3940000000000001"/>
    <n v="5.8999999999999997E-2"/>
    <n v="14.978999999999999"/>
    <n v="9.6000000000000002E-2"/>
    <n v="3.7650000000000001"/>
    <n v="6.6000000000000003E-2"/>
    <n v="15.452999999999999"/>
    <n v="0.05"/>
    <n v="1981"/>
    <n v="10"/>
    <m/>
    <s v=""/>
    <m/>
    <s v=""/>
    <m/>
    <m/>
    <s v="1981-10"/>
    <m/>
    <m/>
    <n v="9.3940000000000001"/>
    <n v="5.8999999999999997E-2"/>
    <n v="14.978999999999999"/>
    <n v="9.6000000000000002E-2"/>
    <n v="3.7650000000000001"/>
    <n v="6.6000000000000003E-2"/>
    <n v="15.452999999999999"/>
    <n v="0.05"/>
    <x v="23"/>
  </r>
  <r>
    <d v="1981-11-01T00:00:00"/>
    <n v="6.2729999999999997"/>
    <n v="5.8000000000000003E-2"/>
    <n v="11.669"/>
    <n v="0.114"/>
    <n v="0.97"/>
    <n v="9.9000000000000005E-2"/>
    <n v="14.47"/>
    <n v="4.7E-2"/>
    <n v="1981"/>
    <n v="11"/>
    <m/>
    <s v=""/>
    <m/>
    <s v=""/>
    <m/>
    <m/>
    <s v="1981-11"/>
    <m/>
    <m/>
    <n v="6.2729999999999997"/>
    <n v="5.8000000000000003E-2"/>
    <n v="11.669"/>
    <n v="0.114"/>
    <n v="0.97"/>
    <n v="9.9000000000000005E-2"/>
    <n v="14.47"/>
    <n v="4.7E-2"/>
    <x v="23"/>
  </r>
  <r>
    <d v="1981-12-01T00:00:00"/>
    <n v="4.5190000000000001"/>
    <n v="0.05"/>
    <n v="10.068"/>
    <n v="9.4E-2"/>
    <n v="-0.878"/>
    <n v="7.5999999999999998E-2"/>
    <n v="14.0979999999999"/>
    <n v="4.8000000000000001E-2"/>
    <n v="1981"/>
    <n v="12"/>
    <m/>
    <s v=""/>
    <m/>
    <s v=""/>
    <m/>
    <m/>
    <s v="1981-12"/>
    <m/>
    <m/>
    <n v="4.5190000000000001"/>
    <n v="0.05"/>
    <n v="10.068"/>
    <n v="9.4E-2"/>
    <n v="-0.878"/>
    <n v="7.5999999999999998E-2"/>
    <n v="14.0979999999999"/>
    <n v="4.8000000000000001E-2"/>
    <x v="23"/>
  </r>
  <r>
    <d v="1982-01-01T00:00:00"/>
    <n v="2.5579999999999998"/>
    <n v="0.08"/>
    <n v="8.09"/>
    <n v="0.13"/>
    <n v="-2.7769999999999899"/>
    <n v="9.7000000000000003E-2"/>
    <n v="13.587"/>
    <n v="5.2999999999999999E-2"/>
    <n v="1982"/>
    <n v="1"/>
    <m/>
    <s v=""/>
    <m/>
    <s v=""/>
    <m/>
    <m/>
    <s v="1982-01"/>
    <m/>
    <m/>
    <n v="2.5579999999999998"/>
    <n v="0.08"/>
    <n v="8.09"/>
    <n v="0.13"/>
    <n v="-2.7769999999999899"/>
    <n v="9.7000000000000003E-2"/>
    <n v="13.587"/>
    <n v="5.2999999999999999E-2"/>
    <x v="23"/>
  </r>
  <r>
    <d v="1982-02-01T00:00:00"/>
    <n v="3.2810000000000001"/>
    <n v="7.6999999999999999E-2"/>
    <n v="8.843"/>
    <n v="7.5999999999999998E-2"/>
    <n v="-2.0750000000000002"/>
    <n v="7.0000000000000007E-2"/>
    <n v="13.852"/>
    <n v="5.2999999999999999E-2"/>
    <n v="1982"/>
    <n v="2"/>
    <m/>
    <s v=""/>
    <m/>
    <s v=""/>
    <m/>
    <m/>
    <s v="1982-02"/>
    <m/>
    <m/>
    <n v="3.2810000000000001"/>
    <n v="7.6999999999999999E-2"/>
    <n v="8.843"/>
    <n v="7.5999999999999998E-2"/>
    <n v="-2.0750000000000002"/>
    <n v="7.0000000000000007E-2"/>
    <n v="13.852"/>
    <n v="5.2999999999999999E-2"/>
    <x v="23"/>
  </r>
  <r>
    <d v="1982-03-01T00:00:00"/>
    <n v="4.8730000000000002"/>
    <n v="8.6999999999999994E-2"/>
    <n v="10.667"/>
    <n v="0.13900000000000001"/>
    <n v="-0.72199999999999998"/>
    <n v="0.13699999999999901"/>
    <n v="14.337"/>
    <n v="5.3999999999999999E-2"/>
    <n v="1982"/>
    <n v="3"/>
    <m/>
    <s v=""/>
    <m/>
    <s v=""/>
    <m/>
    <m/>
    <s v="1982-03"/>
    <m/>
    <m/>
    <n v="4.8730000000000002"/>
    <n v="8.6999999999999994E-2"/>
    <n v="10.667"/>
    <n v="0.13900000000000001"/>
    <n v="-0.72199999999999998"/>
    <n v="0.13699999999999901"/>
    <n v="14.337"/>
    <n v="5.3999999999999999E-2"/>
    <x v="23"/>
  </r>
  <r>
    <d v="1982-04-01T00:00:00"/>
    <n v="8.4649999999999999"/>
    <n v="9.2999999999999999E-2"/>
    <n v="14.388"/>
    <n v="0.223"/>
    <n v="2.89"/>
    <n v="0.433"/>
    <n v="15.33"/>
    <n v="5.3999999999999999E-2"/>
    <n v="1982"/>
    <n v="4"/>
    <m/>
    <s v=""/>
    <m/>
    <s v=""/>
    <m/>
    <m/>
    <s v="1982-04"/>
    <m/>
    <m/>
    <n v="8.4649999999999999"/>
    <n v="9.2999999999999999E-2"/>
    <n v="14.388"/>
    <n v="0.223"/>
    <n v="2.89"/>
    <n v="0.433"/>
    <n v="15.33"/>
    <n v="5.3999999999999999E-2"/>
    <x v="23"/>
  </r>
  <r>
    <d v="1982-05-01T00:00:00"/>
    <n v="11.348000000000001"/>
    <n v="0.09"/>
    <n v="17.149000000000001"/>
    <n v="0.30499999999999999"/>
    <n v="5.7270000000000003"/>
    <n v="0.28299999999999997"/>
    <n v="16.143999999999998"/>
    <n v="5.3999999999999999E-2"/>
    <n v="1982"/>
    <n v="5"/>
    <m/>
    <s v=""/>
    <m/>
    <s v=""/>
    <m/>
    <m/>
    <s v="1982-05"/>
    <m/>
    <m/>
    <n v="11.348000000000001"/>
    <n v="0.09"/>
    <n v="17.149000000000001"/>
    <n v="0.30499999999999999"/>
    <n v="5.7270000000000003"/>
    <n v="0.28299999999999997"/>
    <n v="16.143999999999998"/>
    <n v="5.3999999999999999E-2"/>
    <x v="23"/>
  </r>
  <r>
    <d v="1982-06-01T00:00:00"/>
    <n v="13.244999999999999"/>
    <n v="7.0999999999999994E-2"/>
    <n v="19.082999999999998"/>
    <n v="0.23400000000000001"/>
    <n v="7.556"/>
    <n v="0.251"/>
    <n v="16.625"/>
    <n v="5.2999999999999999E-2"/>
    <n v="1982"/>
    <n v="6"/>
    <m/>
    <s v=""/>
    <m/>
    <s v=""/>
    <m/>
    <m/>
    <s v="1982-06"/>
    <m/>
    <m/>
    <n v="13.244999999999999"/>
    <n v="7.0999999999999994E-2"/>
    <n v="19.082999999999998"/>
    <n v="0.23400000000000001"/>
    <n v="7.556"/>
    <n v="0.251"/>
    <n v="16.625"/>
    <n v="5.2999999999999999E-2"/>
    <x v="23"/>
  </r>
  <r>
    <d v="1982-07-01T00:00:00"/>
    <n v="14.545"/>
    <n v="7.2999999999999995E-2"/>
    <n v="20.311"/>
    <n v="0.30099999999999999"/>
    <n v="9.0190000000000001"/>
    <n v="0.39700000000000002"/>
    <n v="17"/>
    <n v="5.8000000000000003E-2"/>
    <n v="1982"/>
    <n v="7"/>
    <m/>
    <s v=""/>
    <m/>
    <s v=""/>
    <m/>
    <m/>
    <s v="1982-07"/>
    <m/>
    <m/>
    <n v="14.545"/>
    <n v="7.2999999999999995E-2"/>
    <n v="20.311"/>
    <n v="0.30099999999999999"/>
    <n v="9.0190000000000001"/>
    <n v="0.39700000000000002"/>
    <n v="17"/>
    <n v="5.8000000000000003E-2"/>
    <x v="23"/>
  </r>
  <r>
    <d v="1982-08-01T00:00:00"/>
    <n v="13.795999999999999"/>
    <n v="6.7000000000000004E-2"/>
    <n v="19.533999999999999"/>
    <n v="0.16600000000000001"/>
    <n v="8.4649999999999999"/>
    <n v="0.217"/>
    <n v="16.867000000000001"/>
    <n v="5.3999999999999999E-2"/>
    <n v="1982"/>
    <n v="8"/>
    <m/>
    <s v=""/>
    <m/>
    <s v=""/>
    <m/>
    <m/>
    <s v="1982-08"/>
    <m/>
    <m/>
    <n v="13.795999999999999"/>
    <n v="6.7000000000000004E-2"/>
    <n v="19.533999999999999"/>
    <n v="0.16600000000000001"/>
    <n v="8.4649999999999999"/>
    <n v="0.217"/>
    <n v="16.867000000000001"/>
    <n v="5.3999999999999999E-2"/>
    <x v="23"/>
  </r>
  <r>
    <d v="1982-09-01T00:00:00"/>
    <n v="12.039"/>
    <n v="6.7000000000000004E-2"/>
    <n v="17.75"/>
    <n v="0.155"/>
    <n v="6.6749999999999998"/>
    <n v="0.21299999999999999"/>
    <n v="16.353999999999999"/>
    <n v="5.5E-2"/>
    <n v="1982"/>
    <n v="9"/>
    <m/>
    <s v=""/>
    <m/>
    <s v=""/>
    <m/>
    <m/>
    <s v="1982-09"/>
    <m/>
    <m/>
    <n v="12.039"/>
    <n v="6.7000000000000004E-2"/>
    <n v="17.75"/>
    <n v="0.155"/>
    <n v="6.6749999999999998"/>
    <n v="0.21299999999999999"/>
    <n v="16.353999999999999"/>
    <n v="5.5E-2"/>
    <x v="23"/>
  </r>
  <r>
    <d v="1982-10-01T00:00:00"/>
    <n v="9.2319999999999993"/>
    <n v="6.6000000000000003E-2"/>
    <n v="14.845000000000001"/>
    <n v="0.129"/>
    <n v="3.9169999999999998"/>
    <n v="0.13900000000000001"/>
    <n v="15.493"/>
    <n v="5.3999999999999999E-2"/>
    <n v="1982"/>
    <n v="10"/>
    <m/>
    <s v=""/>
    <m/>
    <s v=""/>
    <m/>
    <m/>
    <s v="1982-10"/>
    <m/>
    <m/>
    <n v="9.2319999999999993"/>
    <n v="6.6000000000000003E-2"/>
    <n v="14.845000000000001"/>
    <n v="0.129"/>
    <n v="3.9169999999999998"/>
    <n v="0.13900000000000001"/>
    <n v="15.493"/>
    <n v="5.3999999999999999E-2"/>
    <x v="23"/>
  </r>
  <r>
    <d v="1982-11-01T00:00:00"/>
    <n v="5.9610000000000003"/>
    <n v="0.111"/>
    <n v="11.314"/>
    <n v="0.11700000000000001"/>
    <n v="0.90900000000000003"/>
    <n v="0.184"/>
    <n v="14.446"/>
    <n v="5.7000000000000002E-2"/>
    <n v="1982"/>
    <n v="11"/>
    <m/>
    <s v=""/>
    <m/>
    <s v=""/>
    <m/>
    <m/>
    <s v="1982-11"/>
    <m/>
    <m/>
    <n v="5.9610000000000003"/>
    <n v="0.111"/>
    <n v="11.314"/>
    <n v="0.11700000000000001"/>
    <n v="0.90900000000000003"/>
    <n v="0.184"/>
    <n v="14.446"/>
    <n v="5.7000000000000002E-2"/>
    <x v="23"/>
  </r>
  <r>
    <d v="1982-12-01T00:00:00"/>
    <n v="4.327"/>
    <n v="0.11"/>
    <n v="9.6370000000000005"/>
    <n v="7.6999999999999999E-2"/>
    <n v="-0.70499999999999996"/>
    <n v="6.4000000000000001E-2"/>
    <n v="14.068"/>
    <n v="5.8000000000000003E-2"/>
    <n v="1982"/>
    <n v="12"/>
    <m/>
    <s v=""/>
    <m/>
    <s v=""/>
    <m/>
    <m/>
    <s v="1982-12"/>
    <m/>
    <m/>
    <n v="4.327"/>
    <n v="0.11"/>
    <n v="9.6370000000000005"/>
    <n v="7.6999999999999999E-2"/>
    <n v="-0.70499999999999996"/>
    <n v="6.4000000000000001E-2"/>
    <n v="14.068"/>
    <n v="5.8000000000000003E-2"/>
    <x v="23"/>
  </r>
  <r>
    <d v="1983-01-01T00:00:00"/>
    <n v="3.4449999999999998"/>
    <n v="0.115"/>
    <n v="8.7469999999999999"/>
    <n v="8.4000000000000005E-2"/>
    <n v="-1.65"/>
    <n v="0.08"/>
    <n v="13.978999999999999"/>
    <n v="5.7000000000000002E-2"/>
    <n v="1983"/>
    <n v="1"/>
    <m/>
    <s v=""/>
    <m/>
    <s v=""/>
    <m/>
    <m/>
    <s v="1983-01"/>
    <m/>
    <m/>
    <n v="3.4449999999999998"/>
    <n v="0.115"/>
    <n v="8.7469999999999999"/>
    <n v="8.4000000000000005E-2"/>
    <n v="-1.65"/>
    <n v="0.08"/>
    <n v="13.978999999999999"/>
    <n v="5.7000000000000002E-2"/>
    <x v="23"/>
  </r>
  <r>
    <d v="1983-02-01T00:00:00"/>
    <n v="3.8139999999999898"/>
    <n v="0.17299999999999999"/>
    <n v="9.4269999999999996"/>
    <n v="8.7999999999999995E-2"/>
    <n v="-1.5919999999999901"/>
    <n v="8.5000000000000006E-2"/>
    <n v="14.169"/>
    <n v="6.8000000000000005E-2"/>
    <n v="1983"/>
    <n v="2"/>
    <m/>
    <s v=""/>
    <m/>
    <s v=""/>
    <m/>
    <m/>
    <s v="1983-02"/>
    <m/>
    <m/>
    <n v="3.8139999999999898"/>
    <n v="0.17299999999999999"/>
    <n v="9.4269999999999996"/>
    <n v="8.7999999999999995E-2"/>
    <n v="-1.5919999999999901"/>
    <n v="8.5000000000000006E-2"/>
    <n v="14.169"/>
    <n v="6.8000000000000005E-2"/>
    <x v="23"/>
  </r>
  <r>
    <d v="1983-03-01T00:00:00"/>
    <n v="5.6989999999999998"/>
    <n v="0.09"/>
    <n v="11.503"/>
    <n v="5.5E-2"/>
    <n v="9.6999999999999906E-2"/>
    <n v="9.0999999999999998E-2"/>
    <n v="14.683"/>
    <n v="5.2999999999999999E-2"/>
    <n v="1983"/>
    <n v="3"/>
    <m/>
    <s v=""/>
    <m/>
    <s v=""/>
    <m/>
    <m/>
    <s v="1983-03"/>
    <m/>
    <m/>
    <n v="5.6989999999999998"/>
    <n v="0.09"/>
    <n v="11.503"/>
    <n v="5.5E-2"/>
    <n v="9.6999999999999906E-2"/>
    <n v="9.0999999999999998E-2"/>
    <n v="14.683"/>
    <n v="5.2999999999999999E-2"/>
    <x v="23"/>
  </r>
  <r>
    <d v="1983-04-01T00:00:00"/>
    <n v="8.6929999999999996"/>
    <n v="0.05"/>
    <n v="14.45"/>
    <n v="9.1999999999999998E-2"/>
    <n v="3.0529999999999999"/>
    <n v="0.13400000000000001"/>
    <n v="15.468"/>
    <n v="4.8000000000000001E-2"/>
    <n v="1983"/>
    <n v="4"/>
    <m/>
    <s v=""/>
    <m/>
    <s v=""/>
    <m/>
    <m/>
    <s v="1983-04"/>
    <m/>
    <m/>
    <n v="8.6929999999999996"/>
    <n v="0.05"/>
    <n v="14.45"/>
    <n v="9.1999999999999998E-2"/>
    <n v="3.0529999999999999"/>
    <n v="0.13400000000000001"/>
    <n v="15.468"/>
    <n v="4.8000000000000001E-2"/>
    <x v="23"/>
  </r>
  <r>
    <d v="1983-05-01T00:00:00"/>
    <n v="11.728999999999999"/>
    <n v="0.106"/>
    <n v="17.477"/>
    <n v="0.13600000000000001"/>
    <n v="6.1440000000000001"/>
    <n v="0.187"/>
    <n v="16.34"/>
    <n v="5.6000000000000001E-2"/>
    <n v="1983"/>
    <n v="5"/>
    <m/>
    <s v=""/>
    <m/>
    <s v=""/>
    <m/>
    <m/>
    <s v="1983-05"/>
    <m/>
    <m/>
    <n v="11.728999999999999"/>
    <n v="0.106"/>
    <n v="17.477"/>
    <n v="0.13600000000000001"/>
    <n v="6.1440000000000001"/>
    <n v="0.187"/>
    <n v="16.34"/>
    <n v="5.6000000000000001E-2"/>
    <x v="23"/>
  </r>
  <r>
    <d v="1983-06-01T00:00:00"/>
    <n v="13.478"/>
    <n v="0.124"/>
    <n v="19.216999999999999"/>
    <n v="0.14699999999999999"/>
    <n v="7.819"/>
    <n v="0.17"/>
    <n v="16.785999999999898"/>
    <n v="6.0999999999999999E-2"/>
    <n v="1983"/>
    <n v="6"/>
    <m/>
    <s v=""/>
    <m/>
    <s v=""/>
    <m/>
    <m/>
    <s v="1983-06"/>
    <m/>
    <m/>
    <n v="13.478"/>
    <n v="0.124"/>
    <n v="19.216999999999999"/>
    <n v="0.14699999999999999"/>
    <n v="7.819"/>
    <n v="0.17"/>
    <n v="16.785999999999898"/>
    <n v="6.0999999999999999E-2"/>
    <x v="23"/>
  </r>
  <r>
    <d v="1983-07-01T00:00:00"/>
    <n v="14.407999999999999"/>
    <n v="7.0000000000000007E-2"/>
    <n v="20.138999999999999"/>
    <n v="0.13800000000000001"/>
    <n v="8.8290000000000006"/>
    <n v="0.115"/>
    <n v="17.067999999999898"/>
    <n v="5.3999999999999999E-2"/>
    <n v="1983"/>
    <n v="7"/>
    <m/>
    <s v=""/>
    <m/>
    <s v=""/>
    <m/>
    <m/>
    <s v="1983-07"/>
    <m/>
    <m/>
    <n v="14.407999999999999"/>
    <n v="7.0000000000000007E-2"/>
    <n v="20.138999999999999"/>
    <n v="0.13800000000000001"/>
    <n v="8.8290000000000006"/>
    <n v="0.115"/>
    <n v="17.067999999999898"/>
    <n v="5.3999999999999999E-2"/>
    <x v="23"/>
  </r>
  <r>
    <d v="1983-08-01T00:00:00"/>
    <n v="14.302"/>
    <n v="6.0999999999999999E-2"/>
    <n v="20.105"/>
    <n v="0.17699999999999999"/>
    <n v="8.7289999999999992"/>
    <n v="0.1"/>
    <n v="17.145"/>
    <n v="5.1999999999999998E-2"/>
    <n v="1983"/>
    <n v="8"/>
    <m/>
    <s v=""/>
    <m/>
    <s v=""/>
    <m/>
    <m/>
    <s v="1983-08"/>
    <m/>
    <m/>
    <n v="14.302"/>
    <n v="6.0999999999999999E-2"/>
    <n v="20.105"/>
    <n v="0.17699999999999999"/>
    <n v="8.7289999999999992"/>
    <n v="0.1"/>
    <n v="17.145"/>
    <n v="5.1999999999999998E-2"/>
    <x v="23"/>
  </r>
  <r>
    <d v="1983-09-01T00:00:00"/>
    <n v="12.698"/>
    <n v="9.8000000000000004E-2"/>
    <n v="18.411999999999999"/>
    <n v="9.2999999999999999E-2"/>
    <n v="7.08"/>
    <n v="0.16"/>
    <n v="16.573"/>
    <n v="5.8999999999999997E-2"/>
    <n v="1983"/>
    <n v="9"/>
    <m/>
    <s v=""/>
    <m/>
    <s v=""/>
    <m/>
    <m/>
    <s v="1983-09"/>
    <m/>
    <m/>
    <n v="12.698"/>
    <n v="9.8000000000000004E-2"/>
    <n v="18.411999999999999"/>
    <n v="9.2999999999999999E-2"/>
    <n v="7.08"/>
    <n v="0.16"/>
    <n v="16.573"/>
    <n v="5.8999999999999997E-2"/>
    <x v="23"/>
  </r>
  <r>
    <d v="1983-10-01T00:00:00"/>
    <n v="9.4779999999999998"/>
    <n v="9.6000000000000002E-2"/>
    <n v="15.097"/>
    <n v="8.7999999999999995E-2"/>
    <n v="4.0110000000000001"/>
    <n v="0.155"/>
    <n v="15.497999999999999"/>
    <n v="5.8000000000000003E-2"/>
    <n v="1983"/>
    <n v="10"/>
    <m/>
    <s v=""/>
    <m/>
    <s v=""/>
    <m/>
    <m/>
    <s v="1983-10"/>
    <m/>
    <m/>
    <n v="9.4779999999999998"/>
    <n v="9.6000000000000002E-2"/>
    <n v="15.097"/>
    <n v="8.7999999999999995E-2"/>
    <n v="4.0110000000000001"/>
    <n v="0.155"/>
    <n v="15.497999999999999"/>
    <n v="5.8000000000000003E-2"/>
    <x v="23"/>
  </r>
  <r>
    <d v="1983-11-01T00:00:00"/>
    <n v="6.7649999999999997"/>
    <n v="9.0999999999999998E-2"/>
    <n v="12.334"/>
    <n v="0.151"/>
    <n v="1.42099999999999"/>
    <n v="0.13400000000000001"/>
    <n v="14.648"/>
    <n v="5.3999999999999999E-2"/>
    <n v="1983"/>
    <n v="11"/>
    <m/>
    <s v=""/>
    <m/>
    <s v=""/>
    <m/>
    <m/>
    <s v="1983-11"/>
    <m/>
    <m/>
    <n v="6.7649999999999997"/>
    <n v="9.0999999999999998E-2"/>
    <n v="12.334"/>
    <n v="0.151"/>
    <n v="1.42099999999999"/>
    <n v="0.13400000000000001"/>
    <n v="14.648"/>
    <n v="5.3999999999999999E-2"/>
    <x v="23"/>
  </r>
  <r>
    <d v="1983-12-01T00:00:00"/>
    <n v="3.8290000000000002"/>
    <n v="5.3999999999999999E-2"/>
    <n v="9.25"/>
    <n v="0.127"/>
    <n v="-1.3119999999999901"/>
    <n v="0.08"/>
    <n v="13.885999999999999"/>
    <n v="0.05"/>
    <n v="1983"/>
    <n v="12"/>
    <m/>
    <s v=""/>
    <m/>
    <s v=""/>
    <m/>
    <m/>
    <s v="1983-12"/>
    <m/>
    <m/>
    <n v="3.8290000000000002"/>
    <n v="5.3999999999999999E-2"/>
    <n v="9.25"/>
    <n v="0.127"/>
    <n v="-1.3119999999999901"/>
    <n v="0.08"/>
    <n v="13.885999999999999"/>
    <n v="0.05"/>
    <x v="23"/>
  </r>
  <r>
    <d v="1984-01-01T00:00:00"/>
    <n v="2.9409999999999998"/>
    <n v="8.1000000000000003E-2"/>
    <n v="8.3379999999999992"/>
    <n v="0.111"/>
    <n v="-2.2349999999999999"/>
    <n v="8.5000000000000006E-2"/>
    <n v="13.701000000000001"/>
    <n v="5.1999999999999998E-2"/>
    <n v="1984"/>
    <n v="1"/>
    <m/>
    <s v=""/>
    <m/>
    <s v=""/>
    <m/>
    <m/>
    <s v="1984-01"/>
    <m/>
    <m/>
    <n v="2.9409999999999998"/>
    <n v="8.1000000000000003E-2"/>
    <n v="8.3379999999999992"/>
    <n v="0.111"/>
    <n v="-2.2349999999999999"/>
    <n v="8.5000000000000006E-2"/>
    <n v="13.701000000000001"/>
    <n v="5.1999999999999998E-2"/>
    <x v="23"/>
  </r>
  <r>
    <d v="1984-02-01T00:00:00"/>
    <n v="3.093"/>
    <n v="0.10100000000000001"/>
    <n v="8.7859999999999996"/>
    <n v="0.13600000000000001"/>
    <n v="-2.452"/>
    <n v="0.16899999999999901"/>
    <n v="13.878"/>
    <n v="5.6000000000000001E-2"/>
    <n v="1984"/>
    <n v="2"/>
    <m/>
    <s v=""/>
    <m/>
    <s v=""/>
    <m/>
    <m/>
    <s v="1984-02"/>
    <m/>
    <m/>
    <n v="3.093"/>
    <n v="0.10100000000000001"/>
    <n v="8.7859999999999996"/>
    <n v="0.13600000000000001"/>
    <n v="-2.452"/>
    <n v="0.16899999999999901"/>
    <n v="13.878"/>
    <n v="5.6000000000000001E-2"/>
    <x v="23"/>
  </r>
  <r>
    <d v="1984-03-01T00:00:00"/>
    <n v="5.6710000000000003"/>
    <n v="8.4000000000000005E-2"/>
    <n v="11.541"/>
    <n v="0.1"/>
    <n v="-7.8E-2"/>
    <n v="0.06"/>
    <n v="14.608000000000001"/>
    <n v="5.6000000000000001E-2"/>
    <n v="1984"/>
    <n v="3"/>
    <m/>
    <s v=""/>
    <m/>
    <s v=""/>
    <m/>
    <m/>
    <s v="1984-03"/>
    <m/>
    <m/>
    <n v="5.6710000000000003"/>
    <n v="8.4000000000000005E-2"/>
    <n v="11.541"/>
    <n v="0.1"/>
    <n v="-7.8E-2"/>
    <n v="0.06"/>
    <n v="14.608000000000001"/>
    <n v="5.6000000000000001E-2"/>
    <x v="23"/>
  </r>
  <r>
    <d v="1984-04-01T00:00:00"/>
    <n v="8.4319999999999897"/>
    <n v="0.16300000000000001"/>
    <n v="14.335000000000001"/>
    <n v="0.23"/>
    <n v="2.6080000000000001"/>
    <n v="0.20899999999999999"/>
    <n v="15.37"/>
    <n v="6.8000000000000005E-2"/>
    <n v="1984"/>
    <n v="4"/>
    <m/>
    <s v=""/>
    <m/>
    <s v=""/>
    <m/>
    <m/>
    <s v="1984-04"/>
    <m/>
    <m/>
    <n v="8.4319999999999897"/>
    <n v="0.16300000000000001"/>
    <n v="14.335000000000001"/>
    <n v="0.23"/>
    <n v="2.6080000000000001"/>
    <n v="0.20899999999999999"/>
    <n v="15.37"/>
    <n v="6.8000000000000005E-2"/>
    <x v="23"/>
  </r>
  <r>
    <d v="1984-05-01T00:00:00"/>
    <n v="11.976000000000001"/>
    <n v="6.0999999999999999E-2"/>
    <n v="17.86"/>
    <n v="0.115"/>
    <n v="6.2110000000000003"/>
    <n v="0.13800000000000001"/>
    <n v="16.294999999999899"/>
    <n v="5.1999999999999998E-2"/>
    <n v="1984"/>
    <n v="5"/>
    <m/>
    <s v=""/>
    <m/>
    <s v=""/>
    <m/>
    <m/>
    <s v="1984-05"/>
    <m/>
    <m/>
    <n v="11.976000000000001"/>
    <n v="6.0999999999999999E-2"/>
    <n v="17.86"/>
    <n v="0.115"/>
    <n v="6.2110000000000003"/>
    <n v="0.13800000000000001"/>
    <n v="16.294999999999899"/>
    <n v="5.1999999999999998E-2"/>
    <x v="23"/>
  </r>
  <r>
    <d v="1984-06-01T00:00:00"/>
    <n v="13.387"/>
    <n v="0.191"/>
    <n v="19.05"/>
    <n v="0.127"/>
    <n v="7.6619999999999999"/>
    <n v="0.16699999999999901"/>
    <n v="16.667999999999999"/>
    <n v="7.2999999999999995E-2"/>
    <n v="1984"/>
    <n v="6"/>
    <m/>
    <s v=""/>
    <m/>
    <s v=""/>
    <m/>
    <m/>
    <s v="1984-06"/>
    <m/>
    <m/>
    <n v="13.387"/>
    <n v="0.191"/>
    <n v="19.05"/>
    <n v="0.127"/>
    <n v="7.6619999999999999"/>
    <n v="0.16699999999999901"/>
    <n v="16.667999999999999"/>
    <n v="7.2999999999999995E-2"/>
    <x v="23"/>
  </r>
  <r>
    <d v="1984-07-01T00:00:00"/>
    <n v="14.429"/>
    <n v="0.13699999999999901"/>
    <n v="20.109000000000002"/>
    <n v="7.4999999999999997E-2"/>
    <n v="8.9580000000000002"/>
    <n v="0.191"/>
    <n v="16.960999999999999"/>
    <n v="6.3E-2"/>
    <n v="1984"/>
    <n v="7"/>
    <m/>
    <s v=""/>
    <m/>
    <s v=""/>
    <m/>
    <m/>
    <s v="1984-07"/>
    <m/>
    <m/>
    <n v="14.429"/>
    <n v="0.13699999999999901"/>
    <n v="20.109000000000002"/>
    <n v="7.4999999999999997E-2"/>
    <n v="8.9580000000000002"/>
    <n v="0.191"/>
    <n v="16.960999999999999"/>
    <n v="6.3E-2"/>
    <x v="23"/>
  </r>
  <r>
    <d v="1984-08-01T00:00:00"/>
    <n v="13.984"/>
    <n v="8.5000000000000006E-2"/>
    <n v="19.829999999999998"/>
    <n v="0.23499999999999999"/>
    <n v="8.33"/>
    <n v="0.151"/>
    <n v="16.972000000000001"/>
    <n v="5.3999999999999999E-2"/>
    <n v="1984"/>
    <n v="8"/>
    <m/>
    <s v=""/>
    <m/>
    <s v=""/>
    <m/>
    <m/>
    <s v="1984-08"/>
    <m/>
    <m/>
    <n v="13.984"/>
    <n v="8.5000000000000006E-2"/>
    <n v="19.829999999999998"/>
    <n v="0.23499999999999999"/>
    <n v="8.33"/>
    <n v="0.151"/>
    <n v="16.972000000000001"/>
    <n v="5.3999999999999999E-2"/>
    <x v="23"/>
  </r>
  <r>
    <d v="1984-09-01T00:00:00"/>
    <n v="12.015000000000001"/>
    <n v="7.3999999999999996E-2"/>
    <n v="17.718"/>
    <n v="9.8000000000000004E-2"/>
    <n v="6.5"/>
    <n v="9.6000000000000002E-2"/>
    <n v="16.385000000000002"/>
    <n v="5.2999999999999999E-2"/>
    <n v="1984"/>
    <n v="9"/>
    <m/>
    <s v=""/>
    <m/>
    <s v=""/>
    <m/>
    <m/>
    <s v="1984-09"/>
    <m/>
    <m/>
    <n v="12.015000000000001"/>
    <n v="7.3999999999999996E-2"/>
    <n v="17.718"/>
    <n v="9.8000000000000004E-2"/>
    <n v="6.5"/>
    <n v="9.6000000000000002E-2"/>
    <n v="16.385000000000002"/>
    <n v="5.2999999999999999E-2"/>
    <x v="23"/>
  </r>
  <r>
    <d v="1984-10-01T00:00:00"/>
    <n v="9.3780000000000001"/>
    <n v="8.1999999999999906E-2"/>
    <n v="14.890999999999901"/>
    <n v="6.6000000000000003E-2"/>
    <n v="4.0149999999999997"/>
    <n v="0.10100000000000001"/>
    <n v="15.368"/>
    <n v="5.3999999999999999E-2"/>
    <n v="1984"/>
    <n v="10"/>
    <m/>
    <s v=""/>
    <m/>
    <s v=""/>
    <m/>
    <m/>
    <s v="1984-10"/>
    <m/>
    <m/>
    <n v="9.3780000000000001"/>
    <n v="8.1999999999999906E-2"/>
    <n v="14.890999999999901"/>
    <n v="6.6000000000000003E-2"/>
    <n v="4.0149999999999997"/>
    <n v="0.10100000000000001"/>
    <n v="15.368"/>
    <n v="5.3999999999999999E-2"/>
    <x v="23"/>
  </r>
  <r>
    <d v="1984-11-01T00:00:00"/>
    <n v="5.8109999999999999"/>
    <n v="0.106"/>
    <n v="11.243"/>
    <n v="0.16600000000000001"/>
    <n v="0.60199999999999998"/>
    <n v="8.7999999999999995E-2"/>
    <n v="14.32"/>
    <n v="5.5E-2"/>
    <n v="1984"/>
    <n v="11"/>
    <m/>
    <s v=""/>
    <m/>
    <s v=""/>
    <m/>
    <m/>
    <s v="1984-11"/>
    <m/>
    <m/>
    <n v="5.8109999999999999"/>
    <n v="0.106"/>
    <n v="11.243"/>
    <n v="0.16600000000000001"/>
    <n v="0.60199999999999998"/>
    <n v="8.7999999999999995E-2"/>
    <n v="14.32"/>
    <n v="5.5E-2"/>
    <x v="23"/>
  </r>
  <r>
    <d v="1984-12-01T00:00:00"/>
    <n v="3.1850000000000001"/>
    <n v="6.6000000000000003E-2"/>
    <n v="8.4109999999999996"/>
    <n v="0.15"/>
    <n v="-1.88"/>
    <n v="0.109"/>
    <n v="13.603999999999999"/>
    <n v="0.05"/>
    <n v="1984"/>
    <n v="12"/>
    <m/>
    <s v=""/>
    <m/>
    <s v=""/>
    <m/>
    <m/>
    <s v="1984-12"/>
    <m/>
    <m/>
    <n v="3.1850000000000001"/>
    <n v="6.6000000000000003E-2"/>
    <n v="8.4109999999999996"/>
    <n v="0.15"/>
    <n v="-1.88"/>
    <n v="0.109"/>
    <n v="13.603999999999999"/>
    <n v="0.05"/>
    <x v="23"/>
  </r>
  <r>
    <d v="1985-01-01T00:00:00"/>
    <n v="3.01"/>
    <n v="8.1999999999999906E-2"/>
    <n v="8.3849999999999998"/>
    <n v="0.122"/>
    <n v="-2.2200000000000002"/>
    <n v="6.3E-2"/>
    <n v="13.678000000000001"/>
    <n v="5.1999999999999998E-2"/>
    <n v="1985"/>
    <n v="1"/>
    <m/>
    <s v=""/>
    <m/>
    <s v=""/>
    <m/>
    <m/>
    <s v="1985-01"/>
    <m/>
    <m/>
    <n v="3.01"/>
    <n v="8.1999999999999906E-2"/>
    <n v="8.3849999999999998"/>
    <n v="0.122"/>
    <n v="-2.2200000000000002"/>
    <n v="6.3E-2"/>
    <n v="13.678000000000001"/>
    <n v="5.1999999999999998E-2"/>
    <x v="23"/>
  </r>
  <r>
    <d v="1985-02-01T00:00:00"/>
    <n v="2.7040000000000002"/>
    <n v="8.5000000000000006E-2"/>
    <n v="8.3219999999999992"/>
    <n v="0.11700000000000001"/>
    <n v="-2.8530000000000002"/>
    <n v="0.08"/>
    <n v="13.731"/>
    <n v="5.0999999999999997E-2"/>
    <n v="1985"/>
    <n v="2"/>
    <m/>
    <s v=""/>
    <m/>
    <s v=""/>
    <m/>
    <m/>
    <s v="1985-02"/>
    <m/>
    <m/>
    <n v="2.7040000000000002"/>
    <n v="8.5000000000000006E-2"/>
    <n v="8.3219999999999992"/>
    <n v="0.11700000000000001"/>
    <n v="-2.8530000000000002"/>
    <n v="0.08"/>
    <n v="13.731"/>
    <n v="5.0999999999999997E-2"/>
    <x v="23"/>
  </r>
  <r>
    <d v="1985-03-01T00:00:00"/>
    <n v="5.4509999999999996"/>
    <n v="0.06"/>
    <n v="11.194000000000001"/>
    <n v="8.6999999999999994E-2"/>
    <n v="-0.13300000000000001"/>
    <n v="8.5999999999999993E-2"/>
    <n v="14.526"/>
    <n v="0.05"/>
    <n v="1985"/>
    <n v="3"/>
    <m/>
    <s v=""/>
    <m/>
    <s v=""/>
    <m/>
    <m/>
    <s v="1985-03"/>
    <m/>
    <m/>
    <n v="5.4509999999999996"/>
    <n v="0.06"/>
    <n v="11.194000000000001"/>
    <n v="8.6999999999999994E-2"/>
    <n v="-0.13300000000000001"/>
    <n v="8.5999999999999993E-2"/>
    <n v="14.526"/>
    <n v="0.05"/>
    <x v="23"/>
  </r>
  <r>
    <d v="1985-04-01T00:00:00"/>
    <n v="8.6329999999999991"/>
    <n v="8.5000000000000006E-2"/>
    <n v="14.420999999999999"/>
    <n v="8.5000000000000006E-2"/>
    <n v="2.9049999999999998"/>
    <n v="0.113"/>
    <n v="15.356"/>
    <n v="5.3999999999999999E-2"/>
    <n v="1985"/>
    <n v="4"/>
    <m/>
    <s v=""/>
    <m/>
    <s v=""/>
    <m/>
    <m/>
    <s v="1985-04"/>
    <m/>
    <m/>
    <n v="8.6329999999999991"/>
    <n v="8.5000000000000006E-2"/>
    <n v="14.420999999999999"/>
    <n v="8.5000000000000006E-2"/>
    <n v="2.9049999999999998"/>
    <n v="0.113"/>
    <n v="15.356"/>
    <n v="5.3999999999999999E-2"/>
    <x v="23"/>
  </r>
  <r>
    <d v="1985-05-01T00:00:00"/>
    <n v="11.425999999999901"/>
    <n v="6.6000000000000003E-2"/>
    <n v="17.202999999999999"/>
    <n v="0.11700000000000001"/>
    <n v="5.7560000000000002"/>
    <n v="0.11899999999999999"/>
    <n v="16.135999999999999"/>
    <n v="0.05"/>
    <n v="1985"/>
    <n v="5"/>
    <m/>
    <s v=""/>
    <m/>
    <s v=""/>
    <m/>
    <m/>
    <s v="1985-05"/>
    <m/>
    <m/>
    <n v="11.425999999999901"/>
    <n v="6.6000000000000003E-2"/>
    <n v="17.202999999999999"/>
    <n v="0.11700000000000001"/>
    <n v="5.7560000000000002"/>
    <n v="0.11899999999999999"/>
    <n v="16.135999999999999"/>
    <n v="0.05"/>
    <x v="23"/>
  </r>
  <r>
    <d v="1985-06-01T00:00:00"/>
    <n v="13.569000000000001"/>
    <n v="0.187"/>
    <n v="19.396000000000001"/>
    <n v="0.24"/>
    <n v="7.9079999999999897"/>
    <n v="0.14599999999999999"/>
    <n v="16.713000000000001"/>
    <n v="7.0000000000000007E-2"/>
    <n v="1985"/>
    <n v="6"/>
    <m/>
    <s v=""/>
    <m/>
    <s v=""/>
    <m/>
    <m/>
    <s v="1985-06"/>
    <m/>
    <m/>
    <n v="13.569000000000001"/>
    <n v="0.187"/>
    <n v="19.396000000000001"/>
    <n v="0.24"/>
    <n v="7.9079999999999897"/>
    <n v="0.14599999999999999"/>
    <n v="16.713000000000001"/>
    <n v="7.0000000000000007E-2"/>
    <x v="23"/>
  </r>
  <r>
    <d v="1985-07-01T00:00:00"/>
    <n v="13.9729999999999"/>
    <n v="8.6999999999999994E-2"/>
    <n v="19.710999999999999"/>
    <n v="0.113"/>
    <n v="8.3620000000000001"/>
    <n v="0.14099999999999999"/>
    <n v="16.905999999999999"/>
    <n v="5.0999999999999997E-2"/>
    <n v="1985"/>
    <n v="7"/>
    <m/>
    <s v=""/>
    <m/>
    <s v=""/>
    <m/>
    <m/>
    <s v="1985-07"/>
    <m/>
    <m/>
    <n v="13.9729999999999"/>
    <n v="8.6999999999999994E-2"/>
    <n v="19.710999999999999"/>
    <n v="0.113"/>
    <n v="8.3620000000000001"/>
    <n v="0.14099999999999999"/>
    <n v="16.905999999999999"/>
    <n v="5.0999999999999997E-2"/>
    <x v="23"/>
  </r>
  <r>
    <d v="1985-08-01T00:00:00"/>
    <n v="14.058999999999999"/>
    <n v="8.6999999999999994E-2"/>
    <n v="19.757000000000001"/>
    <n v="0.113"/>
    <n v="8.5149999999999899"/>
    <n v="9.1999999999999998E-2"/>
    <n v="17.012999999999899"/>
    <n v="0.05"/>
    <n v="1985"/>
    <n v="8"/>
    <m/>
    <s v=""/>
    <m/>
    <s v=""/>
    <m/>
    <m/>
    <s v="1985-08"/>
    <m/>
    <m/>
    <n v="14.058999999999999"/>
    <n v="8.6999999999999994E-2"/>
    <n v="19.757000000000001"/>
    <n v="0.113"/>
    <n v="8.5149999999999899"/>
    <n v="9.1999999999999998E-2"/>
    <n v="17.012999999999899"/>
    <n v="0.05"/>
    <x v="23"/>
  </r>
  <r>
    <d v="1985-09-01T00:00:00"/>
    <n v="11.98"/>
    <n v="0.08"/>
    <n v="17.634"/>
    <n v="0.13800000000000001"/>
    <n v="6.4820000000000002"/>
    <n v="0.13500000000000001"/>
    <n v="16.356999999999999"/>
    <n v="5.3999999999999999E-2"/>
    <n v="1985"/>
    <n v="9"/>
    <m/>
    <s v=""/>
    <m/>
    <s v=""/>
    <m/>
    <m/>
    <s v="1985-09"/>
    <m/>
    <m/>
    <n v="11.98"/>
    <n v="0.08"/>
    <n v="17.634"/>
    <n v="0.13800000000000001"/>
    <n v="6.4820000000000002"/>
    <n v="0.13500000000000001"/>
    <n v="16.356999999999999"/>
    <n v="5.3999999999999999E-2"/>
    <x v="23"/>
  </r>
  <r>
    <d v="1985-10-01T00:00:00"/>
    <n v="9.3379999999999992"/>
    <n v="8.8999999999999996E-2"/>
    <n v="14.808"/>
    <n v="4.8000000000000001E-2"/>
    <n v="4.0510000000000002"/>
    <n v="9.9000000000000005E-2"/>
    <n v="15.4759999999999"/>
    <n v="5.3999999999999999E-2"/>
    <n v="1985"/>
    <n v="10"/>
    <m/>
    <s v=""/>
    <m/>
    <s v=""/>
    <m/>
    <m/>
    <s v="1985-10"/>
    <m/>
    <m/>
    <n v="9.3379999999999992"/>
    <n v="8.8999999999999996E-2"/>
    <n v="14.808"/>
    <n v="4.8000000000000001E-2"/>
    <n v="4.0510000000000002"/>
    <n v="9.9000000000000005E-2"/>
    <n v="15.4759999999999"/>
    <n v="5.3999999999999999E-2"/>
    <x v="23"/>
  </r>
  <r>
    <d v="1985-11-01T00:00:00"/>
    <n v="5.968"/>
    <n v="0.104"/>
    <n v="11.331"/>
    <n v="0.10199999999999999"/>
    <n v="0.70299999999999996"/>
    <n v="0.107"/>
    <n v="14.388"/>
    <n v="5.5E-2"/>
    <n v="1985"/>
    <n v="11"/>
    <m/>
    <s v=""/>
    <m/>
    <s v=""/>
    <m/>
    <m/>
    <s v="1985-11"/>
    <m/>
    <m/>
    <n v="5.968"/>
    <n v="0.104"/>
    <n v="11.331"/>
    <n v="0.10199999999999999"/>
    <n v="0.70299999999999996"/>
    <n v="0.107"/>
    <n v="14.388"/>
    <n v="5.5E-2"/>
    <x v="23"/>
  </r>
  <r>
    <d v="1985-12-01T00:00:00"/>
    <n v="3.7850000000000001"/>
    <n v="0.107"/>
    <n v="9.0440000000000005"/>
    <n v="0.154"/>
    <n v="-1.3680000000000001"/>
    <n v="8.4000000000000005E-2"/>
    <n v="13.808"/>
    <n v="5.6000000000000001E-2"/>
    <n v="1985"/>
    <n v="12"/>
    <m/>
    <s v=""/>
    <m/>
    <s v=""/>
    <m/>
    <m/>
    <s v="1985-12"/>
    <m/>
    <m/>
    <n v="3.7850000000000001"/>
    <n v="0.107"/>
    <n v="9.0440000000000005"/>
    <n v="0.154"/>
    <n v="-1.3680000000000001"/>
    <n v="8.4000000000000005E-2"/>
    <n v="13.808"/>
    <n v="5.6000000000000001E-2"/>
    <x v="23"/>
  </r>
  <r>
    <d v="1986-01-01T00:00:00"/>
    <n v="3.3149999999999999"/>
    <n v="0.11700000000000001"/>
    <n v="8.8179999999999996"/>
    <n v="7.0999999999999994E-2"/>
    <n v="-2.0110000000000001"/>
    <n v="7.5999999999999998E-2"/>
    <n v="13.724"/>
    <n v="5.7000000000000002E-2"/>
    <n v="1986"/>
    <n v="1"/>
    <m/>
    <s v=""/>
    <m/>
    <s v=""/>
    <m/>
    <m/>
    <s v="1986-01"/>
    <m/>
    <m/>
    <n v="3.3149999999999999"/>
    <n v="0.11700000000000001"/>
    <n v="8.8179999999999996"/>
    <n v="7.0999999999999994E-2"/>
    <n v="-2.0110000000000001"/>
    <n v="7.5999999999999998E-2"/>
    <n v="13.724"/>
    <n v="5.7000000000000002E-2"/>
    <x v="23"/>
  </r>
  <r>
    <d v="1986-02-01T00:00:00"/>
    <n v="3.9910000000000001"/>
    <n v="0.113"/>
    <n v="9.6989999999999998"/>
    <n v="0.20200000000000001"/>
    <n v="-1.637"/>
    <n v="9.1999999999999998E-2"/>
    <n v="14.084"/>
    <n v="5.6000000000000001E-2"/>
    <n v="1986"/>
    <n v="2"/>
    <m/>
    <s v=""/>
    <m/>
    <s v=""/>
    <m/>
    <m/>
    <s v="1986-02"/>
    <m/>
    <m/>
    <n v="3.9910000000000001"/>
    <n v="0.113"/>
    <n v="9.6989999999999998"/>
    <n v="0.20200000000000001"/>
    <n v="-1.637"/>
    <n v="9.1999999999999998E-2"/>
    <n v="14.084"/>
    <n v="5.6000000000000001E-2"/>
    <x v="23"/>
  </r>
  <r>
    <d v="1986-03-01T00:00:00"/>
    <n v="5.7549999999999999"/>
    <n v="4.8000000000000001E-2"/>
    <n v="11.629"/>
    <n v="7.6999999999999999E-2"/>
    <n v="1.4999999999999999E-2"/>
    <n v="5.5E-2"/>
    <n v="14.608000000000001"/>
    <n v="4.9000000000000002E-2"/>
    <n v="1986"/>
    <n v="3"/>
    <m/>
    <s v=""/>
    <m/>
    <s v=""/>
    <m/>
    <m/>
    <s v="1986-03"/>
    <m/>
    <m/>
    <n v="5.7549999999999999"/>
    <n v="4.8000000000000001E-2"/>
    <n v="11.629"/>
    <n v="7.6999999999999999E-2"/>
    <n v="1.4999999999999999E-2"/>
    <n v="5.5E-2"/>
    <n v="14.608000000000001"/>
    <n v="4.9000000000000002E-2"/>
    <x v="23"/>
  </r>
  <r>
    <d v="1986-04-01T00:00:00"/>
    <n v="8.8709999999999898"/>
    <n v="8.5999999999999993E-2"/>
    <n v="14.772"/>
    <n v="0.20599999999999999"/>
    <n v="3.105"/>
    <n v="6.2E-2"/>
    <n v="15.452"/>
    <n v="5.3999999999999999E-2"/>
    <n v="1986"/>
    <n v="4"/>
    <m/>
    <s v=""/>
    <m/>
    <s v=""/>
    <m/>
    <m/>
    <s v="1986-04"/>
    <m/>
    <m/>
    <n v="8.8709999999999898"/>
    <n v="8.5999999999999993E-2"/>
    <n v="14.772"/>
    <n v="0.20599999999999999"/>
    <n v="3.105"/>
    <n v="6.2E-2"/>
    <n v="15.452"/>
    <n v="5.3999999999999999E-2"/>
    <x v="23"/>
  </r>
  <r>
    <d v="1986-05-01T00:00:00"/>
    <n v="11.581"/>
    <n v="6.6000000000000003E-2"/>
    <n v="17.393000000000001"/>
    <n v="0.108"/>
    <n v="5.8889999999999896"/>
    <n v="0.17799999999999999"/>
    <n v="16.163"/>
    <n v="4.9000000000000002E-2"/>
    <n v="1986"/>
    <n v="5"/>
    <m/>
    <s v=""/>
    <m/>
    <s v=""/>
    <m/>
    <m/>
    <s v="1986-05"/>
    <m/>
    <m/>
    <n v="11.581"/>
    <n v="6.6000000000000003E-2"/>
    <n v="17.393000000000001"/>
    <n v="0.108"/>
    <n v="5.8889999999999896"/>
    <n v="0.17799999999999999"/>
    <n v="16.163"/>
    <n v="4.9000000000000002E-2"/>
    <x v="23"/>
  </r>
  <r>
    <d v="1986-06-01T00:00:00"/>
    <n v="13.439"/>
    <n v="0.06"/>
    <n v="19.210999999999999"/>
    <n v="0.191"/>
    <n v="7.72"/>
    <n v="0.192"/>
    <n v="16.695999999999898"/>
    <n v="0.05"/>
    <n v="1986"/>
    <n v="6"/>
    <m/>
    <s v=""/>
    <m/>
    <s v=""/>
    <m/>
    <m/>
    <s v="1986-06"/>
    <m/>
    <m/>
    <n v="13.439"/>
    <n v="0.06"/>
    <n v="19.210999999999999"/>
    <n v="0.191"/>
    <n v="7.72"/>
    <n v="0.192"/>
    <n v="16.695999999999898"/>
    <n v="0.05"/>
    <x v="23"/>
  </r>
  <r>
    <d v="1986-07-01T00:00:00"/>
    <n v="14.292999999999999"/>
    <n v="0.06"/>
    <n v="19.986999999999998"/>
    <n v="0.1"/>
    <n v="8.7389999999999901"/>
    <n v="0.115"/>
    <n v="16.991"/>
    <n v="0.05"/>
    <n v="1986"/>
    <n v="7"/>
    <m/>
    <s v=""/>
    <m/>
    <s v=""/>
    <m/>
    <m/>
    <s v="1986-07"/>
    <m/>
    <m/>
    <n v="14.292999999999999"/>
    <n v="0.06"/>
    <n v="19.986999999999998"/>
    <n v="0.1"/>
    <n v="8.7389999999999901"/>
    <n v="0.115"/>
    <n v="16.991"/>
    <n v="0.05"/>
    <x v="23"/>
  </r>
  <r>
    <d v="1986-08-01T00:00:00"/>
    <n v="13.972"/>
    <n v="5.8999999999999997E-2"/>
    <n v="19.873999999999999"/>
    <n v="9.9000000000000005E-2"/>
    <n v="8.4329999999999998"/>
    <n v="0.14099999999999999"/>
    <n v="16.937999999999999"/>
    <n v="0.05"/>
    <n v="1986"/>
    <n v="8"/>
    <m/>
    <s v=""/>
    <m/>
    <s v=""/>
    <m/>
    <m/>
    <s v="1986-08"/>
    <m/>
    <m/>
    <n v="13.972"/>
    <n v="5.8999999999999997E-2"/>
    <n v="19.873999999999999"/>
    <n v="9.9000000000000005E-2"/>
    <n v="8.4329999999999998"/>
    <n v="0.14099999999999999"/>
    <n v="16.937999999999999"/>
    <n v="0.05"/>
    <x v="23"/>
  </r>
  <r>
    <d v="1986-09-01T00:00:00"/>
    <n v="11.816999999999901"/>
    <n v="0.14299999999999999"/>
    <n v="17.713000000000001"/>
    <n v="0.106"/>
    <n v="6.3949999999999996"/>
    <n v="0.27400000000000002"/>
    <n v="16.285"/>
    <n v="6.3E-2"/>
    <n v="1986"/>
    <n v="9"/>
    <m/>
    <s v=""/>
    <m/>
    <s v=""/>
    <m/>
    <m/>
    <s v="1986-09"/>
    <m/>
    <m/>
    <n v="11.816999999999901"/>
    <n v="0.14299999999999999"/>
    <n v="17.713000000000001"/>
    <n v="0.106"/>
    <n v="6.3949999999999996"/>
    <n v="0.27400000000000002"/>
    <n v="16.285"/>
    <n v="6.3E-2"/>
    <x v="23"/>
  </r>
  <r>
    <d v="1986-10-01T00:00:00"/>
    <n v="9.2989999999999995"/>
    <n v="9.6000000000000002E-2"/>
    <n v="14.803000000000001"/>
    <n v="0.14799999999999999"/>
    <n v="3.8809999999999998"/>
    <n v="0.157"/>
    <n v="15.455"/>
    <n v="5.3999999999999999E-2"/>
    <n v="1986"/>
    <n v="10"/>
    <m/>
    <s v=""/>
    <m/>
    <s v=""/>
    <m/>
    <m/>
    <s v="1986-10"/>
    <m/>
    <m/>
    <n v="9.2989999999999995"/>
    <n v="9.6000000000000002E-2"/>
    <n v="14.803000000000001"/>
    <n v="0.14799999999999999"/>
    <n v="3.8809999999999998"/>
    <n v="0.157"/>
    <n v="15.455"/>
    <n v="5.3999999999999999E-2"/>
    <x v="23"/>
  </r>
  <r>
    <d v="1986-11-01T00:00:00"/>
    <n v="5.9189999999999996"/>
    <n v="0.1"/>
    <n v="11.231999999999999"/>
    <n v="6.3E-2"/>
    <n v="0.70199999999999996"/>
    <n v="9.1999999999999998E-2"/>
    <n v="14.407"/>
    <n v="5.5E-2"/>
    <n v="1986"/>
    <n v="11"/>
    <m/>
    <s v=""/>
    <m/>
    <s v=""/>
    <m/>
    <m/>
    <s v="1986-11"/>
    <m/>
    <m/>
    <n v="5.9189999999999996"/>
    <n v="0.1"/>
    <n v="11.231999999999999"/>
    <n v="6.3E-2"/>
    <n v="0.70199999999999996"/>
    <n v="9.1999999999999998E-2"/>
    <n v="14.407"/>
    <n v="5.5E-2"/>
    <x v="23"/>
  </r>
  <r>
    <d v="1986-12-01T00:00:00"/>
    <n v="3.7509999999999999"/>
    <n v="7.1999999999999995E-2"/>
    <n v="9.0709999999999997"/>
    <n v="7.4999999999999997E-2"/>
    <n v="-1.399"/>
    <n v="0.105"/>
    <n v="13.805"/>
    <n v="5.1999999999999998E-2"/>
    <n v="1986"/>
    <n v="12"/>
    <m/>
    <s v=""/>
    <m/>
    <s v=""/>
    <m/>
    <m/>
    <s v="1986-12"/>
    <m/>
    <m/>
    <n v="3.7509999999999999"/>
    <n v="7.1999999999999995E-2"/>
    <n v="9.0709999999999997"/>
    <n v="7.4999999999999997E-2"/>
    <n v="-1.399"/>
    <n v="0.105"/>
    <n v="13.805"/>
    <n v="5.1999999999999998E-2"/>
    <x v="23"/>
  </r>
  <r>
    <d v="1987-01-01T00:00:00"/>
    <n v="3.1389999999999998"/>
    <n v="0.115"/>
    <n v="8.7009999999999899"/>
    <n v="8.1999999999999906E-2"/>
    <n v="-2.3439999999999999"/>
    <n v="0.109"/>
    <n v="13.757999999999999"/>
    <n v="5.8000000000000003E-2"/>
    <n v="1987"/>
    <n v="1"/>
    <m/>
    <s v=""/>
    <m/>
    <s v=""/>
    <m/>
    <m/>
    <s v="1987-01"/>
    <m/>
    <m/>
    <n v="3.1389999999999998"/>
    <n v="0.115"/>
    <n v="8.7009999999999899"/>
    <n v="8.1999999999999906E-2"/>
    <n v="-2.3439999999999999"/>
    <n v="0.109"/>
    <n v="13.757999999999999"/>
    <n v="5.8000000000000003E-2"/>
    <x v="23"/>
  </r>
  <r>
    <d v="1987-02-01T00:00:00"/>
    <n v="4.1339999999999897"/>
    <n v="9.0999999999999998E-2"/>
    <n v="9.7919999999999998"/>
    <n v="0.105"/>
    <n v="-1.3659999999999899"/>
    <n v="9.1999999999999998E-2"/>
    <n v="14.161"/>
    <n v="5.2999999999999999E-2"/>
    <n v="1987"/>
    <n v="2"/>
    <m/>
    <s v=""/>
    <m/>
    <s v=""/>
    <m/>
    <m/>
    <s v="1987-02"/>
    <m/>
    <m/>
    <n v="4.1339999999999897"/>
    <n v="9.0999999999999998E-2"/>
    <n v="9.7919999999999998"/>
    <n v="0.105"/>
    <n v="-1.3659999999999899"/>
    <n v="9.1999999999999998E-2"/>
    <n v="14.161"/>
    <n v="5.2999999999999999E-2"/>
    <x v="23"/>
  </r>
  <r>
    <d v="1987-03-01T00:00:00"/>
    <n v="5.2450000000000001"/>
    <n v="7.5999999999999998E-2"/>
    <n v="11.202999999999999"/>
    <n v="7.3999999999999996E-2"/>
    <n v="-0.46700000000000003"/>
    <n v="8.4000000000000005E-2"/>
    <n v="14.538"/>
    <n v="5.0999999999999997E-2"/>
    <n v="1987"/>
    <n v="3"/>
    <m/>
    <s v=""/>
    <m/>
    <s v=""/>
    <m/>
    <m/>
    <s v="1987-03"/>
    <m/>
    <m/>
    <n v="5.2450000000000001"/>
    <n v="7.5999999999999998E-2"/>
    <n v="11.202999999999999"/>
    <n v="7.3999999999999996E-2"/>
    <n v="-0.46700000000000003"/>
    <n v="8.4000000000000005E-2"/>
    <n v="14.538"/>
    <n v="5.0999999999999997E-2"/>
    <x v="23"/>
  </r>
  <r>
    <d v="1987-04-01T00:00:00"/>
    <n v="8.59499999999999"/>
    <n v="7.8E-2"/>
    <n v="14.69"/>
    <n v="8.3000000000000004E-2"/>
    <n v="2.835"/>
    <n v="0.22"/>
    <n v="15.446999999999999"/>
    <n v="5.1999999999999998E-2"/>
    <n v="1987"/>
    <n v="4"/>
    <m/>
    <s v=""/>
    <m/>
    <s v=""/>
    <m/>
    <m/>
    <s v="1987-04"/>
    <m/>
    <m/>
    <n v="8.59499999999999"/>
    <n v="7.8E-2"/>
    <n v="14.69"/>
    <n v="8.3000000000000004E-2"/>
    <n v="2.835"/>
    <n v="0.22"/>
    <n v="15.446999999999999"/>
    <n v="5.1999999999999998E-2"/>
    <x v="23"/>
  </r>
  <r>
    <d v="1987-05-01T00:00:00"/>
    <n v="11.525"/>
    <n v="6.5000000000000002E-2"/>
    <n v="17.315000000000001"/>
    <n v="0.13"/>
    <n v="5.7979999999999903"/>
    <n v="0.13600000000000001"/>
    <n v="16.251999999999999"/>
    <n v="5.0999999999999997E-2"/>
    <n v="1987"/>
    <n v="5"/>
    <m/>
    <s v=""/>
    <m/>
    <s v=""/>
    <m/>
    <m/>
    <s v="1987-05"/>
    <m/>
    <m/>
    <n v="11.525"/>
    <n v="6.5000000000000002E-2"/>
    <n v="17.315000000000001"/>
    <n v="0.13"/>
    <n v="5.7979999999999903"/>
    <n v="0.13600000000000001"/>
    <n v="16.251999999999999"/>
    <n v="5.0999999999999997E-2"/>
    <x v="23"/>
  </r>
  <r>
    <d v="1987-06-01T00:00:00"/>
    <n v="13.927"/>
    <n v="6.8000000000000005E-2"/>
    <n v="19.661000000000001"/>
    <n v="0.14599999999999999"/>
    <n v="8.1050000000000004"/>
    <n v="0.126"/>
    <n v="16.899999999999999"/>
    <n v="5.0999999999999997E-2"/>
    <n v="1987"/>
    <n v="6"/>
    <m/>
    <s v=""/>
    <m/>
    <s v=""/>
    <m/>
    <m/>
    <s v="1987-06"/>
    <m/>
    <m/>
    <n v="13.927"/>
    <n v="6.8000000000000005E-2"/>
    <n v="19.661000000000001"/>
    <n v="0.14599999999999999"/>
    <n v="8.1050000000000004"/>
    <n v="0.126"/>
    <n v="16.899999999999999"/>
    <n v="5.0999999999999997E-2"/>
    <x v="23"/>
  </r>
  <r>
    <d v="1987-07-01T00:00:00"/>
    <n v="14.89"/>
    <n v="0.14399999999999999"/>
    <n v="20.666999999999899"/>
    <n v="0.105"/>
    <n v="9.3260000000000005"/>
    <n v="0.19600000000000001"/>
    <n v="17.295999999999999"/>
    <n v="6.3E-2"/>
    <n v="1987"/>
    <n v="7"/>
    <m/>
    <s v=""/>
    <m/>
    <s v=""/>
    <m/>
    <m/>
    <s v="1987-07"/>
    <m/>
    <m/>
    <n v="14.89"/>
    <n v="0.14399999999999999"/>
    <n v="20.666999999999899"/>
    <n v="0.105"/>
    <n v="9.3260000000000005"/>
    <n v="0.19600000000000001"/>
    <n v="17.295999999999999"/>
    <n v="6.3E-2"/>
    <x v="23"/>
  </r>
  <r>
    <d v="1987-08-01T00:00:00"/>
    <n v="13.8959999999999"/>
    <n v="0.127"/>
    <n v="19.632000000000001"/>
    <n v="0.14699999999999999"/>
    <n v="8.3199999999999896"/>
    <n v="0.22700000000000001"/>
    <n v="17.061"/>
    <n v="0.06"/>
    <n v="1987"/>
    <n v="8"/>
    <m/>
    <s v=""/>
    <m/>
    <s v=""/>
    <m/>
    <m/>
    <s v="1987-08"/>
    <m/>
    <m/>
    <n v="13.8959999999999"/>
    <n v="0.127"/>
    <n v="19.632000000000001"/>
    <n v="0.14699999999999999"/>
    <n v="8.3199999999999896"/>
    <n v="0.22700000000000001"/>
    <n v="17.061"/>
    <n v="0.06"/>
    <x v="23"/>
  </r>
  <r>
    <d v="1987-09-01T00:00:00"/>
    <n v="12.446999999999999"/>
    <n v="7.4999999999999997E-2"/>
    <n v="18.225999999999999"/>
    <n v="0.13"/>
    <n v="6.8779999999999903"/>
    <n v="0.218"/>
    <n v="16.568999999999999"/>
    <n v="5.2999999999999999E-2"/>
    <n v="1987"/>
    <n v="9"/>
    <m/>
    <s v=""/>
    <m/>
    <s v=""/>
    <m/>
    <m/>
    <s v="1987-09"/>
    <m/>
    <m/>
    <n v="12.446999999999999"/>
    <n v="7.4999999999999997E-2"/>
    <n v="18.225999999999999"/>
    <n v="0.13"/>
    <n v="6.8779999999999903"/>
    <n v="0.218"/>
    <n v="16.568999999999999"/>
    <n v="5.2999999999999999E-2"/>
    <x v="23"/>
  </r>
  <r>
    <d v="1987-10-01T00:00:00"/>
    <n v="9.59"/>
    <n v="7.6999999999999999E-2"/>
    <n v="15.135999999999999"/>
    <n v="8.1000000000000003E-2"/>
    <n v="4.0939999999999896"/>
    <n v="8.8999999999999996E-2"/>
    <n v="15.620999999999899"/>
    <n v="5.0999999999999997E-2"/>
    <n v="1987"/>
    <n v="10"/>
    <m/>
    <s v=""/>
    <m/>
    <s v=""/>
    <m/>
    <m/>
    <s v="1987-10"/>
    <m/>
    <m/>
    <n v="9.59"/>
    <n v="7.6999999999999999E-2"/>
    <n v="15.135999999999999"/>
    <n v="8.1000000000000003E-2"/>
    <n v="4.0939999999999896"/>
    <n v="8.8999999999999996E-2"/>
    <n v="15.620999999999899"/>
    <n v="5.0999999999999997E-2"/>
    <x v="23"/>
  </r>
  <r>
    <d v="1987-11-01T00:00:00"/>
    <n v="6.056"/>
    <n v="5.1999999999999998E-2"/>
    <n v="11.518000000000001"/>
    <n v="0.161"/>
    <n v="0.71"/>
    <n v="0.13100000000000001"/>
    <n v="14.561"/>
    <n v="4.9000000000000002E-2"/>
    <n v="1987"/>
    <n v="11"/>
    <m/>
    <s v=""/>
    <m/>
    <s v=""/>
    <m/>
    <m/>
    <s v="1987-11"/>
    <m/>
    <m/>
    <n v="6.056"/>
    <n v="5.1999999999999998E-2"/>
    <n v="11.518000000000001"/>
    <n v="0.161"/>
    <n v="0.71"/>
    <n v="0.13100000000000001"/>
    <n v="14.561"/>
    <n v="4.9000000000000002E-2"/>
    <x v="23"/>
  </r>
  <r>
    <d v="1987-12-01T00:00:00"/>
    <n v="4.4889999999999999"/>
    <n v="5.3999999999999999E-2"/>
    <n v="9.8569999999999993"/>
    <n v="8.5000000000000006E-2"/>
    <n v="-0.71199999999999997"/>
    <n v="0.107"/>
    <n v="14.13"/>
    <n v="4.8000000000000001E-2"/>
    <n v="1987"/>
    <n v="12"/>
    <m/>
    <s v=""/>
    <m/>
    <s v=""/>
    <m/>
    <m/>
    <s v="1987-12"/>
    <m/>
    <m/>
    <n v="4.4889999999999999"/>
    <n v="5.3999999999999999E-2"/>
    <n v="9.8569999999999993"/>
    <n v="8.5000000000000006E-2"/>
    <n v="-0.71199999999999997"/>
    <n v="0.107"/>
    <n v="14.13"/>
    <n v="4.8000000000000001E-2"/>
    <x v="23"/>
  </r>
  <r>
    <d v="1988-01-01T00:00:00"/>
    <n v="3.45399999999999"/>
    <n v="7.0000000000000007E-2"/>
    <n v="8.8639999999999901"/>
    <n v="0.12"/>
    <n v="-1.798"/>
    <n v="0.09"/>
    <n v="13.978"/>
    <n v="5.1999999999999998E-2"/>
    <n v="1988"/>
    <n v="1"/>
    <m/>
    <s v=""/>
    <m/>
    <s v=""/>
    <m/>
    <m/>
    <s v="1988-01"/>
    <m/>
    <m/>
    <n v="3.45399999999999"/>
    <n v="7.0000000000000007E-2"/>
    <n v="8.8639999999999901"/>
    <n v="0.12"/>
    <n v="-1.798"/>
    <n v="0.09"/>
    <n v="13.978"/>
    <n v="5.1999999999999998E-2"/>
    <x v="23"/>
  </r>
  <r>
    <d v="1988-02-01T00:00:00"/>
    <n v="3.4219999999999899"/>
    <n v="9.5000000000000001E-2"/>
    <n v="9.0939999999999994"/>
    <n v="9.2999999999999999E-2"/>
    <n v="-2.0310000000000001"/>
    <n v="7.4999999999999997E-2"/>
    <n v="14.064"/>
    <n v="5.1999999999999998E-2"/>
    <n v="1988"/>
    <n v="2"/>
    <m/>
    <s v=""/>
    <m/>
    <s v=""/>
    <m/>
    <m/>
    <s v="1988-02"/>
    <m/>
    <m/>
    <n v="3.4219999999999899"/>
    <n v="9.5000000000000001E-2"/>
    <n v="9.0939999999999994"/>
    <n v="9.2999999999999999E-2"/>
    <n v="-2.0310000000000001"/>
    <n v="7.4999999999999997E-2"/>
    <n v="14.064"/>
    <n v="5.1999999999999998E-2"/>
    <x v="23"/>
  </r>
  <r>
    <d v="1988-03-01T00:00:00"/>
    <n v="5.931"/>
    <n v="8.5000000000000006E-2"/>
    <n v="11.817"/>
    <n v="9.2999999999999999E-2"/>
    <n v="0.36599999999999899"/>
    <n v="0.13699999999999901"/>
    <n v="14.778"/>
    <n v="5.3999999999999999E-2"/>
    <n v="1988"/>
    <n v="3"/>
    <m/>
    <s v=""/>
    <m/>
    <s v=""/>
    <m/>
    <m/>
    <s v="1988-03"/>
    <m/>
    <m/>
    <n v="5.931"/>
    <n v="8.5000000000000006E-2"/>
    <n v="11.817"/>
    <n v="9.2999999999999999E-2"/>
    <n v="0.36599999999999899"/>
    <n v="0.13699999999999901"/>
    <n v="14.778"/>
    <n v="5.3999999999999999E-2"/>
    <x v="23"/>
  </r>
  <r>
    <d v="1988-04-01T00:00:00"/>
    <n v="8.9919999999999902"/>
    <n v="6.6000000000000003E-2"/>
    <n v="14.978"/>
    <n v="0.11799999999999999"/>
    <n v="3.2889999999999899"/>
    <n v="8.6999999999999994E-2"/>
    <n v="15.593"/>
    <n v="5.0999999999999997E-2"/>
    <n v="1988"/>
    <n v="4"/>
    <m/>
    <s v=""/>
    <m/>
    <s v=""/>
    <m/>
    <m/>
    <s v="1988-04"/>
    <m/>
    <m/>
    <n v="8.9919999999999902"/>
    <n v="6.6000000000000003E-2"/>
    <n v="14.978"/>
    <n v="0.11799999999999999"/>
    <n v="3.2889999999999899"/>
    <n v="8.6999999999999994E-2"/>
    <n v="15.593"/>
    <n v="5.0999999999999997E-2"/>
    <x v="23"/>
  </r>
  <r>
    <d v="1988-05-01T00:00:00"/>
    <n v="11.852"/>
    <n v="9.0999999999999998E-2"/>
    <n v="17.675999999999998"/>
    <n v="6.2E-2"/>
    <n v="6.1429999999999998"/>
    <n v="0.2"/>
    <n v="16.347999999999999"/>
    <n v="5.3999999999999999E-2"/>
    <n v="1988"/>
    <n v="5"/>
    <m/>
    <s v=""/>
    <m/>
    <s v=""/>
    <m/>
    <m/>
    <s v="1988-05"/>
    <m/>
    <m/>
    <n v="11.852"/>
    <n v="9.0999999999999998E-2"/>
    <n v="17.675999999999998"/>
    <n v="6.2E-2"/>
    <n v="6.1429999999999998"/>
    <n v="0.2"/>
    <n v="16.347999999999999"/>
    <n v="5.3999999999999999E-2"/>
    <x v="23"/>
  </r>
  <r>
    <d v="1988-06-01T00:00:00"/>
    <n v="14.099"/>
    <n v="9.8000000000000004E-2"/>
    <n v="19.974"/>
    <n v="0.16"/>
    <n v="8.3559999999999999"/>
    <n v="8.5000000000000006E-2"/>
    <n v="16.975999999999999"/>
    <n v="5.7000000000000002E-2"/>
    <n v="1988"/>
    <n v="6"/>
    <m/>
    <s v=""/>
    <m/>
    <s v=""/>
    <m/>
    <m/>
    <s v="1988-06"/>
    <m/>
    <m/>
    <n v="14.099"/>
    <n v="9.8000000000000004E-2"/>
    <n v="19.974"/>
    <n v="0.16"/>
    <n v="8.3559999999999999"/>
    <n v="8.5000000000000006E-2"/>
    <n v="16.975999999999999"/>
    <n v="5.7000000000000002E-2"/>
    <x v="23"/>
  </r>
  <r>
    <d v="1988-07-01T00:00:00"/>
    <n v="14.798"/>
    <n v="6.8000000000000005E-2"/>
    <n v="20.465999999999902"/>
    <n v="0.16800000000000001"/>
    <n v="9.1859999999999999"/>
    <n v="0.125"/>
    <n v="17.178999999999998"/>
    <n v="5.0999999999999997E-2"/>
    <n v="1988"/>
    <n v="7"/>
    <m/>
    <s v=""/>
    <m/>
    <s v=""/>
    <m/>
    <m/>
    <s v="1988-07"/>
    <m/>
    <m/>
    <n v="14.798"/>
    <n v="6.8000000000000005E-2"/>
    <n v="20.465999999999902"/>
    <n v="0.16800000000000001"/>
    <n v="9.1859999999999999"/>
    <n v="0.125"/>
    <n v="17.178999999999998"/>
    <n v="5.0999999999999997E-2"/>
    <x v="23"/>
  </r>
  <r>
    <d v="1988-08-01T00:00:00"/>
    <n v="14.5529999999999"/>
    <n v="0.122"/>
    <n v="20.123999999999999"/>
    <n v="0.255"/>
    <n v="8.9049999999999994"/>
    <n v="0.157"/>
    <n v="17.172999999999998"/>
    <n v="5.8999999999999997E-2"/>
    <n v="1988"/>
    <n v="8"/>
    <m/>
    <s v=""/>
    <m/>
    <s v=""/>
    <m/>
    <m/>
    <s v="1988-08"/>
    <m/>
    <m/>
    <n v="14.5529999999999"/>
    <n v="0.122"/>
    <n v="20.123999999999999"/>
    <n v="0.255"/>
    <n v="8.9049999999999994"/>
    <n v="0.157"/>
    <n v="17.172999999999998"/>
    <n v="5.8999999999999997E-2"/>
    <x v="23"/>
  </r>
  <r>
    <d v="1988-09-01T00:00:00"/>
    <n v="12.680999999999999"/>
    <n v="7.1999999999999995E-2"/>
    <n v="18.423999999999999"/>
    <n v="0.14099999999999999"/>
    <n v="7.08"/>
    <n v="7.9000000000000001E-2"/>
    <n v="16.553000000000001"/>
    <n v="5.2999999999999999E-2"/>
    <n v="1988"/>
    <n v="9"/>
    <m/>
    <s v=""/>
    <m/>
    <s v=""/>
    <m/>
    <m/>
    <s v="1988-09"/>
    <m/>
    <m/>
    <n v="12.680999999999999"/>
    <n v="7.1999999999999995E-2"/>
    <n v="18.423999999999999"/>
    <n v="0.14099999999999999"/>
    <n v="7.08"/>
    <n v="7.9000000000000001E-2"/>
    <n v="16.553000000000001"/>
    <n v="5.2999999999999999E-2"/>
    <x v="23"/>
  </r>
  <r>
    <d v="1988-10-01T00:00:00"/>
    <n v="9.9789999999999992"/>
    <n v="6.2E-2"/>
    <n v="15.718999999999999"/>
    <n v="0.19400000000000001"/>
    <n v="4.3630000000000004"/>
    <n v="0.151"/>
    <n v="15.638999999999999"/>
    <n v="5.1999999999999998E-2"/>
    <n v="1988"/>
    <n v="10"/>
    <m/>
    <s v=""/>
    <m/>
    <s v=""/>
    <m/>
    <m/>
    <s v="1988-10"/>
    <m/>
    <m/>
    <n v="9.9789999999999992"/>
    <n v="6.2E-2"/>
    <n v="15.718999999999999"/>
    <n v="0.19400000000000001"/>
    <n v="4.3630000000000004"/>
    <n v="0.151"/>
    <n v="15.638999999999999"/>
    <n v="5.1999999999999998E-2"/>
    <x v="23"/>
  </r>
  <r>
    <d v="1988-11-01T00:00:00"/>
    <n v="6.2949999999999999"/>
    <n v="7.3999999999999996E-2"/>
    <n v="11.837"/>
    <n v="8.1000000000000003E-2"/>
    <n v="0.84099999999999997"/>
    <n v="7.3999999999999996E-2"/>
    <n v="14.465"/>
    <n v="5.1999999999999998E-2"/>
    <n v="1988"/>
    <n v="11"/>
    <m/>
    <s v=""/>
    <m/>
    <s v=""/>
    <m/>
    <m/>
    <s v="1988-11"/>
    <m/>
    <m/>
    <n v="6.2949999999999999"/>
    <n v="7.3999999999999996E-2"/>
    <n v="11.837"/>
    <n v="8.1000000000000003E-2"/>
    <n v="0.84099999999999997"/>
    <n v="7.3999999999999996E-2"/>
    <n v="14.465"/>
    <n v="5.1999999999999998E-2"/>
    <x v="23"/>
  </r>
  <r>
    <d v="1988-12-01T00:00:00"/>
    <n v="4.3630000000000004"/>
    <n v="5.8000000000000003E-2"/>
    <n v="9.7070000000000007"/>
    <n v="0.11899999999999999"/>
    <n v="-0.85199999999999998"/>
    <n v="7.8E-2"/>
    <n v="13.923"/>
    <n v="5.1999999999999998E-2"/>
    <n v="1988"/>
    <n v="12"/>
    <m/>
    <s v=""/>
    <m/>
    <s v=""/>
    <m/>
    <m/>
    <s v="1988-12"/>
    <m/>
    <m/>
    <n v="4.3630000000000004"/>
    <n v="5.8000000000000003E-2"/>
    <n v="9.7070000000000007"/>
    <n v="0.11899999999999999"/>
    <n v="-0.85199999999999998"/>
    <n v="7.8E-2"/>
    <n v="13.923"/>
    <n v="5.1999999999999998E-2"/>
    <x v="23"/>
  </r>
  <r>
    <d v="1989-01-01T00:00:00"/>
    <n v="2.71"/>
    <n v="0.108"/>
    <n v="8.09499999999999"/>
    <n v="0.11799999999999999"/>
    <n v="-2.5979999999999999"/>
    <n v="0.11799999999999999"/>
    <n v="13.566000000000001"/>
    <n v="5.8000000000000003E-2"/>
    <n v="1989"/>
    <n v="1"/>
    <m/>
    <s v=""/>
    <m/>
    <s v=""/>
    <m/>
    <m/>
    <s v="1989-01"/>
    <m/>
    <m/>
    <n v="2.71"/>
    <n v="0.108"/>
    <n v="8.09499999999999"/>
    <n v="0.11799999999999999"/>
    <n v="-2.5979999999999999"/>
    <n v="0.11799999999999999"/>
    <n v="13.566000000000001"/>
    <n v="5.8000000000000003E-2"/>
    <x v="23"/>
  </r>
  <r>
    <d v="1989-02-01T00:00:00"/>
    <n v="3.6269999999999998"/>
    <n v="9.5000000000000001E-2"/>
    <n v="9.3000000000000007"/>
    <n v="6.7000000000000004E-2"/>
    <n v="-1.9239999999999999"/>
    <n v="8.7999999999999995E-2"/>
    <n v="13.978"/>
    <n v="5.5E-2"/>
    <n v="1989"/>
    <n v="2"/>
    <m/>
    <s v=""/>
    <m/>
    <s v=""/>
    <m/>
    <m/>
    <s v="1989-02"/>
    <m/>
    <m/>
    <n v="3.6269999999999998"/>
    <n v="9.5000000000000001E-2"/>
    <n v="9.3000000000000007"/>
    <n v="6.7000000000000004E-2"/>
    <n v="-1.9239999999999999"/>
    <n v="8.7999999999999995E-2"/>
    <n v="13.978"/>
    <n v="5.5E-2"/>
    <x v="23"/>
  </r>
  <r>
    <d v="1989-03-01T00:00:00"/>
    <n v="5.7919999999999998"/>
    <n v="9.9000000000000005E-2"/>
    <n v="11.628"/>
    <n v="7.0000000000000007E-2"/>
    <n v="0.13099999999999901"/>
    <n v="0.17"/>
    <n v="14.606999999999999"/>
    <n v="5.7000000000000002E-2"/>
    <n v="1989"/>
    <n v="3"/>
    <m/>
    <s v=""/>
    <m/>
    <s v=""/>
    <m/>
    <m/>
    <s v="1989-03"/>
    <m/>
    <m/>
    <n v="5.7919999999999998"/>
    <n v="9.9000000000000005E-2"/>
    <n v="11.628"/>
    <n v="7.0000000000000007E-2"/>
    <n v="0.13099999999999901"/>
    <n v="0.17"/>
    <n v="14.606999999999999"/>
    <n v="5.7000000000000002E-2"/>
    <x v="23"/>
  </r>
  <r>
    <d v="1989-04-01T00:00:00"/>
    <n v="8.6890000000000001"/>
    <n v="0.104"/>
    <n v="14.540999999999899"/>
    <n v="8.8999999999999996E-2"/>
    <n v="2.7370000000000001"/>
    <n v="0.14699999999999999"/>
    <n v="15.422000000000001"/>
    <n v="5.7000000000000002E-2"/>
    <n v="1989"/>
    <n v="4"/>
    <m/>
    <s v=""/>
    <m/>
    <s v=""/>
    <m/>
    <m/>
    <s v="1989-04"/>
    <m/>
    <m/>
    <n v="8.6890000000000001"/>
    <n v="0.104"/>
    <n v="14.540999999999899"/>
    <n v="8.8999999999999996E-2"/>
    <n v="2.7370000000000001"/>
    <n v="0.14699999999999999"/>
    <n v="15.422000000000001"/>
    <n v="5.7000000000000002E-2"/>
    <x v="23"/>
  </r>
  <r>
    <d v="1989-05-01T00:00:00"/>
    <n v="11.28"/>
    <n v="9.4E-2"/>
    <n v="17.105"/>
    <n v="0.20799999999999999"/>
    <n v="5.4939999999999998"/>
    <n v="0.13"/>
    <n v="16.120999999999999"/>
    <n v="5.6000000000000001E-2"/>
    <n v="1989"/>
    <n v="5"/>
    <m/>
    <s v=""/>
    <m/>
    <s v=""/>
    <m/>
    <m/>
    <s v="1989-05"/>
    <m/>
    <m/>
    <n v="11.28"/>
    <n v="9.4E-2"/>
    <n v="17.105"/>
    <n v="0.20799999999999999"/>
    <n v="5.4939999999999998"/>
    <n v="0.13"/>
    <n v="16.120999999999999"/>
    <n v="5.6000000000000001E-2"/>
    <x v="23"/>
  </r>
  <r>
    <d v="1989-06-01T00:00:00"/>
    <n v="13.446999999999999"/>
    <n v="0.126"/>
    <n v="19.25"/>
    <n v="0.183"/>
    <n v="7.8710000000000004"/>
    <n v="0.13"/>
    <n v="16.725000000000001"/>
    <n v="6.3E-2"/>
    <n v="1989"/>
    <n v="6"/>
    <m/>
    <s v=""/>
    <m/>
    <s v=""/>
    <m/>
    <m/>
    <s v="1989-06"/>
    <m/>
    <m/>
    <n v="13.446999999999999"/>
    <n v="0.126"/>
    <n v="19.25"/>
    <n v="0.183"/>
    <n v="7.8710000000000004"/>
    <n v="0.13"/>
    <n v="16.725000000000001"/>
    <n v="6.3E-2"/>
    <x v="23"/>
  </r>
  <r>
    <d v="1989-07-01T00:00:00"/>
    <n v="14.612"/>
    <n v="8.4000000000000005E-2"/>
    <n v="20.361000000000001"/>
    <n v="7.9000000000000001E-2"/>
    <n v="8.9889999999999901"/>
    <n v="0.10199999999999999"/>
    <n v="17.149999999999999"/>
    <n v="5.8000000000000003E-2"/>
    <n v="1989"/>
    <n v="7"/>
    <m/>
    <s v=""/>
    <m/>
    <s v=""/>
    <m/>
    <m/>
    <s v="1989-07"/>
    <m/>
    <m/>
    <n v="14.612"/>
    <n v="8.4000000000000005E-2"/>
    <n v="20.361000000000001"/>
    <n v="7.9000000000000001E-2"/>
    <n v="8.9889999999999901"/>
    <n v="0.10199999999999999"/>
    <n v="17.149999999999999"/>
    <n v="5.8000000000000003E-2"/>
    <x v="23"/>
  </r>
  <r>
    <d v="1989-08-01T00:00:00"/>
    <n v="14.135"/>
    <n v="6.4000000000000001E-2"/>
    <n v="19.986999999999998"/>
    <n v="0.152"/>
    <n v="8.59499999999999"/>
    <n v="0.14499999999999999"/>
    <n v="17.050999999999998"/>
    <n v="5.1999999999999998E-2"/>
    <n v="1989"/>
    <n v="8"/>
    <m/>
    <s v=""/>
    <m/>
    <s v=""/>
    <m/>
    <m/>
    <s v="1989-08"/>
    <m/>
    <m/>
    <n v="14.135"/>
    <n v="6.4000000000000001E-2"/>
    <n v="19.986999999999998"/>
    <n v="0.152"/>
    <n v="8.59499999999999"/>
    <n v="0.14499999999999999"/>
    <n v="17.050999999999998"/>
    <n v="5.1999999999999998E-2"/>
    <x v="23"/>
  </r>
  <r>
    <d v="1989-09-01T00:00:00"/>
    <n v="12.403"/>
    <n v="0.10100000000000001"/>
    <n v="18.198"/>
    <n v="0.105"/>
    <n v="6.6749999999999998"/>
    <n v="0.15"/>
    <n v="16.5"/>
    <n v="5.8999999999999997E-2"/>
    <n v="1989"/>
    <n v="9"/>
    <m/>
    <s v=""/>
    <m/>
    <s v=""/>
    <m/>
    <m/>
    <s v="1989-09"/>
    <m/>
    <m/>
    <n v="12.403"/>
    <n v="0.10100000000000001"/>
    <n v="18.198"/>
    <n v="0.105"/>
    <n v="6.6749999999999998"/>
    <n v="0.15"/>
    <n v="16.5"/>
    <n v="5.8999999999999997E-2"/>
    <x v="23"/>
  </r>
  <r>
    <d v="1989-10-01T00:00:00"/>
    <n v="9.76"/>
    <n v="6.0999999999999999E-2"/>
    <n v="15.473000000000001"/>
    <n v="0.13"/>
    <n v="4.0999999999999996"/>
    <n v="0.21199999999999999"/>
    <n v="15.597"/>
    <n v="5.0999999999999997E-2"/>
    <n v="1989"/>
    <n v="10"/>
    <m/>
    <s v=""/>
    <m/>
    <s v=""/>
    <m/>
    <m/>
    <s v="1989-10"/>
    <m/>
    <m/>
    <n v="9.76"/>
    <n v="6.0999999999999999E-2"/>
    <n v="15.473000000000001"/>
    <n v="0.13"/>
    <n v="4.0999999999999996"/>
    <n v="0.21199999999999999"/>
    <n v="15.597"/>
    <n v="5.0999999999999997E-2"/>
    <x v="23"/>
  </r>
  <r>
    <d v="1989-11-01T00:00:00"/>
    <n v="6.1789999999999896"/>
    <n v="0.06"/>
    <n v="11.718"/>
    <n v="8.5999999999999993E-2"/>
    <n v="0.749"/>
    <n v="6.2E-2"/>
    <n v="14.523999999999999"/>
    <n v="5.1999999999999998E-2"/>
    <n v="1989"/>
    <n v="11"/>
    <m/>
    <s v=""/>
    <m/>
    <s v=""/>
    <m/>
    <m/>
    <s v="1989-11"/>
    <m/>
    <m/>
    <n v="6.1789999999999896"/>
    <n v="0.06"/>
    <n v="11.718"/>
    <n v="8.5999999999999993E-2"/>
    <n v="0.749"/>
    <n v="6.2E-2"/>
    <n v="14.523999999999999"/>
    <n v="5.1999999999999998E-2"/>
    <x v="23"/>
  </r>
  <r>
    <d v="1989-12-01T00:00:00"/>
    <n v="4.43"/>
    <n v="0.06"/>
    <n v="9.8019999999999996"/>
    <n v="5.5E-2"/>
    <n v="-0.80700000000000005"/>
    <n v="9.6000000000000002E-2"/>
    <n v="14.058"/>
    <n v="5.2999999999999999E-2"/>
    <n v="1989"/>
    <n v="12"/>
    <m/>
    <s v=""/>
    <m/>
    <s v=""/>
    <m/>
    <m/>
    <s v="1989-12"/>
    <m/>
    <m/>
    <n v="4.43"/>
    <n v="0.06"/>
    <n v="9.8019999999999996"/>
    <n v="5.5E-2"/>
    <n v="-0.80700000000000005"/>
    <n v="9.6000000000000002E-2"/>
    <n v="14.058"/>
    <n v="5.2999999999999999E-2"/>
    <x v="23"/>
  </r>
  <r>
    <d v="1990-01-01T00:00:00"/>
    <n v="3.2429999999999999"/>
    <n v="0.09"/>
    <n v="8.5569999999999897"/>
    <n v="9.9000000000000005E-2"/>
    <n v="-1.9390000000000001"/>
    <n v="7.4999999999999997E-2"/>
    <n v="13.890999999999901"/>
    <n v="5.7000000000000002E-2"/>
    <n v="1990"/>
    <n v="1"/>
    <m/>
    <s v=""/>
    <m/>
    <s v=""/>
    <m/>
    <m/>
    <s v="1990-01"/>
    <m/>
    <m/>
    <n v="3.2429999999999999"/>
    <n v="0.09"/>
    <n v="8.5569999999999897"/>
    <n v="9.9000000000000005E-2"/>
    <n v="-1.9390000000000001"/>
    <n v="7.4999999999999997E-2"/>
    <n v="13.890999999999901"/>
    <n v="5.7000000000000002E-2"/>
    <x v="24"/>
  </r>
  <r>
    <d v="1990-02-01T00:00:00"/>
    <n v="3.6429999999999998"/>
    <n v="8.6999999999999994E-2"/>
    <n v="9.2249999999999996"/>
    <n v="0.111"/>
    <n v="-1.7949999999999999"/>
    <n v="7.0000000000000007E-2"/>
    <n v="14.142999999999899"/>
    <n v="5.6000000000000001E-2"/>
    <n v="1990"/>
    <n v="2"/>
    <m/>
    <s v=""/>
    <m/>
    <s v=""/>
    <m/>
    <m/>
    <s v="1990-02"/>
    <m/>
    <m/>
    <n v="3.6429999999999998"/>
    <n v="8.6999999999999994E-2"/>
    <n v="9.2249999999999996"/>
    <n v="0.111"/>
    <n v="-1.7949999999999999"/>
    <n v="7.0000000000000007E-2"/>
    <n v="14.142999999999899"/>
    <n v="5.6000000000000001E-2"/>
    <x v="24"/>
  </r>
  <r>
    <d v="1990-03-01T00:00:00"/>
    <n v="6.73"/>
    <n v="9.9000000000000005E-2"/>
    <n v="12.657999999999999"/>
    <n v="0.17899999999999999"/>
    <n v="1.03599999999999"/>
    <n v="9.4E-2"/>
    <n v="15.005000000000001"/>
    <n v="5.8000000000000003E-2"/>
    <n v="1990"/>
    <n v="3"/>
    <m/>
    <s v=""/>
    <m/>
    <s v=""/>
    <m/>
    <m/>
    <s v="1990-03"/>
    <m/>
    <m/>
    <n v="6.73"/>
    <n v="9.9000000000000005E-2"/>
    <n v="12.657999999999999"/>
    <n v="0.17899999999999999"/>
    <n v="1.03599999999999"/>
    <n v="9.4E-2"/>
    <n v="15.005000000000001"/>
    <n v="5.8000000000000003E-2"/>
    <x v="24"/>
  </r>
  <r>
    <d v="1990-04-01T00:00:00"/>
    <n v="9.1690000000000005"/>
    <n v="5.8999999999999997E-2"/>
    <n v="15.058"/>
    <n v="8.4000000000000005E-2"/>
    <n v="3.3730000000000002"/>
    <n v="0.125"/>
    <n v="15.683"/>
    <n v="5.1999999999999998E-2"/>
    <n v="1990"/>
    <n v="4"/>
    <m/>
    <s v=""/>
    <m/>
    <s v=""/>
    <m/>
    <m/>
    <s v="1990-04"/>
    <m/>
    <m/>
    <n v="9.1690000000000005"/>
    <n v="5.8999999999999997E-2"/>
    <n v="15.058"/>
    <n v="8.4000000000000005E-2"/>
    <n v="3.3730000000000002"/>
    <n v="0.125"/>
    <n v="15.683"/>
    <n v="5.1999999999999998E-2"/>
    <x v="24"/>
  </r>
  <r>
    <d v="1990-05-01T00:00:00"/>
    <n v="11.831"/>
    <n v="7.0999999999999994E-2"/>
    <n v="17.641999999999999"/>
    <n v="0.23400000000000001"/>
    <n v="6.0860000000000003"/>
    <n v="0.23699999999999999"/>
    <n v="16.396999999999998"/>
    <n v="5.3999999999999999E-2"/>
    <n v="1990"/>
    <n v="5"/>
    <m/>
    <s v=""/>
    <m/>
    <s v=""/>
    <m/>
    <m/>
    <s v="1990-05"/>
    <m/>
    <m/>
    <n v="11.831"/>
    <n v="7.0999999999999994E-2"/>
    <n v="17.641999999999999"/>
    <n v="0.23400000000000001"/>
    <n v="6.0860000000000003"/>
    <n v="0.23699999999999999"/>
    <n v="16.396999999999998"/>
    <n v="5.3999999999999999E-2"/>
    <x v="24"/>
  </r>
  <r>
    <d v="1990-06-01T00:00:00"/>
    <n v="13.893000000000001"/>
    <n v="8.6999999999999994E-2"/>
    <n v="19.786000000000001"/>
    <n v="0.16399999999999901"/>
    <n v="8.1669999999999998"/>
    <n v="0.129"/>
    <n v="16.995000000000001"/>
    <n v="5.3999999999999999E-2"/>
    <n v="1990"/>
    <n v="6"/>
    <m/>
    <s v=""/>
    <m/>
    <s v=""/>
    <m/>
    <m/>
    <s v="1990-06"/>
    <m/>
    <m/>
    <n v="13.893000000000001"/>
    <n v="8.6999999999999994E-2"/>
    <n v="19.786000000000001"/>
    <n v="0.16399999999999901"/>
    <n v="8.1669999999999998"/>
    <n v="0.129"/>
    <n v="16.995000000000001"/>
    <n v="5.3999999999999999E-2"/>
    <x v="24"/>
  </r>
  <r>
    <d v="1990-07-01T00:00:00"/>
    <n v="14.784000000000001"/>
    <n v="0.14000000000000001"/>
    <n v="20.401"/>
    <n v="0.105"/>
    <n v="9.1579999999999995"/>
    <n v="8.5000000000000006E-2"/>
    <n v="17.245999999999999"/>
    <n v="6.5000000000000002E-2"/>
    <n v="1990"/>
    <n v="7"/>
    <m/>
    <s v=""/>
    <m/>
    <s v=""/>
    <m/>
    <m/>
    <s v="1990-07"/>
    <m/>
    <m/>
    <n v="14.784000000000001"/>
    <n v="0.14000000000000001"/>
    <n v="20.401"/>
    <n v="0.105"/>
    <n v="9.1579999999999995"/>
    <n v="8.5000000000000006E-2"/>
    <n v="17.245999999999999"/>
    <n v="6.5000000000000002E-2"/>
    <x v="24"/>
  </r>
  <r>
    <d v="1990-08-01T00:00:00"/>
    <n v="14.095000000000001"/>
    <n v="0.05"/>
    <n v="19.956"/>
    <n v="0.221"/>
    <n v="8.5139999999999993"/>
    <n v="0.16200000000000001"/>
    <n v="17.11"/>
    <n v="5.3999999999999999E-2"/>
    <n v="1990"/>
    <n v="8"/>
    <m/>
    <s v=""/>
    <m/>
    <s v=""/>
    <m/>
    <m/>
    <s v="1990-08"/>
    <m/>
    <m/>
    <n v="14.095000000000001"/>
    <n v="0.05"/>
    <n v="19.956"/>
    <n v="0.221"/>
    <n v="8.5139999999999993"/>
    <n v="0.16200000000000001"/>
    <n v="17.11"/>
    <n v="5.3999999999999999E-2"/>
    <x v="24"/>
  </r>
  <r>
    <d v="1990-09-01T00:00:00"/>
    <n v="12.195"/>
    <n v="0.106"/>
    <n v="17.992999999999999"/>
    <n v="8.8999999999999996E-2"/>
    <n v="6.5970000000000004"/>
    <n v="0.20899999999999999"/>
    <n v="16.465"/>
    <n v="6.3E-2"/>
    <n v="1990"/>
    <n v="9"/>
    <m/>
    <s v=""/>
    <m/>
    <s v=""/>
    <m/>
    <m/>
    <s v="1990-09"/>
    <m/>
    <m/>
    <n v="12.195"/>
    <n v="0.106"/>
    <n v="17.992999999999999"/>
    <n v="8.8999999999999996E-2"/>
    <n v="6.5970000000000004"/>
    <n v="0.20899999999999999"/>
    <n v="16.465"/>
    <n v="6.3E-2"/>
    <x v="24"/>
  </r>
  <r>
    <d v="1990-10-01T00:00:00"/>
    <n v="9.8819999999999997"/>
    <n v="3.5999999999999997E-2"/>
    <n v="15.72"/>
    <n v="0.125"/>
    <n v="4.2850000000000001"/>
    <n v="0.125"/>
    <n v="15.747"/>
    <n v="5.2999999999999999E-2"/>
    <n v="1990"/>
    <n v="10"/>
    <m/>
    <s v=""/>
    <m/>
    <s v=""/>
    <m/>
    <m/>
    <s v="1990-10"/>
    <m/>
    <m/>
    <n v="9.8819999999999997"/>
    <n v="3.5999999999999997E-2"/>
    <n v="15.72"/>
    <n v="0.125"/>
    <n v="4.2850000000000001"/>
    <n v="0.125"/>
    <n v="15.747"/>
    <n v="5.2999999999999999E-2"/>
    <x v="24"/>
  </r>
  <r>
    <d v="1990-11-01T00:00:00"/>
    <n v="6.92"/>
    <n v="0.13200000000000001"/>
    <n v="12.561"/>
    <n v="0.09"/>
    <n v="1.345"/>
    <n v="7.1999999999999995E-2"/>
    <n v="14.77"/>
    <n v="6.5000000000000002E-2"/>
    <n v="1990"/>
    <n v="11"/>
    <m/>
    <s v=""/>
    <m/>
    <s v=""/>
    <m/>
    <m/>
    <s v="1990-11"/>
    <m/>
    <m/>
    <n v="6.92"/>
    <n v="0.13200000000000001"/>
    <n v="12.561"/>
    <n v="0.09"/>
    <n v="1.345"/>
    <n v="7.1999999999999995E-2"/>
    <n v="14.77"/>
    <n v="6.5000000000000002E-2"/>
    <x v="24"/>
  </r>
  <r>
    <d v="1990-12-01T00:00:00"/>
    <n v="4.4249999999999998"/>
    <n v="7.9000000000000001E-2"/>
    <n v="9.9350000000000005"/>
    <n v="5.7000000000000002E-2"/>
    <n v="-0.92200000000000004"/>
    <n v="5.3999999999999999E-2"/>
    <n v="14.1"/>
    <n v="5.6000000000000001E-2"/>
    <n v="1990"/>
    <n v="12"/>
    <m/>
    <s v=""/>
    <m/>
    <s v=""/>
    <m/>
    <m/>
    <s v="1990-12"/>
    <m/>
    <m/>
    <n v="4.4249999999999998"/>
    <n v="7.9000000000000001E-2"/>
    <n v="9.9350000000000005"/>
    <n v="5.7000000000000002E-2"/>
    <n v="-0.92200000000000004"/>
    <n v="5.3999999999999999E-2"/>
    <n v="14.1"/>
    <n v="5.6000000000000001E-2"/>
    <x v="24"/>
  </r>
  <r>
    <d v="1991-01-01T00:00:00"/>
    <n v="3.1949999999999998"/>
    <n v="6.6000000000000003E-2"/>
    <n v="8.5060000000000002"/>
    <n v="4.3999999999999997E-2"/>
    <n v="-1.907"/>
    <n v="0.114"/>
    <n v="13.859"/>
    <n v="5.6000000000000001E-2"/>
    <n v="1991"/>
    <n v="1"/>
    <m/>
    <s v=""/>
    <m/>
    <s v=""/>
    <m/>
    <m/>
    <s v="1991-01"/>
    <m/>
    <m/>
    <n v="3.1949999999999998"/>
    <n v="6.6000000000000003E-2"/>
    <n v="8.5060000000000002"/>
    <n v="4.3999999999999997E-2"/>
    <n v="-1.907"/>
    <n v="0.114"/>
    <n v="13.859"/>
    <n v="5.6000000000000001E-2"/>
    <x v="24"/>
  </r>
  <r>
    <d v="1991-02-01T00:00:00"/>
    <n v="4.0439999999999996"/>
    <n v="8.6999999999999994E-2"/>
    <n v="9.7739999999999991"/>
    <n v="7.3999999999999996E-2"/>
    <n v="-1.4990000000000001"/>
    <n v="9.8000000000000004E-2"/>
    <n v="14.200999999999899"/>
    <n v="5.7000000000000002E-2"/>
    <n v="1991"/>
    <n v="2"/>
    <m/>
    <s v=""/>
    <m/>
    <s v=""/>
    <m/>
    <m/>
    <s v="1991-02"/>
    <m/>
    <m/>
    <n v="4.0439999999999996"/>
    <n v="8.6999999999999994E-2"/>
    <n v="9.7739999999999991"/>
    <n v="7.3999999999999996E-2"/>
    <n v="-1.4990000000000001"/>
    <n v="9.8000000000000004E-2"/>
    <n v="14.200999999999899"/>
    <n v="5.7000000000000002E-2"/>
    <x v="24"/>
  </r>
  <r>
    <d v="1991-03-01T00:00:00"/>
    <n v="5.5739999999999998"/>
    <n v="7.5999999999999998E-2"/>
    <n v="11.411"/>
    <n v="0.106"/>
    <n v="-0.129"/>
    <n v="0.13"/>
    <n v="14.689"/>
    <n v="5.6000000000000001E-2"/>
    <n v="1991"/>
    <n v="3"/>
    <m/>
    <s v=""/>
    <m/>
    <s v=""/>
    <m/>
    <m/>
    <s v="1991-03"/>
    <m/>
    <m/>
    <n v="5.5739999999999998"/>
    <n v="7.5999999999999998E-2"/>
    <n v="11.411"/>
    <n v="0.106"/>
    <n v="-0.129"/>
    <n v="0.13"/>
    <n v="14.689"/>
    <n v="5.6000000000000001E-2"/>
    <x v="24"/>
  </r>
  <r>
    <d v="1991-04-01T00:00:00"/>
    <n v="9.2260000000000009"/>
    <n v="0.04"/>
    <n v="15.122999999999999"/>
    <n v="0.09"/>
    <n v="3.4139999999999899"/>
    <n v="0.159"/>
    <n v="15.715999999999999"/>
    <n v="5.5E-2"/>
    <n v="1991"/>
    <n v="4"/>
    <m/>
    <s v=""/>
    <m/>
    <s v=""/>
    <m/>
    <m/>
    <s v="1991-04"/>
    <m/>
    <m/>
    <n v="9.2260000000000009"/>
    <n v="0.04"/>
    <n v="15.122999999999999"/>
    <n v="0.09"/>
    <n v="3.4139999999999899"/>
    <n v="0.159"/>
    <n v="15.715999999999999"/>
    <n v="5.5E-2"/>
    <x v="24"/>
  </r>
  <r>
    <d v="1991-05-01T00:00:00"/>
    <n v="11.616"/>
    <n v="6.2E-2"/>
    <n v="17.440999999999999"/>
    <n v="0.105"/>
    <n v="6.0089999999999897"/>
    <n v="0.114"/>
    <n v="16.37"/>
    <n v="5.3999999999999999E-2"/>
    <n v="1991"/>
    <n v="5"/>
    <m/>
    <s v=""/>
    <m/>
    <s v=""/>
    <m/>
    <m/>
    <s v="1991-05"/>
    <m/>
    <m/>
    <n v="11.616"/>
    <n v="6.2E-2"/>
    <n v="17.440999999999999"/>
    <n v="0.105"/>
    <n v="6.0089999999999897"/>
    <n v="0.114"/>
    <n v="16.37"/>
    <n v="5.3999999999999999E-2"/>
    <x v="24"/>
  </r>
  <r>
    <d v="1991-06-01T00:00:00"/>
    <n v="14.263"/>
    <n v="7.3999999999999996E-2"/>
    <n v="19.902999999999999"/>
    <n v="0.124"/>
    <n v="8.5090000000000003"/>
    <n v="7.1999999999999995E-2"/>
    <n v="17.052"/>
    <n v="5.7000000000000002E-2"/>
    <n v="1991"/>
    <n v="6"/>
    <m/>
    <s v=""/>
    <m/>
    <s v=""/>
    <m/>
    <m/>
    <s v="1991-06"/>
    <m/>
    <m/>
    <n v="14.263"/>
    <n v="7.3999999999999996E-2"/>
    <n v="19.902999999999999"/>
    <n v="0.124"/>
    <n v="8.5090000000000003"/>
    <n v="7.1999999999999995E-2"/>
    <n v="17.052"/>
    <n v="5.7000000000000002E-2"/>
    <x v="24"/>
  </r>
  <r>
    <d v="1991-07-01T00:00:00"/>
    <n v="14.987"/>
    <n v="5.5E-2"/>
    <n v="20.643000000000001"/>
    <n v="0.106"/>
    <n v="9.2729999999999997"/>
    <n v="0.14199999999999999"/>
    <n v="17.347999999999999"/>
    <n v="5.2999999999999999E-2"/>
    <n v="1991"/>
    <n v="7"/>
    <m/>
    <s v=""/>
    <m/>
    <s v=""/>
    <m/>
    <m/>
    <s v="1991-07"/>
    <m/>
    <m/>
    <n v="14.987"/>
    <n v="5.5E-2"/>
    <n v="20.643000000000001"/>
    <n v="0.106"/>
    <n v="9.2729999999999997"/>
    <n v="0.14199999999999999"/>
    <n v="17.347999999999999"/>
    <n v="5.2999999999999999E-2"/>
    <x v="24"/>
  </r>
  <r>
    <d v="1991-08-01T00:00:00"/>
    <n v="14.319000000000001"/>
    <n v="5.7000000000000002E-2"/>
    <n v="20.036000000000001"/>
    <n v="8.5999999999999993E-2"/>
    <n v="8.61"/>
    <n v="0.111"/>
    <n v="17.163"/>
    <n v="5.5E-2"/>
    <n v="1991"/>
    <n v="8"/>
    <m/>
    <s v=""/>
    <m/>
    <s v=""/>
    <m/>
    <m/>
    <s v="1991-08"/>
    <m/>
    <m/>
    <n v="14.319000000000001"/>
    <n v="5.7000000000000002E-2"/>
    <n v="20.036000000000001"/>
    <n v="8.5999999999999993E-2"/>
    <n v="8.61"/>
    <n v="0.111"/>
    <n v="17.163"/>
    <n v="5.5E-2"/>
    <x v="24"/>
  </r>
  <r>
    <d v="1991-09-01T00:00:00"/>
    <n v="12.677"/>
    <n v="5.2999999999999999E-2"/>
    <n v="18.539000000000001"/>
    <n v="0.23499999999999999"/>
    <n v="7.0039999999999996"/>
    <n v="8.4000000000000005E-2"/>
    <n v="16.571999999999999"/>
    <n v="5.6000000000000001E-2"/>
    <n v="1991"/>
    <n v="9"/>
    <m/>
    <s v=""/>
    <m/>
    <s v=""/>
    <m/>
    <m/>
    <s v="1991-09"/>
    <m/>
    <m/>
    <n v="12.677"/>
    <n v="5.2999999999999999E-2"/>
    <n v="18.539000000000001"/>
    <n v="0.23499999999999999"/>
    <n v="7.0039999999999996"/>
    <n v="8.4000000000000005E-2"/>
    <n v="16.571999999999999"/>
    <n v="5.6000000000000001E-2"/>
    <x v="24"/>
  </r>
  <r>
    <d v="1991-10-01T00:00:00"/>
    <n v="9.7530000000000001"/>
    <n v="6.4000000000000001E-2"/>
    <n v="15.553000000000001"/>
    <n v="6.6000000000000003E-2"/>
    <n v="4.1219999999999999"/>
    <n v="9.5000000000000001E-2"/>
    <n v="15.619"/>
    <n v="5.5E-2"/>
    <n v="1991"/>
    <n v="10"/>
    <m/>
    <s v=""/>
    <m/>
    <s v=""/>
    <m/>
    <m/>
    <s v="1991-10"/>
    <m/>
    <m/>
    <n v="9.7530000000000001"/>
    <n v="6.4000000000000001E-2"/>
    <n v="15.553000000000001"/>
    <n v="6.6000000000000003E-2"/>
    <n v="4.1219999999999999"/>
    <n v="9.5000000000000001E-2"/>
    <n v="15.619"/>
    <n v="5.5E-2"/>
    <x v="24"/>
  </r>
  <r>
    <d v="1991-11-01T00:00:00"/>
    <n v="6.44"/>
    <n v="7.0000000000000007E-2"/>
    <n v="11.862"/>
    <n v="0.10100000000000001"/>
    <n v="1.121"/>
    <n v="8.7999999999999995E-2"/>
    <n v="14.606999999999999"/>
    <n v="5.5E-2"/>
    <n v="1991"/>
    <n v="11"/>
    <m/>
    <s v=""/>
    <m/>
    <s v=""/>
    <m/>
    <m/>
    <s v="1991-11"/>
    <m/>
    <m/>
    <n v="6.44"/>
    <n v="7.0000000000000007E-2"/>
    <n v="11.862"/>
    <n v="0.10100000000000001"/>
    <n v="1.121"/>
    <n v="8.7999999999999995E-2"/>
    <n v="14.606999999999999"/>
    <n v="5.5E-2"/>
    <x v="24"/>
  </r>
  <r>
    <d v="1991-12-01T00:00:00"/>
    <n v="4.0590000000000002"/>
    <n v="4.1000000000000002E-2"/>
    <n v="9.28399999999999"/>
    <n v="7.8E-2"/>
    <n v="-1.0609999999999999"/>
    <n v="6.0999999999999999E-2"/>
    <n v="13.98"/>
    <n v="5.1999999999999998E-2"/>
    <n v="1991"/>
    <n v="12"/>
    <m/>
    <s v=""/>
    <m/>
    <s v=""/>
    <m/>
    <m/>
    <s v="1991-12"/>
    <m/>
    <m/>
    <n v="4.0590000000000002"/>
    <n v="4.1000000000000002E-2"/>
    <n v="9.28399999999999"/>
    <n v="7.8E-2"/>
    <n v="-1.0609999999999999"/>
    <n v="6.0999999999999999E-2"/>
    <n v="13.98"/>
    <n v="5.1999999999999998E-2"/>
    <x v="24"/>
  </r>
  <r>
    <d v="1992-01-01T00:00:00"/>
    <n v="3.57899999999999"/>
    <n v="8.4000000000000005E-2"/>
    <n v="8.9139999999999997"/>
    <n v="0.1"/>
    <n v="-1.655"/>
    <n v="9.2999999999999999E-2"/>
    <n v="13.961"/>
    <n v="5.8000000000000003E-2"/>
    <n v="1992"/>
    <n v="1"/>
    <m/>
    <s v=""/>
    <m/>
    <s v=""/>
    <m/>
    <m/>
    <s v="1992-01"/>
    <m/>
    <m/>
    <n v="3.57899999999999"/>
    <n v="8.4000000000000005E-2"/>
    <n v="8.9139999999999997"/>
    <n v="0.1"/>
    <n v="-1.655"/>
    <n v="9.2999999999999999E-2"/>
    <n v="13.961"/>
    <n v="5.8000000000000003E-2"/>
    <x v="24"/>
  </r>
  <r>
    <d v="1992-02-01T00:00:00"/>
    <n v="3.931"/>
    <n v="0.14799999999999999"/>
    <n v="9.4909999999999997"/>
    <n v="0.11600000000000001"/>
    <n v="-1.595"/>
    <n v="8.6999999999999994E-2"/>
    <n v="14.180999999999999"/>
    <n v="6.7000000000000004E-2"/>
    <n v="1992"/>
    <n v="2"/>
    <m/>
    <s v=""/>
    <m/>
    <s v=""/>
    <m/>
    <m/>
    <s v="1992-02"/>
    <m/>
    <m/>
    <n v="3.931"/>
    <n v="0.14799999999999999"/>
    <n v="9.4909999999999997"/>
    <n v="0.11600000000000001"/>
    <n v="-1.595"/>
    <n v="8.6999999999999994E-2"/>
    <n v="14.180999999999999"/>
    <n v="6.7000000000000004E-2"/>
    <x v="24"/>
  </r>
  <r>
    <d v="1992-03-01T00:00:00"/>
    <n v="5.952"/>
    <n v="6.9000000000000006E-2"/>
    <n v="11.692"/>
    <n v="6.4000000000000001E-2"/>
    <n v="0.252999999999999"/>
    <n v="8.5999999999999993E-2"/>
    <n v="14.771000000000001"/>
    <n v="5.6000000000000001E-2"/>
    <n v="1992"/>
    <n v="3"/>
    <m/>
    <s v=""/>
    <m/>
    <s v=""/>
    <m/>
    <m/>
    <s v="1992-03"/>
    <m/>
    <m/>
    <n v="5.952"/>
    <n v="6.9000000000000006E-2"/>
    <n v="11.692"/>
    <n v="6.4000000000000001E-2"/>
    <n v="0.252999999999999"/>
    <n v="8.5999999999999993E-2"/>
    <n v="14.771000000000001"/>
    <n v="5.6000000000000001E-2"/>
    <x v="24"/>
  </r>
  <r>
    <d v="1992-04-01T00:00:00"/>
    <n v="8.5719999999999992"/>
    <n v="6.0999999999999999E-2"/>
    <n v="14.366"/>
    <n v="7.4999999999999997E-2"/>
    <n v="2.7850000000000001"/>
    <n v="0.1"/>
    <n v="15.51"/>
    <n v="5.5E-2"/>
    <n v="1992"/>
    <n v="4"/>
    <m/>
    <s v=""/>
    <m/>
    <s v=""/>
    <m/>
    <m/>
    <s v="1992-04"/>
    <m/>
    <m/>
    <n v="8.5719999999999992"/>
    <n v="6.0999999999999999E-2"/>
    <n v="14.366"/>
    <n v="7.4999999999999997E-2"/>
    <n v="2.7850000000000001"/>
    <n v="0.1"/>
    <n v="15.51"/>
    <n v="5.5E-2"/>
    <x v="24"/>
  </r>
  <r>
    <d v="1992-05-01T00:00:00"/>
    <n v="11.534999999999901"/>
    <n v="7.2999999999999995E-2"/>
    <n v="17.346"/>
    <n v="9.5000000000000001E-2"/>
    <n v="5.7960000000000003"/>
    <n v="0.184"/>
    <n v="16.318999999999999"/>
    <n v="5.8999999999999997E-2"/>
    <n v="1992"/>
    <n v="5"/>
    <m/>
    <s v=""/>
    <m/>
    <s v=""/>
    <m/>
    <m/>
    <s v="1992-05"/>
    <m/>
    <m/>
    <n v="11.534999999999901"/>
    <n v="7.2999999999999995E-2"/>
    <n v="17.346"/>
    <n v="9.5000000000000001E-2"/>
    <n v="5.7960000000000003"/>
    <n v="0.184"/>
    <n v="16.318999999999999"/>
    <n v="5.8999999999999997E-2"/>
    <x v="24"/>
  </r>
  <r>
    <d v="1992-06-01T00:00:00"/>
    <n v="13.576000000000001"/>
    <n v="6.6000000000000003E-2"/>
    <n v="19.36"/>
    <n v="9.4E-2"/>
    <n v="7.8179999999999996"/>
    <n v="7.4999999999999997E-2"/>
    <n v="16.885999999999999"/>
    <n v="5.8000000000000003E-2"/>
    <n v="1992"/>
    <n v="6"/>
    <m/>
    <s v=""/>
    <m/>
    <s v=""/>
    <m/>
    <m/>
    <s v="1992-06"/>
    <m/>
    <m/>
    <n v="13.576000000000001"/>
    <n v="6.6000000000000003E-2"/>
    <n v="19.36"/>
    <n v="9.4E-2"/>
    <n v="7.8179999999999996"/>
    <n v="7.4999999999999997E-2"/>
    <n v="16.885999999999999"/>
    <n v="5.8000000000000003E-2"/>
    <x v="24"/>
  </r>
  <r>
    <d v="1992-07-01T00:00:00"/>
    <n v="14.138999999999999"/>
    <n v="8.1000000000000003E-2"/>
    <n v="19.852999999999899"/>
    <n v="8.3000000000000004E-2"/>
    <n v="8.4209999999999994"/>
    <n v="8.1999999999999906E-2"/>
    <n v="17.000999999999902"/>
    <n v="5.7000000000000002E-2"/>
    <n v="1992"/>
    <n v="7"/>
    <m/>
    <s v=""/>
    <m/>
    <s v=""/>
    <m/>
    <m/>
    <s v="1992-07"/>
    <m/>
    <m/>
    <n v="14.138999999999999"/>
    <n v="8.1000000000000003E-2"/>
    <n v="19.852999999999899"/>
    <n v="8.3000000000000004E-2"/>
    <n v="8.4209999999999994"/>
    <n v="8.1999999999999906E-2"/>
    <n v="17.000999999999902"/>
    <n v="5.7000000000000002E-2"/>
    <x v="24"/>
  </r>
  <r>
    <d v="1992-08-01T00:00:00"/>
    <n v="13.765999999999901"/>
    <n v="8.4000000000000005E-2"/>
    <n v="19.434999999999999"/>
    <n v="0.16200000000000001"/>
    <n v="8.1309999999999896"/>
    <n v="0.13"/>
    <n v="16.899999999999999"/>
    <n v="5.7000000000000002E-2"/>
    <n v="1992"/>
    <n v="8"/>
    <m/>
    <s v=""/>
    <m/>
    <s v=""/>
    <m/>
    <m/>
    <s v="1992-08"/>
    <m/>
    <m/>
    <n v="13.765999999999901"/>
    <n v="8.4000000000000005E-2"/>
    <n v="19.434999999999999"/>
    <n v="0.16200000000000001"/>
    <n v="8.1309999999999896"/>
    <n v="0.13"/>
    <n v="16.899999999999999"/>
    <n v="5.7000000000000002E-2"/>
    <x v="24"/>
  </r>
  <r>
    <d v="1992-09-01T00:00:00"/>
    <n v="11.672000000000001"/>
    <n v="4.9000000000000002E-2"/>
    <n v="17.289000000000001"/>
    <n v="0.122"/>
    <n v="6.1319999999999997"/>
    <n v="0.14000000000000001"/>
    <n v="16.242999999999999"/>
    <n v="5.2999999999999999E-2"/>
    <n v="1992"/>
    <n v="9"/>
    <m/>
    <s v=""/>
    <m/>
    <s v=""/>
    <m/>
    <m/>
    <s v="1992-09"/>
    <m/>
    <m/>
    <n v="11.672000000000001"/>
    <n v="4.9000000000000002E-2"/>
    <n v="17.289000000000001"/>
    <n v="0.122"/>
    <n v="6.1319999999999997"/>
    <n v="0.14000000000000001"/>
    <n v="16.242999999999999"/>
    <n v="5.2999999999999999E-2"/>
    <x v="24"/>
  </r>
  <r>
    <d v="1992-10-01T00:00:00"/>
    <n v="9.3529999999999998"/>
    <n v="4.7E-2"/>
    <n v="15.151999999999999"/>
    <n v="5.8000000000000003E-2"/>
    <n v="3.6760000000000002"/>
    <n v="6.0999999999999999E-2"/>
    <n v="15.419"/>
    <n v="5.3999999999999999E-2"/>
    <n v="1992"/>
    <n v="10"/>
    <m/>
    <s v=""/>
    <m/>
    <s v=""/>
    <m/>
    <m/>
    <s v="1992-10"/>
    <m/>
    <m/>
    <n v="9.3529999999999998"/>
    <n v="4.7E-2"/>
    <n v="15.151999999999999"/>
    <n v="5.8000000000000003E-2"/>
    <n v="3.6760000000000002"/>
    <n v="6.0999999999999999E-2"/>
    <n v="15.419"/>
    <n v="5.3999999999999999E-2"/>
    <x v="24"/>
  </r>
  <r>
    <d v="1992-11-01T00:00:00"/>
    <n v="5.8889999999999896"/>
    <n v="8.3000000000000004E-2"/>
    <n v="11.303000000000001"/>
    <n v="6.2E-2"/>
    <n v="0.46300000000000002"/>
    <n v="6.6000000000000003E-2"/>
    <n v="14.343"/>
    <n v="5.6000000000000001E-2"/>
    <n v="1992"/>
    <n v="11"/>
    <m/>
    <s v=""/>
    <m/>
    <s v=""/>
    <m/>
    <m/>
    <s v="1992-11"/>
    <m/>
    <m/>
    <n v="5.8889999999999896"/>
    <n v="8.3000000000000004E-2"/>
    <n v="11.303000000000001"/>
    <n v="6.2E-2"/>
    <n v="0.46300000000000002"/>
    <n v="6.6000000000000003E-2"/>
    <n v="14.343"/>
    <n v="5.6000000000000001E-2"/>
    <x v="24"/>
  </r>
  <r>
    <d v="1992-12-01T00:00:00"/>
    <n v="4.0750000000000002"/>
    <n v="0.155"/>
    <n v="9.4550000000000001"/>
    <n v="0.157"/>
    <n v="-1.0629999999999999"/>
    <n v="0.126"/>
    <n v="13.901999999999999"/>
    <n v="6.8000000000000005E-2"/>
    <n v="1992"/>
    <n v="12"/>
    <m/>
    <s v=""/>
    <m/>
    <s v=""/>
    <m/>
    <m/>
    <s v="1992-12"/>
    <m/>
    <m/>
    <n v="4.0750000000000002"/>
    <n v="0.155"/>
    <n v="9.4550000000000001"/>
    <n v="0.157"/>
    <n v="-1.0629999999999999"/>
    <n v="0.126"/>
    <n v="13.901999999999999"/>
    <n v="6.8000000000000005E-2"/>
    <x v="24"/>
  </r>
  <r>
    <d v="1993-01-01T00:00:00"/>
    <n v="3.3010000000000002"/>
    <n v="9.6000000000000002E-2"/>
    <n v="8.6660000000000004"/>
    <n v="6.5000000000000002E-2"/>
    <n v="-1.919"/>
    <n v="7.5999999999999998E-2"/>
    <n v="13.896000000000001"/>
    <n v="6.2E-2"/>
    <n v="1993"/>
    <n v="1"/>
    <m/>
    <s v=""/>
    <m/>
    <s v=""/>
    <m/>
    <m/>
    <s v="1993-01"/>
    <m/>
    <m/>
    <n v="3.3010000000000002"/>
    <n v="9.6000000000000002E-2"/>
    <n v="8.6660000000000004"/>
    <n v="6.5000000000000002E-2"/>
    <n v="-1.919"/>
    <n v="7.5999999999999998E-2"/>
    <n v="13.896000000000001"/>
    <n v="6.2E-2"/>
    <x v="24"/>
  </r>
  <r>
    <d v="1993-02-01T00:00:00"/>
    <n v="3.7450000000000001"/>
    <n v="9.7000000000000003E-2"/>
    <n v="9.42"/>
    <n v="8.1000000000000003E-2"/>
    <n v="-1.744"/>
    <n v="5.3999999999999999E-2"/>
    <n v="14.085000000000001"/>
    <n v="0.06"/>
    <n v="1993"/>
    <n v="2"/>
    <m/>
    <s v=""/>
    <m/>
    <s v=""/>
    <m/>
    <m/>
    <s v="1993-02"/>
    <m/>
    <m/>
    <n v="3.7450000000000001"/>
    <n v="9.7000000000000003E-2"/>
    <n v="9.42"/>
    <n v="8.1000000000000003E-2"/>
    <n v="-1.744"/>
    <n v="5.3999999999999999E-2"/>
    <n v="14.085000000000001"/>
    <n v="0.06"/>
    <x v="24"/>
  </r>
  <r>
    <d v="1993-03-01T00:00:00"/>
    <n v="5.9229999999999903"/>
    <n v="9.4E-2"/>
    <n v="11.791"/>
    <n v="8.5000000000000006E-2"/>
    <n v="0.14099999999999899"/>
    <n v="7.3999999999999996E-2"/>
    <n v="14.725"/>
    <n v="6.0999999999999999E-2"/>
    <n v="1993"/>
    <n v="3"/>
    <m/>
    <s v=""/>
    <m/>
    <s v=""/>
    <m/>
    <m/>
    <s v="1993-03"/>
    <m/>
    <m/>
    <n v="5.9229999999999903"/>
    <n v="9.4E-2"/>
    <n v="11.791"/>
    <n v="8.5000000000000006E-2"/>
    <n v="0.14099999999999899"/>
    <n v="7.3999999999999996E-2"/>
    <n v="14.725"/>
    <n v="6.0999999999999999E-2"/>
    <x v="24"/>
  </r>
  <r>
    <d v="1993-04-01T00:00:00"/>
    <n v="8.69"/>
    <n v="4.5999999999999999E-2"/>
    <n v="14.585000000000001"/>
    <n v="0.11600000000000001"/>
    <n v="2.823"/>
    <n v="0.13699999999999901"/>
    <n v="15.481999999999999"/>
    <n v="5.5E-2"/>
    <n v="1993"/>
    <n v="4"/>
    <m/>
    <s v=""/>
    <m/>
    <s v=""/>
    <m/>
    <m/>
    <s v="1993-04"/>
    <m/>
    <m/>
    <n v="8.69"/>
    <n v="4.5999999999999999E-2"/>
    <n v="14.585000000000001"/>
    <n v="0.11600000000000001"/>
    <n v="2.823"/>
    <n v="0.13699999999999901"/>
    <n v="15.481999999999999"/>
    <n v="5.5E-2"/>
    <x v="24"/>
  </r>
  <r>
    <d v="1993-05-01T00:00:00"/>
    <n v="11.475"/>
    <n v="5.6000000000000001E-2"/>
    <n v="17.289000000000001"/>
    <n v="8.4000000000000005E-2"/>
    <n v="5.6739999999999897"/>
    <n v="0.124"/>
    <n v="16.230999999999899"/>
    <n v="5.6000000000000001E-2"/>
    <n v="1993"/>
    <n v="5"/>
    <m/>
    <s v=""/>
    <m/>
    <s v=""/>
    <m/>
    <m/>
    <s v="1993-05"/>
    <m/>
    <m/>
    <n v="11.475"/>
    <n v="5.6000000000000001E-2"/>
    <n v="17.289000000000001"/>
    <n v="8.4000000000000005E-2"/>
    <n v="5.6739999999999897"/>
    <n v="0.124"/>
    <n v="16.230999999999899"/>
    <n v="5.6000000000000001E-2"/>
    <x v="24"/>
  </r>
  <r>
    <d v="1993-06-01T00:00:00"/>
    <n v="13.518000000000001"/>
    <n v="7.4999999999999997E-2"/>
    <n v="19.292000000000002"/>
    <n v="9.4E-2"/>
    <n v="7.7670000000000003"/>
    <n v="0.14599999999999999"/>
    <n v="16.859000000000002"/>
    <n v="5.8000000000000003E-2"/>
    <n v="1993"/>
    <n v="6"/>
    <m/>
    <s v=""/>
    <m/>
    <s v=""/>
    <m/>
    <m/>
    <s v="1993-06"/>
    <m/>
    <m/>
    <n v="13.518000000000001"/>
    <n v="7.4999999999999997E-2"/>
    <n v="19.292000000000002"/>
    <n v="9.4E-2"/>
    <n v="7.7670000000000003"/>
    <n v="0.14599999999999999"/>
    <n v="16.859000000000002"/>
    <n v="5.8000000000000003E-2"/>
    <x v="24"/>
  </r>
  <r>
    <d v="1993-07-01T00:00:00"/>
    <n v="14.595000000000001"/>
    <n v="0.11"/>
    <n v="20.227999999999899"/>
    <n v="6.2E-2"/>
    <n v="8.9469999999999992"/>
    <n v="0.17399999999999999"/>
    <n v="17.155000000000001"/>
    <n v="6.2E-2"/>
    <n v="1993"/>
    <n v="7"/>
    <m/>
    <s v=""/>
    <m/>
    <s v=""/>
    <m/>
    <m/>
    <s v="1993-07"/>
    <m/>
    <m/>
    <n v="14.595000000000001"/>
    <n v="0.11"/>
    <n v="20.227999999999899"/>
    <n v="6.2E-2"/>
    <n v="8.9469999999999992"/>
    <n v="0.17399999999999999"/>
    <n v="17.155000000000001"/>
    <n v="6.2E-2"/>
    <x v="24"/>
  </r>
  <r>
    <d v="1993-08-01T00:00:00"/>
    <n v="13.835000000000001"/>
    <n v="6.5000000000000002E-2"/>
    <n v="19.584"/>
    <n v="6.6000000000000003E-2"/>
    <n v="8.2279999999999998"/>
    <n v="0.108"/>
    <n v="16.925999999999998"/>
    <n v="5.8000000000000003E-2"/>
    <n v="1993"/>
    <n v="8"/>
    <m/>
    <s v=""/>
    <m/>
    <s v=""/>
    <m/>
    <m/>
    <s v="1993-08"/>
    <m/>
    <m/>
    <n v="13.835000000000001"/>
    <n v="6.5000000000000002E-2"/>
    <n v="19.584"/>
    <n v="6.6000000000000003E-2"/>
    <n v="8.2279999999999998"/>
    <n v="0.108"/>
    <n v="16.925999999999998"/>
    <n v="5.8000000000000003E-2"/>
    <x v="24"/>
  </r>
  <r>
    <d v="1993-09-01T00:00:00"/>
    <n v="11.93"/>
    <n v="0.10199999999999999"/>
    <n v="17.638999999999999"/>
    <n v="0.06"/>
    <n v="6.2869999999999999"/>
    <n v="0.121"/>
    <n v="16.381"/>
    <n v="6.2E-2"/>
    <n v="1993"/>
    <n v="9"/>
    <m/>
    <s v=""/>
    <m/>
    <s v=""/>
    <m/>
    <m/>
    <s v="1993-09"/>
    <m/>
    <m/>
    <n v="11.93"/>
    <n v="0.10199999999999999"/>
    <n v="17.638999999999999"/>
    <n v="0.06"/>
    <n v="6.2869999999999999"/>
    <n v="0.121"/>
    <n v="16.381"/>
    <n v="6.2E-2"/>
    <x v="24"/>
  </r>
  <r>
    <d v="1993-10-01T00:00:00"/>
    <n v="9.6140000000000008"/>
    <n v="6.4000000000000001E-2"/>
    <n v="15.294"/>
    <n v="6.0999999999999999E-2"/>
    <n v="3.9870000000000001"/>
    <n v="4.7E-2"/>
    <n v="15.542999999999999"/>
    <n v="5.8000000000000003E-2"/>
    <n v="1993"/>
    <n v="10"/>
    <m/>
    <s v=""/>
    <m/>
    <s v=""/>
    <m/>
    <m/>
    <s v="1993-10"/>
    <m/>
    <m/>
    <n v="9.6140000000000008"/>
    <n v="6.4000000000000001E-2"/>
    <n v="15.294"/>
    <n v="6.0999999999999999E-2"/>
    <n v="3.9870000000000001"/>
    <n v="4.7E-2"/>
    <n v="15.542999999999999"/>
    <n v="5.8000000000000003E-2"/>
    <x v="24"/>
  </r>
  <r>
    <d v="1993-11-01T00:00:00"/>
    <n v="5.7379999999999898"/>
    <n v="0.09"/>
    <n v="11.090999999999999"/>
    <n v="9.8000000000000004E-2"/>
    <n v="0.36299999999999899"/>
    <n v="7.0000000000000007E-2"/>
    <n v="14.41"/>
    <n v="5.8999999999999997E-2"/>
    <n v="1993"/>
    <n v="11"/>
    <m/>
    <s v=""/>
    <m/>
    <s v=""/>
    <m/>
    <m/>
    <s v="1993-11"/>
    <m/>
    <m/>
    <n v="5.7379999999999898"/>
    <n v="0.09"/>
    <n v="11.090999999999999"/>
    <n v="9.8000000000000004E-2"/>
    <n v="0.36299999999999899"/>
    <n v="7.0000000000000007E-2"/>
    <n v="14.41"/>
    <n v="5.8999999999999997E-2"/>
    <x v="24"/>
  </r>
  <r>
    <d v="1993-12-01T00:00:00"/>
    <n v="4.0350000000000001"/>
    <n v="8.1000000000000003E-2"/>
    <n v="9.3579999999999899"/>
    <n v="7.0000000000000007E-2"/>
    <n v="-1.139"/>
    <n v="0.14499999999999999"/>
    <n v="13.904"/>
    <n v="5.8999999999999997E-2"/>
    <n v="1993"/>
    <n v="12"/>
    <m/>
    <s v=""/>
    <m/>
    <s v=""/>
    <m/>
    <m/>
    <s v="1993-12"/>
    <m/>
    <m/>
    <n v="4.0350000000000001"/>
    <n v="8.1000000000000003E-2"/>
    <n v="9.3579999999999899"/>
    <n v="7.0000000000000007E-2"/>
    <n v="-1.139"/>
    <n v="0.14499999999999999"/>
    <n v="13.904"/>
    <n v="5.8999999999999997E-2"/>
    <x v="24"/>
  </r>
  <r>
    <d v="1994-01-01T00:00:00"/>
    <n v="3.0239999999999898"/>
    <n v="6.3E-2"/>
    <n v="8.3360000000000003"/>
    <n v="0.107"/>
    <n v="-2.274"/>
    <n v="9.9000000000000005E-2"/>
    <n v="13.731"/>
    <n v="5.7000000000000002E-2"/>
    <n v="1994"/>
    <n v="1"/>
    <m/>
    <s v=""/>
    <m/>
    <s v=""/>
    <m/>
    <m/>
    <s v="1994-01"/>
    <m/>
    <m/>
    <n v="3.0239999999999898"/>
    <n v="6.3E-2"/>
    <n v="8.3360000000000003"/>
    <n v="0.107"/>
    <n v="-2.274"/>
    <n v="9.9000000000000005E-2"/>
    <n v="13.731"/>
    <n v="5.7000000000000002E-2"/>
    <x v="24"/>
  </r>
  <r>
    <d v="1994-02-01T00:00:00"/>
    <n v="2.81"/>
    <n v="0.105"/>
    <n v="8.5939999999999994"/>
    <n v="9.2999999999999999E-2"/>
    <n v="-2.7679999999999998"/>
    <n v="9.4E-2"/>
    <n v="13.773"/>
    <n v="6.2E-2"/>
    <n v="1994"/>
    <n v="2"/>
    <m/>
    <s v=""/>
    <m/>
    <s v=""/>
    <m/>
    <m/>
    <s v="1994-02"/>
    <m/>
    <m/>
    <n v="2.81"/>
    <n v="0.105"/>
    <n v="8.5939999999999994"/>
    <n v="9.2999999999999999E-2"/>
    <n v="-2.7679999999999998"/>
    <n v="9.4E-2"/>
    <n v="13.773"/>
    <n v="6.2E-2"/>
    <x v="24"/>
  </r>
  <r>
    <d v="1994-03-01T00:00:00"/>
    <n v="5.7309999999999999"/>
    <n v="7.0999999999999994E-2"/>
    <n v="11.662999999999901"/>
    <n v="8.3000000000000004E-2"/>
    <n v="-0.13100000000000001"/>
    <n v="0.11899999999999999"/>
    <n v="14.712999999999999"/>
    <n v="5.8000000000000003E-2"/>
    <n v="1994"/>
    <n v="3"/>
    <m/>
    <s v=""/>
    <m/>
    <s v=""/>
    <m/>
    <m/>
    <s v="1994-03"/>
    <m/>
    <m/>
    <n v="5.7309999999999999"/>
    <n v="7.0999999999999994E-2"/>
    <n v="11.662999999999901"/>
    <n v="8.3000000000000004E-2"/>
    <n v="-0.13100000000000001"/>
    <n v="0.11899999999999999"/>
    <n v="14.712999999999999"/>
    <n v="5.8000000000000003E-2"/>
    <x v="24"/>
  </r>
  <r>
    <d v="1994-04-01T00:00:00"/>
    <n v="9.0180000000000007"/>
    <n v="4.3999999999999997E-2"/>
    <n v="14.960999999999901"/>
    <n v="0.16"/>
    <n v="3.1619999999999999"/>
    <n v="0.191"/>
    <n v="15.584"/>
    <n v="5.7000000000000002E-2"/>
    <n v="1994"/>
    <n v="4"/>
    <m/>
    <s v=""/>
    <m/>
    <s v=""/>
    <m/>
    <m/>
    <s v="1994-04"/>
    <m/>
    <m/>
    <n v="9.0180000000000007"/>
    <n v="4.3999999999999997E-2"/>
    <n v="14.960999999999901"/>
    <n v="0.16"/>
    <n v="3.1619999999999999"/>
    <n v="0.191"/>
    <n v="15.584"/>
    <n v="5.7000000000000002E-2"/>
    <x v="24"/>
  </r>
  <r>
    <d v="1994-05-01T00:00:00"/>
    <n v="11.683999999999999"/>
    <n v="0.08"/>
    <n v="17.582000000000001"/>
    <n v="0.106"/>
    <n v="5.6820000000000004"/>
    <n v="9.1999999999999998E-2"/>
    <n v="16.347999999999999"/>
    <n v="0.06"/>
    <n v="1994"/>
    <n v="5"/>
    <m/>
    <s v=""/>
    <m/>
    <s v=""/>
    <m/>
    <m/>
    <s v="1994-05"/>
    <m/>
    <m/>
    <n v="11.683999999999999"/>
    <n v="0.08"/>
    <n v="17.582000000000001"/>
    <n v="0.106"/>
    <n v="5.6820000000000004"/>
    <n v="9.1999999999999998E-2"/>
    <n v="16.347999999999999"/>
    <n v="0.06"/>
    <x v="24"/>
  </r>
  <r>
    <d v="1994-06-01T00:00:00"/>
    <n v="14.144"/>
    <n v="8.6999999999999994E-2"/>
    <n v="19.931999999999999"/>
    <n v="9.9000000000000005E-2"/>
    <n v="8.2880000000000003"/>
    <n v="0.109"/>
    <n v="17.021000000000001"/>
    <n v="6.0999999999999999E-2"/>
    <n v="1994"/>
    <n v="6"/>
    <m/>
    <s v=""/>
    <m/>
    <s v=""/>
    <m/>
    <m/>
    <s v="1994-06"/>
    <m/>
    <m/>
    <n v="14.144"/>
    <n v="8.6999999999999994E-2"/>
    <n v="19.931999999999999"/>
    <n v="9.9000000000000005E-2"/>
    <n v="8.2880000000000003"/>
    <n v="0.109"/>
    <n v="17.021000000000001"/>
    <n v="6.0999999999999999E-2"/>
    <x v="24"/>
  </r>
  <r>
    <d v="1994-07-01T00:00:00"/>
    <n v="14.657999999999999"/>
    <n v="7.5999999999999998E-2"/>
    <n v="20.420999999999999"/>
    <n v="0.111"/>
    <n v="8.9469999999999992"/>
    <n v="0.14499999999999999"/>
    <n v="17.183"/>
    <n v="5.8999999999999997E-2"/>
    <n v="1994"/>
    <n v="7"/>
    <m/>
    <s v=""/>
    <m/>
    <s v=""/>
    <m/>
    <m/>
    <s v="1994-07"/>
    <m/>
    <m/>
    <n v="14.657999999999999"/>
    <n v="7.5999999999999998E-2"/>
    <n v="20.420999999999999"/>
    <n v="0.111"/>
    <n v="8.9469999999999992"/>
    <n v="0.14499999999999999"/>
    <n v="17.183"/>
    <n v="5.8999999999999997E-2"/>
    <x v="24"/>
  </r>
  <r>
    <d v="1994-08-01T00:00:00"/>
    <n v="13.977"/>
    <n v="5.0999999999999997E-2"/>
    <n v="19.808"/>
    <n v="8.6999999999999994E-2"/>
    <n v="8.2739999999999991"/>
    <n v="0.17299999999999999"/>
    <n v="17.035999999999898"/>
    <n v="5.5E-2"/>
    <n v="1994"/>
    <n v="8"/>
    <m/>
    <s v=""/>
    <m/>
    <s v=""/>
    <m/>
    <m/>
    <s v="1994-08"/>
    <m/>
    <m/>
    <n v="13.977"/>
    <n v="5.0999999999999997E-2"/>
    <n v="19.808"/>
    <n v="8.6999999999999994E-2"/>
    <n v="8.2739999999999991"/>
    <n v="0.17299999999999999"/>
    <n v="17.035999999999898"/>
    <n v="5.5E-2"/>
    <x v="24"/>
  </r>
  <r>
    <d v="1994-09-01T00:00:00"/>
    <n v="12.515999999999901"/>
    <n v="6.8000000000000005E-2"/>
    <n v="18.335000000000001"/>
    <n v="0.123"/>
    <n v="6.8209999999999997"/>
    <n v="0.159"/>
    <n v="16.498000000000001"/>
    <n v="5.8000000000000003E-2"/>
    <n v="1994"/>
    <n v="9"/>
    <m/>
    <s v=""/>
    <m/>
    <s v=""/>
    <m/>
    <m/>
    <s v="1994-09"/>
    <m/>
    <m/>
    <n v="12.515999999999901"/>
    <n v="6.8000000000000005E-2"/>
    <n v="18.335000000000001"/>
    <n v="0.123"/>
    <n v="6.8209999999999997"/>
    <n v="0.159"/>
    <n v="16.498000000000001"/>
    <n v="5.8000000000000003E-2"/>
    <x v="24"/>
  </r>
  <r>
    <d v="1994-10-01T00:00:00"/>
    <n v="10.002000000000001"/>
    <n v="7.6999999999999999E-2"/>
    <n v="15.606"/>
    <n v="9.2999999999999999E-2"/>
    <n v="4.5430000000000001"/>
    <n v="0.16600000000000001"/>
    <n v="15.743"/>
    <n v="0.06"/>
    <n v="1994"/>
    <n v="10"/>
    <m/>
    <s v=""/>
    <m/>
    <s v=""/>
    <m/>
    <m/>
    <s v="1994-10"/>
    <m/>
    <m/>
    <n v="10.002000000000001"/>
    <n v="7.6999999999999999E-2"/>
    <n v="15.606"/>
    <n v="9.2999999999999999E-2"/>
    <n v="4.5430000000000001"/>
    <n v="0.16600000000000001"/>
    <n v="15.743"/>
    <n v="0.06"/>
    <x v="24"/>
  </r>
  <r>
    <d v="1994-11-01T00:00:00"/>
    <n v="6.7879999999999896"/>
    <n v="6.4000000000000001E-2"/>
    <n v="12.2"/>
    <n v="9.0999999999999998E-2"/>
    <n v="1.3109999999999999"/>
    <n v="0.11"/>
    <n v="14.754"/>
    <n v="5.6000000000000001E-2"/>
    <n v="1994"/>
    <n v="11"/>
    <m/>
    <s v=""/>
    <m/>
    <s v=""/>
    <m/>
    <m/>
    <s v="1994-11"/>
    <m/>
    <m/>
    <n v="6.7879999999999896"/>
    <n v="6.4000000000000001E-2"/>
    <n v="12.2"/>
    <n v="9.0999999999999998E-2"/>
    <n v="1.3109999999999999"/>
    <n v="0.11"/>
    <n v="14.754"/>
    <n v="5.6000000000000001E-2"/>
    <x v="24"/>
  </r>
  <r>
    <d v="1994-12-01T00:00:00"/>
    <n v="4.1130000000000004"/>
    <n v="6.5000000000000002E-2"/>
    <n v="9.31299999999999"/>
    <n v="0.158"/>
    <n v="-1.1020000000000001"/>
    <n v="6.4000000000000001E-2"/>
    <n v="14.036"/>
    <n v="0.06"/>
    <n v="1994"/>
    <n v="12"/>
    <m/>
    <s v=""/>
    <m/>
    <s v=""/>
    <m/>
    <m/>
    <s v="1994-12"/>
    <m/>
    <m/>
    <n v="4.1130000000000004"/>
    <n v="6.5000000000000002E-2"/>
    <n v="9.31299999999999"/>
    <n v="0.158"/>
    <n v="-1.1020000000000001"/>
    <n v="6.4000000000000001E-2"/>
    <n v="14.036"/>
    <n v="0.06"/>
    <x v="24"/>
  </r>
  <r>
    <d v="1995-01-01T00:00:00"/>
    <n v="3.54"/>
    <n v="5.7000000000000002E-2"/>
    <n v="8.8949999999999996"/>
    <n v="0.151"/>
    <n v="-1.7689999999999999"/>
    <n v="0.17299999999999999"/>
    <n v="13.945"/>
    <n v="0.06"/>
    <n v="1995"/>
    <n v="1"/>
    <m/>
    <s v=""/>
    <m/>
    <s v=""/>
    <m/>
    <m/>
    <s v="1995-01"/>
    <m/>
    <m/>
    <n v="3.54"/>
    <n v="5.7000000000000002E-2"/>
    <n v="8.8949999999999996"/>
    <n v="0.151"/>
    <n v="-1.7689999999999999"/>
    <n v="0.17299999999999999"/>
    <n v="13.945"/>
    <n v="0.06"/>
    <x v="24"/>
  </r>
  <r>
    <d v="1995-02-01T00:00:00"/>
    <n v="4.6559999999999997"/>
    <n v="8.3000000000000004E-2"/>
    <n v="10.257"/>
    <n v="0.14499999999999999"/>
    <n v="-0.879"/>
    <n v="0.127"/>
    <n v="14.388"/>
    <n v="6.2E-2"/>
    <n v="1995"/>
    <n v="2"/>
    <m/>
    <s v=""/>
    <m/>
    <s v=""/>
    <m/>
    <m/>
    <s v="1995-02"/>
    <m/>
    <m/>
    <n v="4.6559999999999997"/>
    <n v="8.3000000000000004E-2"/>
    <n v="10.257"/>
    <n v="0.14499999999999999"/>
    <n v="-0.879"/>
    <n v="0.127"/>
    <n v="14.388"/>
    <n v="6.2E-2"/>
    <x v="24"/>
  </r>
  <r>
    <d v="1995-03-01T00:00:00"/>
    <n v="5.9560000000000004"/>
    <n v="7.6999999999999999E-2"/>
    <n v="11.784000000000001"/>
    <n v="0.16500000000000001"/>
    <n v="0.26500000000000001"/>
    <n v="0.108"/>
    <n v="14.782999999999999"/>
    <n v="6.0999999999999999E-2"/>
    <n v="1995"/>
    <n v="3"/>
    <m/>
    <s v=""/>
    <m/>
    <s v=""/>
    <m/>
    <m/>
    <s v="1995-03"/>
    <m/>
    <m/>
    <n v="5.9560000000000004"/>
    <n v="7.6999999999999999E-2"/>
    <n v="11.784000000000001"/>
    <n v="0.16500000000000001"/>
    <n v="0.26500000000000001"/>
    <n v="0.108"/>
    <n v="14.782999999999999"/>
    <n v="6.0999999999999999E-2"/>
    <x v="24"/>
  </r>
  <r>
    <d v="1995-04-01T00:00:00"/>
    <n v="8.9719999999999995"/>
    <n v="7.8E-2"/>
    <n v="14.839"/>
    <n v="0.122"/>
    <n v="3.1619999999999999"/>
    <n v="0.17"/>
    <n v="15.587"/>
    <n v="6.0999999999999999E-2"/>
    <n v="1995"/>
    <n v="4"/>
    <m/>
    <s v=""/>
    <m/>
    <s v=""/>
    <m/>
    <m/>
    <s v="1995-04"/>
    <m/>
    <m/>
    <n v="8.9719999999999995"/>
    <n v="7.8E-2"/>
    <n v="14.839"/>
    <n v="0.122"/>
    <n v="3.1619999999999999"/>
    <n v="0.17"/>
    <n v="15.587"/>
    <n v="6.0999999999999999E-2"/>
    <x v="24"/>
  </r>
  <r>
    <d v="1995-05-01T00:00:00"/>
    <n v="11.57"/>
    <n v="6.3E-2"/>
    <n v="17.300999999999998"/>
    <n v="0.121"/>
    <n v="5.758"/>
    <n v="0.222"/>
    <n v="16.279"/>
    <n v="5.7000000000000002E-2"/>
    <n v="1995"/>
    <n v="5"/>
    <m/>
    <s v=""/>
    <m/>
    <s v=""/>
    <m/>
    <m/>
    <s v="1995-05"/>
    <m/>
    <m/>
    <n v="11.57"/>
    <n v="6.3E-2"/>
    <n v="17.300999999999998"/>
    <n v="0.121"/>
    <n v="5.758"/>
    <n v="0.222"/>
    <n v="16.279"/>
    <n v="5.7000000000000002E-2"/>
    <x v="24"/>
  </r>
  <r>
    <d v="1995-06-01T00:00:00"/>
    <n v="14.164"/>
    <n v="8.7999999999999995E-2"/>
    <n v="20.114999999999998"/>
    <n v="0.186"/>
    <n v="8.2319999999999993"/>
    <n v="5.2999999999999999E-2"/>
    <n v="17.007999999999999"/>
    <n v="6.0999999999999999E-2"/>
    <n v="1995"/>
    <n v="6"/>
    <m/>
    <s v=""/>
    <m/>
    <s v=""/>
    <m/>
    <m/>
    <s v="1995-06"/>
    <m/>
    <m/>
    <n v="14.164"/>
    <n v="8.7999999999999995E-2"/>
    <n v="20.114999999999998"/>
    <n v="0.186"/>
    <n v="8.2319999999999993"/>
    <n v="5.2999999999999999E-2"/>
    <n v="17.007999999999999"/>
    <n v="6.0999999999999999E-2"/>
    <x v="24"/>
  </r>
  <r>
    <d v="1995-07-01T00:00:00"/>
    <n v="15.116"/>
    <n v="7.9000000000000001E-2"/>
    <n v="20.803000000000001"/>
    <n v="0.185"/>
    <n v="9.3309999999999995"/>
    <n v="0.16800000000000001"/>
    <n v="17.375"/>
    <n v="6.0999999999999999E-2"/>
    <n v="1995"/>
    <n v="7"/>
    <m/>
    <s v=""/>
    <m/>
    <s v=""/>
    <m/>
    <m/>
    <s v="1995-07"/>
    <m/>
    <m/>
    <n v="15.116"/>
    <n v="7.9000000000000001E-2"/>
    <n v="20.803000000000001"/>
    <n v="0.185"/>
    <n v="9.3309999999999995"/>
    <n v="0.16800000000000001"/>
    <n v="17.375"/>
    <n v="6.0999999999999999E-2"/>
    <x v="24"/>
  </r>
  <r>
    <d v="1995-08-01T00:00:00"/>
    <n v="14.635999999999999"/>
    <n v="8.7999999999999995E-2"/>
    <n v="20.408999999999999"/>
    <n v="8.3000000000000004E-2"/>
    <n v="8.8079999999999998"/>
    <n v="0.23100000000000001"/>
    <n v="17.297000000000001"/>
    <n v="6.0999999999999999E-2"/>
    <n v="1995"/>
    <n v="8"/>
    <m/>
    <s v=""/>
    <m/>
    <s v=""/>
    <m/>
    <m/>
    <s v="1995-08"/>
    <m/>
    <m/>
    <n v="14.635999999999999"/>
    <n v="8.7999999999999995E-2"/>
    <n v="20.408999999999999"/>
    <n v="8.3000000000000004E-2"/>
    <n v="8.8079999999999998"/>
    <n v="0.23100000000000001"/>
    <n v="17.297000000000001"/>
    <n v="6.0999999999999999E-2"/>
    <x v="24"/>
  </r>
  <r>
    <d v="1995-09-01T00:00:00"/>
    <n v="12.565"/>
    <n v="8.6999999999999994E-2"/>
    <n v="18.382000000000001"/>
    <n v="6.8000000000000005E-2"/>
    <n v="6.9210000000000003"/>
    <n v="0.182"/>
    <n v="16.579999999999998"/>
    <n v="0.06"/>
    <n v="1995"/>
    <n v="9"/>
    <m/>
    <s v=""/>
    <m/>
    <s v=""/>
    <m/>
    <m/>
    <s v="1995-09"/>
    <m/>
    <m/>
    <n v="12.565"/>
    <n v="8.6999999999999994E-2"/>
    <n v="18.382000000000001"/>
    <n v="6.8000000000000005E-2"/>
    <n v="6.9210000000000003"/>
    <n v="0.182"/>
    <n v="16.579999999999998"/>
    <n v="0.06"/>
    <x v="24"/>
  </r>
  <r>
    <d v="1995-10-01T00:00:00"/>
    <n v="10.106"/>
    <n v="8.5999999999999993E-2"/>
    <n v="15.749000000000001"/>
    <n v="0.13"/>
    <n v="4.49"/>
    <n v="0.14399999999999999"/>
    <n v="15.747999999999999"/>
    <n v="6.2E-2"/>
    <n v="1995"/>
    <n v="10"/>
    <m/>
    <s v=""/>
    <m/>
    <s v=""/>
    <m/>
    <m/>
    <s v="1995-10"/>
    <m/>
    <m/>
    <n v="10.106"/>
    <n v="8.5999999999999993E-2"/>
    <n v="15.749000000000001"/>
    <n v="0.13"/>
    <n v="4.49"/>
    <n v="0.14399999999999999"/>
    <n v="15.747999999999999"/>
    <n v="6.2E-2"/>
    <x v="24"/>
  </r>
  <r>
    <d v="1995-11-01T00:00:00"/>
    <n v="6.7610000000000001"/>
    <n v="8.6999999999999994E-2"/>
    <n v="12.387"/>
    <n v="0.104"/>
    <n v="1.266"/>
    <n v="0.20499999999999999"/>
    <n v="14.712999999999999"/>
    <n v="0.06"/>
    <n v="1995"/>
    <n v="11"/>
    <m/>
    <s v=""/>
    <m/>
    <s v=""/>
    <m/>
    <m/>
    <s v="1995-11"/>
    <m/>
    <m/>
    <n v="6.7610000000000001"/>
    <n v="8.6999999999999994E-2"/>
    <n v="12.387"/>
    <n v="0.104"/>
    <n v="1.266"/>
    <n v="0.20499999999999999"/>
    <n v="14.712999999999999"/>
    <n v="0.06"/>
    <x v="24"/>
  </r>
  <r>
    <d v="1995-12-01T00:00:00"/>
    <n v="4.1230000000000002"/>
    <n v="4.3999999999999997E-2"/>
    <n v="9.3960000000000008"/>
    <n v="0.13100000000000001"/>
    <n v="-1.143"/>
    <n v="0.113"/>
    <n v="13.950999999999899"/>
    <n v="5.8999999999999997E-2"/>
    <n v="1995"/>
    <n v="12"/>
    <m/>
    <s v=""/>
    <m/>
    <s v=""/>
    <m/>
    <m/>
    <s v="1995-12"/>
    <m/>
    <m/>
    <n v="4.1230000000000002"/>
    <n v="4.3999999999999997E-2"/>
    <n v="9.3960000000000008"/>
    <n v="0.13100000000000001"/>
    <n v="-1.143"/>
    <n v="0.113"/>
    <n v="13.950999999999899"/>
    <n v="5.8999999999999997E-2"/>
    <x v="24"/>
  </r>
  <r>
    <d v="1996-01-01T00:00:00"/>
    <n v="2.8620000000000001"/>
    <n v="8.7999999999999995E-2"/>
    <n v="8.3509999999999902"/>
    <n v="0.107"/>
    <n v="-2.512"/>
    <n v="0.108"/>
    <n v="13.720999999999901"/>
    <n v="5.8999999999999997E-2"/>
    <n v="1996"/>
    <n v="1"/>
    <m/>
    <s v=""/>
    <m/>
    <s v=""/>
    <m/>
    <m/>
    <s v="1996-01"/>
    <m/>
    <m/>
    <n v="2.8620000000000001"/>
    <n v="8.7999999999999995E-2"/>
    <n v="8.3509999999999902"/>
    <n v="0.107"/>
    <n v="-2.512"/>
    <n v="0.108"/>
    <n v="13.720999999999901"/>
    <n v="5.8999999999999997E-2"/>
    <x v="24"/>
  </r>
  <r>
    <d v="1996-02-01T00:00:00"/>
    <n v="4.0119999999999996"/>
    <n v="0.11799999999999999"/>
    <n v="9.7690000000000001"/>
    <n v="9.5000000000000001E-2"/>
    <n v="-1.762"/>
    <n v="0.08"/>
    <n v="14.207000000000001"/>
    <n v="6.4000000000000001E-2"/>
    <n v="1996"/>
    <n v="2"/>
    <m/>
    <s v=""/>
    <m/>
    <s v=""/>
    <m/>
    <m/>
    <s v="1996-02"/>
    <m/>
    <m/>
    <n v="4.0119999999999996"/>
    <n v="0.11799999999999999"/>
    <n v="9.7690000000000001"/>
    <n v="9.5000000000000001E-2"/>
    <n v="-1.762"/>
    <n v="0.08"/>
    <n v="14.207000000000001"/>
    <n v="6.4000000000000001E-2"/>
    <x v="24"/>
  </r>
  <r>
    <d v="1996-03-01T00:00:00"/>
    <n v="5.524"/>
    <n v="8.5000000000000006E-2"/>
    <n v="11.411"/>
    <n v="0.157"/>
    <n v="-0.28499999999999998"/>
    <n v="0.14499999999999999"/>
    <n v="14.657999999999999"/>
    <n v="5.8999999999999997E-2"/>
    <n v="1996"/>
    <n v="3"/>
    <m/>
    <s v=""/>
    <m/>
    <s v=""/>
    <m/>
    <m/>
    <s v="1996-03"/>
    <m/>
    <m/>
    <n v="5.524"/>
    <n v="8.5000000000000006E-2"/>
    <n v="11.411"/>
    <n v="0.157"/>
    <n v="-0.28499999999999998"/>
    <n v="0.14499999999999999"/>
    <n v="14.657999999999999"/>
    <n v="5.8999999999999997E-2"/>
    <x v="24"/>
  </r>
  <r>
    <d v="1996-04-01T00:00:00"/>
    <n v="8.6790000000000003"/>
    <n v="7.2999999999999995E-2"/>
    <n v="14.470999999999901"/>
    <n v="9.9000000000000005E-2"/>
    <n v="2.7170000000000001"/>
    <n v="0.13"/>
    <n v="15.541"/>
    <n v="5.7000000000000002E-2"/>
    <n v="1996"/>
    <n v="4"/>
    <m/>
    <s v=""/>
    <m/>
    <s v=""/>
    <m/>
    <m/>
    <s v="1996-04"/>
    <m/>
    <m/>
    <n v="8.6790000000000003"/>
    <n v="7.2999999999999995E-2"/>
    <n v="14.470999999999901"/>
    <n v="9.9000000000000005E-2"/>
    <n v="2.7170000000000001"/>
    <n v="0.13"/>
    <n v="15.541"/>
    <n v="5.7000000000000002E-2"/>
    <x v="24"/>
  </r>
  <r>
    <d v="1996-05-01T00:00:00"/>
    <n v="11.587999999999999"/>
    <n v="0.106"/>
    <n v="17.437000000000001"/>
    <n v="0.10199999999999999"/>
    <n v="5.7919999999999998"/>
    <n v="0.123"/>
    <n v="16.271999999999998"/>
    <n v="6.3E-2"/>
    <n v="1996"/>
    <n v="5"/>
    <m/>
    <s v=""/>
    <m/>
    <s v=""/>
    <m/>
    <m/>
    <s v="1996-05"/>
    <m/>
    <m/>
    <n v="11.587999999999999"/>
    <n v="0.106"/>
    <n v="17.437000000000001"/>
    <n v="0.10199999999999999"/>
    <n v="5.7919999999999998"/>
    <n v="0.123"/>
    <n v="16.271999999999998"/>
    <n v="6.3E-2"/>
    <x v="24"/>
  </r>
  <r>
    <d v="1996-06-01T00:00:00"/>
    <n v="13.680999999999999"/>
    <n v="9.0999999999999998E-2"/>
    <n v="19.405000000000001"/>
    <n v="0.14299999999999999"/>
    <n v="7.8540000000000001"/>
    <n v="0.106"/>
    <n v="16.847000000000001"/>
    <n v="5.8000000000000003E-2"/>
    <n v="1996"/>
    <n v="6"/>
    <m/>
    <s v=""/>
    <m/>
    <s v=""/>
    <m/>
    <m/>
    <s v="1996-06"/>
    <m/>
    <m/>
    <n v="13.680999999999999"/>
    <n v="9.0999999999999998E-2"/>
    <n v="19.405000000000001"/>
    <n v="0.14299999999999999"/>
    <n v="7.8540000000000001"/>
    <n v="0.106"/>
    <n v="16.847000000000001"/>
    <n v="5.8000000000000003E-2"/>
    <x v="24"/>
  </r>
  <r>
    <d v="1996-07-01T00:00:00"/>
    <n v="14.827"/>
    <n v="9.7000000000000003E-2"/>
    <n v="20.65"/>
    <n v="8.6999999999999994E-2"/>
    <n v="9.1229999999999993"/>
    <n v="0.129"/>
    <n v="17.22"/>
    <n v="6.0999999999999999E-2"/>
    <n v="1996"/>
    <n v="7"/>
    <m/>
    <s v=""/>
    <m/>
    <s v=""/>
    <m/>
    <m/>
    <s v="1996-07"/>
    <m/>
    <m/>
    <n v="14.827"/>
    <n v="9.7000000000000003E-2"/>
    <n v="20.65"/>
    <n v="8.6999999999999994E-2"/>
    <n v="9.1229999999999993"/>
    <n v="0.129"/>
    <n v="17.22"/>
    <n v="6.0999999999999999E-2"/>
    <x v="24"/>
  </r>
  <r>
    <d v="1996-08-01T00:00:00"/>
    <n v="14.603"/>
    <n v="7.2999999999999995E-2"/>
    <n v="20.416"/>
    <n v="0.13"/>
    <n v="8.9179999999999993"/>
    <n v="0.126"/>
    <n v="17.21"/>
    <n v="5.8999999999999997E-2"/>
    <n v="1996"/>
    <n v="8"/>
    <m/>
    <s v=""/>
    <m/>
    <s v=""/>
    <m/>
    <m/>
    <s v="1996-08"/>
    <m/>
    <m/>
    <n v="14.603"/>
    <n v="7.2999999999999995E-2"/>
    <n v="20.416"/>
    <n v="0.13"/>
    <n v="8.9179999999999993"/>
    <n v="0.126"/>
    <n v="17.21"/>
    <n v="5.8999999999999997E-2"/>
    <x v="24"/>
  </r>
  <r>
    <d v="1996-09-01T00:00:00"/>
    <n v="12.294"/>
    <n v="5.2999999999999999E-2"/>
    <n v="17.974"/>
    <n v="0.11600000000000001"/>
    <n v="6.7110000000000003"/>
    <n v="0.17"/>
    <n v="16.443999999999999"/>
    <n v="5.6000000000000001E-2"/>
    <n v="1996"/>
    <n v="9"/>
    <m/>
    <s v=""/>
    <m/>
    <s v=""/>
    <m/>
    <m/>
    <s v="1996-09"/>
    <m/>
    <m/>
    <n v="12.294"/>
    <n v="5.2999999999999999E-2"/>
    <n v="17.974"/>
    <n v="0.11600000000000001"/>
    <n v="6.7110000000000003"/>
    <n v="0.17"/>
    <n v="16.443999999999999"/>
    <n v="5.6000000000000001E-2"/>
    <x v="24"/>
  </r>
  <r>
    <d v="1996-10-01T00:00:00"/>
    <n v="9.5250000000000004"/>
    <n v="9.7000000000000003E-2"/>
    <n v="15.191000000000001"/>
    <n v="0.155"/>
    <n v="3.9289999999999998"/>
    <n v="8.8999999999999996E-2"/>
    <n v="15.515999999999901"/>
    <n v="6.0999999999999999E-2"/>
    <n v="1996"/>
    <n v="10"/>
    <m/>
    <s v=""/>
    <m/>
    <s v=""/>
    <m/>
    <m/>
    <s v="1996-10"/>
    <m/>
    <m/>
    <n v="9.5250000000000004"/>
    <n v="9.7000000000000003E-2"/>
    <n v="15.191000000000001"/>
    <n v="0.155"/>
    <n v="3.9289999999999998"/>
    <n v="8.8999999999999996E-2"/>
    <n v="15.515999999999901"/>
    <n v="6.0999999999999999E-2"/>
    <x v="24"/>
  </r>
  <r>
    <d v="1996-11-01T00:00:00"/>
    <n v="6.5469999999999997"/>
    <n v="7.8E-2"/>
    <n v="11.952"/>
    <n v="0.112"/>
    <n v="1.1779999999999999"/>
    <n v="8.3000000000000004E-2"/>
    <n v="14.606999999999999"/>
    <n v="5.8999999999999997E-2"/>
    <n v="1996"/>
    <n v="11"/>
    <m/>
    <s v=""/>
    <m/>
    <s v=""/>
    <m/>
    <m/>
    <s v="1996-11"/>
    <m/>
    <m/>
    <n v="6.5469999999999997"/>
    <n v="7.8E-2"/>
    <n v="11.952"/>
    <n v="0.112"/>
    <n v="1.1779999999999999"/>
    <n v="8.3000000000000004E-2"/>
    <n v="14.606999999999999"/>
    <n v="5.8999999999999997E-2"/>
    <x v="24"/>
  </r>
  <r>
    <d v="1996-12-01T00:00:00"/>
    <n v="4.3250000000000002"/>
    <n v="5.8000000000000003E-2"/>
    <n v="9.82"/>
    <n v="0.112"/>
    <n v="-1.089"/>
    <n v="0.06"/>
    <n v="14.0529999999999"/>
    <n v="5.8000000000000003E-2"/>
    <n v="1996"/>
    <n v="12"/>
    <m/>
    <s v=""/>
    <m/>
    <s v=""/>
    <m/>
    <m/>
    <s v="1996-12"/>
    <m/>
    <m/>
    <n v="4.3250000000000002"/>
    <n v="5.8000000000000003E-2"/>
    <n v="9.82"/>
    <n v="0.112"/>
    <n v="-1.089"/>
    <n v="0.06"/>
    <n v="14.0529999999999"/>
    <n v="5.8000000000000003E-2"/>
    <x v="24"/>
  </r>
  <r>
    <d v="1997-01-01T00:00:00"/>
    <n v="3.165"/>
    <n v="8.3000000000000004E-2"/>
    <n v="8.5879999999999992"/>
    <n v="9.9000000000000005E-2"/>
    <n v="-2.1339999999999999"/>
    <n v="7.8E-2"/>
    <n v="13.818"/>
    <n v="5.8000000000000003E-2"/>
    <n v="1997"/>
    <n v="1"/>
    <m/>
    <s v=""/>
    <m/>
    <s v=""/>
    <m/>
    <m/>
    <s v="1997-01"/>
    <m/>
    <m/>
    <n v="3.165"/>
    <n v="8.3000000000000004E-2"/>
    <n v="8.5879999999999992"/>
    <n v="9.9000000000000005E-2"/>
    <n v="-2.1339999999999999"/>
    <n v="7.8E-2"/>
    <n v="13.818"/>
    <n v="5.8000000000000003E-2"/>
    <x v="24"/>
  </r>
  <r>
    <d v="1997-02-01T00:00:00"/>
    <n v="3.766"/>
    <n v="9.2999999999999999E-2"/>
    <n v="9.4559999999999995"/>
    <n v="6.7000000000000004E-2"/>
    <n v="-1.885"/>
    <n v="8.5999999999999993E-2"/>
    <n v="14.1779999999999"/>
    <n v="5.8999999999999997E-2"/>
    <n v="1997"/>
    <n v="2"/>
    <m/>
    <s v=""/>
    <m/>
    <s v=""/>
    <m/>
    <m/>
    <s v="1997-02"/>
    <m/>
    <m/>
    <n v="3.766"/>
    <n v="9.2999999999999999E-2"/>
    <n v="9.4559999999999995"/>
    <n v="6.7000000000000004E-2"/>
    <n v="-1.885"/>
    <n v="8.5999999999999993E-2"/>
    <n v="14.1779999999999"/>
    <n v="5.8999999999999997E-2"/>
    <x v="24"/>
  </r>
  <r>
    <d v="1997-03-01T00:00:00"/>
    <n v="6.0119999999999996"/>
    <n v="0.13900000000000001"/>
    <n v="11.808"/>
    <n v="0.188"/>
    <n v="0.189999999999999"/>
    <n v="9.5000000000000001E-2"/>
    <n v="14.872999999999999"/>
    <n v="6.8000000000000005E-2"/>
    <n v="1997"/>
    <n v="3"/>
    <m/>
    <s v=""/>
    <m/>
    <s v=""/>
    <m/>
    <m/>
    <s v="1997-03"/>
    <m/>
    <m/>
    <n v="6.0119999999999996"/>
    <n v="0.13900000000000001"/>
    <n v="11.808"/>
    <n v="0.188"/>
    <n v="0.189999999999999"/>
    <n v="9.5000000000000001E-2"/>
    <n v="14.872999999999999"/>
    <n v="6.8000000000000005E-2"/>
    <x v="24"/>
  </r>
  <r>
    <d v="1997-04-01T00:00:00"/>
    <n v="8.891"/>
    <n v="5.3999999999999999E-2"/>
    <n v="14.817"/>
    <n v="0.114"/>
    <n v="2.9670000000000001"/>
    <n v="0.115"/>
    <n v="15.634"/>
    <n v="5.5E-2"/>
    <n v="1997"/>
    <n v="4"/>
    <m/>
    <s v=""/>
    <m/>
    <s v=""/>
    <m/>
    <m/>
    <s v="1997-04"/>
    <m/>
    <m/>
    <n v="8.891"/>
    <n v="5.3999999999999999E-2"/>
    <n v="14.817"/>
    <n v="0.114"/>
    <n v="2.9670000000000001"/>
    <n v="0.115"/>
    <n v="15.634"/>
    <n v="5.5E-2"/>
    <x v="24"/>
  </r>
  <r>
    <d v="1997-05-01T00:00:00"/>
    <n v="11.593"/>
    <n v="7.1999999999999995E-2"/>
    <n v="17.378"/>
    <n v="0.109"/>
    <n v="5.8019999999999996"/>
    <n v="0.14899999999999999"/>
    <n v="16.387999999999899"/>
    <n v="5.6000000000000001E-2"/>
    <n v="1997"/>
    <n v="5"/>
    <m/>
    <s v=""/>
    <m/>
    <s v=""/>
    <m/>
    <m/>
    <s v="1997-05"/>
    <m/>
    <m/>
    <n v="11.593"/>
    <n v="7.1999999999999995E-2"/>
    <n v="17.378"/>
    <n v="0.109"/>
    <n v="5.8019999999999996"/>
    <n v="0.14899999999999999"/>
    <n v="16.387999999999899"/>
    <n v="5.6000000000000001E-2"/>
    <x v="24"/>
  </r>
  <r>
    <d v="1997-06-01T00:00:00"/>
    <n v="14.130999999999901"/>
    <n v="6.6000000000000003E-2"/>
    <n v="19.913"/>
    <n v="9.6000000000000002E-2"/>
    <n v="8.3339999999999996"/>
    <n v="0.13500000000000001"/>
    <n v="17.158000000000001"/>
    <n v="5.6000000000000001E-2"/>
    <n v="1997"/>
    <n v="6"/>
    <m/>
    <s v=""/>
    <m/>
    <s v=""/>
    <m/>
    <m/>
    <s v="1997-06"/>
    <m/>
    <m/>
    <n v="14.130999999999901"/>
    <n v="6.6000000000000003E-2"/>
    <n v="19.913"/>
    <n v="9.6000000000000002E-2"/>
    <n v="8.3339999999999996"/>
    <n v="0.13500000000000001"/>
    <n v="17.158000000000001"/>
    <n v="5.6000000000000001E-2"/>
    <x v="24"/>
  </r>
  <r>
    <d v="1997-07-01T00:00:00"/>
    <n v="14.565"/>
    <n v="0.13200000000000001"/>
    <n v="20.260000000000002"/>
    <n v="9.4E-2"/>
    <n v="8.8249999999999993"/>
    <n v="8.8999999999999996E-2"/>
    <n v="17.306999999999999"/>
    <n v="6.5000000000000002E-2"/>
    <n v="1997"/>
    <n v="7"/>
    <m/>
    <s v=""/>
    <m/>
    <s v=""/>
    <m/>
    <m/>
    <s v="1997-07"/>
    <m/>
    <m/>
    <n v="14.565"/>
    <n v="0.13200000000000001"/>
    <n v="20.260000000000002"/>
    <n v="9.4E-2"/>
    <n v="8.8249999999999993"/>
    <n v="8.8999999999999996E-2"/>
    <n v="17.306999999999999"/>
    <n v="6.5000000000000002E-2"/>
    <x v="24"/>
  </r>
  <r>
    <d v="1997-08-01T00:00:00"/>
    <n v="14.255999999999901"/>
    <n v="9.0999999999999998E-2"/>
    <n v="20.13"/>
    <n v="0.104"/>
    <n v="8.57899999999999"/>
    <n v="0.122"/>
    <n v="17.265999999999998"/>
    <n v="5.8999999999999997E-2"/>
    <n v="1997"/>
    <n v="8"/>
    <m/>
    <s v=""/>
    <m/>
    <s v=""/>
    <m/>
    <m/>
    <s v="1997-08"/>
    <m/>
    <m/>
    <n v="14.255999999999901"/>
    <n v="9.0999999999999998E-2"/>
    <n v="20.13"/>
    <n v="0.104"/>
    <n v="8.57899999999999"/>
    <n v="0.122"/>
    <n v="17.265999999999998"/>
    <n v="5.8999999999999997E-2"/>
    <x v="24"/>
  </r>
  <r>
    <d v="1997-09-01T00:00:00"/>
    <n v="12.685"/>
    <n v="0.105"/>
    <n v="18.555"/>
    <n v="0.313"/>
    <n v="6.9729999999999999"/>
    <n v="0.16200000000000001"/>
    <n v="16.765999999999998"/>
    <n v="6.0999999999999999E-2"/>
    <n v="1997"/>
    <n v="9"/>
    <m/>
    <s v=""/>
    <m/>
    <s v=""/>
    <m/>
    <m/>
    <s v="1997-09"/>
    <m/>
    <m/>
    <n v="12.685"/>
    <n v="0.105"/>
    <n v="18.555"/>
    <n v="0.313"/>
    <n v="6.9729999999999999"/>
    <n v="0.16200000000000001"/>
    <n v="16.765999999999998"/>
    <n v="6.0999999999999999E-2"/>
    <x v="24"/>
  </r>
  <r>
    <d v="1997-10-01T00:00:00"/>
    <n v="10.109"/>
    <n v="7.0000000000000007E-2"/>
    <n v="15.682"/>
    <n v="0.108"/>
    <n v="4.665"/>
    <n v="0.14499999999999999"/>
    <n v="15.935"/>
    <n v="5.6000000000000001E-2"/>
    <n v="1997"/>
    <n v="10"/>
    <m/>
    <s v=""/>
    <m/>
    <s v=""/>
    <m/>
    <m/>
    <s v="1997-10"/>
    <m/>
    <m/>
    <n v="10.109"/>
    <n v="7.0000000000000007E-2"/>
    <n v="15.682"/>
    <n v="0.108"/>
    <n v="4.665"/>
    <n v="0.14499999999999999"/>
    <n v="15.935"/>
    <n v="5.6000000000000001E-2"/>
    <x v="24"/>
  </r>
  <r>
    <d v="1997-11-01T00:00:00"/>
    <n v="6.8410000000000002"/>
    <n v="9.6000000000000002E-2"/>
    <n v="12.195"/>
    <n v="9.1999999999999998E-2"/>
    <n v="1.5029999999999999"/>
    <n v="8.5999999999999993E-2"/>
    <n v="14.952"/>
    <n v="0.06"/>
    <n v="1997"/>
    <n v="11"/>
    <m/>
    <s v=""/>
    <m/>
    <s v=""/>
    <m/>
    <m/>
    <s v="1997-11"/>
    <m/>
    <m/>
    <n v="6.8410000000000002"/>
    <n v="9.6000000000000002E-2"/>
    <n v="12.195"/>
    <n v="9.1999999999999998E-2"/>
    <n v="1.5029999999999999"/>
    <n v="8.5999999999999993E-2"/>
    <n v="14.952"/>
    <n v="0.06"/>
    <x v="24"/>
  </r>
  <r>
    <d v="1997-12-01T00:00:00"/>
    <n v="4.4169999999999998"/>
    <n v="6.2E-2"/>
    <n v="9.6340000000000003"/>
    <n v="6.4000000000000001E-2"/>
    <n v="-0.73699999999999999"/>
    <n v="7.5999999999999998E-2"/>
    <n v="14.290999999999899"/>
    <n v="5.7000000000000002E-2"/>
    <n v="1997"/>
    <n v="12"/>
    <m/>
    <s v=""/>
    <m/>
    <s v=""/>
    <m/>
    <m/>
    <s v="1997-12"/>
    <m/>
    <m/>
    <n v="4.4169999999999998"/>
    <n v="6.2E-2"/>
    <n v="9.6340000000000003"/>
    <n v="6.4000000000000001E-2"/>
    <n v="-0.73699999999999999"/>
    <n v="7.5999999999999998E-2"/>
    <n v="14.290999999999899"/>
    <n v="5.7000000000000002E-2"/>
    <x v="24"/>
  </r>
  <r>
    <d v="1998-01-01T00:00:00"/>
    <n v="3.3519999999999999"/>
    <n v="7.5999999999999998E-2"/>
    <n v="8.5549999999999997"/>
    <n v="9.2999999999999999E-2"/>
    <n v="-1.776"/>
    <n v="8.5999999999999993E-2"/>
    <n v="14.063000000000001"/>
    <n v="6.3E-2"/>
    <n v="1998"/>
    <n v="1"/>
    <m/>
    <s v=""/>
    <m/>
    <s v=""/>
    <m/>
    <m/>
    <s v="1998-01"/>
    <m/>
    <m/>
    <n v="3.3519999999999999"/>
    <n v="7.5999999999999998E-2"/>
    <n v="8.5549999999999997"/>
    <n v="9.2999999999999999E-2"/>
    <n v="-1.776"/>
    <n v="8.5999999999999993E-2"/>
    <n v="14.063000000000001"/>
    <n v="6.3E-2"/>
    <x v="24"/>
  </r>
  <r>
    <d v="1998-02-01T00:00:00"/>
    <n v="4.8259999999999996"/>
    <n v="0.106"/>
    <n v="10.475"/>
    <n v="0.11"/>
    <n v="-0.76800000000000002"/>
    <n v="7.6999999999999999E-2"/>
    <n v="14.610999999999899"/>
    <n v="6.6000000000000003E-2"/>
    <n v="1998"/>
    <n v="2"/>
    <m/>
    <s v=""/>
    <m/>
    <s v=""/>
    <m/>
    <m/>
    <s v="1998-02"/>
    <m/>
    <m/>
    <n v="4.8259999999999996"/>
    <n v="0.106"/>
    <n v="10.475"/>
    <n v="0.11"/>
    <n v="-0.76800000000000002"/>
    <n v="7.6999999999999999E-2"/>
    <n v="14.610999999999899"/>
    <n v="6.6000000000000003E-2"/>
    <x v="24"/>
  </r>
  <r>
    <d v="1998-03-01T00:00:00"/>
    <n v="6.0229999999999997"/>
    <n v="8.1999999999999906E-2"/>
    <n v="11.888"/>
    <n v="7.2999999999999995E-2"/>
    <n v="0.30099999999999899"/>
    <n v="0.10199999999999999"/>
    <n v="14.958"/>
    <n v="6.5000000000000002E-2"/>
    <n v="1998"/>
    <n v="3"/>
    <m/>
    <s v=""/>
    <m/>
    <s v=""/>
    <m/>
    <m/>
    <s v="1998-03"/>
    <m/>
    <m/>
    <n v="6.0229999999999997"/>
    <n v="8.1999999999999906E-2"/>
    <n v="11.888"/>
    <n v="7.2999999999999995E-2"/>
    <n v="0.30099999999999899"/>
    <n v="0.10199999999999999"/>
    <n v="14.958"/>
    <n v="6.5000000000000002E-2"/>
    <x v="24"/>
  </r>
  <r>
    <d v="1998-04-01T00:00:00"/>
    <n v="9.3580000000000005"/>
    <n v="0.05"/>
    <n v="15.255000000000001"/>
    <n v="8.7999999999999995E-2"/>
    <n v="3.4389999999999898"/>
    <n v="0.19400000000000001"/>
    <n v="15.884"/>
    <n v="6.2E-2"/>
    <n v="1998"/>
    <n v="4"/>
    <m/>
    <s v=""/>
    <m/>
    <s v=""/>
    <m/>
    <m/>
    <s v="1998-04"/>
    <m/>
    <m/>
    <n v="9.3580000000000005"/>
    <n v="0.05"/>
    <n v="15.255000000000001"/>
    <n v="8.7999999999999995E-2"/>
    <n v="3.4389999999999898"/>
    <n v="0.19400000000000001"/>
    <n v="15.884"/>
    <n v="6.2E-2"/>
    <x v="24"/>
  </r>
  <r>
    <d v="1998-05-01T00:00:00"/>
    <n v="12.291"/>
    <n v="8.3000000000000004E-2"/>
    <n v="18.181999999999999"/>
    <n v="0.16399999999999901"/>
    <n v="6.3719999999999999"/>
    <n v="0.105"/>
    <n v="16.670999999999999"/>
    <n v="6.2E-2"/>
    <n v="1998"/>
    <n v="5"/>
    <m/>
    <s v=""/>
    <m/>
    <s v=""/>
    <m/>
    <m/>
    <s v="1998-05"/>
    <m/>
    <m/>
    <n v="12.291"/>
    <n v="8.3000000000000004E-2"/>
    <n v="18.181999999999999"/>
    <n v="0.16399999999999901"/>
    <n v="6.3719999999999999"/>
    <n v="0.105"/>
    <n v="16.670999999999999"/>
    <n v="6.2E-2"/>
    <x v="24"/>
  </r>
  <r>
    <d v="1998-06-01T00:00:00"/>
    <n v="14.521000000000001"/>
    <n v="0.114"/>
    <n v="20.404"/>
    <n v="0.13"/>
    <n v="8.7779999999999898"/>
    <n v="7.1999999999999995E-2"/>
    <n v="17.289000000000001"/>
    <n v="6.6000000000000003E-2"/>
    <n v="1998"/>
    <n v="6"/>
    <m/>
    <s v=""/>
    <m/>
    <s v=""/>
    <m/>
    <m/>
    <s v="1998-06"/>
    <m/>
    <m/>
    <n v="14.521000000000001"/>
    <n v="0.114"/>
    <n v="20.404"/>
    <n v="0.13"/>
    <n v="8.7779999999999898"/>
    <n v="7.1999999999999995E-2"/>
    <n v="17.289000000000001"/>
    <n v="6.6000000000000003E-2"/>
    <x v="24"/>
  </r>
  <r>
    <d v="1998-07-01T00:00:00"/>
    <n v="15.34"/>
    <n v="7.3999999999999996E-2"/>
    <n v="20.971999999999898"/>
    <n v="6.2E-2"/>
    <n v="9.7149999999999999"/>
    <n v="0.17"/>
    <n v="17.609000000000002"/>
    <n v="6.2E-2"/>
    <n v="1998"/>
    <n v="7"/>
    <m/>
    <s v=""/>
    <m/>
    <s v=""/>
    <m/>
    <m/>
    <s v="1998-07"/>
    <m/>
    <m/>
    <n v="15.34"/>
    <n v="7.3999999999999996E-2"/>
    <n v="20.971999999999898"/>
    <n v="6.2E-2"/>
    <n v="9.7149999999999999"/>
    <n v="0.17"/>
    <n v="17.609000000000002"/>
    <n v="6.2E-2"/>
    <x v="24"/>
  </r>
  <r>
    <d v="1998-08-01T00:00:00"/>
    <n v="14.874000000000001"/>
    <n v="7.3999999999999996E-2"/>
    <n v="20.504999999999999"/>
    <n v="0.128"/>
    <n v="9.3439999999999994"/>
    <n v="0.217"/>
    <n v="17.491"/>
    <n v="6.2E-2"/>
    <n v="1998"/>
    <n v="8"/>
    <m/>
    <s v=""/>
    <m/>
    <s v=""/>
    <m/>
    <m/>
    <s v="1998-08"/>
    <m/>
    <m/>
    <n v="14.874000000000001"/>
    <n v="7.3999999999999996E-2"/>
    <n v="20.504999999999999"/>
    <n v="0.128"/>
    <n v="9.3439999999999994"/>
    <n v="0.217"/>
    <n v="17.491"/>
    <n v="6.2E-2"/>
    <x v="24"/>
  </r>
  <r>
    <d v="1998-09-01T00:00:00"/>
    <n v="12.672999999999901"/>
    <n v="4.7E-2"/>
    <n v="18.335999999999999"/>
    <n v="0.123"/>
    <n v="7.1520000000000001"/>
    <n v="0.17699999999999999"/>
    <n v="16.657"/>
    <n v="6.0999999999999999E-2"/>
    <n v="1998"/>
    <n v="9"/>
    <m/>
    <s v=""/>
    <m/>
    <s v=""/>
    <m/>
    <m/>
    <s v="1998-09"/>
    <m/>
    <m/>
    <n v="12.672999999999901"/>
    <n v="4.7E-2"/>
    <n v="18.335999999999999"/>
    <n v="0.123"/>
    <n v="7.1520000000000001"/>
    <n v="0.17699999999999999"/>
    <n v="16.657"/>
    <n v="6.0999999999999999E-2"/>
    <x v="24"/>
  </r>
  <r>
    <d v="1998-10-01T00:00:00"/>
    <n v="9.9410000000000007"/>
    <n v="5.5E-2"/>
    <n v="15.505999999999901"/>
    <n v="0.11700000000000001"/>
    <n v="4.45"/>
    <n v="0.11600000000000001"/>
    <n v="15.767999999999899"/>
    <n v="6.4000000000000001E-2"/>
    <n v="1998"/>
    <n v="10"/>
    <m/>
    <s v=""/>
    <m/>
    <s v=""/>
    <m/>
    <m/>
    <s v="1998-10"/>
    <m/>
    <m/>
    <n v="9.9410000000000007"/>
    <n v="5.5E-2"/>
    <n v="15.505999999999901"/>
    <n v="0.11700000000000001"/>
    <n v="4.45"/>
    <n v="0.11600000000000001"/>
    <n v="15.767999999999899"/>
    <n v="6.4000000000000001E-2"/>
    <x v="24"/>
  </r>
  <r>
    <d v="1998-11-01T00:00:00"/>
    <n v="6.4039999999999999"/>
    <n v="8.1000000000000003E-2"/>
    <n v="11.872"/>
    <n v="0.09"/>
    <n v="1.0389999999999999"/>
    <n v="8.1999999999999906E-2"/>
    <n v="14.696999999999999"/>
    <n v="6.2E-2"/>
    <n v="1998"/>
    <n v="11"/>
    <m/>
    <s v=""/>
    <m/>
    <s v=""/>
    <m/>
    <m/>
    <s v="1998-11"/>
    <m/>
    <m/>
    <n v="6.4039999999999999"/>
    <n v="8.1000000000000003E-2"/>
    <n v="11.872"/>
    <n v="0.09"/>
    <n v="1.0389999999999999"/>
    <n v="8.1999999999999906E-2"/>
    <n v="14.696999999999999"/>
    <n v="6.2E-2"/>
    <x v="24"/>
  </r>
  <r>
    <d v="1998-12-01T00:00:00"/>
    <n v="4.6689999999999996"/>
    <n v="4.4999999999999998E-2"/>
    <n v="10.083"/>
    <n v="7.9000000000000001E-2"/>
    <n v="-0.65599999999999903"/>
    <n v="0.10100000000000001"/>
    <n v="14.214"/>
    <n v="6.0999999999999999E-2"/>
    <n v="1998"/>
    <n v="12"/>
    <m/>
    <s v=""/>
    <m/>
    <s v=""/>
    <m/>
    <m/>
    <s v="1998-12"/>
    <m/>
    <m/>
    <n v="4.6689999999999996"/>
    <n v="4.4999999999999998E-2"/>
    <n v="10.083"/>
    <n v="7.9000000000000001E-2"/>
    <n v="-0.65599999999999903"/>
    <n v="0.10100000000000001"/>
    <n v="14.214"/>
    <n v="6.0999999999999999E-2"/>
    <x v="24"/>
  </r>
  <r>
    <d v="1999-01-01T00:00:00"/>
    <n v="3.5439999999999898"/>
    <n v="7.0000000000000007E-2"/>
    <n v="8.87699999999999"/>
    <n v="6.5000000000000002E-2"/>
    <n v="-1.732"/>
    <n v="0.11"/>
    <n v="13.933"/>
    <n v="6.3E-2"/>
    <n v="1999"/>
    <n v="1"/>
    <m/>
    <s v=""/>
    <m/>
    <s v=""/>
    <m/>
    <m/>
    <s v="1999-01"/>
    <m/>
    <m/>
    <n v="3.5439999999999898"/>
    <n v="7.0000000000000007E-2"/>
    <n v="8.87699999999999"/>
    <n v="6.5000000000000002E-2"/>
    <n v="-1.732"/>
    <n v="0.11"/>
    <n v="13.933"/>
    <n v="6.3E-2"/>
    <x v="24"/>
  </r>
  <r>
    <d v="1999-02-01T00:00:00"/>
    <n v="4.694"/>
    <n v="8.8999999999999996E-2"/>
    <n v="10.4"/>
    <n v="6.3E-2"/>
    <n v="-0.95699999999999996"/>
    <n v="9.9000000000000005E-2"/>
    <n v="14.367000000000001"/>
    <n v="6.5000000000000002E-2"/>
    <n v="1999"/>
    <n v="2"/>
    <m/>
    <s v=""/>
    <m/>
    <s v=""/>
    <m/>
    <m/>
    <s v="1999-02"/>
    <m/>
    <m/>
    <n v="4.694"/>
    <n v="8.8999999999999996E-2"/>
    <n v="10.4"/>
    <n v="6.3E-2"/>
    <n v="-0.95699999999999996"/>
    <n v="9.9000000000000005E-2"/>
    <n v="14.367000000000001"/>
    <n v="6.5000000000000002E-2"/>
    <x v="24"/>
  </r>
  <r>
    <d v="1999-03-01T00:00:00"/>
    <n v="5.53"/>
    <n v="0.10199999999999999"/>
    <n v="11.4"/>
    <n v="0.106"/>
    <n v="-0.27399999999999902"/>
    <n v="8.5999999999999993E-2"/>
    <n v="14.675999999999901"/>
    <n v="6.9000000000000006E-2"/>
    <n v="1999"/>
    <n v="3"/>
    <m/>
    <s v=""/>
    <m/>
    <s v=""/>
    <m/>
    <m/>
    <s v="1999-03"/>
    <m/>
    <m/>
    <n v="5.53"/>
    <n v="0.10199999999999999"/>
    <n v="11.4"/>
    <n v="0.106"/>
    <n v="-0.27399999999999902"/>
    <n v="8.5999999999999993E-2"/>
    <n v="14.675999999999901"/>
    <n v="6.9000000000000006E-2"/>
    <x v="24"/>
  </r>
  <r>
    <d v="1999-04-01T00:00:00"/>
    <n v="8.8379999999999992"/>
    <n v="6.4000000000000001E-2"/>
    <n v="14.807"/>
    <n v="8.5000000000000006E-2"/>
    <n v="2.931"/>
    <n v="0.17499999999999999"/>
    <n v="15.571999999999999"/>
    <n v="6.4000000000000001E-2"/>
    <n v="1999"/>
    <n v="4"/>
    <m/>
    <s v=""/>
    <m/>
    <s v=""/>
    <m/>
    <m/>
    <s v="1999-04"/>
    <m/>
    <m/>
    <n v="8.8379999999999992"/>
    <n v="6.4000000000000001E-2"/>
    <n v="14.807"/>
    <n v="8.5000000000000006E-2"/>
    <n v="2.931"/>
    <n v="0.17499999999999999"/>
    <n v="15.571999999999999"/>
    <n v="6.4000000000000001E-2"/>
    <x v="24"/>
  </r>
  <r>
    <d v="1999-05-01T00:00:00"/>
    <n v="11.706"/>
    <n v="4.4999999999999998E-2"/>
    <n v="17.613"/>
    <n v="0.11600000000000001"/>
    <n v="5.8239999999999998"/>
    <n v="0.155"/>
    <n v="16.297999999999998"/>
    <n v="6.0999999999999999E-2"/>
    <n v="1999"/>
    <n v="5"/>
    <m/>
    <s v=""/>
    <m/>
    <s v=""/>
    <m/>
    <m/>
    <s v="1999-05"/>
    <m/>
    <m/>
    <n v="11.706"/>
    <n v="4.4999999999999998E-2"/>
    <n v="17.613"/>
    <n v="0.11600000000000001"/>
    <n v="5.8239999999999998"/>
    <n v="0.155"/>
    <n v="16.297999999999998"/>
    <n v="6.0999999999999999E-2"/>
    <x v="24"/>
  </r>
  <r>
    <d v="1999-06-01T00:00:00"/>
    <n v="14.031000000000001"/>
    <n v="7.1999999999999995E-2"/>
    <n v="19.831"/>
    <n v="0.121"/>
    <n v="8.2050000000000001"/>
    <n v="0.13100000000000001"/>
    <n v="16.957000000000001"/>
    <n v="6.2E-2"/>
    <n v="1999"/>
    <n v="6"/>
    <m/>
    <s v=""/>
    <m/>
    <s v=""/>
    <m/>
    <m/>
    <s v="1999-06"/>
    <m/>
    <m/>
    <n v="14.031000000000001"/>
    <n v="7.1999999999999995E-2"/>
    <n v="19.831"/>
    <n v="0.121"/>
    <n v="8.2050000000000001"/>
    <n v="0.13100000000000001"/>
    <n v="16.957000000000001"/>
    <n v="6.2E-2"/>
    <x v="24"/>
  </r>
  <r>
    <d v="1999-07-01T00:00:00"/>
    <n v="14.853"/>
    <n v="0.10100000000000001"/>
    <n v="20.577999999999999"/>
    <n v="8.6999999999999994E-2"/>
    <n v="9.24"/>
    <n v="0.12"/>
    <n v="17.218"/>
    <n v="6.4000000000000001E-2"/>
    <n v="1999"/>
    <n v="7"/>
    <m/>
    <s v=""/>
    <m/>
    <s v=""/>
    <m/>
    <m/>
    <s v="1999-07"/>
    <m/>
    <m/>
    <n v="14.853"/>
    <n v="0.10100000000000001"/>
    <n v="20.577999999999999"/>
    <n v="8.6999999999999994E-2"/>
    <n v="9.24"/>
    <n v="0.12"/>
    <n v="17.218"/>
    <n v="6.4000000000000001E-2"/>
    <x v="24"/>
  </r>
  <r>
    <d v="1999-08-01T00:00:00"/>
    <n v="14.3479999999999"/>
    <n v="8.8999999999999996E-2"/>
    <n v="20.158000000000001"/>
    <n v="7.5999999999999998E-2"/>
    <n v="8.6959999999999997"/>
    <n v="0.125"/>
    <n v="17.100000000000001"/>
    <n v="6.3E-2"/>
    <n v="1999"/>
    <n v="8"/>
    <m/>
    <s v=""/>
    <m/>
    <s v=""/>
    <m/>
    <m/>
    <s v="1999-08"/>
    <m/>
    <m/>
    <n v="14.3479999999999"/>
    <n v="8.8999999999999996E-2"/>
    <n v="20.158000000000001"/>
    <n v="7.5999999999999998E-2"/>
    <n v="8.6959999999999997"/>
    <n v="0.125"/>
    <n v="17.100000000000001"/>
    <n v="6.3E-2"/>
    <x v="24"/>
  </r>
  <r>
    <d v="1999-09-01T00:00:00"/>
    <n v="12.723000000000001"/>
    <n v="5.6000000000000001E-2"/>
    <n v="18.472000000000001"/>
    <n v="0.16500000000000001"/>
    <n v="7.109"/>
    <n v="0.13400000000000001"/>
    <n v="16.605"/>
    <n v="5.8999999999999997E-2"/>
    <n v="1999"/>
    <n v="9"/>
    <m/>
    <s v=""/>
    <m/>
    <s v=""/>
    <m/>
    <m/>
    <s v="1999-09"/>
    <m/>
    <m/>
    <n v="12.723000000000001"/>
    <n v="5.6000000000000001E-2"/>
    <n v="18.472000000000001"/>
    <n v="0.16500000000000001"/>
    <n v="7.109"/>
    <n v="0.13400000000000001"/>
    <n v="16.605"/>
    <n v="5.8999999999999997E-2"/>
    <x v="24"/>
  </r>
  <r>
    <d v="1999-10-01T00:00:00"/>
    <n v="9.9969999999999999"/>
    <n v="9.5000000000000001E-2"/>
    <n v="15.583"/>
    <n v="0.107"/>
    <n v="4.4909999999999997"/>
    <n v="6.4000000000000001E-2"/>
    <n v="15.675000000000001"/>
    <n v="6.3E-2"/>
    <n v="1999"/>
    <n v="10"/>
    <m/>
    <s v=""/>
    <m/>
    <s v=""/>
    <m/>
    <m/>
    <s v="1999-10"/>
    <m/>
    <m/>
    <n v="9.9969999999999999"/>
    <n v="9.5000000000000001E-2"/>
    <n v="15.583"/>
    <n v="0.107"/>
    <n v="4.4909999999999997"/>
    <n v="6.4000000000000001E-2"/>
    <n v="15.675000000000001"/>
    <n v="6.3E-2"/>
    <x v="24"/>
  </r>
  <r>
    <d v="1999-11-01T00:00:00"/>
    <n v="6.5919999999999996"/>
    <n v="8.3000000000000004E-2"/>
    <n v="12.120999999999899"/>
    <n v="0.08"/>
    <n v="1.107"/>
    <n v="8.5000000000000006E-2"/>
    <n v="14.673"/>
    <n v="6.3E-2"/>
    <n v="1999"/>
    <n v="11"/>
    <m/>
    <s v=""/>
    <m/>
    <s v=""/>
    <m/>
    <m/>
    <s v="1999-11"/>
    <m/>
    <m/>
    <n v="6.5919999999999996"/>
    <n v="8.3000000000000004E-2"/>
    <n v="12.120999999999899"/>
    <n v="0.08"/>
    <n v="1.107"/>
    <n v="8.5000000000000006E-2"/>
    <n v="14.673"/>
    <n v="6.3E-2"/>
    <x v="24"/>
  </r>
  <r>
    <d v="1999-12-01T00:00:00"/>
    <n v="4.5650000000000004"/>
    <n v="8.5000000000000006E-2"/>
    <n v="9.9529999999999994"/>
    <n v="0.09"/>
    <n v="-0.69199999999999995"/>
    <n v="7.8E-2"/>
    <n v="14.13"/>
    <n v="6.4000000000000001E-2"/>
    <n v="1999"/>
    <n v="12"/>
    <m/>
    <s v=""/>
    <m/>
    <s v=""/>
    <m/>
    <m/>
    <s v="1999-12"/>
    <m/>
    <m/>
    <n v="4.5650000000000004"/>
    <n v="8.5000000000000006E-2"/>
    <n v="9.9529999999999994"/>
    <n v="0.09"/>
    <n v="-0.69199999999999995"/>
    <n v="7.8E-2"/>
    <n v="14.13"/>
    <n v="6.4000000000000001E-2"/>
    <x v="24"/>
  </r>
  <r>
    <d v="2000-01-01T00:00:00"/>
    <n v="2.95"/>
    <n v="9.0999999999999998E-2"/>
    <n v="8.3490000000000002"/>
    <n v="0.10299999999999999"/>
    <n v="-2.3220000000000001"/>
    <n v="7.1999999999999995E-2"/>
    <n v="13.773"/>
    <n v="6.4000000000000001E-2"/>
    <n v="2000"/>
    <n v="1"/>
    <m/>
    <s v=""/>
    <m/>
    <s v=""/>
    <m/>
    <m/>
    <s v="2000-01"/>
    <m/>
    <m/>
    <n v="2.95"/>
    <n v="9.0999999999999998E-2"/>
    <n v="8.3490000000000002"/>
    <n v="0.10299999999999999"/>
    <n v="-2.3220000000000001"/>
    <n v="7.1999999999999995E-2"/>
    <n v="13.773"/>
    <n v="6.4000000000000001E-2"/>
    <x v="25"/>
  </r>
  <r>
    <d v="2000-02-01T00:00:00"/>
    <n v="4.1840000000000002"/>
    <n v="9.2999999999999999E-2"/>
    <n v="9.8629999999999995"/>
    <n v="9.6000000000000002E-2"/>
    <n v="-1.371"/>
    <n v="9.1999999999999998E-2"/>
    <n v="14.265999999999901"/>
    <n v="6.5000000000000002E-2"/>
    <n v="2000"/>
    <n v="2"/>
    <m/>
    <s v=""/>
    <m/>
    <s v=""/>
    <m/>
    <m/>
    <s v="2000-02"/>
    <m/>
    <m/>
    <n v="4.1840000000000002"/>
    <n v="9.2999999999999999E-2"/>
    <n v="9.8629999999999995"/>
    <n v="9.6000000000000002E-2"/>
    <n v="-1.371"/>
    <n v="9.1999999999999998E-2"/>
    <n v="14.265999999999901"/>
    <n v="6.5000000000000002E-2"/>
    <x v="25"/>
  </r>
  <r>
    <d v="2000-03-01T00:00:00"/>
    <n v="6.2189999999999896"/>
    <n v="0.12"/>
    <n v="12.204999999999901"/>
    <n v="0.13300000000000001"/>
    <n v="0.375999999999999"/>
    <n v="8.1999999999999906E-2"/>
    <n v="14.845999999999901"/>
    <n v="6.9000000000000006E-2"/>
    <n v="2000"/>
    <n v="3"/>
    <m/>
    <s v=""/>
    <m/>
    <s v=""/>
    <m/>
    <m/>
    <s v="2000-03"/>
    <m/>
    <m/>
    <n v="6.2189999999999896"/>
    <n v="0.12"/>
    <n v="12.204999999999901"/>
    <n v="0.13300000000000001"/>
    <n v="0.375999999999999"/>
    <n v="8.1999999999999906E-2"/>
    <n v="14.845999999999901"/>
    <n v="6.9000000000000006E-2"/>
    <x v="25"/>
  </r>
  <r>
    <d v="2000-04-01T00:00:00"/>
    <n v="9.5519999999999996"/>
    <n v="7.4999999999999997E-2"/>
    <n v="15.534000000000001"/>
    <n v="0.156"/>
    <n v="3.68"/>
    <n v="0.153"/>
    <n v="15.762"/>
    <n v="6.2E-2"/>
    <n v="2000"/>
    <n v="4"/>
    <m/>
    <s v=""/>
    <m/>
    <s v=""/>
    <m/>
    <m/>
    <s v="2000-04"/>
    <m/>
    <m/>
    <n v="9.5519999999999996"/>
    <n v="7.4999999999999997E-2"/>
    <n v="15.534000000000001"/>
    <n v="0.156"/>
    <n v="3.68"/>
    <n v="0.153"/>
    <n v="15.762"/>
    <n v="6.2E-2"/>
    <x v="25"/>
  </r>
  <r>
    <d v="2000-05-01T00:00:00"/>
    <n v="11.874000000000001"/>
    <n v="6.4000000000000001E-2"/>
    <n v="17.721"/>
    <n v="0.127"/>
    <n v="5.9969999999999999"/>
    <n v="0.2"/>
    <n v="16.395"/>
    <n v="6.0999999999999999E-2"/>
    <n v="2000"/>
    <n v="5"/>
    <m/>
    <s v=""/>
    <m/>
    <s v=""/>
    <m/>
    <m/>
    <s v="2000-05"/>
    <m/>
    <m/>
    <n v="11.874000000000001"/>
    <n v="6.4000000000000001E-2"/>
    <n v="17.721"/>
    <n v="0.127"/>
    <n v="5.9969999999999999"/>
    <n v="0.2"/>
    <n v="16.395"/>
    <n v="6.0999999999999999E-2"/>
    <x v="25"/>
  </r>
  <r>
    <d v="2000-06-01T00:00:00"/>
    <n v="14.06"/>
    <n v="0.1"/>
    <n v="19.847000000000001"/>
    <n v="0.20599999999999999"/>
    <n v="8.2430000000000003"/>
    <n v="0.161"/>
    <n v="17"/>
    <n v="6.7000000000000004E-2"/>
    <n v="2000"/>
    <n v="6"/>
    <m/>
    <s v=""/>
    <m/>
    <s v=""/>
    <m/>
    <m/>
    <s v="2000-06"/>
    <m/>
    <m/>
    <n v="14.06"/>
    <n v="0.1"/>
    <n v="19.847000000000001"/>
    <n v="0.20599999999999999"/>
    <n v="8.2430000000000003"/>
    <n v="0.161"/>
    <n v="17"/>
    <n v="6.7000000000000004E-2"/>
    <x v="25"/>
  </r>
  <r>
    <d v="2000-07-01T00:00:00"/>
    <n v="14.8479999999999"/>
    <n v="0.12"/>
    <n v="20.664999999999999"/>
    <n v="0.107"/>
    <n v="9.0980000000000008"/>
    <n v="9.8000000000000004E-2"/>
    <n v="17.242000000000001"/>
    <n v="6.6000000000000003E-2"/>
    <n v="2000"/>
    <n v="7"/>
    <m/>
    <s v=""/>
    <m/>
    <s v=""/>
    <m/>
    <m/>
    <s v="2000-07"/>
    <m/>
    <m/>
    <n v="14.8479999999999"/>
    <n v="0.12"/>
    <n v="20.664999999999999"/>
    <n v="0.107"/>
    <n v="9.0980000000000008"/>
    <n v="9.8000000000000004E-2"/>
    <n v="17.242000000000001"/>
    <n v="6.6000000000000003E-2"/>
    <x v="25"/>
  </r>
  <r>
    <d v="2000-08-01T00:00:00"/>
    <n v="14.519"/>
    <n v="8.5999999999999993E-2"/>
    <n v="20.308"/>
    <n v="9.5000000000000001E-2"/>
    <n v="8.7959999999999994"/>
    <n v="0.152"/>
    <n v="17.242999999999999"/>
    <n v="6.3E-2"/>
    <n v="2000"/>
    <n v="8"/>
    <m/>
    <s v=""/>
    <m/>
    <s v=""/>
    <m/>
    <m/>
    <s v="2000-08"/>
    <m/>
    <m/>
    <n v="14.519"/>
    <n v="8.5999999999999993E-2"/>
    <n v="20.308"/>
    <n v="9.5000000000000001E-2"/>
    <n v="8.7959999999999994"/>
    <n v="0.152"/>
    <n v="17.242999999999999"/>
    <n v="6.3E-2"/>
    <x v="25"/>
  </r>
  <r>
    <d v="2000-09-01T00:00:00"/>
    <n v="12.547000000000001"/>
    <n v="5.8000000000000003E-2"/>
    <n v="18.373000000000001"/>
    <n v="0.115"/>
    <n v="6.8220000000000001"/>
    <n v="0.14199999999999999"/>
    <n v="16.613"/>
    <n v="6.0999999999999999E-2"/>
    <n v="2000"/>
    <n v="9"/>
    <m/>
    <s v=""/>
    <m/>
    <s v=""/>
    <m/>
    <m/>
    <s v="2000-09"/>
    <m/>
    <m/>
    <n v="12.547000000000001"/>
    <n v="5.8000000000000003E-2"/>
    <n v="18.373000000000001"/>
    <n v="0.115"/>
    <n v="6.8220000000000001"/>
    <n v="0.14199999999999999"/>
    <n v="16.613"/>
    <n v="6.0999999999999999E-2"/>
    <x v="25"/>
  </r>
  <r>
    <d v="2000-10-01T00:00:00"/>
    <n v="9.4860000000000007"/>
    <n v="4.7E-2"/>
    <n v="15.069000000000001"/>
    <n v="0.13400000000000001"/>
    <n v="4"/>
    <n v="9.7000000000000003E-2"/>
    <n v="15.587999999999999"/>
    <n v="0.06"/>
    <n v="2000"/>
    <n v="10"/>
    <m/>
    <s v=""/>
    <m/>
    <s v=""/>
    <m/>
    <m/>
    <s v="2000-10"/>
    <m/>
    <m/>
    <n v="9.4860000000000007"/>
    <n v="4.7E-2"/>
    <n v="15.069000000000001"/>
    <n v="0.13400000000000001"/>
    <n v="4"/>
    <n v="9.7000000000000003E-2"/>
    <n v="15.587999999999999"/>
    <n v="0.06"/>
    <x v="25"/>
  </r>
  <r>
    <d v="2000-11-01T00:00:00"/>
    <n v="6.3120000000000003"/>
    <n v="8.4000000000000005E-2"/>
    <n v="11.67"/>
    <n v="9.1999999999999998E-2"/>
    <n v="0.996"/>
    <n v="6.4000000000000001E-2"/>
    <n v="14.632"/>
    <n v="6.2E-2"/>
    <n v="2000"/>
    <n v="11"/>
    <m/>
    <s v=""/>
    <m/>
    <s v=""/>
    <m/>
    <m/>
    <s v="2000-11"/>
    <m/>
    <m/>
    <n v="6.3120000000000003"/>
    <n v="8.4000000000000005E-2"/>
    <n v="11.67"/>
    <n v="9.1999999999999998E-2"/>
    <n v="0.996"/>
    <n v="6.4000000000000001E-2"/>
    <n v="14.632"/>
    <n v="6.2E-2"/>
    <x v="25"/>
  </r>
  <r>
    <d v="2000-12-01T00:00:00"/>
    <n v="3.863"/>
    <n v="6.4000000000000001E-2"/>
    <n v="9.1820000000000004"/>
    <n v="0.108"/>
    <n v="-1.333"/>
    <n v="7.1999999999999995E-2"/>
    <n v="13.968"/>
    <n v="6.2E-2"/>
    <n v="2000"/>
    <n v="12"/>
    <m/>
    <s v=""/>
    <m/>
    <s v=""/>
    <m/>
    <m/>
    <s v="2000-12"/>
    <m/>
    <m/>
    <n v="3.863"/>
    <n v="6.4000000000000001E-2"/>
    <n v="9.1820000000000004"/>
    <n v="0.108"/>
    <n v="-1.333"/>
    <n v="7.1999999999999995E-2"/>
    <n v="13.968"/>
    <n v="6.2E-2"/>
    <x v="25"/>
  </r>
  <r>
    <d v="2001-01-01T00:00:00"/>
    <n v="3.3359999999999999"/>
    <n v="7.6999999999999999E-2"/>
    <n v="8.827"/>
    <n v="8.7999999999999995E-2"/>
    <n v="-2.0779999999999998"/>
    <n v="0.06"/>
    <n v="13.936"/>
    <n v="6.3E-2"/>
    <n v="2001"/>
    <n v="1"/>
    <m/>
    <s v=""/>
    <m/>
    <s v=""/>
    <m/>
    <m/>
    <s v="2001-01"/>
    <m/>
    <m/>
    <n v="3.3359999999999999"/>
    <n v="7.6999999999999999E-2"/>
    <n v="8.827"/>
    <n v="8.7999999999999995E-2"/>
    <n v="-2.0779999999999998"/>
    <n v="0.06"/>
    <n v="13.936"/>
    <n v="6.3E-2"/>
    <x v="25"/>
  </r>
  <r>
    <d v="2001-02-01T00:00:00"/>
    <n v="3.72"/>
    <n v="0.109"/>
    <n v="9.4860000000000007"/>
    <n v="5.8999999999999997E-2"/>
    <n v="-1.9969999999999899"/>
    <n v="9.0999999999999998E-2"/>
    <n v="14.179"/>
    <n v="6.7000000000000004E-2"/>
    <n v="2001"/>
    <n v="2"/>
    <m/>
    <s v=""/>
    <m/>
    <s v=""/>
    <m/>
    <m/>
    <s v="2001-02"/>
    <m/>
    <m/>
    <n v="3.72"/>
    <n v="0.109"/>
    <n v="9.4860000000000007"/>
    <n v="5.8999999999999997E-2"/>
    <n v="-1.9969999999999899"/>
    <n v="9.0999999999999998E-2"/>
    <n v="14.179"/>
    <n v="6.7000000000000004E-2"/>
    <x v="25"/>
  </r>
  <r>
    <d v="2001-03-01T00:00:00"/>
    <n v="6.2079999999999904"/>
    <n v="5.8000000000000003E-2"/>
    <n v="12.130999999999901"/>
    <n v="9.4E-2"/>
    <n v="0.41099999999999898"/>
    <n v="0.11700000000000001"/>
    <n v="14.981999999999999"/>
    <n v="6.2E-2"/>
    <n v="2001"/>
    <n v="3"/>
    <m/>
    <s v=""/>
    <m/>
    <s v=""/>
    <m/>
    <m/>
    <s v="2001-03"/>
    <m/>
    <m/>
    <n v="6.2079999999999904"/>
    <n v="5.8000000000000003E-2"/>
    <n v="12.130999999999901"/>
    <n v="9.4E-2"/>
    <n v="0.41099999999999898"/>
    <n v="0.11700000000000001"/>
    <n v="14.981999999999999"/>
    <n v="6.2E-2"/>
    <x v="25"/>
  </r>
  <r>
    <d v="2001-04-01T00:00:00"/>
    <n v="9.2449999999999992"/>
    <n v="9.8000000000000004E-2"/>
    <n v="15.173999999999999"/>
    <n v="0.11799999999999999"/>
    <n v="3.234"/>
    <n v="0.155"/>
    <n v="15.808"/>
    <n v="6.6000000000000003E-2"/>
    <n v="2001"/>
    <n v="4"/>
    <m/>
    <s v=""/>
    <m/>
    <s v=""/>
    <m/>
    <m/>
    <s v="2001-04"/>
    <m/>
    <m/>
    <n v="9.2449999999999992"/>
    <n v="9.8000000000000004E-2"/>
    <n v="15.173999999999999"/>
    <n v="0.11799999999999999"/>
    <n v="3.234"/>
    <n v="0.155"/>
    <n v="15.808"/>
    <n v="6.6000000000000003E-2"/>
    <x v="25"/>
  </r>
  <r>
    <d v="2001-05-01T00:00:00"/>
    <n v="12.271000000000001"/>
    <n v="0.105"/>
    <n v="18.184999999999999"/>
    <n v="0.13"/>
    <n v="6.35"/>
    <n v="0.107"/>
    <n v="16.568999999999999"/>
    <n v="6.6000000000000003E-2"/>
    <n v="2001"/>
    <n v="5"/>
    <m/>
    <s v=""/>
    <m/>
    <s v=""/>
    <m/>
    <m/>
    <s v="2001-05"/>
    <m/>
    <m/>
    <n v="12.271000000000001"/>
    <n v="0.105"/>
    <n v="18.184999999999999"/>
    <n v="0.13"/>
    <n v="6.35"/>
    <n v="0.107"/>
    <n v="16.568999999999999"/>
    <n v="6.6000000000000003E-2"/>
    <x v="25"/>
  </r>
  <r>
    <d v="2001-06-01T00:00:00"/>
    <n v="14.11"/>
    <n v="8.5000000000000006E-2"/>
    <n v="19.962"/>
    <n v="0.13300000000000001"/>
    <n v="8.218"/>
    <n v="0.13400000000000001"/>
    <n v="17.151"/>
    <n v="6.3E-2"/>
    <n v="2001"/>
    <n v="6"/>
    <m/>
    <s v=""/>
    <m/>
    <s v=""/>
    <m/>
    <m/>
    <s v="2001-06"/>
    <m/>
    <m/>
    <n v="14.11"/>
    <n v="8.5000000000000006E-2"/>
    <n v="19.962"/>
    <n v="0.13300000000000001"/>
    <n v="8.218"/>
    <n v="0.13400000000000001"/>
    <n v="17.151"/>
    <n v="6.3E-2"/>
    <x v="25"/>
  </r>
  <r>
    <d v="2001-07-01T00:00:00"/>
    <n v="15.161"/>
    <n v="0.10100000000000001"/>
    <n v="20.922999999999998"/>
    <n v="0.104"/>
    <n v="9.4280000000000008"/>
    <n v="0.14899999999999999"/>
    <n v="17.45"/>
    <n v="6.5000000000000002E-2"/>
    <n v="2001"/>
    <n v="7"/>
    <m/>
    <s v=""/>
    <m/>
    <s v=""/>
    <m/>
    <m/>
    <s v="2001-07"/>
    <m/>
    <m/>
    <n v="15.161"/>
    <n v="0.10100000000000001"/>
    <n v="20.922999999999998"/>
    <n v="0.104"/>
    <n v="9.4280000000000008"/>
    <n v="0.14899999999999999"/>
    <n v="17.45"/>
    <n v="6.5000000000000002E-2"/>
    <x v="25"/>
  </r>
  <r>
    <d v="2001-08-01T00:00:00"/>
    <n v="14.427"/>
    <n v="0.115"/>
    <n v="20.332000000000001"/>
    <n v="0.10299999999999999"/>
    <n v="8.6639999999999997"/>
    <n v="0.17799999999999999"/>
    <n v="17.294"/>
    <n v="6.8000000000000005E-2"/>
    <n v="2001"/>
    <n v="8"/>
    <m/>
    <s v=""/>
    <m/>
    <s v=""/>
    <m/>
    <m/>
    <s v="2001-08"/>
    <m/>
    <m/>
    <n v="14.427"/>
    <n v="0.115"/>
    <n v="20.332000000000001"/>
    <n v="0.10299999999999999"/>
    <n v="8.6639999999999997"/>
    <n v="0.17799999999999999"/>
    <n v="17.294"/>
    <n v="6.8000000000000005E-2"/>
    <x v="25"/>
  </r>
  <r>
    <d v="2001-09-01T00:00:00"/>
    <n v="12.736000000000001"/>
    <n v="8.6999999999999994E-2"/>
    <n v="18.581"/>
    <n v="0.114"/>
    <n v="7.07"/>
    <n v="0.17"/>
    <n v="16.757999999999999"/>
    <n v="6.5000000000000002E-2"/>
    <n v="2001"/>
    <n v="9"/>
    <m/>
    <s v=""/>
    <m/>
    <s v=""/>
    <m/>
    <m/>
    <s v="2001-09"/>
    <m/>
    <m/>
    <n v="12.736000000000001"/>
    <n v="8.6999999999999994E-2"/>
    <n v="18.581"/>
    <n v="0.114"/>
    <n v="7.07"/>
    <n v="0.17"/>
    <n v="16.757999999999999"/>
    <n v="6.5000000000000002E-2"/>
    <x v="25"/>
  </r>
  <r>
    <d v="2001-10-01T00:00:00"/>
    <n v="9.9350000000000005"/>
    <n v="7.2999999999999995E-2"/>
    <n v="15.577999999999999"/>
    <n v="0.10100000000000001"/>
    <n v="4.3529999999999998"/>
    <n v="0.109"/>
    <n v="15.831"/>
    <n v="6.4000000000000001E-2"/>
    <n v="2001"/>
    <n v="10"/>
    <m/>
    <s v=""/>
    <m/>
    <s v=""/>
    <m/>
    <m/>
    <s v="2001-10"/>
    <m/>
    <m/>
    <n v="9.9350000000000005"/>
    <n v="7.2999999999999995E-2"/>
    <n v="15.577999999999999"/>
    <n v="0.10100000000000001"/>
    <n v="4.3529999999999998"/>
    <n v="0.109"/>
    <n v="15.831"/>
    <n v="6.4000000000000001E-2"/>
    <x v="25"/>
  </r>
  <r>
    <d v="2001-11-01T00:00:00"/>
    <n v="7.319"/>
    <n v="8.5999999999999993E-2"/>
    <n v="12.89"/>
    <n v="9.2999999999999999E-2"/>
    <n v="1.92"/>
    <n v="8.1999999999999906E-2"/>
    <n v="15.010999999999999"/>
    <n v="6.4000000000000001E-2"/>
    <n v="2001"/>
    <n v="11"/>
    <m/>
    <s v=""/>
    <m/>
    <s v=""/>
    <m/>
    <m/>
    <s v="2001-11"/>
    <m/>
    <m/>
    <n v="7.319"/>
    <n v="8.5999999999999993E-2"/>
    <n v="12.89"/>
    <n v="9.2999999999999999E-2"/>
    <n v="1.92"/>
    <n v="8.1999999999999906E-2"/>
    <n v="15.010999999999999"/>
    <n v="6.4000000000000001E-2"/>
    <x v="25"/>
  </r>
  <r>
    <d v="2001-12-01T00:00:00"/>
    <n v="4.5069999999999997"/>
    <n v="5.5E-2"/>
    <n v="9.8409999999999993"/>
    <n v="0.108"/>
    <n v="-0.68500000000000005"/>
    <n v="8.8999999999999996E-2"/>
    <n v="14.241"/>
    <n v="6.2E-2"/>
    <n v="2001"/>
    <n v="12"/>
    <m/>
    <s v=""/>
    <m/>
    <s v=""/>
    <m/>
    <m/>
    <s v="2001-12"/>
    <m/>
    <m/>
    <n v="4.5069999999999997"/>
    <n v="5.5E-2"/>
    <n v="9.8409999999999993"/>
    <n v="0.108"/>
    <n v="-0.68500000000000005"/>
    <n v="8.8999999999999996E-2"/>
    <n v="14.241"/>
    <n v="6.2E-2"/>
    <x v="25"/>
  </r>
  <r>
    <d v="2002-01-01T00:00:00"/>
    <n v="4.0259999999999998"/>
    <n v="6.5000000000000002E-2"/>
    <n v="9.4589999999999996"/>
    <n v="0.123"/>
    <n v="-1.3219999999999901"/>
    <n v="8.8999999999999996E-2"/>
    <n v="14.257999999999999"/>
    <n v="6.2E-2"/>
    <n v="2002"/>
    <n v="1"/>
    <m/>
    <s v=""/>
    <m/>
    <s v=""/>
    <m/>
    <m/>
    <s v="2002-01"/>
    <m/>
    <m/>
    <n v="4.0259999999999998"/>
    <n v="6.5000000000000002E-2"/>
    <n v="9.4589999999999996"/>
    <n v="0.123"/>
    <n v="-1.3219999999999901"/>
    <n v="8.8999999999999996E-2"/>
    <n v="14.257999999999999"/>
    <n v="6.2E-2"/>
    <x v="25"/>
  </r>
  <r>
    <d v="2002-02-01T00:00:00"/>
    <n v="4.7039999999999997"/>
    <n v="7.8E-2"/>
    <n v="10.435"/>
    <n v="0.104"/>
    <n v="-0.94799999999999995"/>
    <n v="5.8000000000000003E-2"/>
    <n v="14.505000000000001"/>
    <n v="6.5000000000000002E-2"/>
    <n v="2002"/>
    <n v="2"/>
    <m/>
    <s v=""/>
    <m/>
    <s v=""/>
    <m/>
    <m/>
    <s v="2002-02"/>
    <m/>
    <m/>
    <n v="4.7039999999999997"/>
    <n v="7.8E-2"/>
    <n v="10.435"/>
    <n v="0.104"/>
    <n v="-0.94799999999999995"/>
    <n v="5.8000000000000003E-2"/>
    <n v="14.505000000000001"/>
    <n v="6.5000000000000002E-2"/>
    <x v="25"/>
  </r>
  <r>
    <d v="2002-03-01T00:00:00"/>
    <n v="6.7720000000000002"/>
    <n v="3.4000000000000002E-2"/>
    <n v="12.775"/>
    <n v="8.3000000000000004E-2"/>
    <n v="0.89400000000000002"/>
    <n v="0.113"/>
    <n v="15.198"/>
    <n v="6.4000000000000001E-2"/>
    <n v="2002"/>
    <n v="3"/>
    <m/>
    <s v=""/>
    <m/>
    <s v=""/>
    <m/>
    <m/>
    <s v="2002-03"/>
    <m/>
    <m/>
    <n v="6.7720000000000002"/>
    <n v="3.4000000000000002E-2"/>
    <n v="12.775"/>
    <n v="8.3000000000000004E-2"/>
    <n v="0.89400000000000002"/>
    <n v="0.113"/>
    <n v="15.198"/>
    <n v="6.4000000000000001E-2"/>
    <x v="25"/>
  </r>
  <r>
    <d v="2002-04-01T00:00:00"/>
    <n v="9.2289999999999992"/>
    <n v="4.9000000000000002E-2"/>
    <n v="15.1459999999999"/>
    <n v="9.9000000000000005E-2"/>
    <n v="3.3079999999999998"/>
    <n v="0.152"/>
    <n v="15.818"/>
    <n v="6.2E-2"/>
    <n v="2002"/>
    <n v="4"/>
    <m/>
    <s v=""/>
    <m/>
    <s v=""/>
    <m/>
    <m/>
    <s v="2002-04"/>
    <m/>
    <m/>
    <n v="9.2289999999999992"/>
    <n v="4.9000000000000002E-2"/>
    <n v="15.1459999999999"/>
    <n v="9.9000000000000005E-2"/>
    <n v="3.3079999999999998"/>
    <n v="0.152"/>
    <n v="15.818"/>
    <n v="6.2E-2"/>
    <x v="25"/>
  </r>
  <r>
    <d v="2002-05-01T00:00:00"/>
    <n v="12.247999999999999"/>
    <n v="8.1000000000000003E-2"/>
    <n v="18.157"/>
    <n v="0.17"/>
    <n v="6.1989999999999998"/>
    <n v="0.19700000000000001"/>
    <n v="16.605"/>
    <n v="6.2E-2"/>
    <n v="2002"/>
    <n v="5"/>
    <m/>
    <s v=""/>
    <m/>
    <s v=""/>
    <m/>
    <m/>
    <s v="2002-05"/>
    <m/>
    <m/>
    <n v="12.247999999999999"/>
    <n v="8.1000000000000003E-2"/>
    <n v="18.157"/>
    <n v="0.17"/>
    <n v="6.1989999999999998"/>
    <n v="0.19700000000000001"/>
    <n v="16.605"/>
    <n v="6.2E-2"/>
    <x v="25"/>
  </r>
  <r>
    <d v="2002-06-01T00:00:00"/>
    <n v="14.084"/>
    <n v="5.1999999999999998E-2"/>
    <n v="19.911999999999999"/>
    <n v="0.14299999999999999"/>
    <n v="8.1839999999999993"/>
    <n v="0.151"/>
    <n v="17.11"/>
    <n v="0.06"/>
    <n v="2002"/>
    <n v="6"/>
    <m/>
    <s v=""/>
    <m/>
    <s v=""/>
    <m/>
    <m/>
    <s v="2002-06"/>
    <m/>
    <m/>
    <n v="14.084"/>
    <n v="5.1999999999999998E-2"/>
    <n v="19.911999999999999"/>
    <n v="0.14299999999999999"/>
    <n v="8.1839999999999993"/>
    <n v="0.151"/>
    <n v="17.11"/>
    <n v="0.06"/>
    <x v="25"/>
  </r>
  <r>
    <d v="2002-07-01T00:00:00"/>
    <n v="15.353999999999999"/>
    <n v="7.6999999999999999E-2"/>
    <n v="21.199000000000002"/>
    <n v="7.4999999999999997E-2"/>
    <n v="9.40899999999999"/>
    <n v="9.6000000000000002E-2"/>
    <n v="17.486999999999998"/>
    <n v="6.2E-2"/>
    <n v="2002"/>
    <n v="7"/>
    <m/>
    <s v=""/>
    <m/>
    <s v=""/>
    <m/>
    <m/>
    <s v="2002-07"/>
    <m/>
    <m/>
    <n v="15.353999999999999"/>
    <n v="7.6999999999999999E-2"/>
    <n v="21.199000000000002"/>
    <n v="7.4999999999999997E-2"/>
    <n v="9.40899999999999"/>
    <n v="9.6000000000000002E-2"/>
    <n v="17.486999999999998"/>
    <n v="6.2E-2"/>
    <x v="25"/>
  </r>
  <r>
    <d v="2002-08-01T00:00:00"/>
    <n v="14.56"/>
    <n v="6.7000000000000004E-2"/>
    <n v="20.443999999999999"/>
    <n v="0.13600000000000001"/>
    <n v="8.8069999999999897"/>
    <n v="0.13600000000000001"/>
    <n v="17.327999999999999"/>
    <n v="6.0999999999999999E-2"/>
    <n v="2002"/>
    <n v="8"/>
    <m/>
    <s v=""/>
    <m/>
    <s v=""/>
    <m/>
    <m/>
    <s v="2002-08"/>
    <m/>
    <m/>
    <n v="14.56"/>
    <n v="6.7000000000000004E-2"/>
    <n v="20.443999999999999"/>
    <n v="0.13600000000000001"/>
    <n v="8.8069999999999897"/>
    <n v="0.13600000000000001"/>
    <n v="17.327999999999999"/>
    <n v="6.0999999999999999E-2"/>
    <x v="25"/>
  </r>
  <r>
    <d v="2002-09-01T00:00:00"/>
    <n v="12.95"/>
    <n v="0.10299999999999999"/>
    <n v="18.785"/>
    <n v="0.129"/>
    <n v="7.16"/>
    <n v="8.3000000000000004E-2"/>
    <n v="16.798999999999999"/>
    <n v="6.5000000000000002E-2"/>
    <n v="2002"/>
    <n v="9"/>
    <m/>
    <s v=""/>
    <m/>
    <s v=""/>
    <m/>
    <m/>
    <s v="2002-09"/>
    <m/>
    <m/>
    <n v="12.95"/>
    <n v="0.10299999999999999"/>
    <n v="18.785"/>
    <n v="0.129"/>
    <n v="7.16"/>
    <n v="8.3000000000000004E-2"/>
    <n v="16.798999999999999"/>
    <n v="6.5000000000000002E-2"/>
    <x v="25"/>
  </r>
  <r>
    <d v="2002-10-01T00:00:00"/>
    <n v="9.9879999999999995"/>
    <n v="7.9000000000000001E-2"/>
    <n v="15.599"/>
    <n v="0.16600000000000001"/>
    <n v="4.484"/>
    <n v="0.15"/>
    <n v="15.859"/>
    <n v="6.2E-2"/>
    <n v="2002"/>
    <n v="10"/>
    <m/>
    <s v=""/>
    <m/>
    <s v=""/>
    <m/>
    <m/>
    <s v="2002-10"/>
    <m/>
    <m/>
    <n v="9.9879999999999995"/>
    <n v="7.9000000000000001E-2"/>
    <n v="15.599"/>
    <n v="0.16600000000000001"/>
    <n v="4.484"/>
    <n v="0.15"/>
    <n v="15.859"/>
    <n v="6.2E-2"/>
    <x v="25"/>
  </r>
  <r>
    <d v="2002-11-01T00:00:00"/>
    <n v="6.8920000000000003"/>
    <n v="0.12"/>
    <n v="12.48"/>
    <n v="0.14199999999999999"/>
    <n v="1.389"/>
    <n v="0.13600000000000001"/>
    <n v="14.856"/>
    <n v="6.7000000000000004E-2"/>
    <n v="2002"/>
    <n v="11"/>
    <m/>
    <s v=""/>
    <m/>
    <s v=""/>
    <m/>
    <m/>
    <s v="2002-11"/>
    <m/>
    <m/>
    <n v="6.8920000000000003"/>
    <n v="0.12"/>
    <n v="12.48"/>
    <n v="0.14199999999999999"/>
    <n v="1.389"/>
    <n v="0.13600000000000001"/>
    <n v="14.856"/>
    <n v="6.7000000000000004E-2"/>
    <x v="25"/>
  </r>
  <r>
    <d v="2002-12-01T00:00:00"/>
    <n v="4.0380000000000003"/>
    <n v="6.4000000000000001E-2"/>
    <n v="9.3569999999999993"/>
    <n v="0.11899999999999999"/>
    <n v="-1.1890000000000001"/>
    <n v="4.4999999999999998E-2"/>
    <n v="14.127000000000001"/>
    <n v="6.3E-2"/>
    <n v="2002"/>
    <n v="12"/>
    <m/>
    <s v=""/>
    <m/>
    <s v=""/>
    <m/>
    <m/>
    <s v="2002-12"/>
    <m/>
    <m/>
    <n v="4.0380000000000003"/>
    <n v="6.4000000000000001E-2"/>
    <n v="9.3569999999999993"/>
    <n v="0.11899999999999999"/>
    <n v="-1.1890000000000001"/>
    <n v="4.4999999999999998E-2"/>
    <n v="14.127000000000001"/>
    <n v="6.3E-2"/>
    <x v="25"/>
  </r>
  <r>
    <d v="2003-01-01T00:00:00"/>
    <n v="3.9809999999999999"/>
    <n v="7.0000000000000007E-2"/>
    <n v="9.5579999999999998"/>
    <n v="0.11899999999999999"/>
    <n v="-1.4809999999999901"/>
    <n v="9.0999999999999998E-2"/>
    <n v="14.207000000000001"/>
    <n v="6.4000000000000001E-2"/>
    <n v="2003"/>
    <n v="1"/>
    <m/>
    <s v=""/>
    <m/>
    <s v=""/>
    <m/>
    <m/>
    <s v="2003-01"/>
    <m/>
    <m/>
    <n v="3.9809999999999999"/>
    <n v="7.0000000000000007E-2"/>
    <n v="9.5579999999999998"/>
    <n v="0.11899999999999999"/>
    <n v="-1.4809999999999901"/>
    <n v="9.0999999999999998E-2"/>
    <n v="14.207000000000001"/>
    <n v="6.4000000000000001E-2"/>
    <x v="25"/>
  </r>
  <r>
    <d v="2003-02-01T00:00:00"/>
    <n v="4.085"/>
    <n v="9.7000000000000003E-2"/>
    <n v="9.7490000000000006"/>
    <n v="8.7999999999999995E-2"/>
    <n v="-1.48"/>
    <n v="0.111"/>
    <n v="14.359"/>
    <n v="6.5000000000000002E-2"/>
    <n v="2003"/>
    <n v="2"/>
    <m/>
    <s v=""/>
    <m/>
    <s v=""/>
    <m/>
    <m/>
    <s v="2003-02"/>
    <m/>
    <m/>
    <n v="4.085"/>
    <n v="9.7000000000000003E-2"/>
    <n v="9.7490000000000006"/>
    <n v="8.7999999999999995E-2"/>
    <n v="-1.48"/>
    <n v="0.111"/>
    <n v="14.359"/>
    <n v="6.5000000000000002E-2"/>
    <x v="25"/>
  </r>
  <r>
    <d v="2003-03-01T00:00:00"/>
    <n v="6.0479999999999903"/>
    <n v="5.5E-2"/>
    <n v="11.972"/>
    <n v="7.6999999999999999E-2"/>
    <n v="0.215"/>
    <n v="0.127"/>
    <n v="14.973000000000001"/>
    <n v="6.2E-2"/>
    <n v="2003"/>
    <n v="3"/>
    <m/>
    <s v=""/>
    <m/>
    <s v=""/>
    <m/>
    <m/>
    <s v="2003-03"/>
    <m/>
    <m/>
    <n v="6.0479999999999903"/>
    <n v="5.5E-2"/>
    <n v="11.972"/>
    <n v="7.6999999999999999E-2"/>
    <n v="0.215"/>
    <n v="0.127"/>
    <n v="14.973000000000001"/>
    <n v="6.2E-2"/>
    <x v="25"/>
  </r>
  <r>
    <d v="2003-04-01T00:00:00"/>
    <n v="9.1539999999999999"/>
    <n v="7.3999999999999996E-2"/>
    <n v="15.032999999999999"/>
    <n v="0.105"/>
    <n v="3.2089999999999899"/>
    <n v="0.122"/>
    <n v="15.773999999999999"/>
    <n v="6.3E-2"/>
    <n v="2003"/>
    <n v="4"/>
    <m/>
    <s v=""/>
    <m/>
    <s v=""/>
    <m/>
    <m/>
    <s v="2003-04"/>
    <m/>
    <m/>
    <n v="9.1539999999999999"/>
    <n v="7.3999999999999996E-2"/>
    <n v="15.032999999999999"/>
    <n v="0.105"/>
    <n v="3.2089999999999899"/>
    <n v="0.122"/>
    <n v="15.773999999999999"/>
    <n v="6.3E-2"/>
    <x v="25"/>
  </r>
  <r>
    <d v="2003-05-01T00:00:00"/>
    <n v="12.153"/>
    <n v="9.5000000000000001E-2"/>
    <n v="18.117999999999999"/>
    <n v="0.13600000000000001"/>
    <n v="6.2079999999999904"/>
    <n v="0.16200000000000001"/>
    <n v="16.567"/>
    <n v="6.3E-2"/>
    <n v="2003"/>
    <n v="5"/>
    <m/>
    <s v=""/>
    <m/>
    <s v=""/>
    <m/>
    <m/>
    <s v="2003-05"/>
    <m/>
    <m/>
    <n v="12.153"/>
    <n v="9.5000000000000001E-2"/>
    <n v="18.117999999999999"/>
    <n v="0.13600000000000001"/>
    <n v="6.2079999999999904"/>
    <n v="0.16200000000000001"/>
    <n v="16.567"/>
    <n v="6.3E-2"/>
    <x v="25"/>
  </r>
  <r>
    <d v="2003-06-01T00:00:00"/>
    <n v="14.016999999999999"/>
    <n v="0.13500000000000001"/>
    <n v="19.77"/>
    <n v="0.12"/>
    <n v="8.2219999999999995"/>
    <n v="0.14599999999999999"/>
    <n v="17.103999999999999"/>
    <n v="6.8000000000000005E-2"/>
    <n v="2003"/>
    <n v="6"/>
    <m/>
    <s v=""/>
    <m/>
    <s v=""/>
    <m/>
    <m/>
    <s v="2003-06"/>
    <m/>
    <m/>
    <n v="14.016999999999999"/>
    <n v="0.13500000000000001"/>
    <n v="19.77"/>
    <n v="0.12"/>
    <n v="8.2219999999999995"/>
    <n v="0.14599999999999999"/>
    <n v="17.103999999999999"/>
    <n v="6.8000000000000005E-2"/>
    <x v="25"/>
  </r>
  <r>
    <d v="2003-07-01T00:00:00"/>
    <n v="14.982999999999899"/>
    <n v="0.184"/>
    <n v="20.756999999999898"/>
    <n v="0.11700000000000001"/>
    <n v="9.2230000000000008"/>
    <n v="0.154"/>
    <n v="17.422999999999998"/>
    <n v="7.8E-2"/>
    <n v="2003"/>
    <n v="7"/>
    <m/>
    <s v=""/>
    <m/>
    <s v=""/>
    <m/>
    <m/>
    <s v="2003-07"/>
    <m/>
    <m/>
    <n v="14.982999999999899"/>
    <n v="0.184"/>
    <n v="20.756999999999898"/>
    <n v="0.11700000000000001"/>
    <n v="9.2230000000000008"/>
    <n v="0.154"/>
    <n v="17.422999999999998"/>
    <n v="7.8E-2"/>
    <x v="25"/>
  </r>
  <r>
    <d v="2003-08-01T00:00:00"/>
    <n v="14.691000000000001"/>
    <n v="8.8999999999999996E-2"/>
    <n v="20.48"/>
    <n v="8.4000000000000005E-2"/>
    <n v="8.9740000000000002"/>
    <n v="0.11899999999999999"/>
    <n v="17.402000000000001"/>
    <n v="6.3E-2"/>
    <n v="2003"/>
    <n v="8"/>
    <m/>
    <s v=""/>
    <m/>
    <s v=""/>
    <m/>
    <m/>
    <s v="2003-08"/>
    <m/>
    <m/>
    <n v="14.691000000000001"/>
    <n v="8.8999999999999996E-2"/>
    <n v="20.48"/>
    <n v="8.4000000000000005E-2"/>
    <n v="8.9740000000000002"/>
    <n v="0.11899999999999999"/>
    <n v="17.402000000000001"/>
    <n v="6.3E-2"/>
    <x v="25"/>
  </r>
  <r>
    <d v="2003-09-01T00:00:00"/>
    <n v="12.911"/>
    <n v="6.7000000000000004E-2"/>
    <n v="18.692"/>
    <n v="0.18099999999999999"/>
    <n v="7.2210000000000001"/>
    <n v="0.18"/>
    <n v="16.838999999999999"/>
    <n v="0.06"/>
    <n v="2003"/>
    <n v="9"/>
    <m/>
    <s v=""/>
    <m/>
    <s v=""/>
    <m/>
    <m/>
    <s v="2003-09"/>
    <m/>
    <m/>
    <n v="12.911"/>
    <n v="6.7000000000000004E-2"/>
    <n v="18.692"/>
    <n v="0.18099999999999999"/>
    <n v="7.2210000000000001"/>
    <n v="0.18"/>
    <n v="16.838999999999999"/>
    <n v="0.06"/>
    <x v="25"/>
  </r>
  <r>
    <d v="2003-10-01T00:00:00"/>
    <n v="10.423999999999999"/>
    <n v="8.5000000000000006E-2"/>
    <n v="16.114999999999998"/>
    <n v="0.11600000000000001"/>
    <n v="4.74"/>
    <n v="9.4E-2"/>
    <n v="15.997"/>
    <n v="6.3E-2"/>
    <n v="2003"/>
    <n v="10"/>
    <m/>
    <s v=""/>
    <m/>
    <s v=""/>
    <m/>
    <m/>
    <s v="2003-10"/>
    <m/>
    <m/>
    <n v="10.423999999999999"/>
    <n v="8.5000000000000006E-2"/>
    <n v="16.114999999999998"/>
    <n v="0.11600000000000001"/>
    <n v="4.74"/>
    <n v="9.4E-2"/>
    <n v="15.997"/>
    <n v="6.3E-2"/>
    <x v="25"/>
  </r>
  <r>
    <d v="2003-11-01T00:00:00"/>
    <n v="6.7270000000000003"/>
    <n v="7.4999999999999997E-2"/>
    <n v="12.202999999999999"/>
    <n v="0.13400000000000001"/>
    <n v="1.347"/>
    <n v="0.11700000000000001"/>
    <n v="14.837999999999999"/>
    <n v="6.0999999999999999E-2"/>
    <n v="2003"/>
    <n v="11"/>
    <m/>
    <s v=""/>
    <m/>
    <s v=""/>
    <m/>
    <m/>
    <s v="2003-11"/>
    <m/>
    <m/>
    <n v="6.7270000000000003"/>
    <n v="7.4999999999999997E-2"/>
    <n v="12.202999999999999"/>
    <n v="0.13400000000000001"/>
    <n v="1.347"/>
    <n v="0.11700000000000001"/>
    <n v="14.837999999999999"/>
    <n v="6.0999999999999999E-2"/>
    <x v="25"/>
  </r>
  <r>
    <d v="2003-12-01T00:00:00"/>
    <n v="5.1329999999999902"/>
    <n v="6.2E-2"/>
    <n v="10.545"/>
    <n v="8.7999999999999995E-2"/>
    <n v="-0.17899999999999999"/>
    <n v="9.0999999999999998E-2"/>
    <n v="14.436"/>
    <n v="6.2E-2"/>
    <n v="2003"/>
    <n v="12"/>
    <m/>
    <s v=""/>
    <m/>
    <s v=""/>
    <m/>
    <m/>
    <s v="2003-12"/>
    <m/>
    <m/>
    <n v="5.1329999999999902"/>
    <n v="6.2E-2"/>
    <n v="10.545"/>
    <n v="8.7999999999999995E-2"/>
    <n v="-0.17899999999999999"/>
    <n v="9.0999999999999998E-2"/>
    <n v="14.436"/>
    <n v="6.2E-2"/>
    <x v="25"/>
  </r>
  <r>
    <d v="2004-01-01T00:00:00"/>
    <n v="3.5249999999999999"/>
    <n v="6.2E-2"/>
    <n v="8.9009999999999998"/>
    <n v="0.109"/>
    <n v="-1.65"/>
    <n v="9.7000000000000003E-2"/>
    <n v="14.097"/>
    <n v="5.8999999999999997E-2"/>
    <n v="2004"/>
    <n v="1"/>
    <m/>
    <s v=""/>
    <m/>
    <s v=""/>
    <m/>
    <m/>
    <s v="2004-01"/>
    <m/>
    <m/>
    <n v="3.5249999999999999"/>
    <n v="6.2E-2"/>
    <n v="8.9009999999999998"/>
    <n v="0.109"/>
    <n v="-1.65"/>
    <n v="9.7000000000000003E-2"/>
    <n v="14.097"/>
    <n v="5.8999999999999997E-2"/>
    <x v="25"/>
  </r>
  <r>
    <d v="2004-02-01T00:00:00"/>
    <n v="4.4989999999999997"/>
    <n v="0.104"/>
    <n v="10.170999999999999"/>
    <n v="8.5000000000000006E-2"/>
    <n v="-1.1819999999999999"/>
    <n v="7.4999999999999997E-2"/>
    <n v="14.488"/>
    <n v="6.5000000000000002E-2"/>
    <n v="2004"/>
    <n v="2"/>
    <m/>
    <s v=""/>
    <m/>
    <s v=""/>
    <m/>
    <m/>
    <s v="2004-02"/>
    <m/>
    <m/>
    <n v="4.4989999999999997"/>
    <n v="0.104"/>
    <n v="10.170999999999999"/>
    <n v="8.5000000000000006E-2"/>
    <n v="-1.1819999999999999"/>
    <n v="7.4999999999999997E-2"/>
    <n v="14.488"/>
    <n v="6.5000000000000002E-2"/>
    <x v="25"/>
  </r>
  <r>
    <d v="2004-03-01T00:00:00"/>
    <n v="6.3209999999999997"/>
    <n v="6.9000000000000006E-2"/>
    <n v="12.275"/>
    <n v="8.1999999999999906E-2"/>
    <n v="0.375999999999999"/>
    <n v="9.2999999999999999E-2"/>
    <n v="14.992000000000001"/>
    <n v="6.0999999999999999E-2"/>
    <n v="2004"/>
    <n v="3"/>
    <m/>
    <s v=""/>
    <m/>
    <s v=""/>
    <m/>
    <m/>
    <s v="2004-03"/>
    <m/>
    <m/>
    <n v="6.3209999999999997"/>
    <n v="6.9000000000000006E-2"/>
    <n v="12.275"/>
    <n v="8.1999999999999906E-2"/>
    <n v="0.375999999999999"/>
    <n v="9.2999999999999999E-2"/>
    <n v="14.992000000000001"/>
    <n v="6.0999999999999999E-2"/>
    <x v="25"/>
  </r>
  <r>
    <d v="2004-04-01T00:00:00"/>
    <n v="9.2490000000000006"/>
    <n v="5.7000000000000002E-2"/>
    <n v="15.132"/>
    <n v="0.111"/>
    <n v="3.2850000000000001"/>
    <n v="0.13300000000000001"/>
    <n v="15.811"/>
    <n v="6.0999999999999999E-2"/>
    <n v="2004"/>
    <n v="4"/>
    <m/>
    <s v=""/>
    <m/>
    <s v=""/>
    <m/>
    <m/>
    <s v="2004-04"/>
    <m/>
    <m/>
    <n v="9.2490000000000006"/>
    <n v="5.7000000000000002E-2"/>
    <n v="15.132"/>
    <n v="0.111"/>
    <n v="3.2850000000000001"/>
    <n v="0.13300000000000001"/>
    <n v="15.811"/>
    <n v="6.0999999999999999E-2"/>
    <x v="25"/>
  </r>
  <r>
    <d v="2004-05-01T00:00:00"/>
    <n v="11.571"/>
    <n v="7.0000000000000007E-2"/>
    <n v="17.295999999999999"/>
    <n v="7.4999999999999997E-2"/>
    <n v="5.7069999999999999"/>
    <n v="0.14399999999999999"/>
    <n v="16.382999999999999"/>
    <n v="5.8000000000000003E-2"/>
    <n v="2004"/>
    <n v="5"/>
    <m/>
    <s v=""/>
    <m/>
    <s v=""/>
    <m/>
    <m/>
    <s v="2004-05"/>
    <m/>
    <m/>
    <n v="11.571"/>
    <n v="7.0000000000000007E-2"/>
    <n v="17.295999999999999"/>
    <n v="7.4999999999999997E-2"/>
    <n v="5.7069999999999999"/>
    <n v="0.14399999999999999"/>
    <n v="16.382999999999999"/>
    <n v="5.8000000000000003E-2"/>
    <x v="25"/>
  </r>
  <r>
    <d v="2004-06-01T00:00:00"/>
    <n v="13.888999999999999"/>
    <n v="9.7000000000000003E-2"/>
    <n v="19.66"/>
    <n v="0.128"/>
    <n v="8.0350000000000001"/>
    <n v="0.155"/>
    <n v="17.006"/>
    <n v="6.3E-2"/>
    <n v="2004"/>
    <n v="6"/>
    <m/>
    <s v=""/>
    <m/>
    <s v=""/>
    <m/>
    <m/>
    <s v="2004-06"/>
    <m/>
    <m/>
    <n v="13.888999999999999"/>
    <n v="9.7000000000000003E-2"/>
    <n v="19.66"/>
    <n v="0.128"/>
    <n v="8.0350000000000001"/>
    <n v="0.155"/>
    <n v="17.006"/>
    <n v="6.3E-2"/>
    <x v="25"/>
  </r>
  <r>
    <d v="2004-07-01T00:00:00"/>
    <n v="14.311999999999999"/>
    <n v="0.115"/>
    <n v="20.087"/>
    <n v="0.115"/>
    <n v="8.6240000000000006"/>
    <n v="0.13300000000000001"/>
    <n v="17.227"/>
    <n v="6.5000000000000002E-2"/>
    <n v="2004"/>
    <n v="7"/>
    <m/>
    <s v=""/>
    <m/>
    <s v=""/>
    <m/>
    <m/>
    <s v="2004-07"/>
    <m/>
    <m/>
    <n v="14.311999999999999"/>
    <n v="0.115"/>
    <n v="20.087"/>
    <n v="0.115"/>
    <n v="8.6240000000000006"/>
    <n v="0.13300000000000001"/>
    <n v="17.227"/>
    <n v="6.5000000000000002E-2"/>
    <x v="25"/>
  </r>
  <r>
    <d v="2004-08-01T00:00:00"/>
    <n v="14.187999999999899"/>
    <n v="0.104"/>
    <n v="20.010999999999999"/>
    <n v="0.09"/>
    <n v="8.3819999999999997"/>
    <n v="8.3000000000000004E-2"/>
    <n v="17.265999999999998"/>
    <n v="6.3E-2"/>
    <n v="2004"/>
    <n v="8"/>
    <m/>
    <s v=""/>
    <m/>
    <s v=""/>
    <m/>
    <m/>
    <s v="2004-08"/>
    <m/>
    <m/>
    <n v="14.187999999999899"/>
    <n v="0.104"/>
    <n v="20.010999999999999"/>
    <n v="0.09"/>
    <n v="8.3819999999999997"/>
    <n v="8.3000000000000004E-2"/>
    <n v="17.265999999999998"/>
    <n v="6.3E-2"/>
    <x v="25"/>
  </r>
  <r>
    <d v="2004-09-01T00:00:00"/>
    <n v="12.641999999999999"/>
    <n v="8.4000000000000005E-2"/>
    <n v="18.451000000000001"/>
    <n v="0.122"/>
    <n v="6.907"/>
    <n v="0.108"/>
    <n v="16.745000000000001"/>
    <n v="5.8999999999999997E-2"/>
    <n v="2004"/>
    <n v="9"/>
    <m/>
    <s v=""/>
    <m/>
    <s v=""/>
    <m/>
    <m/>
    <s v="2004-09"/>
    <m/>
    <m/>
    <n v="12.641999999999999"/>
    <n v="8.4000000000000005E-2"/>
    <n v="18.451000000000001"/>
    <n v="0.122"/>
    <n v="6.907"/>
    <n v="0.108"/>
    <n v="16.745000000000001"/>
    <n v="5.8999999999999997E-2"/>
    <x v="25"/>
  </r>
  <r>
    <d v="2004-10-01T00:00:00"/>
    <n v="10.127000000000001"/>
    <n v="9.0999999999999998E-2"/>
    <n v="15.843"/>
    <n v="0.11700000000000001"/>
    <n v="4.5110000000000001"/>
    <n v="9.1999999999999998E-2"/>
    <n v="15.888999999999999"/>
    <n v="6.0999999999999999E-2"/>
    <n v="2004"/>
    <n v="10"/>
    <m/>
    <s v=""/>
    <m/>
    <s v=""/>
    <m/>
    <m/>
    <s v="2004-10"/>
    <m/>
    <m/>
    <n v="10.127000000000001"/>
    <n v="9.0999999999999998E-2"/>
    <n v="15.843"/>
    <n v="0.11700000000000001"/>
    <n v="4.5110000000000001"/>
    <n v="9.1999999999999998E-2"/>
    <n v="15.888999999999999"/>
    <n v="6.0999999999999999E-2"/>
    <x v="25"/>
  </r>
  <r>
    <d v="2004-11-01T00:00:00"/>
    <n v="7.3150000000000004"/>
    <n v="9.1999999999999998E-2"/>
    <n v="12.795999999999999"/>
    <n v="0.126"/>
    <n v="1.91"/>
    <n v="8.1999999999999906E-2"/>
    <n v="15.022"/>
    <n v="0.06"/>
    <n v="2004"/>
    <n v="11"/>
    <m/>
    <s v=""/>
    <m/>
    <s v=""/>
    <m/>
    <m/>
    <s v="2004-11"/>
    <m/>
    <m/>
    <n v="7.3150000000000004"/>
    <n v="9.1999999999999998E-2"/>
    <n v="12.795999999999999"/>
    <n v="0.126"/>
    <n v="1.91"/>
    <n v="8.1999999999999906E-2"/>
    <n v="15.022"/>
    <n v="0.06"/>
    <x v="25"/>
  </r>
  <r>
    <d v="2004-12-01T00:00:00"/>
    <n v="4.2569999999999997"/>
    <n v="5.6000000000000001E-2"/>
    <n v="9.593"/>
    <n v="0.14899999999999999"/>
    <n v="-0.93200000000000005"/>
    <n v="7.5999999999999998E-2"/>
    <n v="14.161"/>
    <n v="0.06"/>
    <n v="2004"/>
    <n v="12"/>
    <m/>
    <s v=""/>
    <m/>
    <s v=""/>
    <m/>
    <m/>
    <s v="2004-12"/>
    <m/>
    <m/>
    <n v="4.2569999999999997"/>
    <n v="5.6000000000000001E-2"/>
    <n v="9.593"/>
    <n v="0.14899999999999999"/>
    <n v="-0.93200000000000005"/>
    <n v="7.5999999999999998E-2"/>
    <n v="14.161"/>
    <n v="0.06"/>
    <x v="25"/>
  </r>
  <r>
    <d v="2005-01-01T00:00:00"/>
    <n v="3.8079999999999998"/>
    <n v="6.4000000000000001E-2"/>
    <n v="9.0259999999999998"/>
    <n v="0.13500000000000001"/>
    <n v="-1.37699999999999"/>
    <n v="6.6000000000000003E-2"/>
    <n v="14.159000000000001"/>
    <n v="5.8999999999999997E-2"/>
    <n v="2005"/>
    <n v="1"/>
    <m/>
    <s v=""/>
    <m/>
    <s v=""/>
    <m/>
    <m/>
    <s v="2005-01"/>
    <m/>
    <m/>
    <n v="3.8079999999999998"/>
    <n v="6.4000000000000001E-2"/>
    <n v="9.0259999999999998"/>
    <n v="0.13500000000000001"/>
    <n v="-1.37699999999999"/>
    <n v="6.6000000000000003E-2"/>
    <n v="14.159000000000001"/>
    <n v="5.8999999999999997E-2"/>
    <x v="25"/>
  </r>
  <r>
    <d v="2005-02-01T00:00:00"/>
    <n v="3.92"/>
    <n v="0.115"/>
    <n v="9.5079999999999991"/>
    <n v="9.2999999999999999E-2"/>
    <n v="-1.534"/>
    <n v="5.0999999999999997E-2"/>
    <n v="14.292999999999999"/>
    <n v="6.7000000000000004E-2"/>
    <n v="2005"/>
    <n v="2"/>
    <m/>
    <s v=""/>
    <m/>
    <s v=""/>
    <m/>
    <m/>
    <s v="2005-02"/>
    <m/>
    <m/>
    <n v="3.92"/>
    <n v="0.115"/>
    <n v="9.5079999999999991"/>
    <n v="9.2999999999999999E-2"/>
    <n v="-1.534"/>
    <n v="5.0999999999999997E-2"/>
    <n v="14.292999999999999"/>
    <n v="6.7000000000000004E-2"/>
    <x v="25"/>
  </r>
  <r>
    <d v="2005-03-01T00:00:00"/>
    <n v="6.5439999999999996"/>
    <n v="0.06"/>
    <n v="12.316000000000001"/>
    <n v="9.8000000000000004E-2"/>
    <n v="0.81299999999999994"/>
    <n v="7.3999999999999996E-2"/>
    <n v="15.106"/>
    <n v="6.4000000000000001E-2"/>
    <n v="2005"/>
    <n v="3"/>
    <m/>
    <s v=""/>
    <m/>
    <s v=""/>
    <m/>
    <m/>
    <s v="2005-03"/>
    <m/>
    <m/>
    <n v="6.5439999999999996"/>
    <n v="0.06"/>
    <n v="12.316000000000001"/>
    <n v="9.8000000000000004E-2"/>
    <n v="0.81299999999999994"/>
    <n v="7.3999999999999996E-2"/>
    <n v="15.106"/>
    <n v="6.4000000000000001E-2"/>
    <x v="25"/>
  </r>
  <r>
    <d v="2005-04-01T00:00:00"/>
    <n v="9.6180000000000003"/>
    <n v="5.1999999999999998E-2"/>
    <n v="15.550999999999901"/>
    <n v="0.13300000000000001"/>
    <n v="3.6970000000000001"/>
    <n v="0.16399999999999901"/>
    <n v="15.978"/>
    <n v="6.0999999999999999E-2"/>
    <n v="2005"/>
    <n v="4"/>
    <m/>
    <s v=""/>
    <m/>
    <s v=""/>
    <m/>
    <m/>
    <s v="2005-04"/>
    <m/>
    <m/>
    <n v="9.6180000000000003"/>
    <n v="5.1999999999999998E-2"/>
    <n v="15.550999999999901"/>
    <n v="0.13300000000000001"/>
    <n v="3.6970000000000001"/>
    <n v="0.16399999999999901"/>
    <n v="15.978"/>
    <n v="6.0999999999999999E-2"/>
    <x v="25"/>
  </r>
  <r>
    <d v="2005-05-01T00:00:00"/>
    <n v="12.226000000000001"/>
    <n v="0.09"/>
    <n v="17.995000000000001"/>
    <n v="0.13200000000000001"/>
    <n v="6.3920000000000003"/>
    <n v="0.16600000000000001"/>
    <n v="16.629000000000001"/>
    <n v="6.0999999999999999E-2"/>
    <n v="2005"/>
    <n v="5"/>
    <m/>
    <s v=""/>
    <m/>
    <s v=""/>
    <m/>
    <m/>
    <s v="2005-05"/>
    <m/>
    <m/>
    <n v="12.226000000000001"/>
    <n v="0.09"/>
    <n v="17.995000000000001"/>
    <n v="0.13200000000000001"/>
    <n v="6.3920000000000003"/>
    <n v="0.16600000000000001"/>
    <n v="16.629000000000001"/>
    <n v="6.0999999999999999E-2"/>
    <x v="25"/>
  </r>
  <r>
    <d v="2005-06-01T00:00:00"/>
    <n v="14.476000000000001"/>
    <n v="8.3000000000000004E-2"/>
    <n v="20.103999999999999"/>
    <n v="0.14199999999999999"/>
    <n v="8.8629999999999995"/>
    <n v="0.14000000000000001"/>
    <n v="17.248000000000001"/>
    <n v="6.2E-2"/>
    <n v="2005"/>
    <n v="6"/>
    <m/>
    <s v=""/>
    <m/>
    <s v=""/>
    <m/>
    <m/>
    <s v="2005-06"/>
    <m/>
    <m/>
    <n v="14.476000000000001"/>
    <n v="8.3000000000000004E-2"/>
    <n v="20.103999999999999"/>
    <n v="0.14199999999999999"/>
    <n v="8.8629999999999995"/>
    <n v="0.14000000000000001"/>
    <n v="17.248000000000001"/>
    <n v="6.2E-2"/>
    <x v="25"/>
  </r>
  <r>
    <d v="2005-07-01T00:00:00"/>
    <n v="15.19"/>
    <n v="9.4E-2"/>
    <n v="20.88"/>
    <n v="9.0999999999999998E-2"/>
    <n v="9.5690000000000008"/>
    <n v="0.156"/>
    <n v="17.503"/>
    <n v="6.3E-2"/>
    <n v="2005"/>
    <n v="7"/>
    <m/>
    <s v=""/>
    <m/>
    <s v=""/>
    <m/>
    <m/>
    <s v="2005-07"/>
    <m/>
    <m/>
    <n v="15.19"/>
    <n v="9.4E-2"/>
    <n v="20.88"/>
    <n v="9.0999999999999998E-2"/>
    <n v="9.5690000000000008"/>
    <n v="0.156"/>
    <n v="17.503"/>
    <n v="6.3E-2"/>
    <x v="25"/>
  </r>
  <r>
    <d v="2005-08-01T00:00:00"/>
    <n v="14.51"/>
    <n v="7.8E-2"/>
    <n v="20.25"/>
    <n v="9.0999999999999998E-2"/>
    <n v="8.9339999999999993"/>
    <n v="0.153"/>
    <n v="17.375"/>
    <n v="5.8999999999999997E-2"/>
    <n v="2005"/>
    <n v="8"/>
    <m/>
    <s v=""/>
    <m/>
    <s v=""/>
    <m/>
    <m/>
    <s v="2005-08"/>
    <m/>
    <m/>
    <n v="14.51"/>
    <n v="7.8E-2"/>
    <n v="20.25"/>
    <n v="9.0999999999999998E-2"/>
    <n v="8.9339999999999993"/>
    <n v="0.153"/>
    <n v="17.375"/>
    <n v="5.8999999999999997E-2"/>
    <x v="25"/>
  </r>
  <r>
    <d v="2005-09-01T00:00:00"/>
    <n v="13.217000000000001"/>
    <n v="0.08"/>
    <n v="19.11"/>
    <n v="0.109"/>
    <n v="7.4119999999999999"/>
    <n v="0.14799999999999999"/>
    <n v="16.902999999999999"/>
    <n v="5.8999999999999997E-2"/>
    <n v="2005"/>
    <n v="9"/>
    <m/>
    <s v=""/>
    <m/>
    <s v=""/>
    <m/>
    <m/>
    <s v="2005-09"/>
    <m/>
    <m/>
    <n v="13.217000000000001"/>
    <n v="0.08"/>
    <n v="19.11"/>
    <n v="0.109"/>
    <n v="7.4119999999999999"/>
    <n v="0.14799999999999999"/>
    <n v="16.902999999999999"/>
    <n v="5.8999999999999997E-2"/>
    <x v="25"/>
  </r>
  <r>
    <d v="2005-10-01T00:00:00"/>
    <n v="10.601000000000001"/>
    <n v="6.4000000000000001E-2"/>
    <n v="16.234999999999999"/>
    <n v="0.10100000000000001"/>
    <n v="5.0039999999999996"/>
    <n v="8.8999999999999996E-2"/>
    <n v="16.024999999999999"/>
    <n v="5.8999999999999997E-2"/>
    <n v="2005"/>
    <n v="10"/>
    <m/>
    <s v=""/>
    <m/>
    <s v=""/>
    <m/>
    <m/>
    <s v="2005-10"/>
    <m/>
    <m/>
    <n v="10.601000000000001"/>
    <n v="6.4000000000000001E-2"/>
    <n v="16.234999999999999"/>
    <n v="0.10100000000000001"/>
    <n v="5.0039999999999996"/>
    <n v="8.8999999999999996E-2"/>
    <n v="16.024999999999999"/>
    <n v="5.8999999999999997E-2"/>
    <x v="25"/>
  </r>
  <r>
    <d v="2005-11-01T00:00:00"/>
    <n v="7.4229999999999903"/>
    <n v="6.8000000000000005E-2"/>
    <n v="12.944000000000001"/>
    <n v="0.111"/>
    <n v="1.988"/>
    <n v="7.2999999999999995E-2"/>
    <n v="15.005000000000001"/>
    <n v="5.8000000000000003E-2"/>
    <n v="2005"/>
    <n v="11"/>
    <m/>
    <s v=""/>
    <m/>
    <s v=""/>
    <m/>
    <m/>
    <s v="2005-11"/>
    <m/>
    <m/>
    <n v="7.4229999999999903"/>
    <n v="6.8000000000000005E-2"/>
    <n v="12.944000000000001"/>
    <n v="0.111"/>
    <n v="1.988"/>
    <n v="7.2999999999999995E-2"/>
    <n v="15.005000000000001"/>
    <n v="5.8000000000000003E-2"/>
    <x v="25"/>
  </r>
  <r>
    <d v="2005-12-01T00:00:00"/>
    <n v="4.8780000000000001"/>
    <n v="5.3999999999999999E-2"/>
    <n v="10.279"/>
    <n v="0.121"/>
    <n v="-0.39500000000000002"/>
    <n v="6.5000000000000002E-2"/>
    <n v="14.327"/>
    <n v="5.8000000000000003E-2"/>
    <n v="2005"/>
    <n v="12"/>
    <m/>
    <s v=""/>
    <m/>
    <s v=""/>
    <m/>
    <m/>
    <s v="2005-12"/>
    <m/>
    <m/>
    <n v="4.8780000000000001"/>
    <n v="5.3999999999999999E-2"/>
    <n v="10.279"/>
    <n v="0.121"/>
    <n v="-0.39500000000000002"/>
    <n v="6.5000000000000002E-2"/>
    <n v="14.327"/>
    <n v="5.8000000000000003E-2"/>
    <x v="25"/>
  </r>
  <r>
    <d v="2006-01-01T00:00:00"/>
    <n v="3.286"/>
    <n v="6.4000000000000001E-2"/>
    <n v="8.6169999999999902"/>
    <n v="0.106"/>
    <n v="-1.9419999999999999"/>
    <n v="0.113"/>
    <n v="13.99"/>
    <n v="5.8999999999999997E-2"/>
    <n v="2006"/>
    <n v="1"/>
    <m/>
    <s v=""/>
    <m/>
    <s v=""/>
    <m/>
    <m/>
    <s v="2006-01"/>
    <m/>
    <m/>
    <n v="3.286"/>
    <n v="6.4000000000000001E-2"/>
    <n v="8.6169999999999902"/>
    <n v="0.106"/>
    <n v="-1.9419999999999999"/>
    <n v="0.113"/>
    <n v="13.99"/>
    <n v="5.8999999999999997E-2"/>
    <x v="25"/>
  </r>
  <r>
    <d v="2006-02-01T00:00:00"/>
    <n v="4.43"/>
    <n v="0.11799999999999999"/>
    <n v="10.124000000000001"/>
    <n v="0.185"/>
    <n v="-1.2290000000000001"/>
    <n v="0.09"/>
    <n v="14.435"/>
    <n v="6.6000000000000003E-2"/>
    <n v="2006"/>
    <n v="2"/>
    <m/>
    <s v=""/>
    <m/>
    <s v=""/>
    <m/>
    <m/>
    <s v="2006-02"/>
    <m/>
    <m/>
    <n v="4.43"/>
    <n v="0.11799999999999999"/>
    <n v="10.124000000000001"/>
    <n v="0.185"/>
    <n v="-1.2290000000000001"/>
    <n v="0.09"/>
    <n v="14.435"/>
    <n v="6.6000000000000003E-2"/>
    <x v="25"/>
  </r>
  <r>
    <d v="2006-03-01T00:00:00"/>
    <n v="6.3289999999999997"/>
    <n v="7.6999999999999999E-2"/>
    <n v="12.239000000000001"/>
    <n v="9.8000000000000004E-2"/>
    <n v="0.56000000000000005"/>
    <n v="9.7000000000000003E-2"/>
    <n v="14.965999999999999"/>
    <n v="6.2E-2"/>
    <n v="2006"/>
    <n v="3"/>
    <m/>
    <s v=""/>
    <m/>
    <s v=""/>
    <m/>
    <m/>
    <s v="2006-03"/>
    <m/>
    <m/>
    <n v="6.3289999999999997"/>
    <n v="7.6999999999999999E-2"/>
    <n v="12.239000000000001"/>
    <n v="9.8000000000000004E-2"/>
    <n v="0.56000000000000005"/>
    <n v="9.7000000000000003E-2"/>
    <n v="14.965999999999999"/>
    <n v="6.2E-2"/>
    <x v="25"/>
  </r>
  <r>
    <d v="2006-04-01T00:00:00"/>
    <n v="9.0549999999999997"/>
    <n v="8.8999999999999996E-2"/>
    <n v="15.004"/>
    <n v="0.191"/>
    <n v="3.081"/>
    <n v="0.16600000000000001"/>
    <n v="15.728999999999999"/>
    <n v="6.0999999999999999E-2"/>
    <n v="2006"/>
    <n v="4"/>
    <m/>
    <s v=""/>
    <m/>
    <s v=""/>
    <m/>
    <m/>
    <s v="2006-04"/>
    <m/>
    <m/>
    <n v="9.0549999999999997"/>
    <n v="8.8999999999999996E-2"/>
    <n v="15.004"/>
    <n v="0.191"/>
    <n v="3.081"/>
    <n v="0.16600000000000001"/>
    <n v="15.728999999999999"/>
    <n v="6.0999999999999999E-2"/>
    <x v="25"/>
  </r>
  <r>
    <d v="2006-05-01T00:00:00"/>
    <n v="11.786"/>
    <n v="9.1999999999999998E-2"/>
    <n v="17.649999999999999"/>
    <n v="0.25"/>
    <n v="5.7910000000000004"/>
    <n v="0.20599999999999999"/>
    <n v="16.463000000000001"/>
    <n v="0.06"/>
    <n v="2006"/>
    <n v="5"/>
    <m/>
    <s v=""/>
    <m/>
    <s v=""/>
    <m/>
    <m/>
    <s v="2006-05"/>
    <m/>
    <m/>
    <n v="11.786"/>
    <n v="9.1999999999999998E-2"/>
    <n v="17.649999999999999"/>
    <n v="0.25"/>
    <n v="5.7910000000000004"/>
    <n v="0.20599999999999999"/>
    <n v="16.463000000000001"/>
    <n v="0.06"/>
    <x v="25"/>
  </r>
  <r>
    <d v="2006-06-01T00:00:00"/>
    <n v="14.443"/>
    <n v="9.2999999999999999E-2"/>
    <n v="20.317"/>
    <n v="0.156"/>
    <n v="8.5299999999999994"/>
    <n v="0.13100000000000001"/>
    <n v="17.215999999999902"/>
    <n v="0.06"/>
    <n v="2006"/>
    <n v="6"/>
    <m/>
    <s v=""/>
    <m/>
    <s v=""/>
    <m/>
    <m/>
    <s v="2006-06"/>
    <m/>
    <m/>
    <n v="14.443"/>
    <n v="9.2999999999999999E-2"/>
    <n v="20.317"/>
    <n v="0.156"/>
    <n v="8.5299999999999994"/>
    <n v="0.13100000000000001"/>
    <n v="17.215999999999902"/>
    <n v="0.06"/>
    <x v="25"/>
  </r>
  <r>
    <d v="2006-07-01T00:00:00"/>
    <n v="15.042"/>
    <n v="0.11600000000000001"/>
    <n v="20.905000000000001"/>
    <n v="0.218"/>
    <n v="9.2880000000000003"/>
    <n v="0.13200000000000001"/>
    <n v="17.419"/>
    <n v="6.3E-2"/>
    <n v="2006"/>
    <n v="7"/>
    <m/>
    <s v=""/>
    <m/>
    <s v=""/>
    <m/>
    <m/>
    <s v="2006-07"/>
    <m/>
    <m/>
    <n v="15.042"/>
    <n v="0.11600000000000001"/>
    <n v="20.905000000000001"/>
    <n v="0.218"/>
    <n v="9.2880000000000003"/>
    <n v="0.13200000000000001"/>
    <n v="17.419"/>
    <n v="6.3E-2"/>
    <x v="25"/>
  </r>
  <r>
    <d v="2006-08-01T00:00:00"/>
    <n v="14.913"/>
    <n v="0.107"/>
    <n v="20.79"/>
    <n v="0.122"/>
    <n v="9.1469999999999896"/>
    <n v="0.182"/>
    <n v="17.478999999999999"/>
    <n v="6.0999999999999999E-2"/>
    <n v="2006"/>
    <n v="8"/>
    <m/>
    <s v=""/>
    <m/>
    <s v=""/>
    <m/>
    <m/>
    <s v="2006-08"/>
    <m/>
    <m/>
    <n v="14.913"/>
    <n v="0.107"/>
    <n v="20.79"/>
    <n v="0.122"/>
    <n v="9.1469999999999896"/>
    <n v="0.182"/>
    <n v="17.478999999999999"/>
    <n v="6.0999999999999999E-2"/>
    <x v="25"/>
  </r>
  <r>
    <d v="2006-09-01T00:00:00"/>
    <n v="12.875"/>
    <n v="0.104"/>
    <n v="18.779"/>
    <n v="0.104"/>
    <n v="7.0810000000000004"/>
    <n v="0.16699999999999901"/>
    <n v="16.792000000000002"/>
    <n v="6.2E-2"/>
    <n v="2006"/>
    <n v="9"/>
    <m/>
    <s v=""/>
    <m/>
    <s v=""/>
    <m/>
    <m/>
    <s v="2006-09"/>
    <m/>
    <m/>
    <n v="12.875"/>
    <n v="0.104"/>
    <n v="18.779"/>
    <n v="0.104"/>
    <n v="7.0810000000000004"/>
    <n v="0.16699999999999901"/>
    <n v="16.792000000000002"/>
    <n v="6.2E-2"/>
    <x v="25"/>
  </r>
  <r>
    <d v="2006-10-01T00:00:00"/>
    <n v="10.289"/>
    <n v="7.6999999999999999E-2"/>
    <n v="15.925000000000001"/>
    <n v="9.0999999999999998E-2"/>
    <n v="4.7959999999999896"/>
    <n v="0.129"/>
    <n v="15.935"/>
    <n v="0.06"/>
    <n v="2006"/>
    <n v="10"/>
    <m/>
    <s v=""/>
    <m/>
    <s v=""/>
    <m/>
    <m/>
    <s v="2006-10"/>
    <m/>
    <m/>
    <n v="10.289"/>
    <n v="7.6999999999999999E-2"/>
    <n v="15.925000000000001"/>
    <n v="9.0999999999999998E-2"/>
    <n v="4.7959999999999896"/>
    <n v="0.129"/>
    <n v="15.935"/>
    <n v="0.06"/>
    <x v="25"/>
  </r>
  <r>
    <d v="2006-11-01T00:00:00"/>
    <n v="6.9550000000000001"/>
    <n v="7.8E-2"/>
    <n v="12.448"/>
    <n v="0.123"/>
    <n v="1.51799999999999"/>
    <n v="0.16300000000000001"/>
    <n v="14.930999999999999"/>
    <n v="5.8000000000000003E-2"/>
    <n v="2006"/>
    <n v="11"/>
    <m/>
    <s v=""/>
    <m/>
    <s v=""/>
    <m/>
    <m/>
    <s v="2006-11"/>
    <m/>
    <m/>
    <n v="6.9550000000000001"/>
    <n v="7.8E-2"/>
    <n v="12.448"/>
    <n v="0.123"/>
    <n v="1.51799999999999"/>
    <n v="0.16300000000000001"/>
    <n v="14.930999999999999"/>
    <n v="5.8000000000000003E-2"/>
    <x v="25"/>
  </r>
  <r>
    <d v="2006-12-01T00:00:00"/>
    <n v="4.9870000000000001"/>
    <n v="6.5000000000000002E-2"/>
    <n v="10.345999999999901"/>
    <n v="0.151"/>
    <n v="-0.24299999999999999"/>
    <n v="8.4000000000000005E-2"/>
    <n v="14.407"/>
    <n v="0.06"/>
    <n v="2006"/>
    <n v="12"/>
    <m/>
    <s v=""/>
    <m/>
    <s v=""/>
    <m/>
    <m/>
    <s v="2006-12"/>
    <m/>
    <m/>
    <n v="4.9870000000000001"/>
    <n v="6.5000000000000002E-2"/>
    <n v="10.345999999999901"/>
    <n v="0.151"/>
    <n v="-0.24299999999999999"/>
    <n v="8.4000000000000005E-2"/>
    <n v="14.407"/>
    <n v="0.06"/>
    <x v="25"/>
  </r>
  <r>
    <d v="2007-01-01T00:00:00"/>
    <n v="4.5789999999999997"/>
    <n v="5.8999999999999997E-2"/>
    <n v="10.084"/>
    <n v="0.14699999999999999"/>
    <n v="-0.81799999999999995"/>
    <n v="7.2999999999999995E-2"/>
    <n v="14.417"/>
    <n v="5.7000000000000002E-2"/>
    <n v="2007"/>
    <n v="1"/>
    <m/>
    <s v=""/>
    <m/>
    <s v=""/>
    <m/>
    <m/>
    <s v="2007-01"/>
    <m/>
    <m/>
    <n v="4.5789999999999997"/>
    <n v="5.8999999999999997E-2"/>
    <n v="10.084"/>
    <n v="0.14699999999999999"/>
    <n v="-0.81799999999999995"/>
    <n v="7.2999999999999995E-2"/>
    <n v="14.417"/>
    <n v="5.7000000000000002E-2"/>
    <x v="25"/>
  </r>
  <r>
    <d v="2007-02-01T00:00:00"/>
    <n v="4.2210000000000001"/>
    <n v="7.6999999999999999E-2"/>
    <n v="10.039"/>
    <n v="7.6999999999999999E-2"/>
    <n v="-1.5029999999999999"/>
    <n v="7.3999999999999996E-2"/>
    <n v="14.407999999999999"/>
    <n v="5.8999999999999997E-2"/>
    <n v="2007"/>
    <n v="2"/>
    <m/>
    <s v=""/>
    <m/>
    <s v=""/>
    <m/>
    <m/>
    <s v="2007-02"/>
    <m/>
    <m/>
    <n v="4.2210000000000001"/>
    <n v="7.6999999999999999E-2"/>
    <n v="10.039"/>
    <n v="7.6999999999999999E-2"/>
    <n v="-1.5029999999999999"/>
    <n v="7.3999999999999996E-2"/>
    <n v="14.407999999999999"/>
    <n v="5.8999999999999997E-2"/>
    <x v="25"/>
  </r>
  <r>
    <d v="2007-03-01T00:00:00"/>
    <n v="6.4850000000000003"/>
    <n v="0.113"/>
    <n v="12.483000000000001"/>
    <n v="9.6000000000000002E-2"/>
    <n v="0.51699999999999902"/>
    <n v="0.14199999999999999"/>
    <n v="15.016999999999999"/>
    <n v="6.5000000000000002E-2"/>
    <n v="2007"/>
    <n v="3"/>
    <m/>
    <s v=""/>
    <m/>
    <s v=""/>
    <m/>
    <m/>
    <s v="2007-03"/>
    <m/>
    <m/>
    <n v="6.4850000000000003"/>
    <n v="0.113"/>
    <n v="12.483000000000001"/>
    <n v="9.6000000000000002E-2"/>
    <n v="0.51699999999999902"/>
    <n v="0.14199999999999999"/>
    <n v="15.016999999999999"/>
    <n v="6.5000000000000002E-2"/>
    <x v="25"/>
  </r>
  <r>
    <d v="2007-04-01T00:00:00"/>
    <n v="9.8230000000000004"/>
    <n v="0.109"/>
    <n v="15.807"/>
    <n v="0.183"/>
    <n v="3.88"/>
    <n v="0.21099999999999999"/>
    <n v="15.93"/>
    <n v="6.2E-2"/>
    <n v="2007"/>
    <n v="4"/>
    <m/>
    <s v=""/>
    <m/>
    <s v=""/>
    <m/>
    <m/>
    <s v="2007-04"/>
    <m/>
    <m/>
    <n v="9.8230000000000004"/>
    <n v="0.109"/>
    <n v="15.807"/>
    <n v="0.183"/>
    <n v="3.88"/>
    <n v="0.21099999999999999"/>
    <n v="15.93"/>
    <n v="6.2E-2"/>
    <x v="25"/>
  </r>
  <r>
    <d v="2007-05-01T00:00:00"/>
    <n v="12.518000000000001"/>
    <n v="7.0000000000000007E-2"/>
    <n v="18.395"/>
    <n v="0.16500000000000001"/>
    <n v="6.5679999999999996"/>
    <n v="0.157"/>
    <n v="16.629000000000001"/>
    <n v="5.5E-2"/>
    <n v="2007"/>
    <n v="5"/>
    <m/>
    <s v=""/>
    <m/>
    <s v=""/>
    <m/>
    <m/>
    <s v="2007-05"/>
    <m/>
    <m/>
    <n v="12.518000000000001"/>
    <n v="7.0000000000000007E-2"/>
    <n v="18.395"/>
    <n v="0.16500000000000001"/>
    <n v="6.5679999999999996"/>
    <n v="0.157"/>
    <n v="16.629000000000001"/>
    <n v="5.5E-2"/>
    <x v="25"/>
  </r>
  <r>
    <d v="2007-06-01T00:00:00"/>
    <n v="14.308999999999999"/>
    <n v="7.1999999999999995E-2"/>
    <n v="20.222999999999999"/>
    <n v="0.105"/>
    <n v="8.3699999999999992"/>
    <n v="0.13"/>
    <n v="17.167999999999999"/>
    <n v="5.6000000000000001E-2"/>
    <n v="2007"/>
    <n v="6"/>
    <m/>
    <s v=""/>
    <m/>
    <s v=""/>
    <m/>
    <m/>
    <s v="2007-06"/>
    <m/>
    <m/>
    <n v="14.308999999999999"/>
    <n v="7.1999999999999995E-2"/>
    <n v="20.222999999999999"/>
    <n v="0.105"/>
    <n v="8.3699999999999992"/>
    <n v="0.13"/>
    <n v="17.167999999999999"/>
    <n v="5.6000000000000001E-2"/>
    <x v="25"/>
  </r>
  <r>
    <d v="2007-07-01T00:00:00"/>
    <n v="15.23"/>
    <n v="0.115"/>
    <n v="21.108000000000001"/>
    <n v="0.11600000000000001"/>
    <n v="9.4819999999999993"/>
    <n v="0.16600000000000001"/>
    <n v="17.484999999999999"/>
    <n v="6.0999999999999999E-2"/>
    <n v="2007"/>
    <n v="7"/>
    <m/>
    <s v=""/>
    <m/>
    <s v=""/>
    <m/>
    <m/>
    <s v="2007-07"/>
    <m/>
    <m/>
    <n v="15.23"/>
    <n v="0.115"/>
    <n v="21.108000000000001"/>
    <n v="0.11600000000000001"/>
    <n v="9.4819999999999993"/>
    <n v="0.16600000000000001"/>
    <n v="17.484999999999999"/>
    <n v="6.0999999999999999E-2"/>
    <x v="25"/>
  </r>
  <r>
    <d v="2007-08-01T00:00:00"/>
    <n v="14.752000000000001"/>
    <n v="0.113"/>
    <n v="20.640999999999998"/>
    <n v="0.14599999999999999"/>
    <n v="9.032"/>
    <n v="0.192"/>
    <n v="17.338999999999999"/>
    <n v="6.0999999999999999E-2"/>
    <n v="2007"/>
    <n v="8"/>
    <m/>
    <s v=""/>
    <m/>
    <s v=""/>
    <m/>
    <m/>
    <s v="2007-08"/>
    <m/>
    <m/>
    <n v="14.752000000000001"/>
    <n v="0.113"/>
    <n v="20.640999999999998"/>
    <n v="0.14599999999999999"/>
    <n v="9.032"/>
    <n v="0.192"/>
    <n v="17.338999999999999"/>
    <n v="6.0999999999999999E-2"/>
    <x v="25"/>
  </r>
  <r>
    <d v="2007-09-01T00:00:00"/>
    <n v="12.93"/>
    <n v="0.10199999999999999"/>
    <n v="18.838000000000001"/>
    <n v="0.152"/>
    <n v="7.18"/>
    <n v="0.16200000000000001"/>
    <n v="16.736999999999998"/>
    <n v="5.8999999999999997E-2"/>
    <n v="2007"/>
    <n v="9"/>
    <m/>
    <s v=""/>
    <m/>
    <s v=""/>
    <m/>
    <m/>
    <s v="2007-09"/>
    <m/>
    <m/>
    <n v="12.93"/>
    <n v="0.10199999999999999"/>
    <n v="18.838000000000001"/>
    <n v="0.152"/>
    <n v="7.18"/>
    <n v="0.16200000000000001"/>
    <n v="16.736999999999998"/>
    <n v="5.8999999999999997E-2"/>
    <x v="25"/>
  </r>
  <r>
    <d v="2007-10-01T00:00:00"/>
    <n v="10.332000000000001"/>
    <n v="0.1"/>
    <n v="16.134"/>
    <n v="0.13"/>
    <n v="4.609"/>
    <n v="0.12"/>
    <n v="15.867000000000001"/>
    <n v="0.06"/>
    <n v="2007"/>
    <n v="10"/>
    <m/>
    <s v=""/>
    <m/>
    <s v=""/>
    <m/>
    <m/>
    <s v="2007-10"/>
    <m/>
    <m/>
    <n v="10.332000000000001"/>
    <n v="0.1"/>
    <n v="16.134"/>
    <n v="0.13"/>
    <n v="4.609"/>
    <n v="0.12"/>
    <n v="15.867000000000001"/>
    <n v="0.06"/>
    <x v="25"/>
  </r>
  <r>
    <d v="2007-11-01T00:00:00"/>
    <n v="7.0839999999999996"/>
    <n v="8.5000000000000006E-2"/>
    <n v="12.772"/>
    <n v="0.13200000000000001"/>
    <n v="1.478"/>
    <n v="0.105"/>
    <n v="14.821"/>
    <n v="5.7000000000000002E-2"/>
    <n v="2007"/>
    <n v="11"/>
    <m/>
    <s v=""/>
    <m/>
    <s v=""/>
    <m/>
    <m/>
    <s v="2007-11"/>
    <m/>
    <m/>
    <n v="7.0839999999999996"/>
    <n v="8.5000000000000006E-2"/>
    <n v="12.772"/>
    <n v="0.13200000000000001"/>
    <n v="1.478"/>
    <n v="0.105"/>
    <n v="14.821"/>
    <n v="5.7000000000000002E-2"/>
    <x v="25"/>
  </r>
  <r>
    <d v="2007-12-01T00:00:00"/>
    <n v="4.5229999999999997"/>
    <n v="5.8999999999999997E-2"/>
    <n v="9.8729999999999993"/>
    <n v="9.7000000000000003E-2"/>
    <n v="-0.68400000000000005"/>
    <n v="0.114"/>
    <n v="14.11"/>
    <n v="5.7000000000000002E-2"/>
    <n v="2007"/>
    <n v="12"/>
    <m/>
    <s v=""/>
    <m/>
    <s v=""/>
    <m/>
    <m/>
    <s v="2007-12"/>
    <m/>
    <m/>
    <n v="4.5229999999999997"/>
    <n v="5.8999999999999997E-2"/>
    <n v="9.8729999999999993"/>
    <n v="9.7000000000000003E-2"/>
    <n v="-0.68400000000000005"/>
    <n v="0.114"/>
    <n v="14.11"/>
    <n v="5.7000000000000002E-2"/>
    <x v="25"/>
  </r>
  <r>
    <d v="2008-01-01T00:00:00"/>
    <n v="2.8439999999999999"/>
    <n v="5.8999999999999997E-2"/>
    <n v="8.1549999999999994"/>
    <n v="0.16"/>
    <n v="-2.383"/>
    <n v="0.109"/>
    <n v="13.718999999999999"/>
    <n v="5.7000000000000002E-2"/>
    <n v="2008"/>
    <n v="1"/>
    <m/>
    <s v=""/>
    <m/>
    <s v=""/>
    <m/>
    <m/>
    <s v="2008-01"/>
    <m/>
    <m/>
    <n v="2.8439999999999999"/>
    <n v="5.8999999999999997E-2"/>
    <n v="8.1549999999999994"/>
    <n v="0.16"/>
    <n v="-2.383"/>
    <n v="0.109"/>
    <n v="13.718999999999999"/>
    <n v="5.7000000000000002E-2"/>
    <x v="25"/>
  </r>
  <r>
    <d v="2008-02-01T00:00:00"/>
    <n v="3.5760000000000001"/>
    <n v="6.8000000000000005E-2"/>
    <n v="9.3510000000000009"/>
    <n v="7.8E-2"/>
    <n v="-2.1059999999999999"/>
    <n v="0.1"/>
    <n v="14.061"/>
    <n v="5.8999999999999997E-2"/>
    <n v="2008"/>
    <n v="2"/>
    <m/>
    <s v=""/>
    <m/>
    <s v=""/>
    <m/>
    <m/>
    <s v="2008-02"/>
    <m/>
    <m/>
    <n v="3.5760000000000001"/>
    <n v="6.8000000000000005E-2"/>
    <n v="9.3510000000000009"/>
    <n v="7.8E-2"/>
    <n v="-2.1059999999999999"/>
    <n v="0.1"/>
    <n v="14.061"/>
    <n v="5.8999999999999997E-2"/>
    <x v="25"/>
  </r>
  <r>
    <d v="2008-03-01T00:00:00"/>
    <n v="6.9059999999999997"/>
    <n v="9.9000000000000005E-2"/>
    <n v="12.992000000000001"/>
    <n v="0.106"/>
    <n v="0.879"/>
    <n v="0.112"/>
    <n v="15.077"/>
    <n v="6.3E-2"/>
    <n v="2008"/>
    <n v="3"/>
    <m/>
    <s v=""/>
    <m/>
    <s v=""/>
    <m/>
    <m/>
    <s v="2008-03"/>
    <m/>
    <m/>
    <n v="6.9059999999999997"/>
    <n v="9.9000000000000005E-2"/>
    <n v="12.992000000000001"/>
    <n v="0.106"/>
    <n v="0.879"/>
    <n v="0.112"/>
    <n v="15.077"/>
    <n v="6.3E-2"/>
    <x v="25"/>
  </r>
  <r>
    <d v="2008-04-01T00:00:00"/>
    <n v="9.2949999999999999"/>
    <n v="8.3000000000000004E-2"/>
    <n v="15.42"/>
    <n v="0.121"/>
    <n v="3.1749999999999998"/>
    <n v="0.127"/>
    <n v="15.734999999999999"/>
    <n v="5.8000000000000003E-2"/>
    <n v="2008"/>
    <n v="4"/>
    <m/>
    <s v=""/>
    <m/>
    <s v=""/>
    <m/>
    <m/>
    <s v="2008-04"/>
    <m/>
    <m/>
    <n v="9.2949999999999999"/>
    <n v="8.3000000000000004E-2"/>
    <n v="15.42"/>
    <n v="0.121"/>
    <n v="3.1749999999999998"/>
    <n v="0.127"/>
    <n v="15.734999999999999"/>
    <n v="5.8000000000000003E-2"/>
    <x v="25"/>
  </r>
  <r>
    <d v="2008-05-01T00:00:00"/>
    <n v="12.053999999999901"/>
    <n v="7.0999999999999994E-2"/>
    <n v="17.989000000000001"/>
    <n v="8.4000000000000005E-2"/>
    <n v="6.0529999999999999"/>
    <n v="0.155"/>
    <n v="16.497"/>
    <n v="5.5E-2"/>
    <n v="2008"/>
    <n v="5"/>
    <m/>
    <s v=""/>
    <m/>
    <s v=""/>
    <m/>
    <m/>
    <s v="2008-05"/>
    <m/>
    <m/>
    <n v="12.053999999999901"/>
    <n v="7.0999999999999994E-2"/>
    <n v="17.989000000000001"/>
    <n v="8.4000000000000005E-2"/>
    <n v="6.0529999999999999"/>
    <n v="0.155"/>
    <n v="16.497"/>
    <n v="5.5E-2"/>
    <x v="25"/>
  </r>
  <r>
    <d v="2008-06-01T00:00:00"/>
    <n v="14.145"/>
    <n v="9.7000000000000003E-2"/>
    <n v="19.972999999999999"/>
    <n v="9.0999999999999998E-2"/>
    <n v="8.266"/>
    <n v="0.14399999999999999"/>
    <n v="17.077000000000002"/>
    <n v="5.8000000000000003E-2"/>
    <n v="2008"/>
    <n v="6"/>
    <m/>
    <s v=""/>
    <m/>
    <s v=""/>
    <m/>
    <m/>
    <s v="2008-06"/>
    <m/>
    <m/>
    <n v="14.145"/>
    <n v="9.7000000000000003E-2"/>
    <n v="19.972999999999999"/>
    <n v="9.0999999999999998E-2"/>
    <n v="8.266"/>
    <n v="0.14399999999999999"/>
    <n v="17.077000000000002"/>
    <n v="5.8000000000000003E-2"/>
    <x v="25"/>
  </r>
  <r>
    <d v="2008-07-01T00:00:00"/>
    <n v="15.173999999999999"/>
    <n v="7.1999999999999995E-2"/>
    <n v="21.006"/>
    <n v="0.13800000000000001"/>
    <n v="9.407"/>
    <n v="0.16"/>
    <n v="17.449000000000002"/>
    <n v="5.3999999999999999E-2"/>
    <n v="2008"/>
    <n v="7"/>
    <m/>
    <s v=""/>
    <m/>
    <s v=""/>
    <m/>
    <m/>
    <s v="2008-07"/>
    <m/>
    <m/>
    <n v="15.173999999999999"/>
    <n v="7.1999999999999995E-2"/>
    <n v="21.006"/>
    <n v="0.13800000000000001"/>
    <n v="9.407"/>
    <n v="0.16"/>
    <n v="17.449000000000002"/>
    <n v="5.3999999999999999E-2"/>
    <x v="25"/>
  </r>
  <r>
    <d v="2008-08-01T00:00:00"/>
    <n v="14.377000000000001"/>
    <n v="0.113"/>
    <n v="20.175999999999998"/>
    <n v="7.2999999999999995E-2"/>
    <n v="8.5939999999999994"/>
    <n v="0.14099999999999999"/>
    <n v="17.282"/>
    <n v="0.06"/>
    <n v="2008"/>
    <n v="8"/>
    <m/>
    <s v=""/>
    <m/>
    <s v=""/>
    <m/>
    <m/>
    <s v="2008-08"/>
    <m/>
    <m/>
    <n v="14.377000000000001"/>
    <n v="0.113"/>
    <n v="20.175999999999998"/>
    <n v="7.2999999999999995E-2"/>
    <n v="8.5939999999999994"/>
    <n v="0.14099999999999999"/>
    <n v="17.282"/>
    <n v="0.06"/>
    <x v="25"/>
  </r>
  <r>
    <d v="2008-09-01T00:00:00"/>
    <n v="12.802"/>
    <n v="8.6999999999999994E-2"/>
    <n v="18.629000000000001"/>
    <n v="8.6999999999999994E-2"/>
    <n v="7.1159999999999997"/>
    <n v="0.154"/>
    <n v="16.757000000000001"/>
    <n v="5.7000000000000002E-2"/>
    <n v="2008"/>
    <n v="9"/>
    <m/>
    <s v=""/>
    <m/>
    <s v=""/>
    <m/>
    <m/>
    <s v="2008-09"/>
    <m/>
    <m/>
    <n v="12.802"/>
    <n v="8.6999999999999994E-2"/>
    <n v="18.629000000000001"/>
    <n v="8.6999999999999994E-2"/>
    <n v="7.1159999999999997"/>
    <n v="0.154"/>
    <n v="16.757000000000001"/>
    <n v="5.7000000000000002E-2"/>
    <x v="25"/>
  </r>
  <r>
    <d v="2008-10-01T00:00:00"/>
    <n v="10.398999999999999"/>
    <n v="7.8E-2"/>
    <n v="16.038"/>
    <n v="9.0999999999999998E-2"/>
    <n v="4.8470000000000004"/>
    <n v="0.125"/>
    <n v="15.930999999999999"/>
    <n v="5.6000000000000001E-2"/>
    <n v="2008"/>
    <n v="10"/>
    <m/>
    <s v=""/>
    <m/>
    <s v=""/>
    <m/>
    <m/>
    <s v="2008-10"/>
    <m/>
    <m/>
    <n v="10.398999999999999"/>
    <n v="7.8E-2"/>
    <n v="16.038"/>
    <n v="9.0999999999999998E-2"/>
    <n v="4.8470000000000004"/>
    <n v="0.125"/>
    <n v="15.930999999999999"/>
    <n v="5.6000000000000001E-2"/>
    <x v="25"/>
  </r>
  <r>
    <d v="2008-11-01T00:00:00"/>
    <n v="7.2240000000000002"/>
    <n v="6.4000000000000001E-2"/>
    <n v="12.738"/>
    <n v="0.107"/>
    <n v="1.79599999999999"/>
    <n v="0.10299999999999999"/>
    <n v="14.919"/>
    <n v="5.3999999999999999E-2"/>
    <n v="2008"/>
    <n v="11"/>
    <m/>
    <s v=""/>
    <m/>
    <s v=""/>
    <m/>
    <m/>
    <s v="2008-11"/>
    <m/>
    <m/>
    <n v="7.2240000000000002"/>
    <n v="6.4000000000000001E-2"/>
    <n v="12.738"/>
    <n v="0.107"/>
    <n v="1.79599999999999"/>
    <n v="0.10299999999999999"/>
    <n v="14.919"/>
    <n v="5.3999999999999999E-2"/>
    <x v="25"/>
  </r>
  <r>
    <d v="2008-12-01T00:00:00"/>
    <n v="4.3849999999999998"/>
    <n v="5.6000000000000001E-2"/>
    <n v="9.8339999999999996"/>
    <n v="0.106"/>
    <n v="-0.94599999999999995"/>
    <n v="0.128"/>
    <n v="14.151"/>
    <n v="5.6000000000000001E-2"/>
    <n v="2008"/>
    <n v="12"/>
    <m/>
    <s v=""/>
    <m/>
    <s v=""/>
    <m/>
    <m/>
    <s v="2008-12"/>
    <m/>
    <m/>
    <n v="4.3849999999999998"/>
    <n v="5.6000000000000001E-2"/>
    <n v="9.8339999999999996"/>
    <n v="0.106"/>
    <n v="-0.94599999999999995"/>
    <n v="0.128"/>
    <n v="14.151"/>
    <n v="5.6000000000000001E-2"/>
    <x v="25"/>
  </r>
  <r>
    <d v="2009-01-01T00:00:00"/>
    <n v="3.6869999999999998"/>
    <n v="7.8E-2"/>
    <n v="9.1759999999999895"/>
    <n v="0.10299999999999999"/>
    <n v="-1.756"/>
    <n v="0.107"/>
    <n v="14.090999999999999"/>
    <n v="5.8000000000000003E-2"/>
    <n v="2009"/>
    <n v="1"/>
    <m/>
    <s v=""/>
    <m/>
    <s v=""/>
    <m/>
    <m/>
    <s v="2009-01"/>
    <m/>
    <m/>
    <n v="3.6869999999999998"/>
    <n v="7.8E-2"/>
    <n v="9.1759999999999895"/>
    <n v="0.10299999999999999"/>
    <n v="-1.756"/>
    <n v="0.107"/>
    <n v="14.090999999999999"/>
    <n v="5.8000000000000003E-2"/>
    <x v="25"/>
  </r>
  <r>
    <d v="2009-02-01T00:00:00"/>
    <n v="4.0939999999999896"/>
    <n v="8.3000000000000004E-2"/>
    <n v="9.8219999999999992"/>
    <n v="0.06"/>
    <n v="-1.5449999999999999"/>
    <n v="7.6999999999999999E-2"/>
    <n v="14.266999999999999"/>
    <n v="0.06"/>
    <n v="2009"/>
    <n v="2"/>
    <m/>
    <s v=""/>
    <m/>
    <s v=""/>
    <m/>
    <m/>
    <s v="2009-02"/>
    <m/>
    <m/>
    <n v="4.0939999999999896"/>
    <n v="8.3000000000000004E-2"/>
    <n v="9.8219999999999992"/>
    <n v="0.06"/>
    <n v="-1.5449999999999999"/>
    <n v="7.6999999999999999E-2"/>
    <n v="14.266999999999999"/>
    <n v="0.06"/>
    <x v="25"/>
  </r>
  <r>
    <d v="2009-03-01T00:00:00"/>
    <n v="6.0860000000000003"/>
    <n v="5.8000000000000003E-2"/>
    <n v="12.065"/>
    <n v="9.2999999999999999E-2"/>
    <n v="0.13200000000000001"/>
    <n v="0.112"/>
    <n v="14.872999999999999"/>
    <n v="0.06"/>
    <n v="2009"/>
    <n v="3"/>
    <m/>
    <s v=""/>
    <m/>
    <s v=""/>
    <m/>
    <m/>
    <s v="2009-03"/>
    <m/>
    <m/>
    <n v="6.0860000000000003"/>
    <n v="5.8000000000000003E-2"/>
    <n v="12.065"/>
    <n v="9.2999999999999999E-2"/>
    <n v="0.13200000000000001"/>
    <n v="0.112"/>
    <n v="14.872999999999999"/>
    <n v="0.06"/>
    <x v="25"/>
  </r>
  <r>
    <d v="2009-04-01T00:00:00"/>
    <n v="9.3670000000000009"/>
    <n v="8.4000000000000005E-2"/>
    <n v="15.377000000000001"/>
    <n v="9.8000000000000004E-2"/>
    <n v="3.32"/>
    <n v="0.19400000000000001"/>
    <n v="15.819000000000001"/>
    <n v="5.8999999999999997E-2"/>
    <n v="2009"/>
    <n v="4"/>
    <m/>
    <s v=""/>
    <m/>
    <s v=""/>
    <m/>
    <m/>
    <s v="2009-04"/>
    <m/>
    <m/>
    <n v="9.3670000000000009"/>
    <n v="8.4000000000000005E-2"/>
    <n v="15.377000000000001"/>
    <n v="9.8000000000000004E-2"/>
    <n v="3.32"/>
    <n v="0.19400000000000001"/>
    <n v="15.819000000000001"/>
    <n v="5.8999999999999997E-2"/>
    <x v="25"/>
  </r>
  <r>
    <d v="2009-05-01T00:00:00"/>
    <n v="12.111999999999901"/>
    <n v="0.104"/>
    <n v="18.010000000000002"/>
    <n v="0.17699999999999999"/>
    <n v="6.141"/>
    <n v="0.16699999999999901"/>
    <n v="16.570999999999898"/>
    <n v="0.06"/>
    <n v="2009"/>
    <n v="5"/>
    <m/>
    <s v=""/>
    <m/>
    <s v=""/>
    <m/>
    <m/>
    <s v="2009-05"/>
    <m/>
    <m/>
    <n v="12.111999999999901"/>
    <n v="0.104"/>
    <n v="18.010000000000002"/>
    <n v="0.17699999999999999"/>
    <n v="6.141"/>
    <n v="0.16699999999999901"/>
    <n v="16.570999999999898"/>
    <n v="0.06"/>
    <x v="25"/>
  </r>
  <r>
    <d v="2009-06-01T00:00:00"/>
    <n v="14.201000000000001"/>
    <n v="7.3999999999999996E-2"/>
    <n v="20.056000000000001"/>
    <n v="0.17199999999999999"/>
    <n v="8.3000000000000007"/>
    <n v="0.122"/>
    <n v="17.260000000000002"/>
    <n v="5.7000000000000002E-2"/>
    <n v="2009"/>
    <n v="6"/>
    <m/>
    <s v=""/>
    <m/>
    <s v=""/>
    <m/>
    <m/>
    <s v="2009-06"/>
    <m/>
    <m/>
    <n v="14.201000000000001"/>
    <n v="7.3999999999999996E-2"/>
    <n v="20.056000000000001"/>
    <n v="0.17199999999999999"/>
    <n v="8.3000000000000007"/>
    <n v="0.122"/>
    <n v="17.260000000000002"/>
    <n v="5.7000000000000002E-2"/>
    <x v="25"/>
  </r>
  <r>
    <d v="2009-07-01T00:00:00"/>
    <n v="15.231"/>
    <n v="0.14799999999999999"/>
    <n v="21.085000000000001"/>
    <n v="0.1"/>
    <n v="9.4559999999999995"/>
    <n v="0.13"/>
    <n v="17.577999999999999"/>
    <n v="6.7000000000000004E-2"/>
    <n v="2009"/>
    <n v="7"/>
    <m/>
    <s v=""/>
    <m/>
    <s v=""/>
    <m/>
    <m/>
    <s v="2009-07"/>
    <m/>
    <m/>
    <n v="15.231"/>
    <n v="0.14799999999999999"/>
    <n v="21.085000000000001"/>
    <n v="0.1"/>
    <n v="9.4559999999999995"/>
    <n v="0.13"/>
    <n v="17.577999999999999"/>
    <n v="6.7000000000000004E-2"/>
    <x v="25"/>
  </r>
  <r>
    <d v="2009-08-01T00:00:00"/>
    <n v="14.654999999999999"/>
    <n v="0.109"/>
    <n v="20.577000000000002"/>
    <n v="0.10299999999999999"/>
    <n v="8.8549999999999898"/>
    <n v="0.13699999999999901"/>
    <n v="17.427"/>
    <n v="0.06"/>
    <n v="2009"/>
    <n v="8"/>
    <m/>
    <s v=""/>
    <m/>
    <s v=""/>
    <m/>
    <m/>
    <s v="2009-08"/>
    <m/>
    <m/>
    <n v="14.654999999999999"/>
    <n v="0.109"/>
    <n v="20.577000000000002"/>
    <n v="0.10299999999999999"/>
    <n v="8.8549999999999898"/>
    <n v="0.13699999999999901"/>
    <n v="17.427"/>
    <n v="0.06"/>
    <x v="25"/>
  </r>
  <r>
    <d v="2009-09-01T00:00:00"/>
    <n v="13.153"/>
    <n v="0.05"/>
    <n v="19.006"/>
    <n v="9.4E-2"/>
    <n v="7.3970000000000002"/>
    <n v="0.13300000000000001"/>
    <n v="16.864000000000001"/>
    <n v="5.2999999999999999E-2"/>
    <n v="2009"/>
    <n v="9"/>
    <m/>
    <s v=""/>
    <m/>
    <s v=""/>
    <m/>
    <m/>
    <s v="2009-09"/>
    <m/>
    <m/>
    <n v="13.153"/>
    <n v="0.05"/>
    <n v="19.006"/>
    <n v="9.4E-2"/>
    <n v="7.3970000000000002"/>
    <n v="0.13300000000000001"/>
    <n v="16.864000000000001"/>
    <n v="5.2999999999999999E-2"/>
    <x v="25"/>
  </r>
  <r>
    <d v="2009-10-01T00:00:00"/>
    <n v="10.135999999999999"/>
    <n v="7.4999999999999997E-2"/>
    <n v="15.79"/>
    <n v="8.6999999999999994E-2"/>
    <n v="4.5629999999999997"/>
    <n v="0.104"/>
    <n v="15.91"/>
    <n v="5.6000000000000001E-2"/>
    <n v="2009"/>
    <n v="10"/>
    <m/>
    <s v=""/>
    <m/>
    <s v=""/>
    <m/>
    <m/>
    <s v="2009-10"/>
    <m/>
    <m/>
    <n v="10.135999999999999"/>
    <n v="7.4999999999999997E-2"/>
    <n v="15.79"/>
    <n v="8.6999999999999994E-2"/>
    <n v="4.5629999999999997"/>
    <n v="0.104"/>
    <n v="15.91"/>
    <n v="5.6000000000000001E-2"/>
    <x v="25"/>
  </r>
  <r>
    <d v="2009-11-01T00:00:00"/>
    <n v="7.0309999999999997"/>
    <n v="8.6999999999999994E-2"/>
    <n v="12.574"/>
    <n v="8.5000000000000006E-2"/>
    <n v="1.64"/>
    <n v="0.128"/>
    <n v="14.968"/>
    <n v="5.7000000000000002E-2"/>
    <n v="2009"/>
    <n v="11"/>
    <m/>
    <s v=""/>
    <m/>
    <s v=""/>
    <m/>
    <m/>
    <s v="2009-11"/>
    <m/>
    <m/>
    <n v="7.0309999999999997"/>
    <n v="8.6999999999999994E-2"/>
    <n v="12.574"/>
    <n v="8.5000000000000006E-2"/>
    <n v="1.64"/>
    <n v="0.128"/>
    <n v="14.968"/>
    <n v="5.7000000000000002E-2"/>
    <x v="25"/>
  </r>
  <r>
    <d v="2009-12-01T00:00:00"/>
    <n v="4.3099999999999996"/>
    <n v="8.1000000000000003E-2"/>
    <n v="9.6609999999999996"/>
    <n v="0.121"/>
    <n v="-0.94"/>
    <n v="0.10100000000000001"/>
    <n v="14.298"/>
    <n v="0.06"/>
    <n v="2009"/>
    <n v="12"/>
    <m/>
    <s v=""/>
    <m/>
    <s v=""/>
    <m/>
    <m/>
    <s v="2009-12"/>
    <m/>
    <m/>
    <n v="4.3099999999999996"/>
    <n v="8.1000000000000003E-2"/>
    <n v="9.6609999999999996"/>
    <n v="0.121"/>
    <n v="-0.94"/>
    <n v="0.10100000000000001"/>
    <n v="14.298"/>
    <n v="0.06"/>
    <x v="25"/>
  </r>
  <r>
    <d v="2010-01-01T00:00:00"/>
    <n v="3.7370000000000001"/>
    <n v="7.9000000000000001E-2"/>
    <n v="9.2449999999999992"/>
    <n v="8.6999999999999994E-2"/>
    <n v="-1.677"/>
    <n v="8.1999999999999906E-2"/>
    <n v="14.207999999999901"/>
    <n v="0.06"/>
    <n v="2010"/>
    <n v="1"/>
    <m/>
    <s v=""/>
    <m/>
    <s v=""/>
    <m/>
    <m/>
    <s v="2010-01"/>
    <m/>
    <m/>
    <n v="3.7370000000000001"/>
    <n v="7.9000000000000001E-2"/>
    <n v="9.2449999999999992"/>
    <n v="8.6999999999999994E-2"/>
    <n v="-1.677"/>
    <n v="8.1999999999999906E-2"/>
    <n v="14.207999999999901"/>
    <n v="0.06"/>
    <x v="26"/>
  </r>
  <r>
    <d v="2010-02-01T00:00:00"/>
    <n v="4.399"/>
    <n v="0.08"/>
    <n v="10.034000000000001"/>
    <n v="8.3000000000000004E-2"/>
    <n v="-1.107"/>
    <n v="7.9000000000000001E-2"/>
    <n v="14.516999999999999"/>
    <n v="6.0999999999999999E-2"/>
    <n v="2010"/>
    <n v="2"/>
    <m/>
    <s v=""/>
    <m/>
    <s v=""/>
    <m/>
    <m/>
    <s v="2010-02"/>
    <m/>
    <m/>
    <n v="4.399"/>
    <n v="0.08"/>
    <n v="10.034000000000001"/>
    <n v="8.3000000000000004E-2"/>
    <n v="-1.107"/>
    <n v="7.9000000000000001E-2"/>
    <n v="14.516999999999999"/>
    <n v="6.0999999999999999E-2"/>
    <x v="26"/>
  </r>
  <r>
    <d v="2010-03-01T00:00:00"/>
    <n v="6.7379999999999898"/>
    <n v="5.7000000000000002E-2"/>
    <n v="12.669"/>
    <n v="7.3999999999999996E-2"/>
    <n v="0.79599999999999904"/>
    <n v="0.11899999999999999"/>
    <n v="15.223000000000001"/>
    <n v="5.8999999999999997E-2"/>
    <n v="2010"/>
    <n v="3"/>
    <m/>
    <s v=""/>
    <m/>
    <s v=""/>
    <m/>
    <m/>
    <s v="2010-03"/>
    <m/>
    <m/>
    <n v="6.7379999999999898"/>
    <n v="5.7000000000000002E-2"/>
    <n v="12.669"/>
    <n v="7.3999999999999996E-2"/>
    <n v="0.79599999999999904"/>
    <n v="0.11899999999999999"/>
    <n v="15.223000000000001"/>
    <n v="5.8999999999999997E-2"/>
    <x v="26"/>
  </r>
  <r>
    <d v="2010-04-01T00:00:00"/>
    <n v="9.6709999999999994"/>
    <n v="8.6999999999999994E-2"/>
    <n v="15.616"/>
    <n v="0.153"/>
    <n v="3.7589999999999999"/>
    <n v="0.159"/>
    <n v="16.038999999999898"/>
    <n v="0.06"/>
    <n v="2010"/>
    <n v="4"/>
    <m/>
    <s v=""/>
    <m/>
    <s v=""/>
    <m/>
    <m/>
    <s v="2010-04"/>
    <m/>
    <m/>
    <n v="9.6709999999999994"/>
    <n v="8.6999999999999994E-2"/>
    <n v="15.616"/>
    <n v="0.153"/>
    <n v="3.7589999999999999"/>
    <n v="0.159"/>
    <n v="16.038999999999898"/>
    <n v="0.06"/>
    <x v="26"/>
  </r>
  <r>
    <d v="2010-05-01T00:00:00"/>
    <n v="12.406000000000001"/>
    <n v="7.8E-2"/>
    <n v="18.172999999999998"/>
    <n v="0.14299999999999999"/>
    <n v="6.524"/>
    <n v="0.13200000000000001"/>
    <n v="16.731999999999999"/>
    <n v="5.7000000000000002E-2"/>
    <n v="2010"/>
    <n v="5"/>
    <m/>
    <s v=""/>
    <m/>
    <s v=""/>
    <m/>
    <m/>
    <s v="2010-05"/>
    <m/>
    <m/>
    <n v="12.406000000000001"/>
    <n v="7.8E-2"/>
    <n v="18.172999999999998"/>
    <n v="0.14299999999999999"/>
    <n v="6.524"/>
    <n v="0.13200000000000001"/>
    <n v="16.731999999999999"/>
    <n v="5.7000000000000002E-2"/>
    <x v="26"/>
  </r>
  <r>
    <d v="2010-06-01T00:00:00"/>
    <n v="14.420999999999999"/>
    <n v="8.5999999999999993E-2"/>
    <n v="20.251999999999999"/>
    <n v="0.11799999999999999"/>
    <n v="8.4889999999999901"/>
    <n v="0.128"/>
    <n v="17.271000000000001"/>
    <n v="5.7000000000000002E-2"/>
    <n v="2010"/>
    <n v="6"/>
    <m/>
    <s v=""/>
    <m/>
    <s v=""/>
    <m/>
    <m/>
    <s v="2010-06"/>
    <m/>
    <m/>
    <n v="14.420999999999999"/>
    <n v="8.5999999999999993E-2"/>
    <n v="20.251999999999999"/>
    <n v="0.11799999999999999"/>
    <n v="8.4889999999999901"/>
    <n v="0.128"/>
    <n v="17.271000000000001"/>
    <n v="5.7000000000000002E-2"/>
    <x v="26"/>
  </r>
  <r>
    <d v="2010-07-01T00:00:00"/>
    <n v="15.212999999999999"/>
    <n v="0.09"/>
    <n v="20.97"/>
    <n v="0.08"/>
    <n v="9.5510000000000002"/>
    <n v="0.14099999999999999"/>
    <n v="17.532"/>
    <n v="5.7000000000000002E-2"/>
    <n v="2010"/>
    <n v="7"/>
    <m/>
    <s v=""/>
    <m/>
    <s v=""/>
    <m/>
    <m/>
    <s v="2010-07"/>
    <m/>
    <m/>
    <n v="15.212999999999999"/>
    <n v="0.09"/>
    <n v="20.97"/>
    <n v="0.08"/>
    <n v="9.5510000000000002"/>
    <n v="0.14099999999999999"/>
    <n v="17.532"/>
    <n v="5.7000000000000002E-2"/>
    <x v="26"/>
  </r>
  <r>
    <d v="2010-08-01T00:00:00"/>
    <n v="14.767999999999899"/>
    <n v="0.112"/>
    <n v="20.655999999999999"/>
    <n v="6.2E-2"/>
    <n v="8.984"/>
    <n v="0.124"/>
    <n v="17.411999999999999"/>
    <n v="6.0999999999999999E-2"/>
    <n v="2010"/>
    <n v="8"/>
    <m/>
    <s v=""/>
    <m/>
    <s v=""/>
    <m/>
    <m/>
    <s v="2010-08"/>
    <m/>
    <m/>
    <n v="14.767999999999899"/>
    <n v="0.112"/>
    <n v="20.655999999999999"/>
    <n v="6.2E-2"/>
    <n v="8.984"/>
    <n v="0.124"/>
    <n v="17.411999999999999"/>
    <n v="6.0999999999999999E-2"/>
    <x v="26"/>
  </r>
  <r>
    <d v="2010-09-01T00:00:00"/>
    <n v="12.863"/>
    <n v="6.5000000000000002E-2"/>
    <n v="18.602999999999899"/>
    <n v="9.1999999999999998E-2"/>
    <n v="7.2519999999999998"/>
    <n v="0.11700000000000001"/>
    <n v="16.760999999999999"/>
    <n v="5.3999999999999999E-2"/>
    <n v="2010"/>
    <n v="9"/>
    <m/>
    <s v=""/>
    <m/>
    <s v=""/>
    <m/>
    <m/>
    <s v="2010-09"/>
    <m/>
    <m/>
    <n v="12.863"/>
    <n v="6.5000000000000002E-2"/>
    <n v="18.602999999999899"/>
    <n v="9.1999999999999998E-2"/>
    <n v="7.2519999999999998"/>
    <n v="0.11700000000000001"/>
    <n v="16.760999999999999"/>
    <n v="5.3999999999999999E-2"/>
    <x v="26"/>
  </r>
  <r>
    <d v="2010-10-01T00:00:00"/>
    <n v="10.442"/>
    <n v="7.0000000000000007E-2"/>
    <n v="16.114999999999998"/>
    <n v="8.3000000000000004E-2"/>
    <n v="4.9050000000000002"/>
    <n v="0.12"/>
    <n v="15.939"/>
    <n v="5.7000000000000002E-2"/>
    <n v="2010"/>
    <n v="10"/>
    <m/>
    <s v=""/>
    <m/>
    <s v=""/>
    <m/>
    <m/>
    <s v="2010-10"/>
    <m/>
    <m/>
    <n v="10.442"/>
    <n v="7.0000000000000007E-2"/>
    <n v="16.114999999999998"/>
    <n v="8.3000000000000004E-2"/>
    <n v="4.9050000000000002"/>
    <n v="0.12"/>
    <n v="15.939"/>
    <n v="5.7000000000000002E-2"/>
    <x v="26"/>
  </r>
  <r>
    <d v="2010-11-01T00:00:00"/>
    <n v="7.4870000000000001"/>
    <n v="0.10199999999999999"/>
    <n v="13.167999999999999"/>
    <n v="0.128"/>
    <n v="1.95"/>
    <n v="9.7000000000000003E-2"/>
    <n v="14.994999999999999"/>
    <n v="0.06"/>
    <n v="2010"/>
    <n v="11"/>
    <m/>
    <s v=""/>
    <m/>
    <s v=""/>
    <m/>
    <m/>
    <s v="2010-11"/>
    <m/>
    <m/>
    <n v="7.4870000000000001"/>
    <n v="0.10199999999999999"/>
    <n v="13.167999999999999"/>
    <n v="0.128"/>
    <n v="1.95"/>
    <n v="9.7000000000000003E-2"/>
    <n v="14.994999999999999"/>
    <n v="0.06"/>
    <x v="26"/>
  </r>
  <r>
    <d v="2010-12-01T00:00:00"/>
    <n v="4.2919999999999998"/>
    <n v="9.5000000000000001E-2"/>
    <n v="9.8870000000000005"/>
    <n v="0.13800000000000001"/>
    <n v="-1.139"/>
    <n v="0.09"/>
    <n v="14.117000000000001"/>
    <n v="0.06"/>
    <n v="2010"/>
    <n v="12"/>
    <m/>
    <s v=""/>
    <m/>
    <s v=""/>
    <m/>
    <m/>
    <s v="2010-12"/>
    <m/>
    <m/>
    <n v="4.2919999999999998"/>
    <n v="9.5000000000000001E-2"/>
    <n v="9.8870000000000005"/>
    <n v="0.13800000000000001"/>
    <n v="-1.139"/>
    <n v="0.09"/>
    <n v="14.117000000000001"/>
    <n v="0.06"/>
    <x v="26"/>
  </r>
  <r>
    <d v="2011-01-01T00:00:00"/>
    <n v="3.282"/>
    <n v="8.1999999999999906E-2"/>
    <n v="8.7219999999999995"/>
    <n v="9.6000000000000002E-2"/>
    <n v="-2.0339999999999998"/>
    <n v="0.13300000000000001"/>
    <n v="13.928000000000001"/>
    <n v="5.8999999999999997E-2"/>
    <n v="2011"/>
    <n v="1"/>
    <m/>
    <s v=""/>
    <m/>
    <s v=""/>
    <m/>
    <m/>
    <s v="2011-01"/>
    <m/>
    <m/>
    <n v="3.282"/>
    <n v="8.1999999999999906E-2"/>
    <n v="8.7219999999999995"/>
    <n v="9.6000000000000002E-2"/>
    <n v="-2.0339999999999998"/>
    <n v="0.13300000000000001"/>
    <n v="13.928000000000001"/>
    <n v="5.8999999999999997E-2"/>
    <x v="26"/>
  </r>
  <r>
    <d v="2011-02-01T00:00:00"/>
    <n v="3.7429999999999999"/>
    <n v="6.7000000000000004E-2"/>
    <n v="9.4350000000000005"/>
    <n v="7.6999999999999999E-2"/>
    <n v="-1.9059999999999999"/>
    <n v="0.104"/>
    <n v="14.193"/>
    <n v="5.8999999999999997E-2"/>
    <n v="2011"/>
    <n v="2"/>
    <m/>
    <s v=""/>
    <m/>
    <s v=""/>
    <m/>
    <m/>
    <s v="2011-02"/>
    <m/>
    <m/>
    <n v="3.7429999999999999"/>
    <n v="6.7000000000000004E-2"/>
    <n v="9.4350000000000005"/>
    <n v="7.6999999999999999E-2"/>
    <n v="-1.9059999999999999"/>
    <n v="0.104"/>
    <n v="14.193"/>
    <n v="5.8999999999999997E-2"/>
    <x v="26"/>
  </r>
  <r>
    <d v="2011-03-01T00:00:00"/>
    <n v="6.101"/>
    <n v="6.4000000000000001E-2"/>
    <n v="11.962999999999999"/>
    <n v="9.8000000000000004E-2"/>
    <n v="0.314"/>
    <n v="0.14399999999999999"/>
    <n v="14.88"/>
    <n v="0.06"/>
    <n v="2011"/>
    <n v="3"/>
    <m/>
    <s v=""/>
    <m/>
    <s v=""/>
    <m/>
    <m/>
    <s v="2011-03"/>
    <m/>
    <m/>
    <n v="6.101"/>
    <n v="6.4000000000000001E-2"/>
    <n v="11.962999999999999"/>
    <n v="9.8000000000000004E-2"/>
    <n v="0.314"/>
    <n v="0.14399999999999999"/>
    <n v="14.88"/>
    <n v="0.06"/>
    <x v="26"/>
  </r>
  <r>
    <d v="2011-04-01T00:00:00"/>
    <n v="9.4830000000000005"/>
    <n v="4.5999999999999999E-2"/>
    <n v="15.45"/>
    <n v="0.152"/>
    <n v="3.5239999999999898"/>
    <n v="0.159"/>
    <n v="15.832000000000001"/>
    <n v="5.6000000000000001E-2"/>
    <n v="2011"/>
    <n v="4"/>
    <m/>
    <s v=""/>
    <m/>
    <s v=""/>
    <m/>
    <m/>
    <s v="2011-04"/>
    <m/>
    <m/>
    <n v="9.4830000000000005"/>
    <n v="4.5999999999999999E-2"/>
    <n v="15.45"/>
    <n v="0.152"/>
    <n v="3.5239999999999898"/>
    <n v="0.159"/>
    <n v="15.832000000000001"/>
    <n v="5.6000000000000001E-2"/>
    <x v="26"/>
  </r>
  <r>
    <d v="2011-05-01T00:00:00"/>
    <n v="11.986000000000001"/>
    <n v="5.6000000000000001E-2"/>
    <n v="17.917000000000002"/>
    <n v="0.105"/>
    <n v="6.0229999999999997"/>
    <n v="0.16500000000000001"/>
    <n v="16.523"/>
    <n v="5.6000000000000001E-2"/>
    <n v="2011"/>
    <n v="5"/>
    <m/>
    <s v=""/>
    <m/>
    <s v=""/>
    <m/>
    <m/>
    <s v="2011-05"/>
    <m/>
    <m/>
    <n v="11.986000000000001"/>
    <n v="5.6000000000000001E-2"/>
    <n v="17.917000000000002"/>
    <n v="0.105"/>
    <n v="6.0229999999999997"/>
    <n v="0.16500000000000001"/>
    <n v="16.523"/>
    <n v="5.6000000000000001E-2"/>
    <x v="26"/>
  </r>
  <r>
    <d v="2011-06-01T00:00:00"/>
    <n v="14.37"/>
    <n v="8.1999999999999906E-2"/>
    <n v="20.231000000000002"/>
    <n v="0.10199999999999999"/>
    <n v="8.48"/>
    <n v="0.14299999999999999"/>
    <n v="17.202999999999999"/>
    <n v="5.8000000000000003E-2"/>
    <n v="2011"/>
    <n v="6"/>
    <m/>
    <s v=""/>
    <m/>
    <s v=""/>
    <m/>
    <m/>
    <s v="2011-06"/>
    <m/>
    <m/>
    <n v="14.37"/>
    <n v="8.1999999999999906E-2"/>
    <n v="20.231000000000002"/>
    <n v="0.10199999999999999"/>
    <n v="8.48"/>
    <n v="0.14299999999999999"/>
    <n v="17.202999999999999"/>
    <n v="5.8000000000000003E-2"/>
    <x v="26"/>
  </r>
  <r>
    <d v="2011-07-01T00:00:00"/>
    <n v="15.481999999999999"/>
    <n v="0.113"/>
    <n v="21.32"/>
    <n v="0.13100000000000001"/>
    <n v="9.6839999999999993"/>
    <n v="0.11"/>
    <n v="17.567999999999898"/>
    <n v="6.2E-2"/>
    <n v="2011"/>
    <n v="7"/>
    <m/>
    <s v=""/>
    <m/>
    <s v=""/>
    <m/>
    <m/>
    <s v="2011-07"/>
    <m/>
    <m/>
    <n v="15.481999999999999"/>
    <n v="0.113"/>
    <n v="21.32"/>
    <n v="0.13100000000000001"/>
    <n v="9.6839999999999993"/>
    <n v="0.11"/>
    <n v="17.567999999999898"/>
    <n v="6.2E-2"/>
    <x v="26"/>
  </r>
  <r>
    <d v="2011-08-01T00:00:00"/>
    <n v="15.012"/>
    <n v="9.0999999999999998E-2"/>
    <n v="20.922000000000001"/>
    <n v="0.114"/>
    <n v="9.2079999999999895"/>
    <n v="0.13"/>
    <n v="17.475000000000001"/>
    <n v="5.8999999999999997E-2"/>
    <n v="2011"/>
    <n v="8"/>
    <m/>
    <s v=""/>
    <m/>
    <s v=""/>
    <m/>
    <m/>
    <s v="2011-08"/>
    <m/>
    <m/>
    <n v="15.012"/>
    <n v="9.0999999999999998E-2"/>
    <n v="20.922000000000001"/>
    <n v="0.114"/>
    <n v="9.2079999999999895"/>
    <n v="0.13"/>
    <n v="17.475000000000001"/>
    <n v="5.8999999999999997E-2"/>
    <x v="26"/>
  </r>
  <r>
    <d v="2011-09-01T00:00:00"/>
    <n v="12.912000000000001"/>
    <n v="8.3000000000000004E-2"/>
    <n v="18.89"/>
    <n v="0.14000000000000001"/>
    <n v="6.9979999999999896"/>
    <n v="0.14699999999999999"/>
    <n v="16.762"/>
    <n v="5.7000000000000002E-2"/>
    <n v="2011"/>
    <n v="9"/>
    <m/>
    <s v=""/>
    <m/>
    <s v=""/>
    <m/>
    <m/>
    <s v="2011-09"/>
    <m/>
    <m/>
    <n v="12.912000000000001"/>
    <n v="8.3000000000000004E-2"/>
    <n v="18.89"/>
    <n v="0.14000000000000001"/>
    <n v="6.9979999999999896"/>
    <n v="0.14699999999999999"/>
    <n v="16.762"/>
    <n v="5.7000000000000002E-2"/>
    <x v="26"/>
  </r>
  <r>
    <d v="2011-10-01T00:00:00"/>
    <n v="10.352"/>
    <n v="8.6999999999999994E-2"/>
    <n v="16.074999999999999"/>
    <n v="0.08"/>
    <n v="4.8499999999999996"/>
    <n v="0.115"/>
    <n v="15.872999999999999"/>
    <n v="5.8999999999999997E-2"/>
    <n v="2011"/>
    <n v="10"/>
    <m/>
    <s v=""/>
    <m/>
    <s v=""/>
    <m/>
    <m/>
    <s v="2011-10"/>
    <m/>
    <m/>
    <n v="10.352"/>
    <n v="8.6999999999999994E-2"/>
    <n v="16.074999999999999"/>
    <n v="0.08"/>
    <n v="4.8499999999999996"/>
    <n v="0.115"/>
    <n v="15.872999999999999"/>
    <n v="5.8999999999999997E-2"/>
    <x v="26"/>
  </r>
  <r>
    <d v="2011-11-01T00:00:00"/>
    <n v="6.8140000000000001"/>
    <n v="0.107"/>
    <n v="12.395"/>
    <n v="9.4E-2"/>
    <n v="1.4319999999999999"/>
    <n v="0.156"/>
    <n v="14.798999999999999"/>
    <n v="0.06"/>
    <n v="2011"/>
    <n v="11"/>
    <m/>
    <s v=""/>
    <m/>
    <s v=""/>
    <m/>
    <m/>
    <s v="2011-11"/>
    <m/>
    <m/>
    <n v="6.8140000000000001"/>
    <n v="0.107"/>
    <n v="12.395"/>
    <n v="9.4E-2"/>
    <n v="1.4319999999999999"/>
    <n v="0.156"/>
    <n v="14.798999999999999"/>
    <n v="0.06"/>
    <x v="26"/>
  </r>
  <r>
    <d v="2011-12-01T00:00:00"/>
    <n v="4.6549999999999896"/>
    <n v="0.106"/>
    <n v="10.098000000000001"/>
    <n v="0.183"/>
    <n v="-0.64099999999999902"/>
    <n v="0.13300000000000001"/>
    <n v="14.198"/>
    <n v="6.3E-2"/>
    <n v="2011"/>
    <n v="12"/>
    <m/>
    <s v=""/>
    <m/>
    <s v=""/>
    <m/>
    <m/>
    <s v="2011-12"/>
    <m/>
    <m/>
    <n v="4.6549999999999896"/>
    <n v="0.106"/>
    <n v="10.098000000000001"/>
    <n v="0.183"/>
    <n v="-0.64099999999999902"/>
    <n v="0.13300000000000001"/>
    <n v="14.198"/>
    <n v="6.3E-2"/>
    <x v="26"/>
  </r>
  <r>
    <d v="2012-01-01T00:00:00"/>
    <n v="3.157"/>
    <n v="8.5000000000000006E-2"/>
    <n v="8.6909999999999901"/>
    <n v="0.13500000000000001"/>
    <n v="-2.2330000000000001"/>
    <n v="0.11700000000000001"/>
    <n v="13.859"/>
    <n v="0.06"/>
    <n v="2012"/>
    <n v="1"/>
    <m/>
    <s v=""/>
    <m/>
    <s v=""/>
    <m/>
    <m/>
    <s v="2012-01"/>
    <m/>
    <m/>
    <n v="3.157"/>
    <n v="8.5000000000000006E-2"/>
    <n v="8.6909999999999901"/>
    <n v="0.13500000000000001"/>
    <n v="-2.2330000000000001"/>
    <n v="0.11700000000000001"/>
    <n v="13.859"/>
    <n v="0.06"/>
    <x v="26"/>
  </r>
  <r>
    <d v="2012-02-01T00:00:00"/>
    <n v="3.6280000000000001"/>
    <n v="0.10199999999999999"/>
    <n v="9.3789999999999996"/>
    <n v="8.4000000000000005E-2"/>
    <n v="-2.06699999999999"/>
    <n v="0.14499999999999999"/>
    <n v="14.164"/>
    <n v="6.3E-2"/>
    <n v="2012"/>
    <n v="2"/>
    <m/>
    <s v=""/>
    <m/>
    <s v=""/>
    <m/>
    <m/>
    <s v="2012-02"/>
    <m/>
    <m/>
    <n v="3.6280000000000001"/>
    <n v="0.10199999999999999"/>
    <n v="9.3789999999999996"/>
    <n v="8.4000000000000005E-2"/>
    <n v="-2.06699999999999"/>
    <n v="0.14499999999999999"/>
    <n v="14.164"/>
    <n v="6.3E-2"/>
    <x v="26"/>
  </r>
  <r>
    <d v="2012-03-01T00:00:00"/>
    <n v="6.0229999999999997"/>
    <n v="5.3999999999999999E-2"/>
    <n v="12.025"/>
    <n v="8.1999999999999906E-2"/>
    <n v="7.49999999999999E-2"/>
    <n v="0.16"/>
    <n v="14.863"/>
    <n v="6.0999999999999999E-2"/>
    <n v="2012"/>
    <n v="3"/>
    <m/>
    <s v=""/>
    <m/>
    <s v=""/>
    <m/>
    <m/>
    <s v="2012-03"/>
    <m/>
    <m/>
    <n v="6.0229999999999997"/>
    <n v="5.3999999999999999E-2"/>
    <n v="12.025"/>
    <n v="8.1999999999999906E-2"/>
    <n v="7.49999999999999E-2"/>
    <n v="0.16"/>
    <n v="14.863"/>
    <n v="6.0999999999999999E-2"/>
    <x v="26"/>
  </r>
  <r>
    <d v="2012-04-01T00:00:00"/>
    <n v="9.6759999999999895"/>
    <n v="5.5E-2"/>
    <n v="15.679"/>
    <n v="0.129"/>
    <n v="3.6889999999999898"/>
    <n v="0.14399999999999999"/>
    <n v="15.880999999999901"/>
    <n v="5.8999999999999997E-2"/>
    <n v="2012"/>
    <n v="4"/>
    <m/>
    <s v=""/>
    <m/>
    <s v=""/>
    <m/>
    <m/>
    <s v="2012-04"/>
    <m/>
    <m/>
    <n v="9.6759999999999895"/>
    <n v="5.5E-2"/>
    <n v="15.679"/>
    <n v="0.129"/>
    <n v="3.6889999999999898"/>
    <n v="0.14399999999999999"/>
    <n v="15.880999999999901"/>
    <n v="5.8999999999999997E-2"/>
    <x v="26"/>
  </r>
  <r>
    <d v="2012-05-01T00:00:00"/>
    <n v="12.59"/>
    <n v="0.109"/>
    <n v="18.611000000000001"/>
    <n v="0.108"/>
    <n v="6.4610000000000003"/>
    <n v="0.16200000000000001"/>
    <n v="16.698999999999899"/>
    <n v="6.4000000000000001E-2"/>
    <n v="2012"/>
    <n v="5"/>
    <m/>
    <s v=""/>
    <m/>
    <s v=""/>
    <m/>
    <m/>
    <s v="2012-05"/>
    <m/>
    <m/>
    <n v="12.59"/>
    <n v="0.109"/>
    <n v="18.611000000000001"/>
    <n v="0.108"/>
    <n v="6.4610000000000003"/>
    <n v="0.16200000000000001"/>
    <n v="16.698999999999899"/>
    <n v="6.4000000000000001E-2"/>
    <x v="26"/>
  </r>
  <r>
    <d v="2012-06-01T00:00:00"/>
    <n v="14.492000000000001"/>
    <n v="7.8E-2"/>
    <n v="20.43"/>
    <n v="0.10100000000000001"/>
    <n v="8.5050000000000008"/>
    <n v="0.14000000000000001"/>
    <n v="17.251999999999999"/>
    <n v="0.06"/>
    <n v="2012"/>
    <n v="6"/>
    <m/>
    <s v=""/>
    <m/>
    <s v=""/>
    <m/>
    <m/>
    <s v="2012-06"/>
    <m/>
    <m/>
    <n v="14.492000000000001"/>
    <n v="7.8E-2"/>
    <n v="20.43"/>
    <n v="0.10100000000000001"/>
    <n v="8.5050000000000008"/>
    <n v="0.14000000000000001"/>
    <n v="17.251999999999999"/>
    <n v="0.06"/>
    <x v="26"/>
  </r>
  <r>
    <d v="2012-07-01T00:00:00"/>
    <n v="15.075999999999899"/>
    <n v="7.5999999999999998E-2"/>
    <n v="21.006"/>
    <n v="7.9000000000000001E-2"/>
    <n v="9.2289999999999992"/>
    <n v="0.113"/>
    <n v="17.45"/>
    <n v="0.06"/>
    <n v="2012"/>
    <n v="7"/>
    <m/>
    <s v=""/>
    <m/>
    <s v=""/>
    <m/>
    <m/>
    <s v="2012-07"/>
    <m/>
    <m/>
    <n v="15.075999999999899"/>
    <n v="7.5999999999999998E-2"/>
    <n v="21.006"/>
    <n v="7.9000000000000001E-2"/>
    <n v="9.2289999999999992"/>
    <n v="0.113"/>
    <n v="17.45"/>
    <n v="0.06"/>
    <x v="26"/>
  </r>
  <r>
    <d v="2012-08-01T00:00:00"/>
    <n v="14.72"/>
    <n v="6.9000000000000006E-2"/>
    <n v="20.709"/>
    <n v="7.9000000000000001E-2"/>
    <n v="8.84"/>
    <n v="0.218"/>
    <n v="17.420000000000002"/>
    <n v="0.06"/>
    <n v="2012"/>
    <n v="8"/>
    <m/>
    <s v=""/>
    <m/>
    <s v=""/>
    <m/>
    <m/>
    <s v="2012-08"/>
    <m/>
    <m/>
    <n v="14.72"/>
    <n v="6.9000000000000006E-2"/>
    <n v="20.709"/>
    <n v="7.9000000000000001E-2"/>
    <n v="8.84"/>
    <n v="0.218"/>
    <n v="17.420000000000002"/>
    <n v="0.06"/>
    <x v="26"/>
  </r>
  <r>
    <d v="2012-09-01T00:00:00"/>
    <n v="13.04"/>
    <n v="6.9000000000000006E-2"/>
    <n v="19.074000000000002"/>
    <n v="9.2999999999999999E-2"/>
    <n v="7.1760000000000002"/>
    <n v="0.188"/>
    <n v="16.882000000000001"/>
    <n v="0.06"/>
    <n v="2012"/>
    <n v="9"/>
    <m/>
    <s v=""/>
    <m/>
    <s v=""/>
    <m/>
    <m/>
    <s v="2012-09"/>
    <m/>
    <m/>
    <n v="13.04"/>
    <n v="6.9000000000000006E-2"/>
    <n v="19.074000000000002"/>
    <n v="9.2999999999999999E-2"/>
    <n v="7.1760000000000002"/>
    <n v="0.188"/>
    <n v="16.882000000000001"/>
    <n v="0.06"/>
    <x v="26"/>
  </r>
  <r>
    <d v="2012-10-01T00:00:00"/>
    <n v="10.428000000000001"/>
    <n v="9.8000000000000004E-2"/>
    <n v="16.202999999999999"/>
    <n v="9.9000000000000005E-2"/>
    <n v="4.7649999999999997"/>
    <n v="0.13400000000000001"/>
    <n v="16.018999999999998"/>
    <n v="6.3E-2"/>
    <n v="2012"/>
    <n v="10"/>
    <m/>
    <s v=""/>
    <m/>
    <s v=""/>
    <m/>
    <m/>
    <s v="2012-10"/>
    <m/>
    <m/>
    <n v="10.428000000000001"/>
    <n v="9.8000000000000004E-2"/>
    <n v="16.202999999999999"/>
    <n v="9.9000000000000005E-2"/>
    <n v="4.7649999999999997"/>
    <n v="0.13400000000000001"/>
    <n v="16.018999999999998"/>
    <n v="6.3E-2"/>
    <x v="26"/>
  </r>
  <r>
    <d v="2012-11-01T00:00:00"/>
    <n v="7.1559999999999997"/>
    <n v="0.11600000000000001"/>
    <n v="12.689"/>
    <n v="0.15"/>
    <n v="1.79599999999999"/>
    <n v="0.127"/>
    <n v="15.000999999999999"/>
    <n v="6.4000000000000001E-2"/>
    <n v="2012"/>
    <n v="11"/>
    <m/>
    <s v=""/>
    <m/>
    <s v=""/>
    <m/>
    <m/>
    <s v="2012-11"/>
    <m/>
    <m/>
    <n v="7.1559999999999997"/>
    <n v="0.11600000000000001"/>
    <n v="12.689"/>
    <n v="0.15"/>
    <n v="1.79599999999999"/>
    <n v="0.127"/>
    <n v="15.000999999999999"/>
    <n v="6.4000000000000001E-2"/>
    <x v="26"/>
  </r>
  <r>
    <d v="2012-12-01T00:00:00"/>
    <n v="4.1020000000000003"/>
    <n v="0.09"/>
    <n v="9.4979999999999993"/>
    <n v="0.14899999999999999"/>
    <n v="-1.1619999999999999"/>
    <n v="9.6000000000000002E-2"/>
    <n v="14.138"/>
    <n v="6.4000000000000001E-2"/>
    <n v="2012"/>
    <n v="12"/>
    <m/>
    <s v=""/>
    <m/>
    <s v=""/>
    <m/>
    <m/>
    <s v="2012-12"/>
    <m/>
    <m/>
    <n v="4.1020000000000003"/>
    <n v="0.09"/>
    <n v="9.4979999999999993"/>
    <n v="0.14899999999999999"/>
    <n v="-1.1619999999999999"/>
    <n v="9.6000000000000002E-2"/>
    <n v="14.138"/>
    <n v="6.4000000000000001E-2"/>
    <x v="26"/>
  </r>
  <r>
    <d v="2013-01-01T00:00:00"/>
    <n v="3.6850000000000001"/>
    <n v="9.7000000000000003E-2"/>
    <n v="9.2550000000000008"/>
    <n v="0.154"/>
    <n v="-1.726"/>
    <n v="8.7999999999999995E-2"/>
    <n v="14.117000000000001"/>
    <n v="6.4000000000000001E-2"/>
    <n v="2013"/>
    <n v="1"/>
    <m/>
    <s v=""/>
    <m/>
    <s v=""/>
    <m/>
    <m/>
    <s v="2013-01"/>
    <m/>
    <m/>
    <n v="3.6850000000000001"/>
    <n v="9.7000000000000003E-2"/>
    <n v="9.2550000000000008"/>
    <n v="0.154"/>
    <n v="-1.726"/>
    <n v="8.7999999999999995E-2"/>
    <n v="14.117000000000001"/>
    <n v="6.4000000000000001E-2"/>
    <x v="26"/>
  </r>
  <r>
    <d v="2013-02-01T00:00:00"/>
    <n v="4.2220000000000004"/>
    <n v="9.2999999999999999E-2"/>
    <n v="9.9499999999999993"/>
    <n v="5.7000000000000002E-2"/>
    <n v="-1.472"/>
    <n v="0.14799999999999999"/>
    <n v="14.359"/>
    <n v="6.5000000000000002E-2"/>
    <n v="2013"/>
    <n v="2"/>
    <m/>
    <s v=""/>
    <m/>
    <s v=""/>
    <m/>
    <m/>
    <s v="2013-02"/>
    <m/>
    <m/>
    <n v="4.2220000000000004"/>
    <n v="9.2999999999999999E-2"/>
    <n v="9.9499999999999993"/>
    <n v="5.7000000000000002E-2"/>
    <n v="-1.472"/>
    <n v="0.14799999999999999"/>
    <n v="14.359"/>
    <n v="6.5000000000000002E-2"/>
    <x v="26"/>
  </r>
  <r>
    <d v="2013-03-01T00:00:00"/>
    <n v="6.2610000000000001"/>
    <n v="0.09"/>
    <n v="12.327999999999999"/>
    <n v="8.8999999999999996E-2"/>
    <n v="0.17399999999999999"/>
    <n v="0.14199999999999999"/>
    <n v="14.952"/>
    <n v="6.6000000000000003E-2"/>
    <n v="2013"/>
    <n v="3"/>
    <m/>
    <s v=""/>
    <m/>
    <s v=""/>
    <m/>
    <m/>
    <s v="2013-03"/>
    <m/>
    <m/>
    <n v="6.2610000000000001"/>
    <n v="0.09"/>
    <n v="12.327999999999999"/>
    <n v="8.8999999999999996E-2"/>
    <n v="0.17399999999999999"/>
    <n v="0.14199999999999999"/>
    <n v="14.952"/>
    <n v="6.6000000000000003E-2"/>
    <x v="26"/>
  </r>
  <r>
    <d v="2013-04-01T00:00:00"/>
    <n v="9.0440000000000005"/>
    <n v="9.8000000000000004E-2"/>
    <n v="15.084"/>
    <n v="0.15"/>
    <n v="3.0550000000000002"/>
    <n v="0.17699999999999999"/>
    <n v="15.749000000000001"/>
    <n v="6.5000000000000002E-2"/>
    <n v="2013"/>
    <n v="4"/>
    <m/>
    <s v=""/>
    <m/>
    <s v=""/>
    <m/>
    <m/>
    <s v="2013-04"/>
    <m/>
    <m/>
    <n v="9.0440000000000005"/>
    <n v="9.8000000000000004E-2"/>
    <n v="15.084"/>
    <n v="0.15"/>
    <n v="3.0550000000000002"/>
    <n v="0.17699999999999999"/>
    <n v="15.749000000000001"/>
    <n v="6.5000000000000002E-2"/>
    <x v="26"/>
  </r>
  <r>
    <d v="2013-05-01T00:00:00"/>
    <n v="12.195"/>
    <n v="0.104"/>
    <n v="18.106999999999999"/>
    <n v="0.13900000000000001"/>
    <n v="6.2629999999999999"/>
    <n v="0.19600000000000001"/>
    <n v="16.608999999999899"/>
    <n v="6.5000000000000002E-2"/>
    <n v="2013"/>
    <n v="5"/>
    <m/>
    <s v=""/>
    <m/>
    <s v=""/>
    <m/>
    <m/>
    <s v="2013-05"/>
    <m/>
    <m/>
    <n v="12.195"/>
    <n v="0.104"/>
    <n v="18.106999999999999"/>
    <n v="0.13900000000000001"/>
    <n v="6.2629999999999999"/>
    <n v="0.19600000000000001"/>
    <n v="16.608999999999899"/>
    <n v="6.5000000000000002E-2"/>
    <x v="26"/>
  </r>
  <r>
    <d v="2013-06-01T00:00:00"/>
    <n v="14.568"/>
    <n v="0.09"/>
    <n v="20.440000000000001"/>
    <n v="0.158"/>
    <n v="8.6850000000000005"/>
    <n v="0.16500000000000001"/>
    <n v="17.257000000000001"/>
    <n v="6.2E-2"/>
    <n v="2013"/>
    <n v="6"/>
    <m/>
    <s v=""/>
    <m/>
    <s v=""/>
    <m/>
    <m/>
    <s v="2013-06"/>
    <m/>
    <m/>
    <n v="14.568"/>
    <n v="0.09"/>
    <n v="20.440000000000001"/>
    <n v="0.158"/>
    <n v="8.6850000000000005"/>
    <n v="0.16500000000000001"/>
    <n v="17.257000000000001"/>
    <n v="6.2E-2"/>
    <x v="26"/>
  </r>
  <r>
    <d v="2013-07-01T00:00:00"/>
    <n v="15.003"/>
    <n v="0.126"/>
    <n v="20.736999999999998"/>
    <n v="0.1"/>
    <n v="9.33"/>
    <n v="0.153"/>
    <n v="17.503"/>
    <n v="6.8000000000000005E-2"/>
    <n v="2013"/>
    <n v="7"/>
    <m/>
    <s v=""/>
    <m/>
    <s v=""/>
    <m/>
    <m/>
    <s v="2013-07"/>
    <m/>
    <m/>
    <n v="15.003"/>
    <n v="0.126"/>
    <n v="20.736999999999998"/>
    <n v="0.1"/>
    <n v="9.33"/>
    <n v="0.153"/>
    <n v="17.503"/>
    <n v="6.8000000000000005E-2"/>
    <x v="26"/>
  </r>
  <r>
    <d v="2013-08-01T00:00:00"/>
    <n v="14.742000000000001"/>
    <n v="0.129"/>
    <n v="20.596"/>
    <n v="0.12"/>
    <n v="9.0139999999999993"/>
    <n v="0.17899999999999999"/>
    <n v="17.462"/>
    <n v="6.8000000000000005E-2"/>
    <n v="2013"/>
    <n v="8"/>
    <m/>
    <s v=""/>
    <m/>
    <s v=""/>
    <m/>
    <m/>
    <s v="2013-08"/>
    <m/>
    <m/>
    <n v="14.742000000000001"/>
    <n v="0.129"/>
    <n v="20.596"/>
    <n v="0.12"/>
    <n v="9.0139999999999993"/>
    <n v="0.17899999999999999"/>
    <n v="17.462"/>
    <n v="6.8000000000000005E-2"/>
    <x v="26"/>
  </r>
  <r>
    <d v="2013-09-01T00:00:00"/>
    <n v="13.154"/>
    <n v="0.104"/>
    <n v="18.946999999999999"/>
    <n v="7.6999999999999999E-2"/>
    <n v="7.4820000000000002"/>
    <n v="0.19400000000000001"/>
    <n v="16.893999999999998"/>
    <n v="6.4000000000000001E-2"/>
    <n v="2013"/>
    <n v="9"/>
    <m/>
    <s v=""/>
    <m/>
    <s v=""/>
    <m/>
    <m/>
    <s v="2013-09"/>
    <m/>
    <m/>
    <n v="13.154"/>
    <n v="0.104"/>
    <n v="18.946999999999999"/>
    <n v="7.6999999999999999E-2"/>
    <n v="7.4820000000000002"/>
    <n v="0.19400000000000001"/>
    <n v="16.893999999999998"/>
    <n v="6.4000000000000001E-2"/>
    <x v="26"/>
  </r>
  <r>
    <d v="2013-10-01T00:00:00"/>
    <n v="10.255999999999901"/>
    <n v="7.6999999999999999E-2"/>
    <n v="15.994"/>
    <n v="0.1"/>
    <n v="4.6630000000000003"/>
    <n v="0.13500000000000001"/>
    <n v="15.904999999999999"/>
    <n v="6.2E-2"/>
    <n v="2013"/>
    <n v="10"/>
    <m/>
    <s v=""/>
    <m/>
    <s v=""/>
    <m/>
    <m/>
    <s v="2013-10"/>
    <m/>
    <m/>
    <n v="10.255999999999901"/>
    <n v="7.6999999999999999E-2"/>
    <n v="15.994"/>
    <n v="0.1"/>
    <n v="4.6630000000000003"/>
    <n v="0.13500000000000001"/>
    <n v="15.904999999999999"/>
    <n v="6.2E-2"/>
    <x v="26"/>
  </r>
  <r>
    <d v="2013-11-01T00:00:00"/>
    <n v="7.4239999999999897"/>
    <n v="7.9000000000000001E-2"/>
    <n v="12.965"/>
    <n v="0.113"/>
    <n v="2.016"/>
    <n v="0.11600000000000001"/>
    <n v="15.106999999999999"/>
    <n v="6.2E-2"/>
    <n v="2013"/>
    <n v="11"/>
    <m/>
    <s v=""/>
    <m/>
    <s v=""/>
    <m/>
    <m/>
    <s v="2013-11"/>
    <m/>
    <m/>
    <n v="7.4239999999999897"/>
    <n v="7.9000000000000001E-2"/>
    <n v="12.965"/>
    <n v="0.113"/>
    <n v="2.016"/>
    <n v="0.11600000000000001"/>
    <n v="15.106999999999999"/>
    <n v="6.2E-2"/>
    <x v="26"/>
  </r>
  <r>
    <d v="2013-12-01T00:00:00"/>
    <n v="4.7240000000000002"/>
    <n v="8.5000000000000006E-2"/>
    <n v="10.083"/>
    <n v="0.129"/>
    <n v="-0.54799999999999904"/>
    <n v="0.105"/>
    <n v="14.339"/>
    <n v="6.5000000000000002E-2"/>
    <n v="2013"/>
    <n v="12"/>
    <m/>
    <s v=""/>
    <m/>
    <s v=""/>
    <m/>
    <m/>
    <s v="2013-12"/>
    <m/>
    <m/>
    <n v="4.7240000000000002"/>
    <n v="8.5000000000000006E-2"/>
    <n v="10.083"/>
    <n v="0.129"/>
    <n v="-0.54799999999999904"/>
    <n v="0.105"/>
    <n v="14.339"/>
    <n v="6.5000000000000002E-2"/>
    <x v="26"/>
  </r>
  <r>
    <d v="2014-01-01T00:00:00"/>
    <n v="3.73199999999999"/>
    <n v="7.4999999999999997E-2"/>
    <n v="9.327"/>
    <n v="0.13800000000000001"/>
    <n v="-1.7549999999999999"/>
    <n v="9.0999999999999998E-2"/>
    <n v="14.135999999999999"/>
    <n v="6.4000000000000001E-2"/>
    <n v="2014"/>
    <n v="1"/>
    <m/>
    <s v=""/>
    <m/>
    <s v=""/>
    <m/>
    <m/>
    <s v="2014-01"/>
    <m/>
    <m/>
    <n v="3.73199999999999"/>
    <n v="7.4999999999999997E-2"/>
    <n v="9.327"/>
    <n v="0.13800000000000001"/>
    <n v="-1.7549999999999999"/>
    <n v="9.0999999999999998E-2"/>
    <n v="14.135999999999999"/>
    <n v="6.4000000000000001E-2"/>
    <x v="26"/>
  </r>
  <r>
    <d v="2014-02-01T00:00:00"/>
    <n v="3.5"/>
    <n v="6.8000000000000005E-2"/>
    <n v="9.1460000000000008"/>
    <n v="7.2999999999999995E-2"/>
    <n v="-2.08"/>
    <n v="9.5000000000000001E-2"/>
    <n v="14.157"/>
    <n v="6.5000000000000002E-2"/>
    <n v="2014"/>
    <n v="2"/>
    <m/>
    <s v=""/>
    <m/>
    <s v=""/>
    <m/>
    <m/>
    <s v="2014-02"/>
    <m/>
    <m/>
    <n v="3.5"/>
    <n v="6.8000000000000005E-2"/>
    <n v="9.1460000000000008"/>
    <n v="7.2999999999999995E-2"/>
    <n v="-2.08"/>
    <n v="9.5000000000000001E-2"/>
    <n v="14.157"/>
    <n v="6.5000000000000002E-2"/>
    <x v="26"/>
  </r>
  <r>
    <d v="2014-03-01T00:00:00"/>
    <n v="6.3779999999999903"/>
    <n v="9.8000000000000004E-2"/>
    <n v="12.367000000000001"/>
    <n v="0.108"/>
    <n v="0.436"/>
    <n v="0.13900000000000001"/>
    <n v="15.09"/>
    <n v="6.8000000000000005E-2"/>
    <n v="2014"/>
    <n v="3"/>
    <m/>
    <s v=""/>
    <m/>
    <s v=""/>
    <m/>
    <m/>
    <s v="2014-03"/>
    <m/>
    <m/>
    <n v="6.3779999999999903"/>
    <n v="9.8000000000000004E-2"/>
    <n v="12.367000000000001"/>
    <n v="0.108"/>
    <n v="0.436"/>
    <n v="0.13900000000000001"/>
    <n v="15.09"/>
    <n v="6.8000000000000005E-2"/>
    <x v="26"/>
  </r>
  <r>
    <d v="2014-04-01T00:00:00"/>
    <n v="9.5890000000000004"/>
    <n v="0.111"/>
    <n v="15.529"/>
    <n v="0.09"/>
    <n v="3.617"/>
    <n v="0.193"/>
    <n v="16.038"/>
    <n v="6.9000000000000006E-2"/>
    <n v="2014"/>
    <n v="4"/>
    <m/>
    <s v=""/>
    <m/>
    <s v=""/>
    <m/>
    <m/>
    <s v="2014-04"/>
    <m/>
    <m/>
    <n v="9.5890000000000004"/>
    <n v="0.111"/>
    <n v="15.529"/>
    <n v="0.09"/>
    <n v="3.617"/>
    <n v="0.193"/>
    <n v="16.038"/>
    <n v="6.9000000000000006E-2"/>
    <x v="26"/>
  </r>
  <r>
    <d v="2014-05-01T00:00:00"/>
    <n v="12.582000000000001"/>
    <n v="6.8000000000000005E-2"/>
    <n v="18.361999999999998"/>
    <n v="0.158"/>
    <n v="6.6129999999999898"/>
    <n v="0.16600000000000001"/>
    <n v="16.803999999999998"/>
    <n v="5.8999999999999997E-2"/>
    <n v="2014"/>
    <n v="5"/>
    <m/>
    <s v=""/>
    <m/>
    <s v=""/>
    <m/>
    <m/>
    <s v="2014-05"/>
    <m/>
    <m/>
    <n v="12.582000000000001"/>
    <n v="6.8000000000000005E-2"/>
    <n v="18.361999999999998"/>
    <n v="0.158"/>
    <n v="6.6129999999999898"/>
    <n v="0.16600000000000001"/>
    <n v="16.803999999999998"/>
    <n v="5.8999999999999997E-2"/>
    <x v="26"/>
  </r>
  <r>
    <d v="2014-06-01T00:00:00"/>
    <n v="14.335000000000001"/>
    <n v="9.6000000000000002E-2"/>
    <n v="20.126000000000001"/>
    <n v="9.5000000000000001E-2"/>
    <n v="8.4729999999999901"/>
    <n v="0.157"/>
    <n v="17.303000000000001"/>
    <n v="6.4000000000000001E-2"/>
    <n v="2014"/>
    <n v="6"/>
    <m/>
    <s v=""/>
    <m/>
    <s v=""/>
    <m/>
    <m/>
    <s v="2014-06"/>
    <m/>
    <m/>
    <n v="14.335000000000001"/>
    <n v="9.6000000000000002E-2"/>
    <n v="20.126000000000001"/>
    <n v="9.5000000000000001E-2"/>
    <n v="8.4729999999999901"/>
    <n v="0.157"/>
    <n v="17.303000000000001"/>
    <n v="6.4000000000000001E-2"/>
    <x v="26"/>
  </r>
  <r>
    <d v="2014-07-01T00:00:00"/>
    <n v="14.872999999999999"/>
    <n v="7.8E-2"/>
    <n v="20.710999999999999"/>
    <n v="9.0999999999999998E-2"/>
    <n v="9.1120000000000001"/>
    <n v="0.13500000000000001"/>
    <n v="17.507999999999999"/>
    <n v="6.0999999999999999E-2"/>
    <n v="2014"/>
    <n v="7"/>
    <m/>
    <s v=""/>
    <m/>
    <s v=""/>
    <m/>
    <m/>
    <s v="2014-07"/>
    <m/>
    <m/>
    <n v="14.872999999999999"/>
    <n v="7.8E-2"/>
    <n v="20.710999999999999"/>
    <n v="9.0999999999999998E-2"/>
    <n v="9.1120000000000001"/>
    <n v="0.13500000000000001"/>
    <n v="17.507999999999999"/>
    <n v="6.0999999999999999E-2"/>
    <x v="26"/>
  </r>
  <r>
    <d v="2014-08-01T00:00:00"/>
    <n v="14.875"/>
    <n v="0.115"/>
    <n v="20.79"/>
    <n v="9.8000000000000004E-2"/>
    <n v="9.0470000000000006"/>
    <n v="0.17299999999999999"/>
    <n v="17.606999999999999"/>
    <n v="6.4000000000000001E-2"/>
    <n v="2014"/>
    <n v="8"/>
    <m/>
    <s v=""/>
    <m/>
    <s v=""/>
    <m/>
    <m/>
    <s v="2014-08"/>
    <m/>
    <m/>
    <n v="14.875"/>
    <n v="0.115"/>
    <n v="20.79"/>
    <n v="9.8000000000000004E-2"/>
    <n v="9.0470000000000006"/>
    <n v="0.17299999999999999"/>
    <n v="17.606999999999999"/>
    <n v="6.4000000000000001E-2"/>
    <x v="26"/>
  </r>
  <r>
    <d v="2014-09-01T00:00:00"/>
    <n v="13.090999999999999"/>
    <n v="8.5999999999999993E-2"/>
    <n v="18.864999999999998"/>
    <n v="0.106"/>
    <n v="7.399"/>
    <n v="0.155"/>
    <n v="16.975000000000001"/>
    <n v="5.8999999999999997E-2"/>
    <n v="2014"/>
    <n v="9"/>
    <m/>
    <s v=""/>
    <m/>
    <s v=""/>
    <m/>
    <m/>
    <s v="2014-09"/>
    <m/>
    <m/>
    <n v="13.090999999999999"/>
    <n v="8.5999999999999993E-2"/>
    <n v="18.864999999999998"/>
    <n v="0.106"/>
    <n v="7.399"/>
    <n v="0.155"/>
    <n v="16.975000000000001"/>
    <n v="5.8999999999999997E-2"/>
    <x v="26"/>
  </r>
  <r>
    <d v="2014-10-01T00:00:00"/>
    <n v="10.33"/>
    <n v="7.5999999999999998E-2"/>
    <n v="16.065999999999999"/>
    <n v="0.111"/>
    <n v="4.6890000000000001"/>
    <n v="0.126"/>
    <n v="16.029"/>
    <n v="5.8999999999999997E-2"/>
    <n v="2014"/>
    <n v="10"/>
    <m/>
    <s v=""/>
    <m/>
    <s v=""/>
    <m/>
    <m/>
    <s v="2014-10"/>
    <m/>
    <m/>
    <n v="10.33"/>
    <n v="7.5999999999999998E-2"/>
    <n v="16.065999999999999"/>
    <n v="0.111"/>
    <n v="4.6890000000000001"/>
    <n v="0.126"/>
    <n v="16.029"/>
    <n v="5.8999999999999997E-2"/>
    <x v="26"/>
  </r>
  <r>
    <d v="2014-11-01T00:00:00"/>
    <n v="6.7129999999999903"/>
    <n v="0.121"/>
    <n v="12.284000000000001"/>
    <n v="0.124"/>
    <n v="1.3129999999999999"/>
    <n v="0.115"/>
    <n v="14.898999999999999"/>
    <n v="6.4000000000000001E-2"/>
    <n v="2014"/>
    <n v="11"/>
    <m/>
    <s v=""/>
    <m/>
    <s v=""/>
    <m/>
    <m/>
    <s v="2014-11"/>
    <m/>
    <m/>
    <n v="6.7129999999999903"/>
    <n v="0.121"/>
    <n v="12.284000000000001"/>
    <n v="0.124"/>
    <n v="1.3129999999999999"/>
    <n v="0.115"/>
    <n v="14.898999999999999"/>
    <n v="6.4000000000000001E-2"/>
    <x v="26"/>
  </r>
  <r>
    <d v="2014-12-01T00:00:00"/>
    <n v="4.8499999999999996"/>
    <n v="0.09"/>
    <n v="10.19"/>
    <n v="0.14799999999999999"/>
    <n v="-0.33100000000000002"/>
    <n v="0.123"/>
    <n v="14.41"/>
    <n v="6.2E-2"/>
    <n v="2014"/>
    <n v="12"/>
    <m/>
    <s v=""/>
    <m/>
    <s v=""/>
    <m/>
    <m/>
    <s v="2014-12"/>
    <m/>
    <m/>
    <n v="4.8499999999999996"/>
    <n v="0.09"/>
    <n v="10.19"/>
    <n v="0.14799999999999999"/>
    <n v="-0.33100000000000002"/>
    <n v="0.123"/>
    <n v="14.41"/>
    <n v="6.2E-2"/>
    <x v="26"/>
  </r>
  <r>
    <d v="2015-01-01T00:00:00"/>
    <n v="3.8809999999999998"/>
    <n v="0.13"/>
    <n v="9.4320000000000004"/>
    <n v="0.09"/>
    <n v="-1.518"/>
    <n v="9.7000000000000003E-2"/>
    <n v="14.255000000000001"/>
    <n v="6.6000000000000003E-2"/>
    <n v="2015"/>
    <n v="1"/>
    <m/>
    <s v=""/>
    <m/>
    <s v=""/>
    <m/>
    <m/>
    <s v="2015-01"/>
    <m/>
    <m/>
    <n v="3.8809999999999998"/>
    <n v="0.13"/>
    <n v="9.4320000000000004"/>
    <n v="0.09"/>
    <n v="-1.518"/>
    <n v="9.7000000000000003E-2"/>
    <n v="14.255000000000001"/>
    <n v="6.6000000000000003E-2"/>
    <x v="26"/>
  </r>
  <r>
    <d v="2015-02-01T00:00:00"/>
    <n v="4.6639999999999997"/>
    <n v="0.121"/>
    <n v="10.497"/>
    <n v="9.1999999999999998E-2"/>
    <n v="-1.1379999999999999"/>
    <n v="0.113"/>
    <n v="14.564"/>
    <n v="6.7000000000000004E-2"/>
    <n v="2015"/>
    <n v="2"/>
    <m/>
    <s v=""/>
    <m/>
    <s v=""/>
    <m/>
    <m/>
    <s v="2015-02"/>
    <m/>
    <m/>
    <n v="4.6639999999999997"/>
    <n v="0.121"/>
    <n v="10.497"/>
    <n v="9.1999999999999998E-2"/>
    <n v="-1.1379999999999999"/>
    <n v="0.113"/>
    <n v="14.564"/>
    <n v="6.7000000000000004E-2"/>
    <x v="26"/>
  </r>
  <r>
    <d v="2015-03-01T00:00:00"/>
    <n v="6.74"/>
    <n v="0.06"/>
    <n v="12.659000000000001"/>
    <n v="9.6000000000000002E-2"/>
    <n v="0.89400000000000002"/>
    <n v="7.9000000000000001E-2"/>
    <n v="15.193"/>
    <n v="6.0999999999999999E-2"/>
    <n v="2015"/>
    <n v="3"/>
    <m/>
    <s v=""/>
    <m/>
    <s v=""/>
    <m/>
    <m/>
    <s v="2015-03"/>
    <m/>
    <m/>
    <n v="6.74"/>
    <n v="0.06"/>
    <n v="12.659000000000001"/>
    <n v="9.6000000000000002E-2"/>
    <n v="0.89400000000000002"/>
    <n v="7.9000000000000001E-2"/>
    <n v="15.193"/>
    <n v="6.0999999999999999E-2"/>
    <x v="26"/>
  </r>
  <r>
    <d v="2015-04-01T00:00:00"/>
    <n v="9.3130000000000006"/>
    <n v="8.7999999999999995E-2"/>
    <n v="15.224"/>
    <n v="0.13699999999999901"/>
    <n v="3.4019999999999899"/>
    <n v="0.14699999999999999"/>
    <n v="15.962"/>
    <n v="6.0999999999999999E-2"/>
    <n v="2015"/>
    <n v="4"/>
    <m/>
    <s v=""/>
    <m/>
    <s v=""/>
    <m/>
    <m/>
    <s v="2015-04"/>
    <m/>
    <m/>
    <n v="9.3130000000000006"/>
    <n v="8.7999999999999995E-2"/>
    <n v="15.224"/>
    <n v="0.13699999999999901"/>
    <n v="3.4019999999999899"/>
    <n v="0.14699999999999999"/>
    <n v="15.962"/>
    <n v="6.0999999999999999E-2"/>
    <x v="26"/>
  </r>
  <r>
    <d v="2015-05-01T00:00:00"/>
    <n v="12.311999999999999"/>
    <n v="8.1000000000000003E-2"/>
    <n v="18.180999999999901"/>
    <n v="0.11700000000000001"/>
    <n v="6.3129999999999997"/>
    <n v="0.153"/>
    <n v="16.774000000000001"/>
    <n v="5.8000000000000003E-2"/>
    <n v="2015"/>
    <n v="5"/>
    <m/>
    <s v=""/>
    <m/>
    <s v=""/>
    <m/>
    <m/>
    <s v="2015-05"/>
    <m/>
    <m/>
    <n v="12.311999999999999"/>
    <n v="8.1000000000000003E-2"/>
    <n v="18.180999999999901"/>
    <n v="0.11700000000000001"/>
    <n v="6.3129999999999997"/>
    <n v="0.153"/>
    <n v="16.774000000000001"/>
    <n v="5.8000000000000003E-2"/>
    <x v="26"/>
  </r>
  <r>
    <d v="2015-06-01T00:00:00"/>
    <n v="14.505000000000001"/>
    <n v="6.8000000000000005E-2"/>
    <n v="20.364000000000001"/>
    <n v="0.13300000000000001"/>
    <n v="8.6270000000000007"/>
    <n v="0.16800000000000001"/>
    <n v="17.39"/>
    <n v="5.7000000000000002E-2"/>
    <n v="2015"/>
    <n v="6"/>
    <m/>
    <s v=""/>
    <m/>
    <s v=""/>
    <m/>
    <m/>
    <s v="2015-06"/>
    <m/>
    <m/>
    <n v="14.505000000000001"/>
    <n v="6.8000000000000005E-2"/>
    <n v="20.364000000000001"/>
    <n v="0.13300000000000001"/>
    <n v="8.6270000000000007"/>
    <n v="0.16800000000000001"/>
    <n v="17.39"/>
    <n v="5.7000000000000002E-2"/>
    <x v="26"/>
  </r>
  <r>
    <d v="2015-07-01T00:00:00"/>
    <n v="15.050999999999901"/>
    <n v="8.5999999999999993E-2"/>
    <n v="20.904"/>
    <n v="0.109"/>
    <n v="9.3260000000000005"/>
    <n v="0.22500000000000001"/>
    <n v="17.611000000000001"/>
    <n v="5.8000000000000003E-2"/>
    <n v="2015"/>
    <n v="7"/>
    <m/>
    <s v=""/>
    <m/>
    <s v=""/>
    <m/>
    <m/>
    <s v="2015-07"/>
    <m/>
    <m/>
    <n v="15.050999999999901"/>
    <n v="8.5999999999999993E-2"/>
    <n v="20.904"/>
    <n v="0.109"/>
    <n v="9.3260000000000005"/>
    <n v="0.22500000000000001"/>
    <n v="17.611000000000001"/>
    <n v="5.8000000000000003E-2"/>
    <x v="26"/>
  </r>
  <r>
    <d v="2015-08-01T00:00:00"/>
    <n v="14.755000000000001"/>
    <n v="7.1999999999999995E-2"/>
    <n v="20.699000000000002"/>
    <n v="0.11"/>
    <n v="9.0049999999999901"/>
    <n v="0.17"/>
    <n v="17.588999999999999"/>
    <n v="5.7000000000000002E-2"/>
    <n v="2015"/>
    <n v="8"/>
    <m/>
    <s v=""/>
    <m/>
    <s v=""/>
    <m/>
    <m/>
    <s v="2015-08"/>
    <m/>
    <m/>
    <n v="14.755000000000001"/>
    <n v="7.1999999999999995E-2"/>
    <n v="20.699000000000002"/>
    <n v="0.11"/>
    <n v="9.0049999999999901"/>
    <n v="0.17"/>
    <n v="17.588999999999999"/>
    <n v="5.7000000000000002E-2"/>
    <x v="26"/>
  </r>
  <r>
    <d v="2015-09-01T00:00:00"/>
    <n v="12.999000000000001"/>
    <n v="7.9000000000000001E-2"/>
    <n v="18.844999999999999"/>
    <n v="8.7999999999999995E-2"/>
    <n v="7.1989999999999998"/>
    <n v="0.22900000000000001"/>
    <n v="17.048999999999999"/>
    <n v="5.8000000000000003E-2"/>
    <n v="2015"/>
    <n v="9"/>
    <m/>
    <s v=""/>
    <m/>
    <s v=""/>
    <m/>
    <m/>
    <s v="2015-09"/>
    <m/>
    <m/>
    <n v="12.999000000000001"/>
    <n v="7.9000000000000001E-2"/>
    <n v="18.844999999999999"/>
    <n v="8.7999999999999995E-2"/>
    <n v="7.1989999999999998"/>
    <n v="0.22900000000000001"/>
    <n v="17.048999999999999"/>
    <n v="5.8000000000000003E-2"/>
    <x v="26"/>
  </r>
  <r>
    <d v="2015-10-01T00:00:00"/>
    <n v="10.800999999999901"/>
    <n v="0.10199999999999999"/>
    <n v="16.45"/>
    <n v="5.8999999999999997E-2"/>
    <n v="5.2319999999999904"/>
    <n v="0.115"/>
    <n v="16.29"/>
    <n v="6.2E-2"/>
    <n v="2015"/>
    <n v="10"/>
    <m/>
    <s v=""/>
    <m/>
    <s v=""/>
    <m/>
    <m/>
    <s v="2015-10"/>
    <m/>
    <m/>
    <n v="10.800999999999901"/>
    <n v="0.10199999999999999"/>
    <n v="16.45"/>
    <n v="5.8999999999999997E-2"/>
    <n v="5.2319999999999904"/>
    <n v="0.115"/>
    <n v="16.29"/>
    <n v="6.2E-2"/>
    <x v="26"/>
  </r>
  <r>
    <d v="2015-11-01T00:00:00"/>
    <n v="7.4329999999999998"/>
    <n v="0.11899999999999999"/>
    <n v="12.891999999999999"/>
    <n v="9.2999999999999999E-2"/>
    <n v="2.157"/>
    <n v="0.106"/>
    <n v="15.252000000000001"/>
    <n v="6.3E-2"/>
    <n v="2015"/>
    <n v="11"/>
    <m/>
    <s v=""/>
    <m/>
    <s v=""/>
    <m/>
    <m/>
    <s v="2015-11"/>
    <m/>
    <m/>
    <n v="7.4329999999999998"/>
    <n v="0.11899999999999999"/>
    <n v="12.891999999999999"/>
    <n v="9.2999999999999999E-2"/>
    <n v="2.157"/>
    <n v="0.106"/>
    <n v="15.252000000000001"/>
    <n v="6.3E-2"/>
    <x v="26"/>
  </r>
  <r>
    <d v="2015-12-01T00:00:00"/>
    <n v="5.5179999999999998"/>
    <n v="0.1"/>
    <n v="10.725"/>
    <n v="0.154"/>
    <n v="0.28699999999999898"/>
    <n v="9.9000000000000005E-2"/>
    <n v="14.773999999999999"/>
    <n v="6.2E-2"/>
    <n v="2015"/>
    <n v="12"/>
    <m/>
    <s v=""/>
    <m/>
    <s v=""/>
    <m/>
    <m/>
    <s v="2015-12"/>
    <m/>
    <m/>
    <n v="5.5179999999999998"/>
    <n v="0.1"/>
    <n v="10.725"/>
    <n v="0.154"/>
    <n v="0.28699999999999898"/>
    <n v="9.9000000000000005E-2"/>
    <n v="14.773999999999999"/>
    <n v="6.2E-2"/>
    <x v="2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92">
  <r>
    <s v="1750-01-01"/>
    <n v="3.0339999999999998"/>
    <n v="3.5739999999999998"/>
    <m/>
    <m/>
    <m/>
    <m/>
    <m/>
    <m/>
    <x v="0"/>
  </r>
  <r>
    <s v="1750-02-01"/>
    <n v="3.0830000000000002"/>
    <n v="3.702"/>
    <m/>
    <m/>
    <m/>
    <m/>
    <m/>
    <m/>
    <x v="0"/>
  </r>
  <r>
    <s v="1750-03-01"/>
    <n v="5.6260000000000003"/>
    <n v="3.0760000000000001"/>
    <m/>
    <m/>
    <m/>
    <m/>
    <m/>
    <m/>
    <x v="0"/>
  </r>
  <r>
    <s v="1750-04-01"/>
    <n v="8.49"/>
    <n v="2.4510000000000001"/>
    <m/>
    <m/>
    <m/>
    <m/>
    <m/>
    <m/>
    <x v="0"/>
  </r>
  <r>
    <s v="1750-05-01"/>
    <n v="11.573"/>
    <n v="2.0720000000000001"/>
    <m/>
    <m/>
    <m/>
    <m/>
    <m/>
    <m/>
    <x v="0"/>
  </r>
  <r>
    <s v="1750-06-01"/>
    <n v="12.936999999999999"/>
    <n v="1.724"/>
    <m/>
    <m/>
    <m/>
    <m/>
    <m/>
    <m/>
    <x v="0"/>
  </r>
  <r>
    <s v="1750-07-01"/>
    <n v="15.868"/>
    <n v="1.911"/>
    <m/>
    <m/>
    <m/>
    <m/>
    <m/>
    <m/>
    <x v="0"/>
  </r>
  <r>
    <s v="1750-08-01"/>
    <n v="14.75"/>
    <n v="2.2309999999999999"/>
    <m/>
    <m/>
    <m/>
    <m/>
    <m/>
    <m/>
    <x v="0"/>
  </r>
  <r>
    <s v="1750-09-01"/>
    <n v="11.412999999999901"/>
    <n v="2.637"/>
    <m/>
    <m/>
    <m/>
    <m/>
    <m/>
    <m/>
    <x v="0"/>
  </r>
  <r>
    <s v="1750-10-01"/>
    <n v="6.3669999999999902"/>
    <n v="2.6680000000000001"/>
    <m/>
    <m/>
    <m/>
    <m/>
    <m/>
    <m/>
    <x v="0"/>
  </r>
  <r>
    <s v="1750-11-01"/>
    <m/>
    <m/>
    <m/>
    <m/>
    <m/>
    <m/>
    <m/>
    <m/>
    <x v="0"/>
  </r>
  <r>
    <s v="1750-12-01"/>
    <n v="2.7719999999999998"/>
    <n v="2.97"/>
    <m/>
    <m/>
    <m/>
    <m/>
    <m/>
    <m/>
    <x v="0"/>
  </r>
  <r>
    <s v="1751-01-01"/>
    <n v="2.4950000000000001"/>
    <n v="3.4689999999999999"/>
    <m/>
    <m/>
    <m/>
    <m/>
    <m/>
    <m/>
    <x v="1"/>
  </r>
  <r>
    <s v="1751-02-01"/>
    <n v="0.96299999999999997"/>
    <n v="3.827"/>
    <m/>
    <m/>
    <m/>
    <m/>
    <m/>
    <m/>
    <x v="1"/>
  </r>
  <r>
    <s v="1751-03-01"/>
    <n v="5.8"/>
    <n v="3.0510000000000002"/>
    <m/>
    <m/>
    <m/>
    <m/>
    <m/>
    <m/>
    <x v="1"/>
  </r>
  <r>
    <s v="1751-04-01"/>
    <n v="7.67"/>
    <n v="2.3679999999999999"/>
    <m/>
    <m/>
    <m/>
    <m/>
    <m/>
    <m/>
    <x v="1"/>
  </r>
  <r>
    <s v="1751-05-01"/>
    <m/>
    <m/>
    <m/>
    <m/>
    <m/>
    <m/>
    <m/>
    <m/>
    <x v="1"/>
  </r>
  <r>
    <s v="1751-06-01"/>
    <n v="13.827"/>
    <n v="1.8009999999999999"/>
    <m/>
    <m/>
    <m/>
    <m/>
    <m/>
    <m/>
    <x v="1"/>
  </r>
  <r>
    <s v="1751-07-01"/>
    <m/>
    <m/>
    <m/>
    <m/>
    <m/>
    <m/>
    <m/>
    <m/>
    <x v="1"/>
  </r>
  <r>
    <s v="1751-08-01"/>
    <n v="14.404999999999999"/>
    <n v="2.2959999999999998"/>
    <m/>
    <m/>
    <m/>
    <m/>
    <m/>
    <m/>
    <x v="1"/>
  </r>
  <r>
    <s v="1751-09-01"/>
    <n v="10.673"/>
    <n v="2.6560000000000001"/>
    <m/>
    <m/>
    <m/>
    <m/>
    <m/>
    <m/>
    <x v="1"/>
  </r>
  <r>
    <s v="1751-10-01"/>
    <m/>
    <m/>
    <m/>
    <m/>
    <m/>
    <m/>
    <m/>
    <m/>
    <x v="1"/>
  </r>
  <r>
    <s v="1751-11-01"/>
    <m/>
    <m/>
    <m/>
    <m/>
    <m/>
    <m/>
    <m/>
    <m/>
    <x v="1"/>
  </r>
  <r>
    <s v="1751-12-01"/>
    <m/>
    <m/>
    <m/>
    <m/>
    <m/>
    <m/>
    <m/>
    <m/>
    <x v="1"/>
  </r>
  <r>
    <s v="1752-01-01"/>
    <n v="0.34799999999999998"/>
    <n v="3.7890000000000001"/>
    <m/>
    <m/>
    <m/>
    <m/>
    <m/>
    <m/>
    <x v="2"/>
  </r>
  <r>
    <s v="1752-02-01"/>
    <m/>
    <m/>
    <m/>
    <m/>
    <m/>
    <m/>
    <m/>
    <m/>
    <x v="2"/>
  </r>
  <r>
    <s v="1752-03-01"/>
    <n v="5.806"/>
    <n v="3.1920000000000002"/>
    <m/>
    <m/>
    <m/>
    <m/>
    <m/>
    <m/>
    <x v="2"/>
  </r>
  <r>
    <s v="1752-04-01"/>
    <n v="8.2649999999999899"/>
    <n v="2.3980000000000001"/>
    <m/>
    <m/>
    <m/>
    <m/>
    <m/>
    <m/>
    <x v="2"/>
  </r>
  <r>
    <s v="1752-05-01"/>
    <m/>
    <m/>
    <m/>
    <m/>
    <m/>
    <m/>
    <m/>
    <m/>
    <x v="2"/>
  </r>
  <r>
    <s v="1752-06-01"/>
    <m/>
    <m/>
    <m/>
    <m/>
    <m/>
    <m/>
    <m/>
    <m/>
    <x v="2"/>
  </r>
  <r>
    <s v="1752-07-01"/>
    <m/>
    <m/>
    <m/>
    <m/>
    <m/>
    <m/>
    <m/>
    <m/>
    <x v="2"/>
  </r>
  <r>
    <s v="1752-08-01"/>
    <m/>
    <m/>
    <m/>
    <m/>
    <m/>
    <m/>
    <m/>
    <m/>
    <x v="2"/>
  </r>
  <r>
    <s v="1752-09-01"/>
    <m/>
    <m/>
    <m/>
    <m/>
    <m/>
    <m/>
    <m/>
    <m/>
    <x v="2"/>
  </r>
  <r>
    <s v="1752-10-01"/>
    <n v="7.8389999999999898"/>
    <n v="2.754"/>
    <m/>
    <m/>
    <m/>
    <m/>
    <m/>
    <m/>
    <x v="2"/>
  </r>
  <r>
    <s v="1752-11-01"/>
    <n v="7.335"/>
    <n v="2.7469999999999999"/>
    <m/>
    <m/>
    <m/>
    <m/>
    <m/>
    <m/>
    <x v="2"/>
  </r>
  <r>
    <s v="1752-12-01"/>
    <n v="5.0860000000000003"/>
    <n v="2.9820000000000002"/>
    <m/>
    <m/>
    <m/>
    <m/>
    <m/>
    <m/>
    <x v="2"/>
  </r>
  <r>
    <s v="1753-01-01"/>
    <n v="2.0390000000000001"/>
    <n v="3.4780000000000002"/>
    <m/>
    <m/>
    <m/>
    <m/>
    <m/>
    <m/>
    <x v="3"/>
  </r>
  <r>
    <s v="1753-02-01"/>
    <n v="0.71499999999999897"/>
    <n v="6.3410000000000002"/>
    <m/>
    <m/>
    <m/>
    <m/>
    <m/>
    <m/>
    <x v="3"/>
  </r>
  <r>
    <s v="1753-03-01"/>
    <n v="5.4239999999999897"/>
    <n v="2.9289999999999998"/>
    <m/>
    <m/>
    <m/>
    <m/>
    <m/>
    <m/>
    <x v="3"/>
  </r>
  <r>
    <s v="1753-04-01"/>
    <n v="8.2720000000000002"/>
    <n v="3.177"/>
    <m/>
    <m/>
    <m/>
    <m/>
    <m/>
    <m/>
    <x v="3"/>
  </r>
  <r>
    <s v="1753-05-01"/>
    <n v="12.186"/>
    <n v="3.1110000000000002"/>
    <m/>
    <m/>
    <m/>
    <m/>
    <m/>
    <m/>
    <x v="3"/>
  </r>
  <r>
    <s v="1753-06-01"/>
    <n v="14.585000000000001"/>
    <n v="2.59"/>
    <m/>
    <m/>
    <m/>
    <m/>
    <m/>
    <m/>
    <x v="3"/>
  </r>
  <r>
    <s v="1753-07-01"/>
    <n v="15.092000000000001"/>
    <n v="1.929"/>
    <m/>
    <m/>
    <m/>
    <m/>
    <m/>
    <m/>
    <x v="3"/>
  </r>
  <r>
    <s v="1753-08-01"/>
    <n v="14.148"/>
    <n v="2.4529999999999998"/>
    <m/>
    <m/>
    <m/>
    <m/>
    <m/>
    <m/>
    <x v="3"/>
  </r>
  <r>
    <s v="1753-09-01"/>
    <n v="13.321999999999999"/>
    <n v="2.5379999999999998"/>
    <m/>
    <m/>
    <m/>
    <m/>
    <m/>
    <m/>
    <x v="3"/>
  </r>
  <r>
    <s v="1753-10-01"/>
    <n v="8.9619999999999997"/>
    <n v="2.585"/>
    <m/>
    <m/>
    <m/>
    <m/>
    <m/>
    <m/>
    <x v="3"/>
  </r>
  <r>
    <s v="1753-11-01"/>
    <n v="5.3529999999999998"/>
    <n v="2.8069999999999999"/>
    <m/>
    <m/>
    <m/>
    <m/>
    <m/>
    <m/>
    <x v="3"/>
  </r>
  <r>
    <s v="1753-12-01"/>
    <n v="0.55899999999999905"/>
    <n v="4.1740000000000004"/>
    <m/>
    <m/>
    <m/>
    <m/>
    <m/>
    <m/>
    <x v="3"/>
  </r>
  <r>
    <s v="1754-01-01"/>
    <n v="1.5740000000000001"/>
    <n v="5.0199999999999996"/>
    <m/>
    <m/>
    <m/>
    <m/>
    <m/>
    <m/>
    <x v="4"/>
  </r>
  <r>
    <s v="1754-02-01"/>
    <n v="-1.2489999999999899"/>
    <n v="7.492"/>
    <m/>
    <m/>
    <m/>
    <m/>
    <m/>
    <m/>
    <x v="4"/>
  </r>
  <r>
    <s v="1754-03-01"/>
    <n v="3.677"/>
    <n v="3.3359999999999999"/>
    <m/>
    <m/>
    <m/>
    <m/>
    <m/>
    <m/>
    <x v="4"/>
  </r>
  <r>
    <s v="1754-04-01"/>
    <n v="11.61"/>
    <n v="3.2930000000000001"/>
    <m/>
    <m/>
    <m/>
    <m/>
    <m/>
    <m/>
    <x v="4"/>
  </r>
  <r>
    <s v="1754-05-01"/>
    <n v="11.936"/>
    <n v="3.9369999999999998"/>
    <m/>
    <m/>
    <m/>
    <m/>
    <m/>
    <m/>
    <x v="4"/>
  </r>
  <r>
    <s v="1754-06-01"/>
    <n v="14.388"/>
    <n v="3.3660000000000001"/>
    <m/>
    <m/>
    <m/>
    <m/>
    <m/>
    <m/>
    <x v="4"/>
  </r>
  <r>
    <s v="1754-07-01"/>
    <n v="14.680999999999999"/>
    <n v="2.4009999999999998"/>
    <m/>
    <m/>
    <m/>
    <m/>
    <m/>
    <m/>
    <x v="4"/>
  </r>
  <r>
    <s v="1754-08-01"/>
    <n v="13.555999999999999"/>
    <n v="1.8919999999999999"/>
    <m/>
    <m/>
    <m/>
    <m/>
    <m/>
    <m/>
    <x v="4"/>
  </r>
  <r>
    <s v="1754-09-01"/>
    <n v="11.129"/>
    <n v="2.3180000000000001"/>
    <m/>
    <m/>
    <m/>
    <m/>
    <m/>
    <m/>
    <x v="4"/>
  </r>
  <r>
    <s v="1754-10-01"/>
    <n v="9.5820000000000007"/>
    <n v="2.5289999999999999"/>
    <m/>
    <m/>
    <m/>
    <m/>
    <m/>
    <m/>
    <x v="4"/>
  </r>
  <r>
    <s v="1754-11-01"/>
    <n v="6.1609999999999996"/>
    <n v="3.048"/>
    <m/>
    <m/>
    <m/>
    <m/>
    <m/>
    <m/>
    <x v="4"/>
  </r>
  <r>
    <s v="1754-12-01"/>
    <n v="4.5869999999999997"/>
    <n v="3.2989999999999999"/>
    <m/>
    <m/>
    <m/>
    <m/>
    <m/>
    <m/>
    <x v="4"/>
  </r>
  <r>
    <s v="1755-01-01"/>
    <n v="1.0669999999999999"/>
    <n v="4.6929999999999996"/>
    <m/>
    <m/>
    <m/>
    <m/>
    <m/>
    <m/>
    <x v="5"/>
  </r>
  <r>
    <s v="1755-02-01"/>
    <n v="-0.108"/>
    <n v="5.8570000000000002"/>
    <m/>
    <m/>
    <m/>
    <m/>
    <m/>
    <m/>
    <x v="5"/>
  </r>
  <r>
    <s v="1755-03-01"/>
    <n v="3.60699999999999"/>
    <n v="3.9089999999999998"/>
    <m/>
    <m/>
    <m/>
    <m/>
    <m/>
    <m/>
    <x v="5"/>
  </r>
  <r>
    <s v="1755-04-01"/>
    <n v="9.2629999999999999"/>
    <n v="3.3719999999999999"/>
    <m/>
    <m/>
    <m/>
    <m/>
    <m/>
    <m/>
    <x v="5"/>
  </r>
  <r>
    <s v="1755-05-01"/>
    <n v="12.880999999999901"/>
    <n v="4.1509999999999998"/>
    <m/>
    <m/>
    <m/>
    <m/>
    <m/>
    <m/>
    <x v="5"/>
  </r>
  <r>
    <s v="1755-06-01"/>
    <n v="15.38"/>
    <n v="5.3220000000000001"/>
    <m/>
    <m/>
    <m/>
    <m/>
    <m/>
    <m/>
    <x v="5"/>
  </r>
  <r>
    <s v="1755-07-01"/>
    <n v="14.397"/>
    <n v="1.9359999999999999"/>
    <m/>
    <m/>
    <m/>
    <m/>
    <m/>
    <m/>
    <x v="5"/>
  </r>
  <r>
    <s v="1755-08-01"/>
    <n v="13.515000000000001"/>
    <n v="2.3809999999999998"/>
    <m/>
    <m/>
    <m/>
    <m/>
    <m/>
    <m/>
    <x v="5"/>
  </r>
  <r>
    <s v="1755-09-01"/>
    <n v="11.773"/>
    <n v="3.4159999999999999"/>
    <m/>
    <m/>
    <m/>
    <m/>
    <m/>
    <m/>
    <x v="5"/>
  </r>
  <r>
    <s v="1755-10-01"/>
    <n v="9.9700000000000006"/>
    <n v="3.931"/>
    <m/>
    <m/>
    <m/>
    <m/>
    <m/>
    <m/>
    <x v="5"/>
  </r>
  <r>
    <s v="1755-11-01"/>
    <n v="5.9579999999999904"/>
    <n v="4.0209999999999999"/>
    <m/>
    <m/>
    <m/>
    <m/>
    <m/>
    <m/>
    <x v="5"/>
  </r>
  <r>
    <s v="1755-12-01"/>
    <n v="2.5639999999999898"/>
    <n v="3.2149999999999999"/>
    <m/>
    <m/>
    <m/>
    <m/>
    <m/>
    <m/>
    <x v="5"/>
  </r>
  <r>
    <s v="1756-01-01"/>
    <n v="3.887"/>
    <n v="3.5129999999999999"/>
    <m/>
    <m/>
    <m/>
    <m/>
    <m/>
    <m/>
    <x v="6"/>
  </r>
  <r>
    <s v="1756-02-01"/>
    <n v="5.6660000000000004"/>
    <n v="4.2649999999999997"/>
    <m/>
    <m/>
    <m/>
    <m/>
    <m/>
    <m/>
    <x v="6"/>
  </r>
  <r>
    <s v="1756-03-01"/>
    <n v="4.1920000000000002"/>
    <n v="5.5739999999999998"/>
    <m/>
    <m/>
    <m/>
    <m/>
    <m/>
    <m/>
    <x v="6"/>
  </r>
  <r>
    <s v="1756-04-01"/>
    <n v="10.042"/>
    <n v="3.7519999999999998"/>
    <m/>
    <m/>
    <m/>
    <m/>
    <m/>
    <m/>
    <x v="6"/>
  </r>
  <r>
    <s v="1756-05-01"/>
    <n v="14.1639999999999"/>
    <n v="2.6080000000000001"/>
    <m/>
    <m/>
    <m/>
    <m/>
    <m/>
    <m/>
    <x v="6"/>
  </r>
  <r>
    <s v="1756-06-01"/>
    <n v="14.547000000000001"/>
    <n v="3.2130000000000001"/>
    <m/>
    <m/>
    <m/>
    <m/>
    <m/>
    <m/>
    <x v="6"/>
  </r>
  <r>
    <s v="1756-07-01"/>
    <n v="13.905999999999899"/>
    <n v="2.1920000000000002"/>
    <m/>
    <m/>
    <m/>
    <m/>
    <m/>
    <m/>
    <x v="6"/>
  </r>
  <r>
    <s v="1756-08-01"/>
    <n v="13.436999999999999"/>
    <n v="2.1749999999999998"/>
    <m/>
    <m/>
    <m/>
    <m/>
    <m/>
    <m/>
    <x v="6"/>
  </r>
  <r>
    <s v="1756-09-01"/>
    <n v="12.651999999999999"/>
    <n v="2.9540000000000002"/>
    <m/>
    <m/>
    <m/>
    <m/>
    <m/>
    <m/>
    <x v="6"/>
  </r>
  <r>
    <s v="1756-10-01"/>
    <n v="7.3119999999999896"/>
    <n v="2.2010000000000001"/>
    <m/>
    <m/>
    <m/>
    <m/>
    <m/>
    <m/>
    <x v="6"/>
  </r>
  <r>
    <s v="1756-11-01"/>
    <n v="4.2249999999999996"/>
    <n v="2.86"/>
    <m/>
    <m/>
    <m/>
    <m/>
    <m/>
    <m/>
    <x v="6"/>
  </r>
  <r>
    <s v="1756-12-01"/>
    <n v="2.165"/>
    <n v="3.8410000000000002"/>
    <m/>
    <m/>
    <m/>
    <m/>
    <m/>
    <m/>
    <x v="6"/>
  </r>
  <r>
    <s v="1757-01-01"/>
    <n v="-0.27600000000000002"/>
    <n v="4.0220000000000002"/>
    <m/>
    <m/>
    <m/>
    <m/>
    <m/>
    <m/>
    <x v="7"/>
  </r>
  <r>
    <s v="1757-02-01"/>
    <n v="3.7040000000000002"/>
    <n v="4.2610000000000001"/>
    <m/>
    <m/>
    <m/>
    <m/>
    <m/>
    <m/>
    <x v="7"/>
  </r>
  <r>
    <s v="1757-03-01"/>
    <n v="4.5289999999999999"/>
    <n v="3.6379999999999999"/>
    <m/>
    <m/>
    <m/>
    <m/>
    <m/>
    <m/>
    <x v="7"/>
  </r>
  <r>
    <s v="1757-04-01"/>
    <n v="8.2459999999999898"/>
    <n v="4.3039999999999896"/>
    <m/>
    <m/>
    <m/>
    <m/>
    <m/>
    <m/>
    <x v="7"/>
  </r>
  <r>
    <s v="1757-05-01"/>
    <n v="13.039"/>
    <n v="4.9800000000000004"/>
    <m/>
    <m/>
    <m/>
    <m/>
    <m/>
    <m/>
    <x v="7"/>
  </r>
  <r>
    <s v="1757-06-01"/>
    <n v="17.114999999999998"/>
    <n v="4.59"/>
    <m/>
    <m/>
    <m/>
    <m/>
    <m/>
    <m/>
    <x v="7"/>
  </r>
  <r>
    <s v="1757-07-01"/>
    <n v="17.61"/>
    <n v="4.3220000000000001"/>
    <m/>
    <m/>
    <m/>
    <m/>
    <m/>
    <m/>
    <x v="7"/>
  </r>
  <r>
    <s v="1757-08-01"/>
    <n v="17.91"/>
    <n v="4.0350000000000001"/>
    <m/>
    <m/>
    <m/>
    <m/>
    <m/>
    <m/>
    <x v="7"/>
  </r>
  <r>
    <s v="1757-09-01"/>
    <n v="14.852"/>
    <n v="3.1890000000000001"/>
    <m/>
    <m/>
    <m/>
    <m/>
    <m/>
    <m/>
    <x v="7"/>
  </r>
  <r>
    <s v="1757-10-01"/>
    <n v="6.4819999999999904"/>
    <n v="3.173"/>
    <m/>
    <m/>
    <m/>
    <m/>
    <m/>
    <m/>
    <x v="7"/>
  </r>
  <r>
    <s v="1757-11-01"/>
    <n v="4.032"/>
    <n v="2.6429999999999998"/>
    <m/>
    <m/>
    <m/>
    <m/>
    <m/>
    <m/>
    <x v="7"/>
  </r>
  <r>
    <s v="1757-12-01"/>
    <n v="1.0209999999999999"/>
    <n v="5.1550000000000002"/>
    <m/>
    <m/>
    <m/>
    <m/>
    <m/>
    <m/>
    <x v="7"/>
  </r>
  <r>
    <s v="1758-01-01"/>
    <n v="-1.5029999999999899"/>
    <n v="7.3490000000000002"/>
    <m/>
    <m/>
    <m/>
    <m/>
    <m/>
    <m/>
    <x v="8"/>
  </r>
  <r>
    <s v="1758-02-01"/>
    <n v="0.80599999999999905"/>
    <n v="3.7530000000000001"/>
    <m/>
    <m/>
    <m/>
    <m/>
    <m/>
    <m/>
    <x v="8"/>
  </r>
  <r>
    <s v="1758-03-01"/>
    <n v="3.7650000000000001"/>
    <n v="3.3679999999999999"/>
    <m/>
    <m/>
    <m/>
    <m/>
    <m/>
    <m/>
    <x v="8"/>
  </r>
  <r>
    <s v="1758-04-01"/>
    <n v="7.2099999999999902"/>
    <n v="2.9860000000000002"/>
    <m/>
    <m/>
    <m/>
    <m/>
    <m/>
    <m/>
    <x v="8"/>
  </r>
  <r>
    <s v="1758-05-01"/>
    <n v="9.7149999999999999"/>
    <n v="3.0910000000000002"/>
    <m/>
    <m/>
    <m/>
    <m/>
    <m/>
    <m/>
    <x v="8"/>
  </r>
  <r>
    <s v="1758-06-01"/>
    <n v="13.138999999999999"/>
    <n v="2.0550000000000002"/>
    <m/>
    <m/>
    <m/>
    <m/>
    <m/>
    <m/>
    <x v="8"/>
  </r>
  <r>
    <s v="1758-07-01"/>
    <n v="13.847"/>
    <n v="3.6080000000000001"/>
    <m/>
    <m/>
    <m/>
    <m/>
    <m/>
    <m/>
    <x v="8"/>
  </r>
  <r>
    <s v="1758-08-01"/>
    <n v="11.818"/>
    <n v="2.9790000000000001"/>
    <m/>
    <m/>
    <m/>
    <m/>
    <m/>
    <m/>
    <x v="8"/>
  </r>
  <r>
    <s v="1758-09-01"/>
    <n v="10.028"/>
    <n v="2.347"/>
    <m/>
    <m/>
    <m/>
    <m/>
    <m/>
    <m/>
    <x v="8"/>
  </r>
  <r>
    <s v="1758-10-01"/>
    <n v="1.8939999999999899"/>
    <n v="2.3319999999999999"/>
    <m/>
    <m/>
    <m/>
    <m/>
    <m/>
    <m/>
    <x v="8"/>
  </r>
  <r>
    <s v="1758-11-01"/>
    <n v="6.9550000000000001"/>
    <n v="3.2429999999999999"/>
    <m/>
    <m/>
    <m/>
    <m/>
    <m/>
    <m/>
    <x v="8"/>
  </r>
  <r>
    <s v="1758-12-01"/>
    <n v="3.2490000000000001"/>
    <n v="3.2440000000000002"/>
    <m/>
    <m/>
    <m/>
    <m/>
    <m/>
    <m/>
    <x v="8"/>
  </r>
  <r>
    <s v="1759-01-01"/>
    <n v="5.0139999999999896"/>
    <n v="3.673"/>
    <m/>
    <m/>
    <m/>
    <m/>
    <m/>
    <m/>
    <x v="9"/>
  </r>
  <r>
    <s v="1759-02-01"/>
    <n v="4.0819999999999999"/>
    <n v="5.9660000000000002"/>
    <m/>
    <m/>
    <m/>
    <m/>
    <m/>
    <m/>
    <x v="9"/>
  </r>
  <r>
    <s v="1759-03-01"/>
    <n v="4.5199999999999996"/>
    <n v="3.9580000000000002"/>
    <m/>
    <m/>
    <m/>
    <m/>
    <m/>
    <m/>
    <x v="9"/>
  </r>
  <r>
    <s v="1759-04-01"/>
    <n v="5.9829999999999997"/>
    <n v="3.1589999999999998"/>
    <m/>
    <m/>
    <m/>
    <m/>
    <m/>
    <m/>
    <x v="9"/>
  </r>
  <r>
    <s v="1759-05-01"/>
    <n v="10.189"/>
    <n v="2.5030000000000001"/>
    <m/>
    <m/>
    <m/>
    <m/>
    <m/>
    <m/>
    <x v="9"/>
  </r>
  <r>
    <s v="1759-06-01"/>
    <n v="13.512"/>
    <n v="2.2320000000000002"/>
    <m/>
    <m/>
    <m/>
    <m/>
    <m/>
    <m/>
    <x v="9"/>
  </r>
  <r>
    <s v="1759-07-01"/>
    <n v="12.526"/>
    <n v="2.65"/>
    <m/>
    <m/>
    <m/>
    <m/>
    <m/>
    <m/>
    <x v="9"/>
  </r>
  <r>
    <s v="1759-08-01"/>
    <n v="14.587"/>
    <n v="5.6260000000000003"/>
    <m/>
    <m/>
    <m/>
    <m/>
    <m/>
    <m/>
    <x v="9"/>
  </r>
  <r>
    <s v="1759-09-01"/>
    <n v="12.625999999999999"/>
    <n v="3.2349999999999999"/>
    <m/>
    <m/>
    <m/>
    <m/>
    <m/>
    <m/>
    <x v="9"/>
  </r>
  <r>
    <s v="1759-10-01"/>
    <n v="8.2669999999999995"/>
    <n v="2.9830000000000001"/>
    <m/>
    <m/>
    <m/>
    <m/>
    <m/>
    <m/>
    <x v="9"/>
  </r>
  <r>
    <s v="1759-11-01"/>
    <n v="4.2679999999999998"/>
    <n v="3.1669999999999998"/>
    <m/>
    <m/>
    <m/>
    <m/>
    <m/>
    <m/>
    <x v="9"/>
  </r>
  <r>
    <s v="1759-12-01"/>
    <n v="0.246999999999999"/>
    <n v="4.9950000000000001"/>
    <m/>
    <m/>
    <m/>
    <m/>
    <m/>
    <m/>
    <x v="9"/>
  </r>
  <r>
    <s v="1760-01-01"/>
    <n v="-0.81099999999999905"/>
    <n v="4.5670000000000002"/>
    <m/>
    <m/>
    <m/>
    <m/>
    <m/>
    <m/>
    <x v="10"/>
  </r>
  <r>
    <s v="1760-02-01"/>
    <n v="2.4359999999999999"/>
    <n v="3.5350000000000001"/>
    <m/>
    <m/>
    <m/>
    <m/>
    <m/>
    <m/>
    <x v="10"/>
  </r>
  <r>
    <s v="1760-03-01"/>
    <n v="1.8640000000000001"/>
    <n v="4.6660000000000004"/>
    <m/>
    <m/>
    <m/>
    <m/>
    <m/>
    <m/>
    <x v="10"/>
  </r>
  <r>
    <s v="1760-04-01"/>
    <n v="7.4359999999999902"/>
    <n v="2.669"/>
    <m/>
    <m/>
    <m/>
    <m/>
    <m/>
    <m/>
    <x v="10"/>
  </r>
  <r>
    <s v="1760-05-01"/>
    <n v="10.661"/>
    <n v="1.857"/>
    <m/>
    <m/>
    <m/>
    <m/>
    <m/>
    <m/>
    <x v="10"/>
  </r>
  <r>
    <s v="1760-06-01"/>
    <n v="11.945"/>
    <n v="2.14"/>
    <m/>
    <m/>
    <m/>
    <m/>
    <m/>
    <m/>
    <x v="10"/>
  </r>
  <r>
    <s v="1760-07-01"/>
    <n v="12.887"/>
    <n v="2.5670000000000002"/>
    <m/>
    <m/>
    <m/>
    <m/>
    <m/>
    <m/>
    <x v="10"/>
  </r>
  <r>
    <s v="1760-08-01"/>
    <n v="13.917"/>
    <n v="2.7890000000000001"/>
    <m/>
    <m/>
    <m/>
    <m/>
    <m/>
    <m/>
    <x v="10"/>
  </r>
  <r>
    <s v="1760-09-01"/>
    <n v="11.196999999999999"/>
    <n v="3.8650000000000002"/>
    <m/>
    <m/>
    <m/>
    <m/>
    <m/>
    <m/>
    <x v="10"/>
  </r>
  <r>
    <s v="1760-10-01"/>
    <n v="6.7009999999999996"/>
    <n v="3.4220000000000002"/>
    <m/>
    <m/>
    <m/>
    <m/>
    <m/>
    <m/>
    <x v="10"/>
  </r>
  <r>
    <s v="1760-11-01"/>
    <n v="5.4359999999999999"/>
    <n v="2.3479999999999999"/>
    <m/>
    <m/>
    <m/>
    <m/>
    <m/>
    <m/>
    <x v="10"/>
  </r>
  <r>
    <s v="1760-12-01"/>
    <n v="2.5529999999999999"/>
    <n v="2.6419999999999999"/>
    <m/>
    <m/>
    <m/>
    <m/>
    <m/>
    <m/>
    <x v="10"/>
  </r>
  <r>
    <s v="1761-01-01"/>
    <n v="0.6"/>
    <n v="4.7789999999999999"/>
    <m/>
    <m/>
    <m/>
    <m/>
    <m/>
    <m/>
    <x v="11"/>
  </r>
  <r>
    <s v="1761-02-01"/>
    <n v="2.7349999999999999"/>
    <n v="3.7749999999999999"/>
    <m/>
    <m/>
    <m/>
    <m/>
    <m/>
    <m/>
    <x v="11"/>
  </r>
  <r>
    <s v="1761-03-01"/>
    <n v="5.976"/>
    <n v="3.2250000000000001"/>
    <m/>
    <m/>
    <m/>
    <m/>
    <m/>
    <m/>
    <x v="11"/>
  </r>
  <r>
    <s v="1761-04-01"/>
    <n v="7.3209999999999997"/>
    <n v="1.6519999999999999"/>
    <m/>
    <m/>
    <m/>
    <m/>
    <m/>
    <m/>
    <x v="11"/>
  </r>
  <r>
    <s v="1761-05-01"/>
    <n v="13.451000000000001"/>
    <n v="1.7090000000000001"/>
    <m/>
    <m/>
    <m/>
    <m/>
    <m/>
    <m/>
    <x v="11"/>
  </r>
  <r>
    <s v="1761-06-01"/>
    <n v="16.820999999999898"/>
    <n v="3.1659999999999999"/>
    <m/>
    <m/>
    <m/>
    <m/>
    <m/>
    <m/>
    <x v="11"/>
  </r>
  <r>
    <s v="1761-07-01"/>
    <n v="19.021000000000001"/>
    <n v="2.6960000000000002"/>
    <m/>
    <m/>
    <m/>
    <m/>
    <m/>
    <m/>
    <x v="11"/>
  </r>
  <r>
    <s v="1761-08-01"/>
    <n v="15.331"/>
    <n v="2.0129999999999999"/>
    <m/>
    <m/>
    <m/>
    <m/>
    <m/>
    <m/>
    <x v="11"/>
  </r>
  <r>
    <s v="1761-09-01"/>
    <n v="12.534999999999901"/>
    <n v="4.0750000000000002"/>
    <m/>
    <m/>
    <m/>
    <m/>
    <m/>
    <m/>
    <x v="11"/>
  </r>
  <r>
    <s v="1761-10-01"/>
    <n v="7.2269999999999897"/>
    <n v="3.9319999999999999"/>
    <m/>
    <m/>
    <m/>
    <m/>
    <m/>
    <m/>
    <x v="11"/>
  </r>
  <r>
    <s v="1761-11-01"/>
    <n v="5.0889999999999898"/>
    <n v="2.2480000000000002"/>
    <m/>
    <m/>
    <m/>
    <m/>
    <m/>
    <m/>
    <x v="11"/>
  </r>
  <r>
    <s v="1761-12-01"/>
    <n v="-0.83699999999999997"/>
    <n v="4.468"/>
    <m/>
    <m/>
    <m/>
    <m/>
    <m/>
    <m/>
    <x v="11"/>
  </r>
  <r>
    <s v="1762-01-01"/>
    <n v="6.8659999999999997"/>
    <n v="3.7759999999999998"/>
    <m/>
    <m/>
    <m/>
    <m/>
    <m/>
    <m/>
    <x v="12"/>
  </r>
  <r>
    <s v="1762-02-01"/>
    <n v="4.8010000000000002"/>
    <n v="7.88"/>
    <m/>
    <m/>
    <m/>
    <m/>
    <m/>
    <m/>
    <x v="12"/>
  </r>
  <r>
    <s v="1762-03-01"/>
    <n v="3.528"/>
    <n v="4.1389999999999896"/>
    <m/>
    <m/>
    <m/>
    <m/>
    <m/>
    <m/>
    <x v="12"/>
  </r>
  <r>
    <s v="1762-04-01"/>
    <n v="9.0190000000000001"/>
    <n v="2.1989999999999998"/>
    <m/>
    <m/>
    <m/>
    <m/>
    <m/>
    <m/>
    <x v="12"/>
  </r>
  <r>
    <s v="1762-05-01"/>
    <n v="10.880999999999901"/>
    <n v="3.044"/>
    <m/>
    <m/>
    <m/>
    <m/>
    <m/>
    <m/>
    <x v="12"/>
  </r>
  <r>
    <s v="1762-06-01"/>
    <n v="13.499000000000001"/>
    <n v="3.3109999999999999"/>
    <m/>
    <m/>
    <m/>
    <m/>
    <m/>
    <m/>
    <x v="12"/>
  </r>
  <r>
    <s v="1762-07-01"/>
    <n v="14.72"/>
    <n v="1.966"/>
    <m/>
    <m/>
    <m/>
    <m/>
    <m/>
    <m/>
    <x v="12"/>
  </r>
  <r>
    <s v="1762-08-01"/>
    <n v="13.992000000000001"/>
    <n v="3.3290000000000002"/>
    <m/>
    <m/>
    <m/>
    <m/>
    <m/>
    <m/>
    <x v="12"/>
  </r>
  <r>
    <s v="1762-09-01"/>
    <n v="10.326000000000001"/>
    <n v="3.226"/>
    <m/>
    <m/>
    <m/>
    <m/>
    <m/>
    <m/>
    <x v="12"/>
  </r>
  <r>
    <s v="1762-10-01"/>
    <n v="6.1559999999999997"/>
    <n v="2.879"/>
    <m/>
    <m/>
    <m/>
    <m/>
    <m/>
    <m/>
    <x v="12"/>
  </r>
  <r>
    <s v="1762-11-01"/>
    <n v="6.367"/>
    <n v="3.3540000000000001"/>
    <m/>
    <m/>
    <m/>
    <m/>
    <m/>
    <m/>
    <x v="12"/>
  </r>
  <r>
    <s v="1762-12-01"/>
    <n v="3.1230000000000002"/>
    <n v="3.1880000000000002"/>
    <m/>
    <m/>
    <m/>
    <m/>
    <m/>
    <m/>
    <x v="12"/>
  </r>
  <r>
    <s v="1763-01-01"/>
    <n v="1.369"/>
    <n v="6.415"/>
    <m/>
    <m/>
    <m/>
    <m/>
    <m/>
    <m/>
    <x v="13"/>
  </r>
  <r>
    <s v="1763-02-01"/>
    <n v="0.77099999999999902"/>
    <n v="4.1020000000000003"/>
    <m/>
    <m/>
    <m/>
    <m/>
    <m/>
    <m/>
    <x v="13"/>
  </r>
  <r>
    <s v="1763-03-01"/>
    <n v="1.5760000000000001"/>
    <n v="4.6349999999999998"/>
    <m/>
    <m/>
    <m/>
    <m/>
    <m/>
    <m/>
    <x v="13"/>
  </r>
  <r>
    <s v="1763-04-01"/>
    <n v="7.8709999999999898"/>
    <n v="2.2749999999999999"/>
    <m/>
    <m/>
    <m/>
    <m/>
    <m/>
    <m/>
    <x v="13"/>
  </r>
  <r>
    <s v="1763-05-01"/>
    <n v="10.701000000000001"/>
    <n v="2.7360000000000002"/>
    <m/>
    <m/>
    <m/>
    <m/>
    <m/>
    <m/>
    <x v="13"/>
  </r>
  <r>
    <s v="1763-06-01"/>
    <n v="12.271000000000001"/>
    <n v="2.2240000000000002"/>
    <m/>
    <m/>
    <m/>
    <m/>
    <m/>
    <m/>
    <x v="13"/>
  </r>
  <r>
    <s v="1763-07-01"/>
    <n v="16.390999999999998"/>
    <n v="1.754"/>
    <m/>
    <m/>
    <m/>
    <m/>
    <m/>
    <m/>
    <x v="13"/>
  </r>
  <r>
    <s v="1763-08-01"/>
    <n v="14.125999999999999"/>
    <n v="2.157"/>
    <m/>
    <m/>
    <m/>
    <m/>
    <m/>
    <m/>
    <x v="13"/>
  </r>
  <r>
    <s v="1763-09-01"/>
    <n v="11.378"/>
    <n v="2.827"/>
    <m/>
    <m/>
    <m/>
    <m/>
    <m/>
    <m/>
    <x v="13"/>
  </r>
  <r>
    <s v="1763-10-01"/>
    <n v="5.5350000000000001"/>
    <n v="2.9609999999999999"/>
    <m/>
    <m/>
    <m/>
    <m/>
    <m/>
    <m/>
    <x v="13"/>
  </r>
  <r>
    <s v="1763-11-01"/>
    <n v="4.5880000000000001"/>
    <n v="2.08"/>
    <m/>
    <m/>
    <m/>
    <m/>
    <m/>
    <m/>
    <x v="13"/>
  </r>
  <r>
    <s v="1763-12-01"/>
    <n v="3.3839999999999999"/>
    <n v="3.653"/>
    <m/>
    <m/>
    <m/>
    <m/>
    <m/>
    <m/>
    <x v="13"/>
  </r>
  <r>
    <s v="1764-01-01"/>
    <n v="1.7409999999999899"/>
    <n v="3.6280000000000001"/>
    <m/>
    <m/>
    <m/>
    <m/>
    <m/>
    <m/>
    <x v="14"/>
  </r>
  <r>
    <s v="1764-02-01"/>
    <n v="6.1619999999999999"/>
    <n v="2.8679999999999999"/>
    <m/>
    <m/>
    <m/>
    <m/>
    <m/>
    <m/>
    <x v="14"/>
  </r>
  <r>
    <s v="1764-03-01"/>
    <n v="5.5209999999999999"/>
    <n v="2.488"/>
    <m/>
    <m/>
    <m/>
    <m/>
    <m/>
    <m/>
    <x v="14"/>
  </r>
  <r>
    <s v="1764-04-01"/>
    <n v="7.8799999999999901"/>
    <n v="3.1589999999999998"/>
    <m/>
    <m/>
    <m/>
    <m/>
    <m/>
    <m/>
    <x v="14"/>
  </r>
  <r>
    <s v="1764-05-01"/>
    <n v="11.175000000000001"/>
    <n v="4.55"/>
    <m/>
    <m/>
    <m/>
    <m/>
    <m/>
    <m/>
    <x v="14"/>
  </r>
  <r>
    <s v="1764-06-01"/>
    <n v="11.723000000000001"/>
    <n v="1.7070000000000001"/>
    <m/>
    <m/>
    <m/>
    <m/>
    <m/>
    <m/>
    <x v="14"/>
  </r>
  <r>
    <s v="1764-07-01"/>
    <n v="12.507"/>
    <n v="3.2559999999999998"/>
    <m/>
    <m/>
    <m/>
    <m/>
    <m/>
    <m/>
    <x v="14"/>
  </r>
  <r>
    <s v="1764-08-01"/>
    <n v="12.282"/>
    <n v="1.2589999999999999"/>
    <m/>
    <m/>
    <m/>
    <m/>
    <m/>
    <m/>
    <x v="14"/>
  </r>
  <r>
    <s v="1764-09-01"/>
    <n v="10.696"/>
    <n v="2.2360000000000002"/>
    <m/>
    <m/>
    <m/>
    <m/>
    <m/>
    <m/>
    <x v="14"/>
  </r>
  <r>
    <s v="1764-10-01"/>
    <n v="10.010999999999999"/>
    <n v="2.5150000000000001"/>
    <m/>
    <m/>
    <m/>
    <m/>
    <m/>
    <m/>
    <x v="14"/>
  </r>
  <r>
    <s v="1764-11-01"/>
    <n v="5.7910000000000004"/>
    <n v="2.8279999999999998"/>
    <m/>
    <m/>
    <m/>
    <m/>
    <m/>
    <m/>
    <x v="14"/>
  </r>
  <r>
    <s v="1764-12-01"/>
    <n v="5.3150000000000004"/>
    <n v="2.8090000000000002"/>
    <m/>
    <m/>
    <m/>
    <m/>
    <m/>
    <m/>
    <x v="14"/>
  </r>
  <r>
    <s v="1765-01-01"/>
    <n v="3.78"/>
    <n v="4.9279999999999999"/>
    <m/>
    <m/>
    <m/>
    <m/>
    <m/>
    <m/>
    <x v="15"/>
  </r>
  <r>
    <s v="1765-02-01"/>
    <n v="3.8319999999999999"/>
    <n v="3.1560000000000001"/>
    <m/>
    <m/>
    <m/>
    <m/>
    <m/>
    <m/>
    <x v="15"/>
  </r>
  <r>
    <s v="1765-03-01"/>
    <n v="6.859"/>
    <n v="2.4420000000000002"/>
    <m/>
    <m/>
    <m/>
    <m/>
    <m/>
    <m/>
    <x v="15"/>
  </r>
  <r>
    <s v="1765-04-01"/>
    <n v="9.0129999999999999"/>
    <n v="1.448"/>
    <m/>
    <m/>
    <m/>
    <m/>
    <m/>
    <m/>
    <x v="15"/>
  </r>
  <r>
    <s v="1765-05-01"/>
    <n v="10.734"/>
    <n v="1.9279999999999999"/>
    <m/>
    <m/>
    <m/>
    <m/>
    <m/>
    <m/>
    <x v="15"/>
  </r>
  <r>
    <s v="1765-06-01"/>
    <n v="10.832999999999901"/>
    <n v="1.4530000000000001"/>
    <m/>
    <m/>
    <m/>
    <m/>
    <m/>
    <m/>
    <x v="15"/>
  </r>
  <r>
    <s v="1765-07-01"/>
    <n v="13.952999999999999"/>
    <n v="2.375"/>
    <m/>
    <m/>
    <m/>
    <m/>
    <m/>
    <m/>
    <x v="15"/>
  </r>
  <r>
    <s v="1765-08-01"/>
    <n v="13.12"/>
    <n v="1.8720000000000001"/>
    <m/>
    <m/>
    <m/>
    <m/>
    <m/>
    <m/>
    <x v="15"/>
  </r>
  <r>
    <s v="1765-09-01"/>
    <n v="10.993"/>
    <n v="1.7050000000000001"/>
    <m/>
    <m/>
    <m/>
    <m/>
    <m/>
    <m/>
    <x v="15"/>
  </r>
  <r>
    <s v="1765-10-01"/>
    <n v="7.9039999999999999"/>
    <n v="1.5329999999999999"/>
    <m/>
    <m/>
    <m/>
    <m/>
    <m/>
    <m/>
    <x v="15"/>
  </r>
  <r>
    <s v="1765-11-01"/>
    <n v="5.6029999999999998"/>
    <n v="3.7370000000000001"/>
    <m/>
    <m/>
    <m/>
    <m/>
    <m/>
    <m/>
    <x v="15"/>
  </r>
  <r>
    <s v="1765-12-01"/>
    <n v="2.399"/>
    <n v="2.556"/>
    <m/>
    <m/>
    <m/>
    <m/>
    <m/>
    <m/>
    <x v="15"/>
  </r>
  <r>
    <s v="1766-01-01"/>
    <n v="-0.79300000000000004"/>
    <n v="4.766"/>
    <m/>
    <m/>
    <m/>
    <m/>
    <m/>
    <m/>
    <x v="16"/>
  </r>
  <r>
    <s v="1766-02-01"/>
    <n v="4.8959999999999999"/>
    <n v="3.7410000000000001"/>
    <m/>
    <m/>
    <m/>
    <m/>
    <m/>
    <m/>
    <x v="16"/>
  </r>
  <r>
    <s v="1766-03-01"/>
    <n v="6.0620000000000003"/>
    <n v="2.802"/>
    <m/>
    <m/>
    <m/>
    <m/>
    <m/>
    <m/>
    <x v="16"/>
  </r>
  <r>
    <s v="1766-04-01"/>
    <n v="8.0069999999999997"/>
    <n v="2.0840000000000001"/>
    <m/>
    <m/>
    <m/>
    <m/>
    <m/>
    <m/>
    <x v="16"/>
  </r>
  <r>
    <s v="1766-05-01"/>
    <n v="11.228"/>
    <n v="1.5549999999999999"/>
    <m/>
    <m/>
    <m/>
    <m/>
    <m/>
    <m/>
    <x v="16"/>
  </r>
  <r>
    <s v="1766-06-01"/>
    <n v="13.653"/>
    <n v="3.7450000000000001"/>
    <m/>
    <m/>
    <m/>
    <m/>
    <m/>
    <m/>
    <x v="16"/>
  </r>
  <r>
    <s v="1766-07-01"/>
    <n v="13.555"/>
    <n v="2.3410000000000002"/>
    <m/>
    <m/>
    <m/>
    <m/>
    <m/>
    <m/>
    <x v="16"/>
  </r>
  <r>
    <s v="1766-08-01"/>
    <n v="13.757999999999999"/>
    <n v="2.5979999999999999"/>
    <m/>
    <m/>
    <m/>
    <m/>
    <m/>
    <m/>
    <x v="16"/>
  </r>
  <r>
    <s v="1766-09-01"/>
    <n v="12.25"/>
    <n v="2.855"/>
    <m/>
    <m/>
    <m/>
    <m/>
    <m/>
    <m/>
    <x v="16"/>
  </r>
  <r>
    <s v="1766-10-01"/>
    <n v="8.4649999999999999"/>
    <n v="1.4910000000000001"/>
    <m/>
    <m/>
    <m/>
    <m/>
    <m/>
    <m/>
    <x v="16"/>
  </r>
  <r>
    <s v="1766-11-01"/>
    <n v="7.4539999999999997"/>
    <n v="3.774"/>
    <m/>
    <m/>
    <m/>
    <m/>
    <m/>
    <m/>
    <x v="16"/>
  </r>
  <r>
    <s v="1766-12-01"/>
    <n v="2.3330000000000002"/>
    <n v="2.278"/>
    <m/>
    <m/>
    <m/>
    <m/>
    <m/>
    <m/>
    <x v="16"/>
  </r>
  <r>
    <s v="1767-01-01"/>
    <n v="-0.64300000000000002"/>
    <n v="5.6559999999999997"/>
    <m/>
    <m/>
    <m/>
    <m/>
    <m/>
    <m/>
    <x v="17"/>
  </r>
  <r>
    <s v="1767-02-01"/>
    <n v="3.9319999999999999"/>
    <n v="4.9729999999999999"/>
    <m/>
    <m/>
    <m/>
    <m/>
    <m/>
    <m/>
    <x v="17"/>
  </r>
  <r>
    <s v="1767-03-01"/>
    <n v="7.0220000000000002"/>
    <n v="4.4180000000000001"/>
    <m/>
    <m/>
    <m/>
    <m/>
    <m/>
    <m/>
    <x v="17"/>
  </r>
  <r>
    <s v="1767-04-01"/>
    <n v="6.2779999999999996"/>
    <n v="3.5569999999999999"/>
    <m/>
    <m/>
    <m/>
    <m/>
    <m/>
    <m/>
    <x v="17"/>
  </r>
  <r>
    <s v="1767-05-01"/>
    <n v="10.193"/>
    <n v="1.5009999999999999"/>
    <m/>
    <m/>
    <m/>
    <m/>
    <m/>
    <m/>
    <x v="17"/>
  </r>
  <r>
    <s v="1767-06-01"/>
    <n v="14.112"/>
    <n v="1.4259999999999999"/>
    <m/>
    <m/>
    <m/>
    <m/>
    <m/>
    <m/>
    <x v="17"/>
  </r>
  <r>
    <s v="1767-07-01"/>
    <n v="13.360999999999899"/>
    <n v="2.5590000000000002"/>
    <m/>
    <m/>
    <m/>
    <m/>
    <m/>
    <m/>
    <x v="17"/>
  </r>
  <r>
    <s v="1767-08-01"/>
    <n v="14.597"/>
    <n v="1.466"/>
    <m/>
    <m/>
    <m/>
    <m/>
    <m/>
    <m/>
    <x v="17"/>
  </r>
  <r>
    <s v="1767-09-01"/>
    <n v="11.675000000000001"/>
    <n v="2.3130000000000002"/>
    <m/>
    <m/>
    <m/>
    <m/>
    <m/>
    <m/>
    <x v="17"/>
  </r>
  <r>
    <s v="1767-10-01"/>
    <n v="9.0269999999999992"/>
    <n v="1.611"/>
    <m/>
    <m/>
    <m/>
    <m/>
    <m/>
    <m/>
    <x v="17"/>
  </r>
  <r>
    <s v="1767-11-01"/>
    <n v="7.915"/>
    <n v="3.7749999999999999"/>
    <m/>
    <m/>
    <m/>
    <m/>
    <m/>
    <m/>
    <x v="17"/>
  </r>
  <r>
    <s v="1767-12-01"/>
    <n v="1.1890000000000001"/>
    <n v="2.2970000000000002"/>
    <m/>
    <m/>
    <m/>
    <m/>
    <m/>
    <m/>
    <x v="17"/>
  </r>
  <r>
    <s v="1768-01-01"/>
    <n v="-2.08"/>
    <n v="3.0270000000000001"/>
    <m/>
    <m/>
    <m/>
    <m/>
    <m/>
    <m/>
    <x v="18"/>
  </r>
  <r>
    <s v="1768-02-01"/>
    <n v="0.50600000000000001"/>
    <n v="3.04"/>
    <m/>
    <m/>
    <m/>
    <m/>
    <m/>
    <m/>
    <x v="18"/>
  </r>
  <r>
    <s v="1768-03-01"/>
    <n v="2.44599999999999"/>
    <n v="2.157"/>
    <m/>
    <m/>
    <m/>
    <m/>
    <m/>
    <m/>
    <x v="18"/>
  </r>
  <r>
    <s v="1768-04-01"/>
    <n v="6.92"/>
    <n v="1.84"/>
    <m/>
    <m/>
    <m/>
    <m/>
    <m/>
    <m/>
    <x v="18"/>
  </r>
  <r>
    <s v="1768-05-01"/>
    <n v="9.0660000000000007"/>
    <n v="2.4329999999999998"/>
    <m/>
    <m/>
    <m/>
    <m/>
    <m/>
    <m/>
    <x v="18"/>
  </r>
  <r>
    <s v="1768-06-01"/>
    <n v="12.489999999999901"/>
    <n v="1.7290000000000001"/>
    <m/>
    <m/>
    <m/>
    <m/>
    <m/>
    <m/>
    <x v="18"/>
  </r>
  <r>
    <s v="1768-07-01"/>
    <n v="13.875"/>
    <n v="2.552"/>
    <m/>
    <m/>
    <m/>
    <m/>
    <m/>
    <m/>
    <x v="18"/>
  </r>
  <r>
    <s v="1768-08-01"/>
    <n v="12.352"/>
    <n v="2.0459999999999998"/>
    <m/>
    <m/>
    <m/>
    <m/>
    <m/>
    <m/>
    <x v="18"/>
  </r>
  <r>
    <s v="1768-09-01"/>
    <n v="10.824"/>
    <n v="1.504"/>
    <m/>
    <m/>
    <m/>
    <m/>
    <m/>
    <m/>
    <x v="18"/>
  </r>
  <r>
    <s v="1768-10-01"/>
    <n v="7.7289999999999903"/>
    <n v="2.5579999999999998"/>
    <m/>
    <m/>
    <m/>
    <m/>
    <m/>
    <m/>
    <x v="18"/>
  </r>
  <r>
    <s v="1768-11-01"/>
    <n v="4.5810000000000004"/>
    <n v="2.02"/>
    <m/>
    <m/>
    <m/>
    <m/>
    <m/>
    <m/>
    <x v="18"/>
  </r>
  <r>
    <s v="1768-12-01"/>
    <n v="2.6669999999999998"/>
    <n v="2.286"/>
    <m/>
    <m/>
    <m/>
    <m/>
    <m/>
    <m/>
    <x v="18"/>
  </r>
  <r>
    <s v="1769-01-01"/>
    <n v="2.3050000000000002"/>
    <n v="3.76"/>
    <m/>
    <m/>
    <m/>
    <m/>
    <m/>
    <m/>
    <x v="19"/>
  </r>
  <r>
    <s v="1769-02-01"/>
    <n v="2.1640000000000001"/>
    <n v="2.5270000000000001"/>
    <m/>
    <m/>
    <m/>
    <m/>
    <m/>
    <m/>
    <x v="19"/>
  </r>
  <r>
    <s v="1769-03-01"/>
    <n v="4.57"/>
    <n v="2.2250000000000001"/>
    <m/>
    <m/>
    <m/>
    <m/>
    <m/>
    <m/>
    <x v="19"/>
  </r>
  <r>
    <s v="1769-04-01"/>
    <n v="8.9669999999999899"/>
    <n v="3.105"/>
    <m/>
    <m/>
    <m/>
    <m/>
    <m/>
    <m/>
    <x v="19"/>
  </r>
  <r>
    <s v="1769-05-01"/>
    <n v="12.872999999999999"/>
    <n v="1.7529999999999999"/>
    <m/>
    <m/>
    <m/>
    <m/>
    <m/>
    <m/>
    <x v="19"/>
  </r>
  <r>
    <s v="1769-06-01"/>
    <n v="15.141999999999999"/>
    <n v="1.7270000000000001"/>
    <m/>
    <m/>
    <m/>
    <m/>
    <m/>
    <m/>
    <x v="19"/>
  </r>
  <r>
    <s v="1769-07-01"/>
    <n v="14.460999999999901"/>
    <n v="3.669"/>
    <m/>
    <m/>
    <m/>
    <m/>
    <m/>
    <m/>
    <x v="19"/>
  </r>
  <r>
    <s v="1769-08-01"/>
    <n v="13.494"/>
    <n v="1.6040000000000001"/>
    <m/>
    <m/>
    <m/>
    <m/>
    <m/>
    <m/>
    <x v="19"/>
  </r>
  <r>
    <s v="1769-09-01"/>
    <n v="11.25"/>
    <n v="1.5980000000000001"/>
    <m/>
    <m/>
    <m/>
    <m/>
    <m/>
    <m/>
    <x v="19"/>
  </r>
  <r>
    <s v="1769-10-01"/>
    <n v="5.2969999999999899"/>
    <n v="2.395"/>
    <m/>
    <m/>
    <m/>
    <m/>
    <m/>
    <m/>
    <x v="19"/>
  </r>
  <r>
    <s v="1769-11-01"/>
    <n v="2.79"/>
    <n v="2.2669999999999999"/>
    <m/>
    <m/>
    <m/>
    <m/>
    <m/>
    <m/>
    <x v="19"/>
  </r>
  <r>
    <s v="1769-12-01"/>
    <n v="-0.97799999999999998"/>
    <n v="2.2909999999999999"/>
    <m/>
    <m/>
    <m/>
    <m/>
    <m/>
    <m/>
    <x v="19"/>
  </r>
  <r>
    <s v="1770-01-01"/>
    <n v="1.974"/>
    <n v="4.2750000000000004"/>
    <m/>
    <m/>
    <m/>
    <m/>
    <m/>
    <m/>
    <x v="20"/>
  </r>
  <r>
    <s v="1770-02-01"/>
    <n v="4.1050000000000004"/>
    <n v="4.1289999999999996"/>
    <m/>
    <m/>
    <m/>
    <m/>
    <m/>
    <m/>
    <x v="20"/>
  </r>
  <r>
    <s v="1770-03-01"/>
    <n v="1.6119999999999901"/>
    <n v="2.2759999999999998"/>
    <m/>
    <m/>
    <m/>
    <m/>
    <m/>
    <m/>
    <x v="20"/>
  </r>
  <r>
    <s v="1770-04-01"/>
    <n v="9.7880000000000003"/>
    <n v="3.516"/>
    <m/>
    <m/>
    <m/>
    <m/>
    <m/>
    <m/>
    <x v="20"/>
  </r>
  <r>
    <s v="1770-05-01"/>
    <n v="9.9960000000000004"/>
    <n v="1.27"/>
    <m/>
    <m/>
    <m/>
    <m/>
    <m/>
    <m/>
    <x v="20"/>
  </r>
  <r>
    <s v="1770-06-01"/>
    <n v="11.884"/>
    <n v="3.395"/>
    <m/>
    <m/>
    <m/>
    <m/>
    <m/>
    <m/>
    <x v="20"/>
  </r>
  <r>
    <s v="1770-07-01"/>
    <n v="11.620999999999899"/>
    <n v="2.6579999999999999"/>
    <m/>
    <m/>
    <m/>
    <m/>
    <m/>
    <m/>
    <x v="20"/>
  </r>
  <r>
    <s v="1770-08-01"/>
    <n v="11.413"/>
    <n v="3.14"/>
    <m/>
    <m/>
    <m/>
    <m/>
    <m/>
    <m/>
    <x v="20"/>
  </r>
  <r>
    <s v="1770-09-01"/>
    <n v="10.724"/>
    <n v="1.51"/>
    <m/>
    <m/>
    <m/>
    <m/>
    <m/>
    <m/>
    <x v="20"/>
  </r>
  <r>
    <s v="1770-10-01"/>
    <n v="8.6609999999999996"/>
    <n v="1.603"/>
    <m/>
    <m/>
    <m/>
    <m/>
    <m/>
    <m/>
    <x v="20"/>
  </r>
  <r>
    <s v="1770-11-01"/>
    <n v="5.7910000000000004"/>
    <n v="2.726"/>
    <m/>
    <m/>
    <m/>
    <m/>
    <m/>
    <m/>
    <x v="20"/>
  </r>
  <r>
    <s v="1770-12-01"/>
    <n v="4.734"/>
    <n v="2.87"/>
    <m/>
    <m/>
    <m/>
    <m/>
    <m/>
    <m/>
    <x v="20"/>
  </r>
  <r>
    <s v="1771-01-01"/>
    <n v="5.101"/>
    <n v="4.2869999999999999"/>
    <m/>
    <m/>
    <m/>
    <m/>
    <m/>
    <m/>
    <x v="21"/>
  </r>
  <r>
    <s v="1771-02-01"/>
    <n v="-0.27399999999999902"/>
    <n v="3.218"/>
    <m/>
    <m/>
    <m/>
    <m/>
    <m/>
    <m/>
    <x v="21"/>
  </r>
  <r>
    <s v="1771-03-01"/>
    <n v="2.8139999999999898"/>
    <n v="3.2370000000000001"/>
    <m/>
    <m/>
    <m/>
    <m/>
    <m/>
    <m/>
    <x v="21"/>
  </r>
  <r>
    <s v="1771-04-01"/>
    <n v="5.7169999999999899"/>
    <n v="2.6469999999999998"/>
    <m/>
    <m/>
    <m/>
    <m/>
    <m/>
    <m/>
    <x v="21"/>
  </r>
  <r>
    <s v="1771-05-01"/>
    <n v="9.6259999999999994"/>
    <n v="3.0880000000000001"/>
    <m/>
    <m/>
    <m/>
    <m/>
    <m/>
    <m/>
    <x v="21"/>
  </r>
  <r>
    <s v="1771-06-01"/>
    <n v="14.103999999999999"/>
    <n v="1.403"/>
    <m/>
    <m/>
    <m/>
    <m/>
    <m/>
    <m/>
    <x v="21"/>
  </r>
  <r>
    <s v="1771-07-01"/>
    <n v="13.827999999999999"/>
    <n v="1.4350000000000001"/>
    <m/>
    <m/>
    <m/>
    <m/>
    <m/>
    <m/>
    <x v="21"/>
  </r>
  <r>
    <s v="1771-08-01"/>
    <n v="14.204000000000001"/>
    <n v="2.246"/>
    <m/>
    <m/>
    <m/>
    <m/>
    <m/>
    <m/>
    <x v="21"/>
  </r>
  <r>
    <s v="1771-09-01"/>
    <n v="11.363"/>
    <n v="1.5149999999999999"/>
    <m/>
    <m/>
    <m/>
    <m/>
    <m/>
    <m/>
    <x v="21"/>
  </r>
  <r>
    <s v="1771-10-01"/>
    <n v="10.317"/>
    <n v="1.7210000000000001"/>
    <m/>
    <m/>
    <m/>
    <m/>
    <m/>
    <m/>
    <x v="21"/>
  </r>
  <r>
    <s v="1771-11-01"/>
    <n v="4.9160000000000004"/>
    <n v="2.952"/>
    <m/>
    <m/>
    <m/>
    <m/>
    <m/>
    <m/>
    <x v="21"/>
  </r>
  <r>
    <s v="1771-12-01"/>
    <n v="2.5219999999999998"/>
    <n v="3.5059999999999998"/>
    <m/>
    <m/>
    <m/>
    <m/>
    <m/>
    <m/>
    <x v="21"/>
  </r>
  <r>
    <s v="1772-01-01"/>
    <n v="1.2529999999999999"/>
    <n v="4.6239999999999997"/>
    <m/>
    <m/>
    <m/>
    <m/>
    <m/>
    <m/>
    <x v="22"/>
  </r>
  <r>
    <s v="1772-02-01"/>
    <n v="1.478"/>
    <n v="5.9629999999999903"/>
    <m/>
    <m/>
    <m/>
    <m/>
    <m/>
    <m/>
    <x v="22"/>
  </r>
  <r>
    <s v="1772-03-01"/>
    <n v="3.0569999999999999"/>
    <n v="2.206"/>
    <m/>
    <m/>
    <m/>
    <m/>
    <m/>
    <m/>
    <x v="22"/>
  </r>
  <r>
    <s v="1772-04-01"/>
    <n v="8.8579999999999899"/>
    <n v="1.524"/>
    <m/>
    <m/>
    <m/>
    <m/>
    <m/>
    <m/>
    <x v="22"/>
  </r>
  <r>
    <s v="1772-05-01"/>
    <n v="9.5310000000000006"/>
    <n v="1.8440000000000001"/>
    <m/>
    <m/>
    <m/>
    <m/>
    <m/>
    <m/>
    <x v="22"/>
  </r>
  <r>
    <s v="1772-06-01"/>
    <n v="12.646999999999901"/>
    <n v="2.4289999999999998"/>
    <m/>
    <m/>
    <m/>
    <m/>
    <m/>
    <m/>
    <x v="22"/>
  </r>
  <r>
    <s v="1772-07-01"/>
    <n v="14.581"/>
    <n v="1.409"/>
    <m/>
    <m/>
    <m/>
    <m/>
    <m/>
    <m/>
    <x v="22"/>
  </r>
  <r>
    <s v="1772-08-01"/>
    <n v="14.0979999999999"/>
    <n v="1.641"/>
    <m/>
    <m/>
    <m/>
    <m/>
    <m/>
    <m/>
    <x v="22"/>
  </r>
  <r>
    <s v="1772-09-01"/>
    <n v="10.303000000000001"/>
    <n v="1.3340000000000001"/>
    <m/>
    <m/>
    <m/>
    <m/>
    <m/>
    <m/>
    <x v="22"/>
  </r>
  <r>
    <s v="1772-10-01"/>
    <n v="9.2680000000000007"/>
    <n v="1.3859999999999999"/>
    <m/>
    <m/>
    <m/>
    <m/>
    <m/>
    <m/>
    <x v="22"/>
  </r>
  <r>
    <s v="1772-11-01"/>
    <n v="7.7359999999999998"/>
    <n v="2.5819999999999999"/>
    <m/>
    <m/>
    <m/>
    <m/>
    <m/>
    <m/>
    <x v="22"/>
  </r>
  <r>
    <s v="1772-12-01"/>
    <n v="5.5119999999999996"/>
    <n v="2.6240000000000001"/>
    <m/>
    <m/>
    <m/>
    <m/>
    <m/>
    <m/>
    <x v="22"/>
  </r>
  <r>
    <s v="1773-01-01"/>
    <n v="-0.436999999999999"/>
    <n v="2.9329999999999998"/>
    <m/>
    <m/>
    <m/>
    <m/>
    <m/>
    <m/>
    <x v="23"/>
  </r>
  <r>
    <s v="1773-02-01"/>
    <n v="1.42099999999999"/>
    <n v="3.0209999999999999"/>
    <m/>
    <m/>
    <m/>
    <m/>
    <m/>
    <m/>
    <x v="23"/>
  </r>
  <r>
    <s v="1773-03-01"/>
    <n v="4.4219999999999997"/>
    <n v="2.0830000000000002"/>
    <m/>
    <m/>
    <m/>
    <m/>
    <m/>
    <m/>
    <x v="23"/>
  </r>
  <r>
    <s v="1773-04-01"/>
    <n v="9.4149999999999991"/>
    <n v="2.0950000000000002"/>
    <m/>
    <m/>
    <m/>
    <m/>
    <m/>
    <m/>
    <x v="23"/>
  </r>
  <r>
    <s v="1773-05-01"/>
    <n v="12.763999999999999"/>
    <n v="2.5369999999999999"/>
    <m/>
    <m/>
    <m/>
    <m/>
    <m/>
    <m/>
    <x v="23"/>
  </r>
  <r>
    <s v="1773-06-01"/>
    <n v="12.811"/>
    <n v="1.2589999999999999"/>
    <m/>
    <m/>
    <m/>
    <m/>
    <m/>
    <m/>
    <x v="23"/>
  </r>
  <r>
    <s v="1773-07-01"/>
    <n v="14.484"/>
    <n v="1.085"/>
    <m/>
    <m/>
    <m/>
    <m/>
    <m/>
    <m/>
    <x v="23"/>
  </r>
  <r>
    <s v="1773-08-01"/>
    <n v="13.624000000000001"/>
    <n v="1.1619999999999999"/>
    <m/>
    <m/>
    <m/>
    <m/>
    <m/>
    <m/>
    <x v="23"/>
  </r>
  <r>
    <s v="1773-09-01"/>
    <n v="12.488"/>
    <n v="1.6759999999999999"/>
    <m/>
    <m/>
    <m/>
    <m/>
    <m/>
    <m/>
    <x v="23"/>
  </r>
  <r>
    <s v="1773-10-01"/>
    <n v="9.2059999999999995"/>
    <n v="1.8740000000000001"/>
    <m/>
    <m/>
    <m/>
    <m/>
    <m/>
    <m/>
    <x v="23"/>
  </r>
  <r>
    <s v="1773-11-01"/>
    <n v="3.3690000000000002"/>
    <n v="4.8170000000000002"/>
    <m/>
    <m/>
    <m/>
    <m/>
    <m/>
    <m/>
    <x v="23"/>
  </r>
  <r>
    <s v="1773-12-01"/>
    <n v="5.0909999999999904"/>
    <n v="3.7869999999999999"/>
    <m/>
    <m/>
    <m/>
    <m/>
    <m/>
    <m/>
    <x v="23"/>
  </r>
  <r>
    <s v="1774-01-01"/>
    <n v="-0.32499999999999901"/>
    <n v="4.5570000000000004"/>
    <m/>
    <m/>
    <m/>
    <m/>
    <m/>
    <m/>
    <x v="24"/>
  </r>
  <r>
    <s v="1774-02-01"/>
    <n v="4.9139999999999997"/>
    <n v="5.1239999999999997"/>
    <m/>
    <m/>
    <m/>
    <m/>
    <m/>
    <m/>
    <x v="24"/>
  </r>
  <r>
    <s v="1774-03-01"/>
    <n v="5.6429999999999998"/>
    <n v="2.7789999999999999"/>
    <m/>
    <m/>
    <m/>
    <m/>
    <m/>
    <m/>
    <x v="24"/>
  </r>
  <r>
    <s v="1774-04-01"/>
    <n v="10.153"/>
    <n v="3.8490000000000002"/>
    <m/>
    <m/>
    <m/>
    <m/>
    <m/>
    <m/>
    <x v="24"/>
  </r>
  <r>
    <s v="1774-05-01"/>
    <n v="16.024999999999999"/>
    <n v="2.5350000000000001"/>
    <m/>
    <m/>
    <m/>
    <m/>
    <m/>
    <m/>
    <x v="24"/>
  </r>
  <r>
    <s v="1774-06-01"/>
    <n v="15.371"/>
    <n v="3.891"/>
    <m/>
    <m/>
    <m/>
    <m/>
    <m/>
    <m/>
    <x v="24"/>
  </r>
  <r>
    <s v="1774-07-01"/>
    <n v="16.521000000000001"/>
    <n v="3.806"/>
    <m/>
    <m/>
    <m/>
    <m/>
    <m/>
    <m/>
    <x v="24"/>
  </r>
  <r>
    <s v="1774-08-01"/>
    <n v="14.099"/>
    <n v="1.9470000000000001"/>
    <m/>
    <m/>
    <m/>
    <m/>
    <m/>
    <m/>
    <x v="24"/>
  </r>
  <r>
    <s v="1774-09-01"/>
    <n v="10.936"/>
    <n v="2.1150000000000002"/>
    <m/>
    <m/>
    <m/>
    <m/>
    <m/>
    <m/>
    <x v="24"/>
  </r>
  <r>
    <s v="1774-10-01"/>
    <n v="8.59"/>
    <n v="2.625"/>
    <m/>
    <m/>
    <m/>
    <m/>
    <m/>
    <m/>
    <x v="24"/>
  </r>
  <r>
    <s v="1774-11-01"/>
    <n v="3.0289999999999999"/>
    <n v="4.4829999999999997"/>
    <m/>
    <m/>
    <m/>
    <m/>
    <m/>
    <m/>
    <x v="24"/>
  </r>
  <r>
    <s v="1774-12-01"/>
    <n v="0.31"/>
    <n v="3.2709999999999999"/>
    <m/>
    <m/>
    <m/>
    <m/>
    <m/>
    <m/>
    <x v="24"/>
  </r>
  <r>
    <s v="1775-01-01"/>
    <n v="4.2610000000000001"/>
    <n v="3.4350000000000001"/>
    <m/>
    <m/>
    <m/>
    <m/>
    <m/>
    <m/>
    <x v="25"/>
  </r>
  <r>
    <s v="1775-02-01"/>
    <n v="6.4269999999999996"/>
    <n v="3.1389999999999998"/>
    <m/>
    <m/>
    <m/>
    <m/>
    <m/>
    <m/>
    <x v="25"/>
  </r>
  <r>
    <s v="1775-03-01"/>
    <n v="7.7589999999999897"/>
    <n v="2.3940000000000001"/>
    <m/>
    <m/>
    <m/>
    <m/>
    <m/>
    <m/>
    <x v="25"/>
  </r>
  <r>
    <s v="1775-04-01"/>
    <n v="7.9519999999999902"/>
    <n v="1.538"/>
    <m/>
    <m/>
    <m/>
    <m/>
    <m/>
    <m/>
    <x v="25"/>
  </r>
  <r>
    <s v="1775-05-01"/>
    <n v="11.398999999999999"/>
    <n v="1.8460000000000001"/>
    <m/>
    <m/>
    <m/>
    <m/>
    <m/>
    <m/>
    <x v="25"/>
  </r>
  <r>
    <s v="1775-06-01"/>
    <n v="12.314"/>
    <n v="2.8050000000000002"/>
    <m/>
    <m/>
    <m/>
    <m/>
    <m/>
    <m/>
    <x v="25"/>
  </r>
  <r>
    <s v="1775-07-01"/>
    <n v="14.718999999999999"/>
    <n v="1.0580000000000001"/>
    <m/>
    <m/>
    <m/>
    <m/>
    <m/>
    <m/>
    <x v="25"/>
  </r>
  <r>
    <s v="1775-08-01"/>
    <n v="14.435"/>
    <n v="1.093"/>
    <m/>
    <m/>
    <m/>
    <m/>
    <m/>
    <m/>
    <x v="25"/>
  </r>
  <r>
    <s v="1775-09-01"/>
    <n v="11.095999999999901"/>
    <n v="1.4590000000000001"/>
    <m/>
    <m/>
    <m/>
    <m/>
    <m/>
    <m/>
    <x v="25"/>
  </r>
  <r>
    <s v="1775-10-01"/>
    <n v="10.372"/>
    <n v="2.1160000000000001"/>
    <m/>
    <m/>
    <m/>
    <m/>
    <m/>
    <m/>
    <x v="25"/>
  </r>
  <r>
    <s v="1775-11-01"/>
    <n v="8.1790000000000003"/>
    <n v="4.5599999999999996"/>
    <m/>
    <m/>
    <m/>
    <m/>
    <m/>
    <m/>
    <x v="25"/>
  </r>
  <r>
    <s v="1775-12-01"/>
    <n v="1.28399999999999"/>
    <n v="2.4039999999999999"/>
    <m/>
    <m/>
    <m/>
    <m/>
    <m/>
    <m/>
    <x v="25"/>
  </r>
  <r>
    <s v="1776-01-01"/>
    <n v="-0.80599999999999905"/>
    <n v="4.4669999999999996"/>
    <m/>
    <m/>
    <m/>
    <m/>
    <m/>
    <m/>
    <x v="26"/>
  </r>
  <r>
    <s v="1776-02-01"/>
    <n v="4.8250000000000002"/>
    <n v="3.762"/>
    <m/>
    <m/>
    <m/>
    <m/>
    <m/>
    <m/>
    <x v="26"/>
  </r>
  <r>
    <s v="1776-03-01"/>
    <n v="4.6520000000000001"/>
    <n v="2.3879999999999999"/>
    <m/>
    <m/>
    <m/>
    <m/>
    <m/>
    <m/>
    <x v="26"/>
  </r>
  <r>
    <s v="1776-04-01"/>
    <n v="7.4399999999999897"/>
    <n v="1.4039999999999999"/>
    <m/>
    <m/>
    <m/>
    <m/>
    <m/>
    <m/>
    <x v="26"/>
  </r>
  <r>
    <s v="1776-05-01"/>
    <n v="10.475"/>
    <n v="5.2370000000000001"/>
    <m/>
    <m/>
    <m/>
    <m/>
    <m/>
    <m/>
    <x v="26"/>
  </r>
  <r>
    <s v="1776-06-01"/>
    <n v="14.564"/>
    <n v="2.4329999999999998"/>
    <m/>
    <m/>
    <m/>
    <m/>
    <m/>
    <m/>
    <x v="26"/>
  </r>
  <r>
    <s v="1776-07-01"/>
    <n v="14.107999999999899"/>
    <n v="1.3029999999999999"/>
    <m/>
    <m/>
    <m/>
    <m/>
    <m/>
    <m/>
    <x v="26"/>
  </r>
  <r>
    <s v="1776-08-01"/>
    <n v="14.837"/>
    <n v="3.4369999999999998"/>
    <m/>
    <m/>
    <m/>
    <m/>
    <m/>
    <m/>
    <x v="26"/>
  </r>
  <r>
    <s v="1776-09-01"/>
    <n v="10.602"/>
    <n v="2.0649999999999999"/>
    <m/>
    <m/>
    <m/>
    <m/>
    <m/>
    <m/>
    <x v="26"/>
  </r>
  <r>
    <s v="1776-10-01"/>
    <n v="8.0599999999999898"/>
    <n v="2.1520000000000001"/>
    <m/>
    <m/>
    <m/>
    <m/>
    <m/>
    <m/>
    <x v="26"/>
  </r>
  <r>
    <s v="1776-11-01"/>
    <n v="5.87"/>
    <n v="2.7879999999999998"/>
    <m/>
    <m/>
    <m/>
    <m/>
    <m/>
    <m/>
    <x v="26"/>
  </r>
  <r>
    <s v="1776-12-01"/>
    <n v="5.0209999999999999"/>
    <n v="2.9340000000000002"/>
    <m/>
    <m/>
    <m/>
    <m/>
    <m/>
    <m/>
    <x v="26"/>
  </r>
  <r>
    <s v="1777-01-01"/>
    <n v="6.0209999999999999"/>
    <n v="3.11"/>
    <m/>
    <m/>
    <m/>
    <m/>
    <m/>
    <m/>
    <x v="27"/>
  </r>
  <r>
    <s v="1777-02-01"/>
    <n v="4.9189999999999996"/>
    <n v="5.2679999999999998"/>
    <m/>
    <m/>
    <m/>
    <m/>
    <m/>
    <m/>
    <x v="27"/>
  </r>
  <r>
    <s v="1777-03-01"/>
    <n v="5.5720000000000001"/>
    <n v="2.3069999999999999"/>
    <m/>
    <m/>
    <m/>
    <m/>
    <m/>
    <m/>
    <x v="27"/>
  </r>
  <r>
    <s v="1777-04-01"/>
    <n v="6.3619999999999903"/>
    <n v="1.401"/>
    <m/>
    <m/>
    <m/>
    <m/>
    <m/>
    <m/>
    <x v="27"/>
  </r>
  <r>
    <s v="1777-05-01"/>
    <n v="11.388999999999999"/>
    <n v="2.117"/>
    <m/>
    <m/>
    <m/>
    <m/>
    <m/>
    <m/>
    <x v="27"/>
  </r>
  <r>
    <s v="1777-06-01"/>
    <n v="12.323"/>
    <n v="1.607"/>
    <m/>
    <m/>
    <m/>
    <m/>
    <m/>
    <m/>
    <x v="27"/>
  </r>
  <r>
    <s v="1777-07-01"/>
    <n v="12.743"/>
    <n v="1.0780000000000001"/>
    <m/>
    <m/>
    <m/>
    <m/>
    <m/>
    <m/>
    <x v="27"/>
  </r>
  <r>
    <s v="1777-08-01"/>
    <n v="12.815"/>
    <n v="1.2689999999999999"/>
    <m/>
    <m/>
    <m/>
    <m/>
    <m/>
    <m/>
    <x v="27"/>
  </r>
  <r>
    <s v="1777-09-01"/>
    <n v="11.379"/>
    <n v="2.6920000000000002"/>
    <m/>
    <m/>
    <m/>
    <m/>
    <m/>
    <m/>
    <x v="27"/>
  </r>
  <r>
    <s v="1777-10-01"/>
    <n v="6.9560000000000004"/>
    <n v="3.464"/>
    <m/>
    <m/>
    <m/>
    <m/>
    <m/>
    <m/>
    <x v="27"/>
  </r>
  <r>
    <s v="1777-11-01"/>
    <n v="5.5289999999999999"/>
    <n v="2.2759999999999998"/>
    <m/>
    <m/>
    <m/>
    <m/>
    <m/>
    <m/>
    <x v="27"/>
  </r>
  <r>
    <s v="1777-12-01"/>
    <n v="3.06699999999999"/>
    <n v="2.7250000000000001"/>
    <m/>
    <m/>
    <m/>
    <m/>
    <m/>
    <m/>
    <x v="27"/>
  </r>
  <r>
    <s v="1778-01-01"/>
    <n v="2.5209999999999999"/>
    <n v="3.544"/>
    <m/>
    <m/>
    <m/>
    <m/>
    <m/>
    <m/>
    <x v="28"/>
  </r>
  <r>
    <s v="1778-02-01"/>
    <n v="6.0939999999999896"/>
    <n v="3.569"/>
    <m/>
    <m/>
    <m/>
    <m/>
    <m/>
    <m/>
    <x v="28"/>
  </r>
  <r>
    <s v="1778-03-01"/>
    <n v="4.6040000000000001"/>
    <n v="4.1509999999999998"/>
    <m/>
    <m/>
    <m/>
    <m/>
    <m/>
    <m/>
    <x v="28"/>
  </r>
  <r>
    <s v="1778-04-01"/>
    <n v="10.983999999999901"/>
    <n v="1.69"/>
    <m/>
    <m/>
    <m/>
    <m/>
    <m/>
    <m/>
    <x v="28"/>
  </r>
  <r>
    <s v="1778-05-01"/>
    <n v="11.286"/>
    <n v="1.673"/>
    <m/>
    <m/>
    <m/>
    <m/>
    <m/>
    <m/>
    <x v="28"/>
  </r>
  <r>
    <s v="1778-06-01"/>
    <n v="11.731"/>
    <n v="3.9750000000000001"/>
    <m/>
    <m/>
    <m/>
    <m/>
    <m/>
    <m/>
    <x v="28"/>
  </r>
  <r>
    <s v="1778-07-01"/>
    <n v="15.037000000000001"/>
    <n v="2.2160000000000002"/>
    <m/>
    <m/>
    <m/>
    <m/>
    <m/>
    <m/>
    <x v="28"/>
  </r>
  <r>
    <s v="1778-08-01"/>
    <n v="12.869"/>
    <n v="2.6579999999999999"/>
    <m/>
    <m/>
    <m/>
    <m/>
    <m/>
    <m/>
    <x v="28"/>
  </r>
  <r>
    <s v="1778-09-01"/>
    <n v="13.377000000000001"/>
    <n v="2.35"/>
    <m/>
    <m/>
    <m/>
    <m/>
    <m/>
    <m/>
    <x v="28"/>
  </r>
  <r>
    <s v="1778-10-01"/>
    <n v="8.0489999999999995"/>
    <n v="3.6080000000000001"/>
    <m/>
    <m/>
    <m/>
    <m/>
    <m/>
    <m/>
    <x v="28"/>
  </r>
  <r>
    <s v="1778-11-01"/>
    <n v="3.8539999999999899"/>
    <n v="2.6749999999999998"/>
    <m/>
    <m/>
    <m/>
    <m/>
    <m/>
    <m/>
    <x v="28"/>
  </r>
  <r>
    <s v="1778-12-01"/>
    <n v="2.101"/>
    <n v="2.3610000000000002"/>
    <m/>
    <m/>
    <m/>
    <m/>
    <m/>
    <m/>
    <x v="28"/>
  </r>
  <r>
    <s v="1779-01-01"/>
    <n v="1.47"/>
    <n v="2.802"/>
    <m/>
    <m/>
    <m/>
    <m/>
    <m/>
    <m/>
    <x v="29"/>
  </r>
  <r>
    <s v="1779-02-01"/>
    <n v="5.14"/>
    <n v="4.9589999999999996"/>
    <m/>
    <m/>
    <m/>
    <m/>
    <m/>
    <m/>
    <x v="29"/>
  </r>
  <r>
    <s v="1779-03-01"/>
    <n v="6.9669999999999996"/>
    <n v="3.0169999999999999"/>
    <m/>
    <m/>
    <m/>
    <m/>
    <m/>
    <m/>
    <x v="29"/>
  </r>
  <r>
    <s v="1779-04-01"/>
    <n v="9.9649999999999999"/>
    <n v="3.0859999999999999"/>
    <m/>
    <m/>
    <m/>
    <m/>
    <m/>
    <m/>
    <x v="29"/>
  </r>
  <r>
    <s v="1779-05-01"/>
    <n v="14.18"/>
    <n v="1.863"/>
    <m/>
    <m/>
    <m/>
    <m/>
    <m/>
    <m/>
    <x v="29"/>
  </r>
  <r>
    <s v="1779-06-01"/>
    <n v="12.547000000000001"/>
    <n v="2.14"/>
    <m/>
    <m/>
    <m/>
    <m/>
    <m/>
    <m/>
    <x v="29"/>
  </r>
  <r>
    <s v="1779-07-01"/>
    <n v="13.659000000000001"/>
    <n v="1.8580000000000001"/>
    <m/>
    <m/>
    <m/>
    <m/>
    <m/>
    <m/>
    <x v="29"/>
  </r>
  <r>
    <s v="1779-08-01"/>
    <n v="13.798999999999999"/>
    <n v="1.478"/>
    <m/>
    <m/>
    <m/>
    <m/>
    <m/>
    <m/>
    <x v="29"/>
  </r>
  <r>
    <s v="1779-09-01"/>
    <n v="12.683"/>
    <n v="1.8089999999999999"/>
    <m/>
    <m/>
    <m/>
    <m/>
    <m/>
    <m/>
    <x v="29"/>
  </r>
  <r>
    <s v="1779-10-01"/>
    <n v="9.35"/>
    <n v="1.544"/>
    <m/>
    <m/>
    <m/>
    <m/>
    <m/>
    <m/>
    <x v="29"/>
  </r>
  <r>
    <s v="1779-11-01"/>
    <n v="5.77"/>
    <n v="2.258"/>
    <m/>
    <m/>
    <m/>
    <m/>
    <m/>
    <m/>
    <x v="29"/>
  </r>
  <r>
    <s v="1779-12-01"/>
    <n v="2.2690000000000001"/>
    <n v="3.2559999999999998"/>
    <m/>
    <m/>
    <m/>
    <m/>
    <m/>
    <m/>
    <x v="29"/>
  </r>
  <r>
    <s v="1780-01-01"/>
    <n v="2.5150000000000001"/>
    <n v="3.4380000000000002"/>
    <m/>
    <m/>
    <m/>
    <m/>
    <m/>
    <m/>
    <x v="30"/>
  </r>
  <r>
    <s v="1780-02-01"/>
    <n v="4.08"/>
    <n v="3.1789999999999998"/>
    <m/>
    <m/>
    <m/>
    <m/>
    <m/>
    <m/>
    <x v="30"/>
  </r>
  <r>
    <s v="1780-03-01"/>
    <n v="5.7240000000000002"/>
    <n v="2.3809999999999998"/>
    <m/>
    <m/>
    <m/>
    <m/>
    <m/>
    <m/>
    <x v="30"/>
  </r>
  <r>
    <s v="1780-04-01"/>
    <n v="13.731999999999999"/>
    <n v="3.0579999999999998"/>
    <m/>
    <m/>
    <m/>
    <m/>
    <m/>
    <m/>
    <x v="30"/>
  </r>
  <r>
    <s v="1780-05-01"/>
    <n v="15.7569999999999"/>
    <n v="1.419"/>
    <m/>
    <m/>
    <m/>
    <m/>
    <m/>
    <m/>
    <x v="30"/>
  </r>
  <r>
    <s v="1780-06-01"/>
    <n v="14.747"/>
    <n v="2.9809999999999999"/>
    <m/>
    <m/>
    <m/>
    <m/>
    <m/>
    <m/>
    <x v="30"/>
  </r>
  <r>
    <s v="1780-07-01"/>
    <n v="16.183"/>
    <n v="1.3"/>
    <m/>
    <m/>
    <m/>
    <m/>
    <m/>
    <m/>
    <x v="30"/>
  </r>
  <r>
    <s v="1780-08-01"/>
    <n v="12.946999999999999"/>
    <n v="3.1309999999999998"/>
    <m/>
    <m/>
    <m/>
    <m/>
    <m/>
    <m/>
    <x v="30"/>
  </r>
  <r>
    <s v="1780-09-01"/>
    <n v="8.8439999999999994"/>
    <n v="2.1040000000000001"/>
    <m/>
    <m/>
    <m/>
    <m/>
    <m/>
    <m/>
    <x v="30"/>
  </r>
  <r>
    <s v="1780-10-01"/>
    <n v="9.3759999999999994"/>
    <n v="1.873"/>
    <m/>
    <m/>
    <m/>
    <m/>
    <m/>
    <m/>
    <x v="30"/>
  </r>
  <r>
    <s v="1780-11-01"/>
    <n v="6.7060000000000004"/>
    <n v="2.5960000000000001"/>
    <m/>
    <m/>
    <m/>
    <m/>
    <m/>
    <m/>
    <x v="30"/>
  </r>
  <r>
    <s v="1780-12-01"/>
    <n v="2.5839999999999899"/>
    <n v="3.5579999999999998"/>
    <m/>
    <m/>
    <m/>
    <m/>
    <m/>
    <m/>
    <x v="30"/>
  </r>
  <r>
    <s v="1781-01-01"/>
    <n v="2.4009999999999998"/>
    <n v="4.9480000000000004"/>
    <m/>
    <m/>
    <m/>
    <m/>
    <m/>
    <m/>
    <x v="31"/>
  </r>
  <r>
    <s v="1781-02-01"/>
    <n v="2.2669999999999999"/>
    <n v="3.581"/>
    <m/>
    <m/>
    <m/>
    <m/>
    <m/>
    <m/>
    <x v="31"/>
  </r>
  <r>
    <s v="1781-03-01"/>
    <n v="4.7720000000000002"/>
    <n v="2.4430000000000001"/>
    <m/>
    <m/>
    <m/>
    <m/>
    <m/>
    <m/>
    <x v="31"/>
  </r>
  <r>
    <s v="1781-04-01"/>
    <n v="6.9229999999999903"/>
    <n v="2.0760000000000001"/>
    <m/>
    <m/>
    <m/>
    <m/>
    <m/>
    <m/>
    <x v="31"/>
  </r>
  <r>
    <s v="1781-05-01"/>
    <n v="11.102"/>
    <n v="1.8380000000000001"/>
    <m/>
    <m/>
    <m/>
    <m/>
    <m/>
    <m/>
    <x v="31"/>
  </r>
  <r>
    <s v="1781-06-01"/>
    <n v="11.678000000000001"/>
    <n v="1.385"/>
    <m/>
    <m/>
    <m/>
    <m/>
    <m/>
    <m/>
    <x v="31"/>
  </r>
  <r>
    <s v="1781-07-01"/>
    <n v="14.285"/>
    <n v="1.696"/>
    <m/>
    <m/>
    <m/>
    <m/>
    <m/>
    <m/>
    <x v="31"/>
  </r>
  <r>
    <s v="1781-08-01"/>
    <n v="14.140999999999901"/>
    <n v="1.004"/>
    <m/>
    <m/>
    <m/>
    <m/>
    <m/>
    <m/>
    <x v="31"/>
  </r>
  <r>
    <s v="1781-09-01"/>
    <n v="10.303999999999901"/>
    <n v="3.69"/>
    <m/>
    <m/>
    <m/>
    <m/>
    <m/>
    <m/>
    <x v="31"/>
  </r>
  <r>
    <s v="1781-10-01"/>
    <n v="8.5469999999999899"/>
    <n v="1.28199999999999"/>
    <m/>
    <m/>
    <m/>
    <m/>
    <m/>
    <m/>
    <x v="31"/>
  </r>
  <r>
    <s v="1781-11-01"/>
    <n v="7.5229999999999997"/>
    <n v="1.6759999999999999"/>
    <m/>
    <m/>
    <m/>
    <m/>
    <m/>
    <m/>
    <x v="31"/>
  </r>
  <r>
    <s v="1781-12-01"/>
    <n v="3.2879999999999998"/>
    <n v="4.4269999999999996"/>
    <m/>
    <m/>
    <m/>
    <m/>
    <m/>
    <m/>
    <x v="31"/>
  </r>
  <r>
    <s v="1782-01-01"/>
    <n v="0.34100000000000003"/>
    <n v="3.5470000000000002"/>
    <m/>
    <m/>
    <m/>
    <m/>
    <m/>
    <m/>
    <x v="32"/>
  </r>
  <r>
    <s v="1782-02-01"/>
    <n v="0.63899999999999901"/>
    <n v="4.8620000000000001"/>
    <m/>
    <m/>
    <m/>
    <m/>
    <m/>
    <m/>
    <x v="32"/>
  </r>
  <r>
    <s v="1782-03-01"/>
    <n v="2.5649999999999999"/>
    <n v="2.2210000000000001"/>
    <m/>
    <m/>
    <m/>
    <m/>
    <m/>
    <m/>
    <x v="32"/>
  </r>
  <r>
    <s v="1782-04-01"/>
    <n v="8.6179999999999897"/>
    <n v="2.1539999999999999"/>
    <m/>
    <m/>
    <m/>
    <m/>
    <m/>
    <m/>
    <x v="32"/>
  </r>
  <r>
    <s v="1782-05-01"/>
    <n v="10.989999999999901"/>
    <n v="1.474"/>
    <m/>
    <m/>
    <m/>
    <m/>
    <m/>
    <m/>
    <x v="32"/>
  </r>
  <r>
    <s v="1782-06-01"/>
    <n v="13.800999999999901"/>
    <n v="1.5169999999999999"/>
    <m/>
    <m/>
    <m/>
    <m/>
    <m/>
    <m/>
    <x v="32"/>
  </r>
  <r>
    <s v="1782-07-01"/>
    <n v="13.925000000000001"/>
    <n v="2.96"/>
    <m/>
    <m/>
    <m/>
    <m/>
    <m/>
    <m/>
    <x v="32"/>
  </r>
  <r>
    <s v="1782-08-01"/>
    <n v="15.683"/>
    <n v="2.4870000000000001"/>
    <m/>
    <m/>
    <m/>
    <m/>
    <m/>
    <m/>
    <x v="32"/>
  </r>
  <r>
    <s v="1782-09-01"/>
    <n v="12.398"/>
    <n v="1.728"/>
    <m/>
    <m/>
    <m/>
    <m/>
    <m/>
    <m/>
    <x v="32"/>
  </r>
  <r>
    <s v="1782-10-01"/>
    <n v="8.9779999999999998"/>
    <n v="1.8260000000000001"/>
    <m/>
    <m/>
    <m/>
    <m/>
    <m/>
    <m/>
    <x v="32"/>
  </r>
  <r>
    <s v="1782-11-01"/>
    <n v="4.9560000000000004"/>
    <n v="2.4729999999999999"/>
    <m/>
    <m/>
    <m/>
    <m/>
    <m/>
    <m/>
    <x v="32"/>
  </r>
  <r>
    <s v="1782-12-01"/>
    <n v="1.921"/>
    <n v="3.3580000000000001"/>
    <m/>
    <m/>
    <m/>
    <m/>
    <m/>
    <m/>
    <x v="32"/>
  </r>
  <r>
    <s v="1783-01-01"/>
    <n v="-1.431"/>
    <n v="5.2929999999999904"/>
    <m/>
    <m/>
    <m/>
    <m/>
    <m/>
    <m/>
    <x v="33"/>
  </r>
  <r>
    <s v="1783-02-01"/>
    <n v="5.2939999999999996"/>
    <n v="3.6829999999999998"/>
    <m/>
    <m/>
    <m/>
    <m/>
    <m/>
    <m/>
    <x v="33"/>
  </r>
  <r>
    <s v="1783-03-01"/>
    <n v="4.7989999999999897"/>
    <n v="2.597"/>
    <m/>
    <m/>
    <m/>
    <m/>
    <m/>
    <m/>
    <x v="33"/>
  </r>
  <r>
    <s v="1783-04-01"/>
    <n v="8.5739999999999998"/>
    <n v="1.5640000000000001"/>
    <m/>
    <m/>
    <m/>
    <m/>
    <m/>
    <m/>
    <x v="33"/>
  </r>
  <r>
    <s v="1783-05-01"/>
    <n v="11.819000000000001"/>
    <n v="2.9060000000000001"/>
    <m/>
    <m/>
    <m/>
    <m/>
    <m/>
    <m/>
    <x v="33"/>
  </r>
  <r>
    <s v="1783-06-01"/>
    <n v="14.34"/>
    <n v="1.5409999999999999"/>
    <m/>
    <m/>
    <m/>
    <m/>
    <m/>
    <m/>
    <x v="33"/>
  </r>
  <r>
    <s v="1783-07-01"/>
    <n v="13.069000000000001"/>
    <n v="1.343"/>
    <m/>
    <m/>
    <m/>
    <m/>
    <m/>
    <m/>
    <x v="33"/>
  </r>
  <r>
    <s v="1783-08-01"/>
    <n v="13.970999999999901"/>
    <n v="1.613"/>
    <m/>
    <m/>
    <m/>
    <m/>
    <m/>
    <m/>
    <x v="33"/>
  </r>
  <r>
    <s v="1783-09-01"/>
    <n v="9.9579999999999895"/>
    <n v="1.4390000000000001"/>
    <m/>
    <m/>
    <m/>
    <m/>
    <m/>
    <m/>
    <x v="33"/>
  </r>
  <r>
    <s v="1783-10-01"/>
    <n v="7.3569999999999904"/>
    <n v="2.621"/>
    <m/>
    <m/>
    <m/>
    <m/>
    <m/>
    <m/>
    <x v="33"/>
  </r>
  <r>
    <s v="1783-11-01"/>
    <n v="2.19599999999999"/>
    <n v="2.2000000000000002"/>
    <m/>
    <m/>
    <m/>
    <m/>
    <m/>
    <m/>
    <x v="33"/>
  </r>
  <r>
    <s v="1783-12-01"/>
    <n v="2.2240000000000002"/>
    <n v="3.133"/>
    <m/>
    <m/>
    <m/>
    <m/>
    <m/>
    <m/>
    <x v="33"/>
  </r>
  <r>
    <s v="1784-01-01"/>
    <n v="2.5960000000000001"/>
    <n v="3.347"/>
    <m/>
    <m/>
    <m/>
    <m/>
    <m/>
    <m/>
    <x v="34"/>
  </r>
  <r>
    <s v="1784-02-01"/>
    <n v="0.98899999999999999"/>
    <n v="2.8420000000000001"/>
    <m/>
    <m/>
    <m/>
    <m/>
    <m/>
    <m/>
    <x v="34"/>
  </r>
  <r>
    <s v="1784-03-01"/>
    <n v="3.9189999999999898"/>
    <n v="3.258"/>
    <m/>
    <m/>
    <m/>
    <m/>
    <m/>
    <m/>
    <x v="34"/>
  </r>
  <r>
    <s v="1784-04-01"/>
    <n v="8.1419999999999995"/>
    <n v="1.272"/>
    <m/>
    <m/>
    <m/>
    <m/>
    <m/>
    <m/>
    <x v="34"/>
  </r>
  <r>
    <s v="1784-05-01"/>
    <n v="10.013"/>
    <n v="1.538"/>
    <m/>
    <m/>
    <m/>
    <m/>
    <m/>
    <m/>
    <x v="34"/>
  </r>
  <r>
    <s v="1784-06-01"/>
    <n v="12.803000000000001"/>
    <n v="1.8"/>
    <m/>
    <m/>
    <m/>
    <m/>
    <m/>
    <m/>
    <x v="34"/>
  </r>
  <r>
    <s v="1784-07-01"/>
    <n v="14.946999999999999"/>
    <n v="1.8029999999999999"/>
    <m/>
    <m/>
    <m/>
    <m/>
    <m/>
    <m/>
    <x v="34"/>
  </r>
  <r>
    <s v="1784-08-01"/>
    <n v="15.860999999999899"/>
    <n v="2.5950000000000002"/>
    <m/>
    <m/>
    <m/>
    <m/>
    <m/>
    <m/>
    <x v="34"/>
  </r>
  <r>
    <s v="1784-09-01"/>
    <n v="10.265999999999901"/>
    <n v="1.0680000000000001"/>
    <m/>
    <m/>
    <m/>
    <m/>
    <m/>
    <m/>
    <x v="34"/>
  </r>
  <r>
    <s v="1784-10-01"/>
    <n v="6.8359999999999896"/>
    <n v="1.68"/>
    <m/>
    <m/>
    <m/>
    <m/>
    <m/>
    <m/>
    <x v="34"/>
  </r>
  <r>
    <s v="1784-11-01"/>
    <n v="4.5569999999999897"/>
    <n v="2.5219999999999998"/>
    <m/>
    <m/>
    <m/>
    <m/>
    <m/>
    <m/>
    <x v="34"/>
  </r>
  <r>
    <s v="1784-12-01"/>
    <n v="3.415"/>
    <n v="3.343"/>
    <m/>
    <m/>
    <m/>
    <m/>
    <m/>
    <m/>
    <x v="34"/>
  </r>
  <r>
    <s v="1785-01-01"/>
    <n v="0.86499999999999999"/>
    <n v="2.754"/>
    <m/>
    <m/>
    <m/>
    <m/>
    <m/>
    <m/>
    <x v="35"/>
  </r>
  <r>
    <s v="1785-02-01"/>
    <n v="1.0449999999999999"/>
    <n v="2.4079999999999999"/>
    <m/>
    <m/>
    <m/>
    <m/>
    <m/>
    <m/>
    <x v="35"/>
  </r>
  <r>
    <s v="1785-03-01"/>
    <n v="2.2890000000000001"/>
    <n v="4.2149999999999999"/>
    <m/>
    <m/>
    <m/>
    <m/>
    <m/>
    <m/>
    <x v="35"/>
  </r>
  <r>
    <s v="1785-04-01"/>
    <n v="6.3789999999999996"/>
    <n v="1.45"/>
    <m/>
    <m/>
    <m/>
    <m/>
    <m/>
    <m/>
    <x v="35"/>
  </r>
  <r>
    <s v="1785-05-01"/>
    <n v="9.8529999999999998"/>
    <n v="2.0880000000000001"/>
    <m/>
    <m/>
    <m/>
    <m/>
    <m/>
    <m/>
    <x v="35"/>
  </r>
  <r>
    <s v="1785-06-01"/>
    <n v="13.744"/>
    <n v="2.653"/>
    <m/>
    <m/>
    <m/>
    <m/>
    <m/>
    <m/>
    <x v="35"/>
  </r>
  <r>
    <s v="1785-07-01"/>
    <n v="14.468"/>
    <n v="2.2149999999999999"/>
    <m/>
    <m/>
    <m/>
    <m/>
    <m/>
    <m/>
    <x v="35"/>
  </r>
  <r>
    <s v="1785-08-01"/>
    <n v="14.465999999999999"/>
    <n v="2.0459999999999998"/>
    <m/>
    <m/>
    <m/>
    <m/>
    <m/>
    <m/>
    <x v="35"/>
  </r>
  <r>
    <s v="1785-09-01"/>
    <n v="10.497"/>
    <n v="1.143"/>
    <m/>
    <m/>
    <m/>
    <m/>
    <m/>
    <m/>
    <x v="35"/>
  </r>
  <r>
    <s v="1785-10-01"/>
    <n v="7.3509999999999902"/>
    <n v="1.732"/>
    <m/>
    <m/>
    <m/>
    <m/>
    <m/>
    <m/>
    <x v="35"/>
  </r>
  <r>
    <s v="1785-11-01"/>
    <n v="5.5259999999999998"/>
    <n v="2.2610000000000001"/>
    <m/>
    <m/>
    <m/>
    <m/>
    <m/>
    <m/>
    <x v="35"/>
  </r>
  <r>
    <s v="1785-12-01"/>
    <n v="1.873"/>
    <n v="1.909"/>
    <m/>
    <m/>
    <m/>
    <m/>
    <m/>
    <m/>
    <x v="35"/>
  </r>
  <r>
    <s v="1786-01-01"/>
    <n v="0.76300000000000001"/>
    <n v="2.4359999999999999"/>
    <m/>
    <m/>
    <m/>
    <m/>
    <m/>
    <m/>
    <x v="36"/>
  </r>
  <r>
    <s v="1786-02-01"/>
    <n v="2.657"/>
    <n v="2.4630000000000001"/>
    <m/>
    <m/>
    <m/>
    <m/>
    <m/>
    <m/>
    <x v="36"/>
  </r>
  <r>
    <s v="1786-03-01"/>
    <n v="5.6479999999999997"/>
    <n v="2.27"/>
    <m/>
    <m/>
    <m/>
    <m/>
    <m/>
    <m/>
    <x v="36"/>
  </r>
  <r>
    <s v="1786-04-01"/>
    <n v="9.3179999999999996"/>
    <n v="3.0790000000000002"/>
    <m/>
    <m/>
    <m/>
    <m/>
    <m/>
    <m/>
    <x v="36"/>
  </r>
  <r>
    <s v="1786-05-01"/>
    <n v="11.582999999999901"/>
    <n v="2.387"/>
    <m/>
    <m/>
    <m/>
    <m/>
    <m/>
    <m/>
    <x v="36"/>
  </r>
  <r>
    <s v="1786-06-01"/>
    <n v="13.035"/>
    <n v="1.2949999999999999"/>
    <m/>
    <m/>
    <m/>
    <m/>
    <m/>
    <m/>
    <x v="36"/>
  </r>
  <r>
    <s v="1786-07-01"/>
    <n v="15.294"/>
    <n v="2.3109999999999999"/>
    <m/>
    <m/>
    <m/>
    <m/>
    <m/>
    <m/>
    <x v="36"/>
  </r>
  <r>
    <s v="1786-08-01"/>
    <n v="14.455"/>
    <n v="3.35"/>
    <m/>
    <m/>
    <m/>
    <m/>
    <m/>
    <m/>
    <x v="36"/>
  </r>
  <r>
    <s v="1786-09-01"/>
    <n v="12.157999999999999"/>
    <n v="2.9329999999999998"/>
    <m/>
    <m/>
    <m/>
    <m/>
    <m/>
    <m/>
    <x v="36"/>
  </r>
  <r>
    <s v="1786-10-01"/>
    <n v="7.7119999999999997"/>
    <n v="1.4379999999999999"/>
    <m/>
    <m/>
    <m/>
    <m/>
    <m/>
    <m/>
    <x v="36"/>
  </r>
  <r>
    <s v="1786-11-01"/>
    <n v="5.7409999999999997"/>
    <n v="3.8370000000000002"/>
    <m/>
    <m/>
    <m/>
    <m/>
    <m/>
    <m/>
    <x v="36"/>
  </r>
  <r>
    <s v="1786-12-01"/>
    <n v="0.73399999999999899"/>
    <n v="2.5059999999999998"/>
    <m/>
    <m/>
    <m/>
    <m/>
    <m/>
    <m/>
    <x v="36"/>
  </r>
  <r>
    <s v="1787-01-01"/>
    <n v="2.8450000000000002"/>
    <n v="3.1760000000000002"/>
    <m/>
    <m/>
    <m/>
    <m/>
    <m/>
    <m/>
    <x v="37"/>
  </r>
  <r>
    <s v="1787-02-01"/>
    <n v="2.5630000000000002"/>
    <n v="2.8420000000000001"/>
    <m/>
    <m/>
    <m/>
    <m/>
    <m/>
    <m/>
    <x v="37"/>
  </r>
  <r>
    <s v="1787-03-01"/>
    <n v="4.6980000000000004"/>
    <n v="3.1259999999999999"/>
    <m/>
    <m/>
    <m/>
    <m/>
    <m/>
    <m/>
    <x v="37"/>
  </r>
  <r>
    <s v="1787-04-01"/>
    <n v="7.7719999999999896"/>
    <n v="1.52199999999999"/>
    <m/>
    <m/>
    <m/>
    <m/>
    <m/>
    <m/>
    <x v="37"/>
  </r>
  <r>
    <s v="1787-05-01"/>
    <n v="11.403"/>
    <n v="1.3640000000000001"/>
    <m/>
    <m/>
    <m/>
    <m/>
    <m/>
    <m/>
    <x v="37"/>
  </r>
  <r>
    <s v="1787-06-01"/>
    <n v="14.369"/>
    <n v="2.0990000000000002"/>
    <m/>
    <m/>
    <m/>
    <m/>
    <m/>
    <m/>
    <x v="37"/>
  </r>
  <r>
    <s v="1787-07-01"/>
    <n v="13.450999999999899"/>
    <n v="2.4249999999999998"/>
    <m/>
    <m/>
    <m/>
    <m/>
    <m/>
    <m/>
    <x v="37"/>
  </r>
  <r>
    <s v="1787-08-01"/>
    <n v="13.555"/>
    <n v="1.4369999999999901"/>
    <m/>
    <m/>
    <m/>
    <m/>
    <m/>
    <m/>
    <x v="37"/>
  </r>
  <r>
    <s v="1787-09-01"/>
    <n v="10.356999999999999"/>
    <n v="1.5629999999999999"/>
    <m/>
    <m/>
    <m/>
    <m/>
    <m/>
    <m/>
    <x v="37"/>
  </r>
  <r>
    <s v="1787-10-01"/>
    <n v="7.7719999999999896"/>
    <n v="3.3119999999999998"/>
    <m/>
    <m/>
    <m/>
    <m/>
    <m/>
    <m/>
    <x v="37"/>
  </r>
  <r>
    <s v="1787-11-01"/>
    <n v="5.8010000000000002"/>
    <n v="2.8439999999999999"/>
    <m/>
    <m/>
    <m/>
    <m/>
    <m/>
    <m/>
    <x v="37"/>
  </r>
  <r>
    <s v="1787-12-01"/>
    <n v="1.79599999999999"/>
    <n v="2.6309999999999998"/>
    <m/>
    <m/>
    <m/>
    <m/>
    <m/>
    <m/>
    <x v="37"/>
  </r>
  <r>
    <s v="1788-01-01"/>
    <n v="0.73499999999999999"/>
    <n v="2.9929999999999999"/>
    <m/>
    <m/>
    <m/>
    <m/>
    <m/>
    <m/>
    <x v="38"/>
  </r>
  <r>
    <s v="1788-02-01"/>
    <n v="3.581"/>
    <n v="4.0389999999999997"/>
    <m/>
    <m/>
    <m/>
    <m/>
    <m/>
    <m/>
    <x v="38"/>
  </r>
  <r>
    <s v="1788-03-01"/>
    <n v="5.3360000000000003"/>
    <n v="3.0569999999999999"/>
    <m/>
    <m/>
    <m/>
    <m/>
    <m/>
    <m/>
    <x v="38"/>
  </r>
  <r>
    <s v="1788-04-01"/>
    <n v="8.7139999999999898"/>
    <n v="2.657"/>
    <m/>
    <m/>
    <m/>
    <m/>
    <m/>
    <m/>
    <x v="38"/>
  </r>
  <r>
    <s v="1788-05-01"/>
    <n v="10.428000000000001"/>
    <n v="1.3360000000000001"/>
    <m/>
    <m/>
    <m/>
    <m/>
    <m/>
    <m/>
    <x v="38"/>
  </r>
  <r>
    <s v="1788-06-01"/>
    <n v="13.808"/>
    <n v="1.262"/>
    <m/>
    <m/>
    <m/>
    <m/>
    <m/>
    <m/>
    <x v="38"/>
  </r>
  <r>
    <s v="1788-07-01"/>
    <n v="16.468"/>
    <n v="2.9159999999999999"/>
    <m/>
    <m/>
    <m/>
    <m/>
    <m/>
    <m/>
    <x v="38"/>
  </r>
  <r>
    <s v="1788-08-01"/>
    <n v="13.885"/>
    <n v="1.53199999999999"/>
    <m/>
    <m/>
    <m/>
    <m/>
    <m/>
    <m/>
    <x v="38"/>
  </r>
  <r>
    <s v="1788-09-01"/>
    <n v="11.699"/>
    <n v="1.2609999999999999"/>
    <m/>
    <m/>
    <m/>
    <m/>
    <m/>
    <m/>
    <x v="38"/>
  </r>
  <r>
    <s v="1788-10-01"/>
    <n v="9.3490000000000002"/>
    <n v="2.1320000000000001"/>
    <m/>
    <m/>
    <m/>
    <m/>
    <m/>
    <m/>
    <x v="38"/>
  </r>
  <r>
    <s v="1788-11-01"/>
    <n v="6.1109999999999998"/>
    <n v="1.6819999999999999"/>
    <m/>
    <m/>
    <m/>
    <m/>
    <m/>
    <m/>
    <x v="38"/>
  </r>
  <r>
    <s v="1788-12-01"/>
    <n v="1.25199999999999"/>
    <n v="5.827"/>
    <m/>
    <m/>
    <m/>
    <m/>
    <m/>
    <m/>
    <x v="38"/>
  </r>
  <r>
    <s v="1789-01-01"/>
    <n v="3.706"/>
    <n v="4.0389999999999997"/>
    <m/>
    <m/>
    <m/>
    <m/>
    <m/>
    <m/>
    <x v="39"/>
  </r>
  <r>
    <s v="1789-02-01"/>
    <n v="1.675"/>
    <n v="2.5760000000000001"/>
    <m/>
    <m/>
    <m/>
    <m/>
    <m/>
    <m/>
    <x v="39"/>
  </r>
  <r>
    <s v="1789-03-01"/>
    <n v="3.9889999999999999"/>
    <n v="1.595"/>
    <m/>
    <m/>
    <m/>
    <m/>
    <m/>
    <m/>
    <x v="39"/>
  </r>
  <r>
    <s v="1789-04-01"/>
    <n v="7.6939999999999902"/>
    <n v="1.5069999999999999"/>
    <m/>
    <m/>
    <m/>
    <m/>
    <m/>
    <m/>
    <x v="39"/>
  </r>
  <r>
    <s v="1789-05-01"/>
    <n v="11.666"/>
    <n v="2.2280000000000002"/>
    <m/>
    <m/>
    <m/>
    <m/>
    <m/>
    <m/>
    <x v="39"/>
  </r>
  <r>
    <s v="1789-06-01"/>
    <n v="13.507"/>
    <n v="1.042"/>
    <m/>
    <m/>
    <m/>
    <m/>
    <m/>
    <m/>
    <x v="39"/>
  </r>
  <r>
    <s v="1789-07-01"/>
    <n v="15.462"/>
    <n v="1.9219999999999999"/>
    <m/>
    <m/>
    <m/>
    <m/>
    <m/>
    <m/>
    <x v="39"/>
  </r>
  <r>
    <s v="1789-08-01"/>
    <n v="13.84"/>
    <n v="1.298"/>
    <m/>
    <m/>
    <m/>
    <m/>
    <m/>
    <m/>
    <x v="39"/>
  </r>
  <r>
    <s v="1789-09-01"/>
    <n v="12.018000000000001"/>
    <n v="1.1890000000000001"/>
    <m/>
    <m/>
    <m/>
    <m/>
    <m/>
    <m/>
    <x v="39"/>
  </r>
  <r>
    <s v="1789-10-01"/>
    <n v="7.39"/>
    <n v="1.8360000000000001"/>
    <m/>
    <m/>
    <m/>
    <m/>
    <m/>
    <m/>
    <x v="39"/>
  </r>
  <r>
    <s v="1789-11-01"/>
    <n v="5.9639999999999898"/>
    <n v="1.5860000000000001"/>
    <m/>
    <m/>
    <m/>
    <m/>
    <m/>
    <m/>
    <x v="39"/>
  </r>
  <r>
    <s v="1789-12-01"/>
    <n v="3.0990000000000002"/>
    <n v="1.6060000000000001"/>
    <m/>
    <m/>
    <m/>
    <m/>
    <m/>
    <m/>
    <x v="39"/>
  </r>
  <r>
    <s v="1790-01-01"/>
    <n v="2.444"/>
    <n v="1.94"/>
    <m/>
    <m/>
    <m/>
    <m/>
    <m/>
    <m/>
    <x v="40"/>
  </r>
  <r>
    <s v="1790-02-01"/>
    <n v="2.9729999999999999"/>
    <n v="2.5979999999999999"/>
    <m/>
    <m/>
    <m/>
    <m/>
    <m/>
    <m/>
    <x v="40"/>
  </r>
  <r>
    <s v="1790-03-01"/>
    <n v="4.5819999999999999"/>
    <n v="1.9139999999999999"/>
    <m/>
    <m/>
    <m/>
    <m/>
    <m/>
    <m/>
    <x v="40"/>
  </r>
  <r>
    <s v="1790-04-01"/>
    <n v="6.0529999999999902"/>
    <n v="2.3140000000000001"/>
    <m/>
    <m/>
    <m/>
    <m/>
    <m/>
    <m/>
    <x v="40"/>
  </r>
  <r>
    <s v="1790-05-01"/>
    <n v="10.356999999999999"/>
    <n v="1.0569999999999999"/>
    <m/>
    <m/>
    <m/>
    <m/>
    <m/>
    <m/>
    <x v="40"/>
  </r>
  <r>
    <s v="1790-06-01"/>
    <n v="13.746"/>
    <n v="1.226"/>
    <m/>
    <m/>
    <m/>
    <m/>
    <m/>
    <m/>
    <x v="40"/>
  </r>
  <r>
    <s v="1790-07-01"/>
    <n v="13.811999999999999"/>
    <n v="1.65699999999999"/>
    <m/>
    <m/>
    <m/>
    <m/>
    <m/>
    <m/>
    <x v="40"/>
  </r>
  <r>
    <s v="1790-08-01"/>
    <n v="13.925000000000001"/>
    <n v="1.2689999999999999"/>
    <m/>
    <m/>
    <m/>
    <m/>
    <m/>
    <m/>
    <x v="40"/>
  </r>
  <r>
    <s v="1790-09-01"/>
    <n v="11.233000000000001"/>
    <n v="1.524"/>
    <m/>
    <m/>
    <m/>
    <m/>
    <m/>
    <m/>
    <x v="40"/>
  </r>
  <r>
    <s v="1790-10-01"/>
    <n v="8.577"/>
    <n v="1.2969999999999999"/>
    <m/>
    <m/>
    <m/>
    <m/>
    <m/>
    <m/>
    <x v="40"/>
  </r>
  <r>
    <s v="1790-11-01"/>
    <n v="5.3310000000000004"/>
    <n v="1.5649999999999999"/>
    <m/>
    <m/>
    <m/>
    <m/>
    <m/>
    <m/>
    <x v="40"/>
  </r>
  <r>
    <s v="1790-12-01"/>
    <n v="2.7549999999999999"/>
    <n v="2.899"/>
    <m/>
    <m/>
    <m/>
    <m/>
    <m/>
    <m/>
    <x v="40"/>
  </r>
  <r>
    <s v="1791-01-01"/>
    <n v="1.4930000000000001"/>
    <n v="5.0350000000000001"/>
    <m/>
    <m/>
    <m/>
    <m/>
    <m/>
    <m/>
    <x v="41"/>
  </r>
  <r>
    <s v="1791-02-01"/>
    <n v="3.4660000000000002"/>
    <n v="2.44"/>
    <m/>
    <m/>
    <m/>
    <m/>
    <m/>
    <m/>
    <x v="41"/>
  </r>
  <r>
    <s v="1791-03-01"/>
    <n v="4.79"/>
    <n v="2.2490000000000001"/>
    <m/>
    <m/>
    <m/>
    <m/>
    <m/>
    <m/>
    <x v="41"/>
  </r>
  <r>
    <s v="1791-04-01"/>
    <n v="9.1270000000000007"/>
    <n v="1.617"/>
    <m/>
    <m/>
    <m/>
    <m/>
    <m/>
    <m/>
    <x v="41"/>
  </r>
  <r>
    <s v="1791-05-01"/>
    <n v="9.859"/>
    <n v="1.256"/>
    <m/>
    <m/>
    <m/>
    <m/>
    <m/>
    <m/>
    <x v="41"/>
  </r>
  <r>
    <s v="1791-06-01"/>
    <n v="13.231"/>
    <n v="1.3140000000000001"/>
    <m/>
    <m/>
    <m/>
    <m/>
    <m/>
    <m/>
    <x v="41"/>
  </r>
  <r>
    <s v="1791-07-01"/>
    <n v="13.612"/>
    <n v="1.0589999999999999"/>
    <m/>
    <m/>
    <m/>
    <m/>
    <m/>
    <m/>
    <x v="41"/>
  </r>
  <r>
    <s v="1791-08-01"/>
    <n v="13.744"/>
    <n v="0.80700000000000005"/>
    <m/>
    <m/>
    <m/>
    <m/>
    <m/>
    <m/>
    <x v="41"/>
  </r>
  <r>
    <s v="1791-09-01"/>
    <n v="11.677"/>
    <n v="1.248"/>
    <m/>
    <m/>
    <m/>
    <m/>
    <m/>
    <m/>
    <x v="41"/>
  </r>
  <r>
    <s v="1791-10-01"/>
    <n v="8.08"/>
    <n v="1.0189999999999999"/>
    <m/>
    <m/>
    <m/>
    <m/>
    <m/>
    <m/>
    <x v="41"/>
  </r>
  <r>
    <s v="1791-11-01"/>
    <n v="6.2060000000000004"/>
    <n v="1.7929999999999999"/>
    <m/>
    <m/>
    <m/>
    <m/>
    <m/>
    <m/>
    <x v="41"/>
  </r>
  <r>
    <s v="1791-12-01"/>
    <n v="3.5259999999999998"/>
    <n v="1.5680000000000001"/>
    <m/>
    <m/>
    <m/>
    <m/>
    <m/>
    <m/>
    <x v="41"/>
  </r>
  <r>
    <s v="1792-01-01"/>
    <n v="0.34799999999999998"/>
    <n v="2.516"/>
    <m/>
    <m/>
    <m/>
    <m/>
    <m/>
    <m/>
    <x v="42"/>
  </r>
  <r>
    <s v="1792-02-01"/>
    <n v="3.62"/>
    <n v="2.4340000000000002"/>
    <m/>
    <m/>
    <m/>
    <m/>
    <m/>
    <m/>
    <x v="42"/>
  </r>
  <r>
    <s v="1792-03-01"/>
    <n v="4.4289999999999896"/>
    <n v="1.6919999999999999"/>
    <m/>
    <m/>
    <m/>
    <m/>
    <m/>
    <m/>
    <x v="42"/>
  </r>
  <r>
    <s v="1792-04-01"/>
    <n v="7.9939999999999998"/>
    <n v="1.3680000000000001"/>
    <m/>
    <m/>
    <m/>
    <m/>
    <m/>
    <m/>
    <x v="42"/>
  </r>
  <r>
    <s v="1792-05-01"/>
    <n v="11.321"/>
    <n v="1.101"/>
    <m/>
    <m/>
    <m/>
    <m/>
    <m/>
    <m/>
    <x v="42"/>
  </r>
  <r>
    <s v="1792-06-01"/>
    <n v="13.581"/>
    <n v="1.4059999999999999"/>
    <m/>
    <m/>
    <m/>
    <m/>
    <m/>
    <m/>
    <x v="42"/>
  </r>
  <r>
    <s v="1792-07-01"/>
    <n v="14.212"/>
    <n v="1.3620000000000001"/>
    <m/>
    <m/>
    <m/>
    <m/>
    <m/>
    <m/>
    <x v="42"/>
  </r>
  <r>
    <s v="1792-08-01"/>
    <n v="12.280999999999899"/>
    <n v="1.395"/>
    <m/>
    <m/>
    <m/>
    <m/>
    <m/>
    <m/>
    <x v="42"/>
  </r>
  <r>
    <s v="1792-09-01"/>
    <n v="12.491"/>
    <n v="1.0720000000000001"/>
    <m/>
    <m/>
    <m/>
    <m/>
    <m/>
    <m/>
    <x v="42"/>
  </r>
  <r>
    <s v="1792-10-01"/>
    <n v="8.0969999999999995"/>
    <n v="1.39"/>
    <m/>
    <m/>
    <m/>
    <m/>
    <m/>
    <m/>
    <x v="42"/>
  </r>
  <r>
    <s v="1792-11-01"/>
    <n v="5.306"/>
    <n v="2.145"/>
    <m/>
    <m/>
    <m/>
    <m/>
    <m/>
    <m/>
    <x v="42"/>
  </r>
  <r>
    <s v="1792-12-01"/>
    <n v="3.3879999999999999"/>
    <n v="2.524"/>
    <m/>
    <m/>
    <m/>
    <m/>
    <m/>
    <m/>
    <x v="42"/>
  </r>
  <r>
    <s v="1793-01-01"/>
    <n v="0.52099999999999902"/>
    <n v="2.6739999999999999"/>
    <m/>
    <m/>
    <m/>
    <m/>
    <m/>
    <m/>
    <x v="43"/>
  </r>
  <r>
    <s v="1793-02-01"/>
    <n v="4.7450000000000001"/>
    <n v="2.6240000000000001"/>
    <m/>
    <m/>
    <m/>
    <m/>
    <m/>
    <m/>
    <x v="43"/>
  </r>
  <r>
    <s v="1793-03-01"/>
    <n v="5.0419999999999998"/>
    <n v="2.145"/>
    <m/>
    <m/>
    <m/>
    <m/>
    <m/>
    <m/>
    <x v="43"/>
  </r>
  <r>
    <s v="1793-04-01"/>
    <n v="8.64299999999999"/>
    <n v="1.9039999999999999"/>
    <m/>
    <m/>
    <m/>
    <m/>
    <m/>
    <m/>
    <x v="43"/>
  </r>
  <r>
    <s v="1793-05-01"/>
    <n v="11.058999999999999"/>
    <n v="1.544"/>
    <m/>
    <m/>
    <m/>
    <m/>
    <m/>
    <m/>
    <x v="43"/>
  </r>
  <r>
    <s v="1793-06-01"/>
    <n v="13.146000000000001"/>
    <n v="1.91"/>
    <m/>
    <m/>
    <m/>
    <m/>
    <m/>
    <m/>
    <x v="43"/>
  </r>
  <r>
    <s v="1793-07-01"/>
    <n v="14.335999999999901"/>
    <n v="2.8639999999999999"/>
    <m/>
    <m/>
    <m/>
    <m/>
    <m/>
    <m/>
    <x v="43"/>
  </r>
  <r>
    <s v="1793-08-01"/>
    <n v="13.16"/>
    <n v="1.746"/>
    <m/>
    <m/>
    <m/>
    <m/>
    <m/>
    <m/>
    <x v="43"/>
  </r>
  <r>
    <s v="1793-09-01"/>
    <n v="12.002000000000001"/>
    <n v="2.3250000000000002"/>
    <m/>
    <m/>
    <m/>
    <m/>
    <m/>
    <m/>
    <x v="43"/>
  </r>
  <r>
    <s v="1793-10-01"/>
    <n v="8.39299999999999"/>
    <n v="1.661"/>
    <m/>
    <m/>
    <m/>
    <m/>
    <m/>
    <m/>
    <x v="43"/>
  </r>
  <r>
    <s v="1793-11-01"/>
    <n v="5.6660000000000004"/>
    <n v="3.6349999999999998"/>
    <m/>
    <m/>
    <m/>
    <m/>
    <m/>
    <m/>
    <x v="43"/>
  </r>
  <r>
    <s v="1793-12-01"/>
    <n v="2.0369999999999999"/>
    <n v="2.2610000000000001"/>
    <m/>
    <m/>
    <m/>
    <m/>
    <m/>
    <m/>
    <x v="43"/>
  </r>
  <r>
    <s v="1794-01-01"/>
    <n v="3.71"/>
    <n v="3.8690000000000002"/>
    <m/>
    <m/>
    <m/>
    <m/>
    <m/>
    <m/>
    <x v="44"/>
  </r>
  <r>
    <s v="1794-02-01"/>
    <n v="3.605"/>
    <n v="5.1379999999999999"/>
    <m/>
    <m/>
    <m/>
    <m/>
    <m/>
    <m/>
    <x v="44"/>
  </r>
  <r>
    <s v="1794-03-01"/>
    <n v="5.6959999999999997"/>
    <n v="1.8049999999999999"/>
    <m/>
    <m/>
    <m/>
    <m/>
    <m/>
    <m/>
    <x v="44"/>
  </r>
  <r>
    <s v="1794-04-01"/>
    <n v="9.3670000000000009"/>
    <n v="1.2190000000000001"/>
    <m/>
    <m/>
    <m/>
    <m/>
    <m/>
    <m/>
    <x v="44"/>
  </r>
  <r>
    <s v="1794-05-01"/>
    <n v="12.375999999999999"/>
    <n v="1.0629999999999999"/>
    <m/>
    <m/>
    <m/>
    <m/>
    <m/>
    <m/>
    <x v="44"/>
  </r>
  <r>
    <s v="1794-06-01"/>
    <n v="11.994"/>
    <n v="1.159"/>
    <m/>
    <m/>
    <m/>
    <m/>
    <m/>
    <m/>
    <x v="44"/>
  </r>
  <r>
    <s v="1794-07-01"/>
    <n v="12.874000000000001"/>
    <n v="1.2829999999999999"/>
    <m/>
    <m/>
    <m/>
    <m/>
    <m/>
    <m/>
    <x v="44"/>
  </r>
  <r>
    <s v="1794-08-01"/>
    <n v="13.484"/>
    <n v="0.98899999999999999"/>
    <m/>
    <m/>
    <m/>
    <m/>
    <m/>
    <m/>
    <x v="44"/>
  </r>
  <r>
    <s v="1794-09-01"/>
    <n v="11.896000000000001"/>
    <n v="1.57"/>
    <m/>
    <m/>
    <m/>
    <m/>
    <m/>
    <m/>
    <x v="44"/>
  </r>
  <r>
    <s v="1794-10-01"/>
    <n v="9.1080000000000005"/>
    <n v="1.29"/>
    <m/>
    <m/>
    <m/>
    <m/>
    <m/>
    <m/>
    <x v="44"/>
  </r>
  <r>
    <s v="1794-11-01"/>
    <n v="5.2839999999999998"/>
    <n v="2.0870000000000002"/>
    <m/>
    <m/>
    <m/>
    <m/>
    <m/>
    <m/>
    <x v="44"/>
  </r>
  <r>
    <s v="1794-12-01"/>
    <n v="2.9180000000000001"/>
    <n v="2.2759999999999998"/>
    <m/>
    <m/>
    <m/>
    <m/>
    <m/>
    <m/>
    <x v="44"/>
  </r>
  <r>
    <s v="1795-01-01"/>
    <n v="2.7309999999999999"/>
    <n v="2.5059999999999998"/>
    <m/>
    <m/>
    <m/>
    <m/>
    <m/>
    <m/>
    <x v="45"/>
  </r>
  <r>
    <s v="1795-02-01"/>
    <n v="4.3899999999999997"/>
    <n v="3.3359999999999999"/>
    <m/>
    <m/>
    <m/>
    <m/>
    <m/>
    <m/>
    <x v="45"/>
  </r>
  <r>
    <s v="1795-03-01"/>
    <n v="5.7089999999999996"/>
    <n v="1.9590000000000001"/>
    <m/>
    <m/>
    <m/>
    <m/>
    <m/>
    <m/>
    <x v="45"/>
  </r>
  <r>
    <s v="1795-04-01"/>
    <n v="8.9179999999999993"/>
    <n v="1.88"/>
    <m/>
    <m/>
    <m/>
    <m/>
    <m/>
    <m/>
    <x v="45"/>
  </r>
  <r>
    <s v="1795-05-01"/>
    <n v="11.029"/>
    <n v="2.444"/>
    <m/>
    <m/>
    <m/>
    <m/>
    <m/>
    <m/>
    <x v="45"/>
  </r>
  <r>
    <s v="1795-06-01"/>
    <n v="13.292999999999999"/>
    <n v="0.98699999999999999"/>
    <m/>
    <m/>
    <m/>
    <m/>
    <m/>
    <m/>
    <x v="45"/>
  </r>
  <r>
    <s v="1795-07-01"/>
    <n v="14.295"/>
    <n v="2.165"/>
    <m/>
    <m/>
    <m/>
    <m/>
    <m/>
    <m/>
    <x v="45"/>
  </r>
  <r>
    <s v="1795-08-01"/>
    <n v="13.14"/>
    <n v="1.135"/>
    <m/>
    <m/>
    <m/>
    <m/>
    <m/>
    <m/>
    <x v="45"/>
  </r>
  <r>
    <s v="1795-09-01"/>
    <n v="11.132999999999999"/>
    <n v="1.39699999999999"/>
    <m/>
    <m/>
    <m/>
    <m/>
    <m/>
    <m/>
    <x v="45"/>
  </r>
  <r>
    <s v="1795-10-01"/>
    <n v="7.7859999999999996"/>
    <n v="2.202"/>
    <m/>
    <m/>
    <m/>
    <m/>
    <m/>
    <m/>
    <x v="45"/>
  </r>
  <r>
    <s v="1795-11-01"/>
    <n v="5.2069999999999999"/>
    <n v="2.2690000000000001"/>
    <m/>
    <m/>
    <m/>
    <m/>
    <m/>
    <m/>
    <x v="45"/>
  </r>
  <r>
    <s v="1795-12-01"/>
    <n v="2.573"/>
    <n v="2.2400000000000002"/>
    <m/>
    <m/>
    <m/>
    <m/>
    <m/>
    <m/>
    <x v="45"/>
  </r>
  <r>
    <s v="1796-01-01"/>
    <n v="2.8439999999999999"/>
    <n v="2.0960000000000001"/>
    <m/>
    <m/>
    <m/>
    <m/>
    <m/>
    <m/>
    <x v="46"/>
  </r>
  <r>
    <s v="1796-02-01"/>
    <n v="2.7360000000000002"/>
    <n v="2.0190000000000001"/>
    <m/>
    <m/>
    <m/>
    <m/>
    <m/>
    <m/>
    <x v="46"/>
  </r>
  <r>
    <s v="1796-03-01"/>
    <n v="3.4769999999999999"/>
    <n v="2.044"/>
    <m/>
    <m/>
    <m/>
    <m/>
    <m/>
    <m/>
    <x v="46"/>
  </r>
  <r>
    <s v="1796-04-01"/>
    <n v="7.7729999999999997"/>
    <n v="1.1599999999999999"/>
    <m/>
    <m/>
    <m/>
    <m/>
    <m/>
    <m/>
    <x v="46"/>
  </r>
  <r>
    <s v="1796-05-01"/>
    <n v="11.273"/>
    <n v="0.95499999999999996"/>
    <m/>
    <m/>
    <m/>
    <m/>
    <m/>
    <m/>
    <x v="46"/>
  </r>
  <r>
    <s v="1796-06-01"/>
    <n v="14.215999999999999"/>
    <n v="2.923"/>
    <m/>
    <m/>
    <m/>
    <m/>
    <m/>
    <m/>
    <x v="46"/>
  </r>
  <r>
    <s v="1796-07-01"/>
    <n v="14.314"/>
    <n v="0.96399999999999997"/>
    <m/>
    <m/>
    <m/>
    <m/>
    <m/>
    <m/>
    <x v="46"/>
  </r>
  <r>
    <s v="1796-08-01"/>
    <n v="14.722"/>
    <n v="2.7770000000000001"/>
    <m/>
    <m/>
    <m/>
    <m/>
    <m/>
    <m/>
    <x v="46"/>
  </r>
  <r>
    <s v="1796-09-01"/>
    <n v="12.012"/>
    <n v="1.919"/>
    <m/>
    <m/>
    <m/>
    <m/>
    <m/>
    <m/>
    <x v="46"/>
  </r>
  <r>
    <s v="1796-10-01"/>
    <n v="8.9239999999999995"/>
    <n v="1.2829999999999999"/>
    <m/>
    <m/>
    <m/>
    <m/>
    <m/>
    <m/>
    <x v="46"/>
  </r>
  <r>
    <s v="1796-11-01"/>
    <n v="5.702"/>
    <n v="1.456"/>
    <m/>
    <m/>
    <m/>
    <m/>
    <m/>
    <m/>
    <x v="46"/>
  </r>
  <r>
    <s v="1796-12-01"/>
    <n v="1.2589999999999999"/>
    <n v="3.452"/>
    <m/>
    <m/>
    <m/>
    <m/>
    <m/>
    <m/>
    <x v="46"/>
  </r>
  <r>
    <s v="1797-01-01"/>
    <n v="4.3959999999999999"/>
    <n v="2.3969999999999998"/>
    <m/>
    <m/>
    <m/>
    <m/>
    <m/>
    <m/>
    <x v="47"/>
  </r>
  <r>
    <s v="1797-02-01"/>
    <n v="4.9569999999999999"/>
    <n v="2.5640000000000001"/>
    <m/>
    <m/>
    <m/>
    <m/>
    <m/>
    <m/>
    <x v="47"/>
  </r>
  <r>
    <s v="1797-03-01"/>
    <n v="4.056"/>
    <n v="2.948"/>
    <m/>
    <m/>
    <m/>
    <m/>
    <m/>
    <m/>
    <x v="47"/>
  </r>
  <r>
    <s v="1797-04-01"/>
    <n v="6.6"/>
    <n v="3.3109999999999999"/>
    <m/>
    <m/>
    <m/>
    <m/>
    <m/>
    <m/>
    <x v="47"/>
  </r>
  <r>
    <s v="1797-05-01"/>
    <n v="10.417"/>
    <n v="2.4319999999999999"/>
    <m/>
    <m/>
    <m/>
    <m/>
    <m/>
    <m/>
    <x v="47"/>
  </r>
  <r>
    <s v="1797-06-01"/>
    <n v="13.852"/>
    <n v="1.014"/>
    <m/>
    <m/>
    <m/>
    <m/>
    <m/>
    <m/>
    <x v="47"/>
  </r>
  <r>
    <s v="1797-07-01"/>
    <n v="14.106999999999999"/>
    <n v="1.613"/>
    <m/>
    <m/>
    <m/>
    <m/>
    <m/>
    <m/>
    <x v="47"/>
  </r>
  <r>
    <s v="1797-08-01"/>
    <n v="14.04"/>
    <n v="1.7130000000000001"/>
    <m/>
    <m/>
    <m/>
    <m/>
    <m/>
    <m/>
    <x v="47"/>
  </r>
  <r>
    <s v="1797-09-01"/>
    <n v="12.459"/>
    <n v="1.77199999999999"/>
    <m/>
    <m/>
    <m/>
    <m/>
    <m/>
    <m/>
    <x v="47"/>
  </r>
  <r>
    <s v="1797-10-01"/>
    <n v="9.1910000000000007"/>
    <n v="1.3320000000000001"/>
    <m/>
    <m/>
    <m/>
    <m/>
    <m/>
    <m/>
    <x v="47"/>
  </r>
  <r>
    <s v="1797-11-01"/>
    <n v="4.7770000000000001"/>
    <n v="1.7270000000000001"/>
    <m/>
    <m/>
    <m/>
    <m/>
    <m/>
    <m/>
    <x v="47"/>
  </r>
  <r>
    <s v="1797-12-01"/>
    <n v="3.2749999999999999"/>
    <n v="1.7250000000000001"/>
    <m/>
    <m/>
    <m/>
    <m/>
    <m/>
    <m/>
    <x v="47"/>
  </r>
  <r>
    <s v="1798-01-01"/>
    <n v="2.6789999999999998"/>
    <n v="1.9670000000000001"/>
    <m/>
    <m/>
    <m/>
    <m/>
    <m/>
    <m/>
    <x v="48"/>
  </r>
  <r>
    <s v="1798-02-01"/>
    <n v="3.2130000000000001"/>
    <n v="2.0339999999999998"/>
    <m/>
    <m/>
    <m/>
    <m/>
    <m/>
    <m/>
    <x v="48"/>
  </r>
  <r>
    <s v="1798-03-01"/>
    <n v="7.0079999999999902"/>
    <n v="2.5369999999999999"/>
    <m/>
    <m/>
    <m/>
    <m/>
    <m/>
    <m/>
    <x v="48"/>
  </r>
  <r>
    <s v="1798-04-01"/>
    <n v="8.0830000000000002"/>
    <n v="1.85"/>
    <m/>
    <m/>
    <m/>
    <m/>
    <m/>
    <m/>
    <x v="48"/>
  </r>
  <r>
    <s v="1798-05-01"/>
    <n v="11.768999999999901"/>
    <n v="2.0289999999999999"/>
    <m/>
    <m/>
    <m/>
    <m/>
    <m/>
    <m/>
    <x v="48"/>
  </r>
  <r>
    <s v="1798-06-01"/>
    <n v="13.246"/>
    <n v="0.79299999999999904"/>
    <m/>
    <m/>
    <m/>
    <m/>
    <m/>
    <m/>
    <x v="48"/>
  </r>
  <r>
    <s v="1798-07-01"/>
    <n v="14.950999999999899"/>
    <n v="1.2809999999999999"/>
    <m/>
    <m/>
    <m/>
    <m/>
    <m/>
    <m/>
    <x v="48"/>
  </r>
  <r>
    <s v="1798-08-01"/>
    <n v="14.754"/>
    <n v="2.0470000000000002"/>
    <m/>
    <m/>
    <m/>
    <m/>
    <m/>
    <m/>
    <x v="48"/>
  </r>
  <r>
    <s v="1798-09-01"/>
    <n v="11.627000000000001"/>
    <n v="1.6869999999999901"/>
    <m/>
    <m/>
    <m/>
    <m/>
    <m/>
    <m/>
    <x v="48"/>
  </r>
  <r>
    <s v="1798-10-01"/>
    <n v="8.6549999999999994"/>
    <n v="1.024"/>
    <m/>
    <m/>
    <m/>
    <m/>
    <m/>
    <m/>
    <x v="48"/>
  </r>
  <r>
    <s v="1798-11-01"/>
    <n v="6.0309999999999997"/>
    <n v="2.629"/>
    <m/>
    <m/>
    <m/>
    <m/>
    <m/>
    <m/>
    <x v="48"/>
  </r>
  <r>
    <s v="1798-12-01"/>
    <n v="2.0270000000000001"/>
    <n v="2.9620000000000002"/>
    <m/>
    <m/>
    <m/>
    <m/>
    <m/>
    <m/>
    <x v="48"/>
  </r>
  <r>
    <s v="1799-01-01"/>
    <n v="1.923"/>
    <n v="2.2290000000000001"/>
    <m/>
    <m/>
    <m/>
    <m/>
    <m/>
    <m/>
    <x v="49"/>
  </r>
  <r>
    <s v="1799-02-01"/>
    <n v="2.0779999999999998"/>
    <n v="2.891"/>
    <m/>
    <m/>
    <m/>
    <m/>
    <m/>
    <m/>
    <x v="49"/>
  </r>
  <r>
    <s v="1799-03-01"/>
    <n v="3.9860000000000002"/>
    <n v="1.5619999999999901"/>
    <m/>
    <m/>
    <m/>
    <m/>
    <m/>
    <m/>
    <x v="49"/>
  </r>
  <r>
    <s v="1799-04-01"/>
    <n v="8.7859999999999996"/>
    <n v="2.5329999999999999"/>
    <m/>
    <m/>
    <m/>
    <m/>
    <m/>
    <m/>
    <x v="49"/>
  </r>
  <r>
    <s v="1799-05-01"/>
    <n v="11.353"/>
    <n v="1.5449999999999999"/>
    <m/>
    <m/>
    <m/>
    <m/>
    <m/>
    <m/>
    <x v="49"/>
  </r>
  <r>
    <s v="1799-06-01"/>
    <n v="13.68"/>
    <n v="0.873"/>
    <m/>
    <m/>
    <m/>
    <m/>
    <m/>
    <m/>
    <x v="49"/>
  </r>
  <r>
    <s v="1799-07-01"/>
    <n v="14.869"/>
    <n v="1.3080000000000001"/>
    <m/>
    <m/>
    <m/>
    <m/>
    <m/>
    <m/>
    <x v="49"/>
  </r>
  <r>
    <s v="1799-08-01"/>
    <n v="14.085999999999901"/>
    <n v="1.083"/>
    <m/>
    <m/>
    <m/>
    <m/>
    <m/>
    <m/>
    <x v="49"/>
  </r>
  <r>
    <s v="1799-09-01"/>
    <n v="12.311"/>
    <n v="1.3779999999999999"/>
    <m/>
    <m/>
    <m/>
    <m/>
    <m/>
    <m/>
    <x v="49"/>
  </r>
  <r>
    <s v="1799-10-01"/>
    <n v="9.6059999999999999"/>
    <n v="1.369"/>
    <m/>
    <m/>
    <m/>
    <m/>
    <m/>
    <m/>
    <x v="49"/>
  </r>
  <r>
    <s v="1799-11-01"/>
    <n v="5.9039999999999999"/>
    <n v="1.8939999999999999"/>
    <m/>
    <m/>
    <m/>
    <m/>
    <m/>
    <m/>
    <x v="49"/>
  </r>
  <r>
    <s v="1799-12-01"/>
    <n v="3.4870000000000001"/>
    <n v="2.1960000000000002"/>
    <m/>
    <m/>
    <m/>
    <m/>
    <m/>
    <m/>
    <x v="49"/>
  </r>
  <r>
    <s v="1800-01-01"/>
    <n v="2.8149999999999999"/>
    <n v="1.8440000000000001"/>
    <m/>
    <m/>
    <m/>
    <m/>
    <m/>
    <m/>
    <x v="50"/>
  </r>
  <r>
    <s v="1800-02-01"/>
    <n v="3.6339999999999999"/>
    <n v="2.6"/>
    <m/>
    <m/>
    <m/>
    <m/>
    <m/>
    <m/>
    <x v="50"/>
  </r>
  <r>
    <s v="1800-03-01"/>
    <n v="4.452"/>
    <n v="2.613"/>
    <m/>
    <m/>
    <m/>
    <m/>
    <m/>
    <m/>
    <x v="50"/>
  </r>
  <r>
    <s v="1800-04-01"/>
    <n v="9.125"/>
    <n v="2.1680000000000001"/>
    <m/>
    <m/>
    <m/>
    <m/>
    <m/>
    <m/>
    <x v="50"/>
  </r>
  <r>
    <s v="1800-05-01"/>
    <n v="11.097"/>
    <n v="1.7250000000000001"/>
    <m/>
    <m/>
    <m/>
    <m/>
    <m/>
    <m/>
    <x v="50"/>
  </r>
  <r>
    <s v="1800-06-01"/>
    <n v="13.606"/>
    <n v="1.169"/>
    <m/>
    <m/>
    <m/>
    <m/>
    <m/>
    <m/>
    <x v="50"/>
  </r>
  <r>
    <s v="1800-07-01"/>
    <n v="13.763"/>
    <n v="0.93300000000000005"/>
    <m/>
    <m/>
    <m/>
    <m/>
    <m/>
    <m/>
    <x v="50"/>
  </r>
  <r>
    <s v="1800-08-01"/>
    <n v="13.619"/>
    <n v="1.41699999999999"/>
    <m/>
    <m/>
    <m/>
    <m/>
    <m/>
    <m/>
    <x v="50"/>
  </r>
  <r>
    <s v="1800-09-01"/>
    <n v="10.795"/>
    <n v="1.62"/>
    <m/>
    <m/>
    <m/>
    <m/>
    <m/>
    <m/>
    <x v="50"/>
  </r>
  <r>
    <s v="1800-10-01"/>
    <n v="9.4689999999999994"/>
    <n v="1.643"/>
    <m/>
    <m/>
    <m/>
    <m/>
    <m/>
    <m/>
    <x v="50"/>
  </r>
  <r>
    <s v="1800-11-01"/>
    <n v="5.5720000000000001"/>
    <n v="1.264"/>
    <m/>
    <m/>
    <m/>
    <m/>
    <m/>
    <m/>
    <x v="50"/>
  </r>
  <r>
    <s v="1800-12-01"/>
    <n v="3.8639999999999999"/>
    <n v="1.6279999999999999"/>
    <m/>
    <m/>
    <m/>
    <m/>
    <m/>
    <m/>
    <x v="50"/>
  </r>
  <r>
    <s v="1801-01-01"/>
    <n v="2.6869999999999998"/>
    <n v="1.9219999999999999"/>
    <m/>
    <m/>
    <m/>
    <m/>
    <m/>
    <m/>
    <x v="51"/>
  </r>
  <r>
    <s v="1801-02-01"/>
    <n v="3.1489999999999898"/>
    <n v="2.0449999999999999"/>
    <m/>
    <m/>
    <m/>
    <m/>
    <m/>
    <m/>
    <x v="51"/>
  </r>
  <r>
    <s v="1801-03-01"/>
    <n v="6.4550000000000001"/>
    <n v="1.3360000000000001"/>
    <m/>
    <m/>
    <m/>
    <m/>
    <m/>
    <m/>
    <x v="51"/>
  </r>
  <r>
    <s v="1801-04-01"/>
    <n v="7.4039999999999999"/>
    <n v="1.619"/>
    <m/>
    <m/>
    <m/>
    <m/>
    <m/>
    <m/>
    <x v="51"/>
  </r>
  <r>
    <s v="1801-05-01"/>
    <n v="12.122999999999999"/>
    <n v="1.5409999999999999"/>
    <m/>
    <m/>
    <m/>
    <m/>
    <m/>
    <m/>
    <x v="51"/>
  </r>
  <r>
    <s v="1801-06-01"/>
    <n v="12.536"/>
    <n v="0.877"/>
    <m/>
    <m/>
    <m/>
    <m/>
    <m/>
    <m/>
    <x v="51"/>
  </r>
  <r>
    <s v="1801-07-01"/>
    <n v="14.675999999999901"/>
    <n v="1.56"/>
    <m/>
    <m/>
    <m/>
    <m/>
    <m/>
    <m/>
    <x v="51"/>
  </r>
  <r>
    <s v="1801-08-01"/>
    <n v="13.186999999999999"/>
    <n v="1.2230000000000001"/>
    <m/>
    <m/>
    <m/>
    <m/>
    <m/>
    <m/>
    <x v="51"/>
  </r>
  <r>
    <s v="1801-09-01"/>
    <n v="11.462"/>
    <n v="1.3839999999999999"/>
    <m/>
    <m/>
    <m/>
    <m/>
    <m/>
    <m/>
    <x v="51"/>
  </r>
  <r>
    <s v="1801-10-01"/>
    <n v="9.0990000000000002"/>
    <n v="1.2669999999999999"/>
    <m/>
    <m/>
    <m/>
    <m/>
    <m/>
    <m/>
    <x v="51"/>
  </r>
  <r>
    <s v="1801-11-01"/>
    <n v="5.72"/>
    <n v="1.681"/>
    <m/>
    <m/>
    <m/>
    <m/>
    <m/>
    <m/>
    <x v="51"/>
  </r>
  <r>
    <s v="1801-12-01"/>
    <n v="4.5779999999999896"/>
    <n v="2.5249999999999999"/>
    <m/>
    <m/>
    <m/>
    <m/>
    <m/>
    <m/>
    <x v="51"/>
  </r>
  <r>
    <s v="1802-01-01"/>
    <n v="3.74"/>
    <n v="1.905"/>
    <m/>
    <m/>
    <m/>
    <m/>
    <m/>
    <m/>
    <x v="52"/>
  </r>
  <r>
    <s v="1802-02-01"/>
    <n v="2.8279999999999998"/>
    <n v="2.0529999999999999"/>
    <m/>
    <m/>
    <m/>
    <m/>
    <m/>
    <m/>
    <x v="52"/>
  </r>
  <r>
    <s v="1802-03-01"/>
    <n v="5.2009999999999996"/>
    <n v="2.706"/>
    <m/>
    <m/>
    <m/>
    <m/>
    <m/>
    <m/>
    <x v="52"/>
  </r>
  <r>
    <s v="1802-04-01"/>
    <n v="7.6229999999999896"/>
    <n v="1.464"/>
    <m/>
    <m/>
    <m/>
    <m/>
    <m/>
    <m/>
    <x v="52"/>
  </r>
  <r>
    <s v="1802-05-01"/>
    <n v="10.457000000000001"/>
    <n v="1.82"/>
    <m/>
    <m/>
    <m/>
    <m/>
    <m/>
    <m/>
    <x v="52"/>
  </r>
  <r>
    <s v="1802-06-01"/>
    <n v="14.470999999999901"/>
    <n v="1.2529999999999999"/>
    <m/>
    <m/>
    <m/>
    <m/>
    <m/>
    <m/>
    <x v="52"/>
  </r>
  <r>
    <s v="1802-07-01"/>
    <n v="14.628"/>
    <n v="1.155"/>
    <m/>
    <m/>
    <m/>
    <m/>
    <m/>
    <m/>
    <x v="52"/>
  </r>
  <r>
    <s v="1802-08-01"/>
    <n v="14.039"/>
    <n v="1.5860000000000001"/>
    <m/>
    <m/>
    <m/>
    <m/>
    <m/>
    <m/>
    <x v="52"/>
  </r>
  <r>
    <s v="1802-09-01"/>
    <n v="11.787999999999901"/>
    <n v="2.141"/>
    <m/>
    <m/>
    <m/>
    <m/>
    <m/>
    <m/>
    <x v="52"/>
  </r>
  <r>
    <s v="1802-10-01"/>
    <n v="9.7469999999999999"/>
    <n v="1.6120000000000001"/>
    <m/>
    <m/>
    <m/>
    <m/>
    <m/>
    <m/>
    <x v="52"/>
  </r>
  <r>
    <s v="1802-11-01"/>
    <n v="5.5350000000000001"/>
    <n v="2.1459999999999999"/>
    <m/>
    <m/>
    <m/>
    <m/>
    <m/>
    <m/>
    <x v="52"/>
  </r>
  <r>
    <s v="1802-12-01"/>
    <n v="2.8809999999999998"/>
    <n v="2.347"/>
    <m/>
    <m/>
    <m/>
    <m/>
    <m/>
    <m/>
    <x v="52"/>
  </r>
  <r>
    <s v="1803-01-01"/>
    <n v="0.60199999999999898"/>
    <n v="2.0259999999999998"/>
    <m/>
    <m/>
    <m/>
    <m/>
    <m/>
    <m/>
    <x v="53"/>
  </r>
  <r>
    <s v="1803-02-01"/>
    <n v="1.4430000000000001"/>
    <n v="2.887"/>
    <m/>
    <m/>
    <m/>
    <m/>
    <m/>
    <m/>
    <x v="53"/>
  </r>
  <r>
    <s v="1803-03-01"/>
    <n v="4.875"/>
    <n v="2.0609999999999999"/>
    <m/>
    <m/>
    <m/>
    <m/>
    <m/>
    <m/>
    <x v="53"/>
  </r>
  <r>
    <s v="1803-04-01"/>
    <n v="9.2910000000000004"/>
    <n v="1.9139999999999999"/>
    <m/>
    <m/>
    <m/>
    <m/>
    <m/>
    <m/>
    <x v="53"/>
  </r>
  <r>
    <s v="1803-05-01"/>
    <n v="11.795"/>
    <n v="0.89800000000000002"/>
    <m/>
    <m/>
    <m/>
    <m/>
    <m/>
    <m/>
    <x v="53"/>
  </r>
  <r>
    <s v="1803-06-01"/>
    <n v="13.821"/>
    <n v="0.76599999999999902"/>
    <m/>
    <m/>
    <m/>
    <m/>
    <m/>
    <m/>
    <x v="53"/>
  </r>
  <r>
    <s v="1803-07-01"/>
    <n v="15.106"/>
    <n v="0.94399999999999995"/>
    <m/>
    <m/>
    <m/>
    <m/>
    <m/>
    <m/>
    <x v="53"/>
  </r>
  <r>
    <s v="1803-08-01"/>
    <n v="15.366"/>
    <n v="1.252"/>
    <m/>
    <m/>
    <m/>
    <m/>
    <m/>
    <m/>
    <x v="53"/>
  </r>
  <r>
    <s v="1803-09-01"/>
    <n v="12.33"/>
    <n v="1.2589999999999999"/>
    <m/>
    <m/>
    <m/>
    <m/>
    <m/>
    <m/>
    <x v="53"/>
  </r>
  <r>
    <s v="1803-10-01"/>
    <n v="9.1189999999999998"/>
    <n v="1.4790000000000001"/>
    <m/>
    <m/>
    <m/>
    <m/>
    <m/>
    <m/>
    <x v="53"/>
  </r>
  <r>
    <s v="1803-11-01"/>
    <n v="5.9610000000000003"/>
    <n v="1.843"/>
    <m/>
    <m/>
    <m/>
    <m/>
    <m/>
    <m/>
    <x v="53"/>
  </r>
  <r>
    <s v="1803-12-01"/>
    <n v="2.327"/>
    <n v="2.2690000000000001"/>
    <m/>
    <m/>
    <m/>
    <m/>
    <m/>
    <m/>
    <x v="53"/>
  </r>
  <r>
    <s v="1804-01-01"/>
    <n v="2.4449999999999998"/>
    <n v="2.6829999999999998"/>
    <m/>
    <m/>
    <m/>
    <m/>
    <m/>
    <m/>
    <x v="54"/>
  </r>
  <r>
    <s v="1804-02-01"/>
    <n v="1.9390000000000001"/>
    <n v="2.2930000000000001"/>
    <m/>
    <m/>
    <m/>
    <m/>
    <m/>
    <m/>
    <x v="54"/>
  </r>
  <r>
    <s v="1804-03-01"/>
    <n v="4.4249999999999998"/>
    <n v="2.1859999999999999"/>
    <m/>
    <m/>
    <m/>
    <m/>
    <m/>
    <m/>
    <x v="54"/>
  </r>
  <r>
    <s v="1804-04-01"/>
    <n v="10.057"/>
    <n v="1.117"/>
    <m/>
    <m/>
    <m/>
    <m/>
    <m/>
    <m/>
    <x v="54"/>
  </r>
  <r>
    <s v="1804-05-01"/>
    <n v="12.106999999999999"/>
    <n v="1.274"/>
    <m/>
    <m/>
    <m/>
    <m/>
    <m/>
    <m/>
    <x v="54"/>
  </r>
  <r>
    <s v="1804-06-01"/>
    <n v="13.773999999999999"/>
    <n v="1.58"/>
    <m/>
    <m/>
    <m/>
    <m/>
    <m/>
    <m/>
    <x v="54"/>
  </r>
  <r>
    <s v="1804-07-01"/>
    <n v="15.773999999999999"/>
    <n v="1.3180000000000001"/>
    <m/>
    <m/>
    <m/>
    <m/>
    <m/>
    <m/>
    <x v="54"/>
  </r>
  <r>
    <s v="1804-08-01"/>
    <n v="14.510999999999999"/>
    <n v="1.08"/>
    <m/>
    <m/>
    <m/>
    <m/>
    <m/>
    <m/>
    <x v="54"/>
  </r>
  <r>
    <s v="1804-09-01"/>
    <n v="12.468"/>
    <n v="2.6440000000000001"/>
    <m/>
    <m/>
    <m/>
    <m/>
    <m/>
    <m/>
    <x v="54"/>
  </r>
  <r>
    <s v="1804-10-01"/>
    <n v="9.282"/>
    <n v="1.2310000000000001"/>
    <m/>
    <m/>
    <m/>
    <m/>
    <m/>
    <m/>
    <x v="54"/>
  </r>
  <r>
    <s v="1804-11-01"/>
    <n v="7.1319999999999997"/>
    <n v="2.0990000000000002"/>
    <m/>
    <m/>
    <m/>
    <m/>
    <m/>
    <m/>
    <x v="54"/>
  </r>
  <r>
    <s v="1804-12-01"/>
    <n v="2.2240000000000002"/>
    <n v="2.597"/>
    <m/>
    <m/>
    <m/>
    <m/>
    <m/>
    <m/>
    <x v="54"/>
  </r>
  <r>
    <s v="1805-01-01"/>
    <n v="2.8220000000000001"/>
    <n v="2.512"/>
    <m/>
    <m/>
    <m/>
    <m/>
    <m/>
    <m/>
    <x v="55"/>
  </r>
  <r>
    <s v="1805-02-01"/>
    <n v="2.5569999999999999"/>
    <n v="2.4550000000000001"/>
    <m/>
    <m/>
    <m/>
    <m/>
    <m/>
    <m/>
    <x v="55"/>
  </r>
  <r>
    <s v="1805-03-01"/>
    <n v="5.76"/>
    <n v="1.498"/>
    <m/>
    <m/>
    <m/>
    <m/>
    <m/>
    <m/>
    <x v="55"/>
  </r>
  <r>
    <s v="1805-04-01"/>
    <n v="8.1229999999999993"/>
    <n v="1.2909999999999999"/>
    <m/>
    <m/>
    <m/>
    <m/>
    <m/>
    <m/>
    <x v="55"/>
  </r>
  <r>
    <s v="1805-05-01"/>
    <n v="11.103999999999999"/>
    <n v="1.216"/>
    <m/>
    <m/>
    <m/>
    <m/>
    <m/>
    <m/>
    <x v="55"/>
  </r>
  <r>
    <s v="1805-06-01"/>
    <n v="14.026999999999999"/>
    <n v="1.3680000000000001"/>
    <m/>
    <m/>
    <m/>
    <m/>
    <m/>
    <m/>
    <x v="55"/>
  </r>
  <r>
    <s v="1805-07-01"/>
    <n v="14.702"/>
    <n v="1.151"/>
    <m/>
    <m/>
    <m/>
    <m/>
    <m/>
    <m/>
    <x v="55"/>
  </r>
  <r>
    <s v="1805-08-01"/>
    <n v="15.27"/>
    <n v="1.0209999999999999"/>
    <m/>
    <m/>
    <m/>
    <m/>
    <m/>
    <m/>
    <x v="55"/>
  </r>
  <r>
    <s v="1805-09-01"/>
    <n v="12.039"/>
    <n v="1.831"/>
    <m/>
    <m/>
    <m/>
    <m/>
    <m/>
    <m/>
    <x v="55"/>
  </r>
  <r>
    <s v="1805-10-01"/>
    <n v="7.6359999999999904"/>
    <n v="1.603"/>
    <m/>
    <m/>
    <m/>
    <m/>
    <m/>
    <m/>
    <x v="55"/>
  </r>
  <r>
    <s v="1805-11-01"/>
    <n v="4.5549999999999997"/>
    <n v="2.399"/>
    <m/>
    <m/>
    <m/>
    <m/>
    <m/>
    <m/>
    <x v="55"/>
  </r>
  <r>
    <s v="1805-12-01"/>
    <n v="4.1580000000000004"/>
    <n v="1.9219999999999999"/>
    <m/>
    <m/>
    <m/>
    <m/>
    <m/>
    <m/>
    <x v="55"/>
  </r>
  <r>
    <s v="1806-01-01"/>
    <n v="2.9169999999999998"/>
    <n v="2.1669999999999998"/>
    <m/>
    <m/>
    <m/>
    <m/>
    <m/>
    <m/>
    <x v="56"/>
  </r>
  <r>
    <s v="1806-02-01"/>
    <n v="2.9369999999999998"/>
    <n v="2.0790000000000002"/>
    <m/>
    <m/>
    <m/>
    <m/>
    <m/>
    <m/>
    <x v="56"/>
  </r>
  <r>
    <s v="1806-03-01"/>
    <n v="4.6909999999999998"/>
    <n v="1.5569999999999999"/>
    <m/>
    <m/>
    <m/>
    <m/>
    <m/>
    <m/>
    <x v="56"/>
  </r>
  <r>
    <s v="1806-04-01"/>
    <n v="8.032"/>
    <n v="1.77199999999999"/>
    <m/>
    <m/>
    <m/>
    <m/>
    <m/>
    <m/>
    <x v="56"/>
  </r>
  <r>
    <s v="1806-05-01"/>
    <n v="11.503"/>
    <n v="1.4259999999999999"/>
    <m/>
    <m/>
    <m/>
    <m/>
    <m/>
    <m/>
    <x v="56"/>
  </r>
  <r>
    <s v="1806-06-01"/>
    <n v="12.417999999999999"/>
    <n v="0.83699999999999997"/>
    <m/>
    <m/>
    <m/>
    <m/>
    <m/>
    <m/>
    <x v="56"/>
  </r>
  <r>
    <s v="1806-07-01"/>
    <n v="13.923"/>
    <n v="1.5049999999999999"/>
    <m/>
    <m/>
    <m/>
    <m/>
    <m/>
    <m/>
    <x v="56"/>
  </r>
  <r>
    <s v="1806-08-01"/>
    <n v="14.593"/>
    <n v="1.361"/>
    <m/>
    <m/>
    <m/>
    <m/>
    <m/>
    <m/>
    <x v="56"/>
  </r>
  <r>
    <s v="1806-09-01"/>
    <n v="12.548999999999999"/>
    <n v="1.7529999999999999"/>
    <m/>
    <m/>
    <m/>
    <m/>
    <m/>
    <m/>
    <x v="56"/>
  </r>
  <r>
    <s v="1806-10-01"/>
    <n v="8.4260000000000002"/>
    <n v="1.113"/>
    <m/>
    <m/>
    <m/>
    <m/>
    <m/>
    <m/>
    <x v="56"/>
  </r>
  <r>
    <s v="1806-11-01"/>
    <n v="5.2309999999999999"/>
    <n v="1.54199999999999"/>
    <m/>
    <m/>
    <m/>
    <m/>
    <m/>
    <m/>
    <x v="56"/>
  </r>
  <r>
    <s v="1806-12-01"/>
    <n v="3.9889999999999999"/>
    <n v="1.7290000000000001"/>
    <m/>
    <m/>
    <m/>
    <m/>
    <m/>
    <m/>
    <x v="56"/>
  </r>
  <r>
    <s v="1807-01-01"/>
    <n v="1.0549999999999999"/>
    <n v="2.3929999999999998"/>
    <m/>
    <m/>
    <m/>
    <m/>
    <m/>
    <m/>
    <x v="57"/>
  </r>
  <r>
    <s v="1807-02-01"/>
    <n v="4.0939999999999896"/>
    <n v="2.677"/>
    <m/>
    <m/>
    <m/>
    <m/>
    <m/>
    <m/>
    <x v="57"/>
  </r>
  <r>
    <s v="1807-03-01"/>
    <n v="4.7880000000000003"/>
    <n v="2.2530000000000001"/>
    <m/>
    <m/>
    <m/>
    <m/>
    <m/>
    <m/>
    <x v="57"/>
  </r>
  <r>
    <s v="1807-04-01"/>
    <n v="6.9709999999999903"/>
    <n v="1.26"/>
    <m/>
    <m/>
    <m/>
    <m/>
    <m/>
    <m/>
    <x v="57"/>
  </r>
  <r>
    <s v="1807-05-01"/>
    <n v="9.3309999999999995"/>
    <n v="0.93"/>
    <m/>
    <m/>
    <m/>
    <m/>
    <m/>
    <m/>
    <x v="57"/>
  </r>
  <r>
    <s v="1807-06-01"/>
    <n v="13.292999999999999"/>
    <n v="1.2709999999999999"/>
    <m/>
    <m/>
    <m/>
    <m/>
    <m/>
    <m/>
    <x v="57"/>
  </r>
  <r>
    <s v="1807-07-01"/>
    <n v="14.138"/>
    <n v="1.605"/>
    <m/>
    <m/>
    <m/>
    <m/>
    <m/>
    <m/>
    <x v="57"/>
  </r>
  <r>
    <s v="1807-08-01"/>
    <n v="13.798999999999999"/>
    <n v="1.5249999999999999"/>
    <m/>
    <m/>
    <m/>
    <m/>
    <m/>
    <m/>
    <x v="57"/>
  </r>
  <r>
    <s v="1807-09-01"/>
    <n v="12.614999999999901"/>
    <n v="1.18"/>
    <m/>
    <m/>
    <m/>
    <m/>
    <m/>
    <m/>
    <x v="57"/>
  </r>
  <r>
    <s v="1807-10-01"/>
    <n v="8.8569999999999993"/>
    <n v="1.1930000000000001"/>
    <m/>
    <m/>
    <m/>
    <m/>
    <m/>
    <m/>
    <x v="57"/>
  </r>
  <r>
    <s v="1807-11-01"/>
    <n v="6.0149999999999997"/>
    <n v="1.5880000000000001"/>
    <m/>
    <m/>
    <m/>
    <m/>
    <m/>
    <m/>
    <x v="57"/>
  </r>
  <r>
    <s v="1807-12-01"/>
    <n v="4.4209999999999896"/>
    <n v="1.232"/>
    <m/>
    <m/>
    <m/>
    <m/>
    <m/>
    <m/>
    <x v="57"/>
  </r>
  <r>
    <s v="1808-01-01"/>
    <n v="1.131"/>
    <n v="4.1109999999999998"/>
    <m/>
    <m/>
    <m/>
    <m/>
    <m/>
    <m/>
    <x v="58"/>
  </r>
  <r>
    <s v="1808-02-01"/>
    <n v="2.1419999999999999"/>
    <n v="2.1749999999999998"/>
    <m/>
    <m/>
    <m/>
    <m/>
    <m/>
    <m/>
    <x v="58"/>
  </r>
  <r>
    <s v="1808-03-01"/>
    <n v="4.3609999999999998"/>
    <n v="3.02"/>
    <m/>
    <m/>
    <m/>
    <m/>
    <m/>
    <m/>
    <x v="58"/>
  </r>
  <r>
    <s v="1808-04-01"/>
    <n v="7.4819999999999904"/>
    <n v="1.4590000000000001"/>
    <m/>
    <m/>
    <m/>
    <m/>
    <m/>
    <m/>
    <x v="58"/>
  </r>
  <r>
    <s v="1808-05-01"/>
    <n v="9.3569999999999993"/>
    <n v="2.0680000000000001"/>
    <m/>
    <m/>
    <m/>
    <m/>
    <m/>
    <m/>
    <x v="58"/>
  </r>
  <r>
    <s v="1808-06-01"/>
    <n v="13.428999999999901"/>
    <n v="1.585"/>
    <m/>
    <m/>
    <m/>
    <m/>
    <m/>
    <m/>
    <x v="58"/>
  </r>
  <r>
    <s v="1808-07-01"/>
    <n v="14.491"/>
    <n v="1.6759999999999999"/>
    <m/>
    <m/>
    <m/>
    <m/>
    <m/>
    <m/>
    <x v="58"/>
  </r>
  <r>
    <s v="1808-08-01"/>
    <n v="13.047000000000001"/>
    <n v="1.2270000000000001"/>
    <m/>
    <m/>
    <m/>
    <m/>
    <m/>
    <m/>
    <x v="58"/>
  </r>
  <r>
    <s v="1808-09-01"/>
    <n v="12.711"/>
    <n v="1.6879999999999999"/>
    <m/>
    <m/>
    <m/>
    <m/>
    <m/>
    <m/>
    <x v="58"/>
  </r>
  <r>
    <s v="1808-10-01"/>
    <n v="7.9719999999999898"/>
    <n v="1.48"/>
    <m/>
    <m/>
    <m/>
    <m/>
    <m/>
    <m/>
    <x v="58"/>
  </r>
  <r>
    <s v="1808-11-01"/>
    <n v="4.5119999999999996"/>
    <n v="1.77199999999999"/>
    <m/>
    <m/>
    <m/>
    <m/>
    <m/>
    <m/>
    <x v="58"/>
  </r>
  <r>
    <s v="1808-12-01"/>
    <n v="0.88700000000000001"/>
    <n v="1.7009999999999901"/>
    <m/>
    <m/>
    <m/>
    <m/>
    <m/>
    <m/>
    <x v="58"/>
  </r>
  <r>
    <s v="1809-01-01"/>
    <n v="0.20799999999999999"/>
    <n v="2.59"/>
    <m/>
    <m/>
    <m/>
    <m/>
    <m/>
    <m/>
    <x v="59"/>
  </r>
  <r>
    <s v="1809-02-01"/>
    <n v="0.85599999999999898"/>
    <n v="2.8180000000000001"/>
    <m/>
    <m/>
    <m/>
    <m/>
    <m/>
    <m/>
    <x v="59"/>
  </r>
  <r>
    <s v="1809-03-01"/>
    <n v="3.4249999999999998"/>
    <n v="1.6659999999999999"/>
    <m/>
    <m/>
    <m/>
    <m/>
    <m/>
    <m/>
    <x v="59"/>
  </r>
  <r>
    <s v="1809-04-01"/>
    <n v="7.8329999999999904"/>
    <n v="2.4980000000000002"/>
    <m/>
    <m/>
    <m/>
    <m/>
    <m/>
    <m/>
    <x v="59"/>
  </r>
  <r>
    <s v="1809-05-01"/>
    <n v="9.2430000000000003"/>
    <n v="1.304"/>
    <m/>
    <m/>
    <m/>
    <m/>
    <m/>
    <m/>
    <x v="59"/>
  </r>
  <r>
    <s v="1809-06-01"/>
    <n v="12.997999999999999"/>
    <n v="1.3480000000000001"/>
    <m/>
    <m/>
    <m/>
    <m/>
    <m/>
    <m/>
    <x v="59"/>
  </r>
  <r>
    <s v="1809-07-01"/>
    <n v="12.655999999999899"/>
    <n v="1.4810000000000001"/>
    <m/>
    <m/>
    <m/>
    <m/>
    <m/>
    <m/>
    <x v="59"/>
  </r>
  <r>
    <s v="1809-08-01"/>
    <n v="12.904999999999999"/>
    <n v="1.66699999999999"/>
    <m/>
    <m/>
    <m/>
    <m/>
    <m/>
    <m/>
    <x v="59"/>
  </r>
  <r>
    <s v="1809-09-01"/>
    <n v="10.967000000000001"/>
    <n v="1.633"/>
    <m/>
    <m/>
    <m/>
    <m/>
    <m/>
    <m/>
    <x v="59"/>
  </r>
  <r>
    <s v="1809-10-01"/>
    <n v="8.65"/>
    <n v="3.5539999999999998"/>
    <m/>
    <m/>
    <m/>
    <m/>
    <m/>
    <m/>
    <x v="59"/>
  </r>
  <r>
    <s v="1809-11-01"/>
    <n v="3.0990000000000002"/>
    <n v="2.4780000000000002"/>
    <m/>
    <m/>
    <m/>
    <m/>
    <m/>
    <m/>
    <x v="59"/>
  </r>
  <r>
    <s v="1809-12-01"/>
    <n v="2.077"/>
    <n v="2.5880000000000001"/>
    <m/>
    <m/>
    <m/>
    <m/>
    <m/>
    <m/>
    <x v="59"/>
  </r>
  <r>
    <s v="1810-01-01"/>
    <n v="0.88800000000000001"/>
    <n v="3.258"/>
    <m/>
    <m/>
    <m/>
    <m/>
    <m/>
    <m/>
    <x v="60"/>
  </r>
  <r>
    <s v="1810-02-01"/>
    <n v="2.391"/>
    <n v="2.403"/>
    <m/>
    <m/>
    <m/>
    <m/>
    <m/>
    <m/>
    <x v="60"/>
  </r>
  <r>
    <s v="1810-03-01"/>
    <n v="5.0139999999999896"/>
    <n v="4.4569999999999999"/>
    <m/>
    <m/>
    <m/>
    <m/>
    <m/>
    <m/>
    <x v="60"/>
  </r>
  <r>
    <s v="1810-04-01"/>
    <n v="6.5330000000000004"/>
    <n v="2.2290000000000001"/>
    <m/>
    <m/>
    <m/>
    <m/>
    <m/>
    <m/>
    <x v="60"/>
  </r>
  <r>
    <s v="1810-05-01"/>
    <n v="9.0690000000000008"/>
    <n v="1.907"/>
    <m/>
    <m/>
    <m/>
    <m/>
    <m/>
    <m/>
    <x v="60"/>
  </r>
  <r>
    <s v="1810-06-01"/>
    <n v="11.933999999999999"/>
    <n v="2.2810000000000001"/>
    <m/>
    <m/>
    <m/>
    <m/>
    <m/>
    <m/>
    <x v="60"/>
  </r>
  <r>
    <s v="1810-07-01"/>
    <n v="12.550999999999901"/>
    <n v="2.016"/>
    <m/>
    <m/>
    <m/>
    <m/>
    <m/>
    <m/>
    <x v="60"/>
  </r>
  <r>
    <s v="1810-08-01"/>
    <n v="12.040999999999899"/>
    <n v="1.212"/>
    <m/>
    <m/>
    <m/>
    <m/>
    <m/>
    <m/>
    <x v="60"/>
  </r>
  <r>
    <s v="1810-09-01"/>
    <n v="9.532"/>
    <n v="1.2470000000000001"/>
    <m/>
    <m/>
    <m/>
    <m/>
    <m/>
    <m/>
    <x v="60"/>
  </r>
  <r>
    <s v="1810-10-01"/>
    <n v="6.6319999999999997"/>
    <n v="1.9890000000000001"/>
    <m/>
    <m/>
    <m/>
    <m/>
    <m/>
    <m/>
    <x v="60"/>
  </r>
  <r>
    <s v="1810-11-01"/>
    <n v="3.827"/>
    <n v="2.64"/>
    <m/>
    <m/>
    <m/>
    <m/>
    <m/>
    <m/>
    <x v="60"/>
  </r>
  <r>
    <s v="1810-12-01"/>
    <n v="2.66"/>
    <n v="2.093"/>
    <m/>
    <m/>
    <m/>
    <m/>
    <m/>
    <m/>
    <x v="60"/>
  </r>
  <r>
    <s v="1811-01-01"/>
    <n v="1.3740000000000001"/>
    <n v="2.323"/>
    <m/>
    <m/>
    <m/>
    <m/>
    <m/>
    <m/>
    <x v="61"/>
  </r>
  <r>
    <s v="1811-02-01"/>
    <n v="0.45"/>
    <n v="3.4750000000000001"/>
    <m/>
    <m/>
    <m/>
    <m/>
    <m/>
    <m/>
    <x v="61"/>
  </r>
  <r>
    <s v="1811-03-01"/>
    <n v="3.7010000000000001"/>
    <n v="1.8080000000000001"/>
    <m/>
    <m/>
    <m/>
    <m/>
    <m/>
    <m/>
    <x v="61"/>
  </r>
  <r>
    <s v="1811-04-01"/>
    <n v="6.3019999999999996"/>
    <n v="1.4219999999999999"/>
    <m/>
    <m/>
    <m/>
    <m/>
    <m/>
    <m/>
    <x v="61"/>
  </r>
  <r>
    <s v="1811-05-01"/>
    <n v="9.4429999999999996"/>
    <n v="1.663"/>
    <m/>
    <m/>
    <m/>
    <m/>
    <m/>
    <m/>
    <x v="61"/>
  </r>
  <r>
    <s v="1811-06-01"/>
    <n v="12.137"/>
    <n v="1.706"/>
    <m/>
    <m/>
    <m/>
    <m/>
    <m/>
    <m/>
    <x v="61"/>
  </r>
  <r>
    <s v="1811-07-01"/>
    <n v="11.956"/>
    <n v="1.383"/>
    <m/>
    <m/>
    <m/>
    <m/>
    <m/>
    <m/>
    <x v="61"/>
  </r>
  <r>
    <s v="1811-08-01"/>
    <n v="13.325999999999899"/>
    <n v="2.2890000000000001"/>
    <m/>
    <m/>
    <m/>
    <m/>
    <m/>
    <m/>
    <x v="61"/>
  </r>
  <r>
    <s v="1811-09-01"/>
    <n v="10.368"/>
    <n v="1.931"/>
    <m/>
    <m/>
    <m/>
    <m/>
    <m/>
    <m/>
    <x v="61"/>
  </r>
  <r>
    <s v="1811-10-01"/>
    <n v="6.58"/>
    <n v="2.863"/>
    <m/>
    <m/>
    <m/>
    <m/>
    <m/>
    <m/>
    <x v="61"/>
  </r>
  <r>
    <s v="1811-11-01"/>
    <n v="3.5030000000000001"/>
    <n v="1.802"/>
    <m/>
    <m/>
    <m/>
    <m/>
    <m/>
    <m/>
    <x v="61"/>
  </r>
  <r>
    <s v="1811-12-01"/>
    <n v="3.1739999999999999"/>
    <n v="2.484"/>
    <m/>
    <m/>
    <m/>
    <m/>
    <m/>
    <m/>
    <x v="61"/>
  </r>
  <r>
    <s v="1812-01-01"/>
    <n v="0.97699999999999998"/>
    <n v="4.5449999999999999"/>
    <m/>
    <m/>
    <m/>
    <m/>
    <m/>
    <m/>
    <x v="62"/>
  </r>
  <r>
    <s v="1812-02-01"/>
    <n v="0.13100000000000001"/>
    <n v="3.0619999999999998"/>
    <m/>
    <m/>
    <m/>
    <m/>
    <m/>
    <m/>
    <x v="62"/>
  </r>
  <r>
    <s v="1812-03-01"/>
    <n v="2.044"/>
    <n v="1.8049999999999999"/>
    <m/>
    <m/>
    <m/>
    <m/>
    <m/>
    <m/>
    <x v="62"/>
  </r>
  <r>
    <s v="1812-04-01"/>
    <n v="6.9499999999999904"/>
    <n v="1.984"/>
    <m/>
    <m/>
    <m/>
    <m/>
    <m/>
    <m/>
    <x v="62"/>
  </r>
  <r>
    <s v="1812-05-01"/>
    <n v="9.5799999999999894"/>
    <n v="1.2789999999999999"/>
    <m/>
    <m/>
    <m/>
    <m/>
    <m/>
    <m/>
    <x v="62"/>
  </r>
  <r>
    <s v="1812-06-01"/>
    <n v="12.005000000000001"/>
    <n v="1.1739999999999999"/>
    <m/>
    <m/>
    <m/>
    <m/>
    <m/>
    <m/>
    <x v="62"/>
  </r>
  <r>
    <s v="1812-07-01"/>
    <n v="14.355"/>
    <n v="1.4630000000000001"/>
    <m/>
    <m/>
    <m/>
    <m/>
    <m/>
    <m/>
    <x v="62"/>
  </r>
  <r>
    <s v="1812-08-01"/>
    <n v="15.017999999999899"/>
    <n v="1.746"/>
    <m/>
    <m/>
    <m/>
    <m/>
    <m/>
    <m/>
    <x v="62"/>
  </r>
  <r>
    <s v="1812-09-01"/>
    <n v="10.185"/>
    <n v="2.052"/>
    <m/>
    <m/>
    <m/>
    <m/>
    <m/>
    <m/>
    <x v="62"/>
  </r>
  <r>
    <s v="1812-10-01"/>
    <n v="7.593"/>
    <n v="1.7929999999999999"/>
    <m/>
    <m/>
    <m/>
    <m/>
    <m/>
    <m/>
    <x v="62"/>
  </r>
  <r>
    <s v="1812-11-01"/>
    <n v="4.3689999999999998"/>
    <n v="2.585"/>
    <m/>
    <m/>
    <m/>
    <m/>
    <m/>
    <m/>
    <x v="62"/>
  </r>
  <r>
    <s v="1812-12-01"/>
    <n v="1.3480000000000001"/>
    <n v="2.1389999999999998"/>
    <m/>
    <m/>
    <m/>
    <m/>
    <m/>
    <m/>
    <x v="62"/>
  </r>
  <r>
    <s v="1813-01-01"/>
    <n v="-1.38499999999999"/>
    <n v="2.1909999999999998"/>
    <m/>
    <m/>
    <m/>
    <m/>
    <m/>
    <m/>
    <x v="63"/>
  </r>
  <r>
    <s v="1813-02-01"/>
    <n v="2.258"/>
    <n v="1.958"/>
    <m/>
    <m/>
    <m/>
    <m/>
    <m/>
    <m/>
    <x v="63"/>
  </r>
  <r>
    <s v="1813-03-01"/>
    <n v="1.5959999999999901"/>
    <n v="1.6220000000000001"/>
    <m/>
    <m/>
    <m/>
    <m/>
    <m/>
    <m/>
    <x v="63"/>
  </r>
  <r>
    <s v="1813-04-01"/>
    <n v="8.1819999999999897"/>
    <n v="1.486"/>
    <m/>
    <m/>
    <m/>
    <m/>
    <m/>
    <m/>
    <x v="63"/>
  </r>
  <r>
    <s v="1813-05-01"/>
    <n v="11.367000000000001"/>
    <n v="3.8260000000000001"/>
    <m/>
    <m/>
    <m/>
    <m/>
    <m/>
    <m/>
    <x v="63"/>
  </r>
  <r>
    <s v="1813-06-01"/>
    <n v="13.242000000000001"/>
    <n v="1.1379999999999999"/>
    <m/>
    <m/>
    <m/>
    <m/>
    <m/>
    <m/>
    <x v="63"/>
  </r>
  <r>
    <s v="1813-07-01"/>
    <n v="14.5209999999999"/>
    <n v="0.877"/>
    <m/>
    <m/>
    <m/>
    <m/>
    <m/>
    <m/>
    <x v="63"/>
  </r>
  <r>
    <s v="1813-08-01"/>
    <n v="13.097"/>
    <n v="0.995"/>
    <m/>
    <m/>
    <m/>
    <m/>
    <m/>
    <m/>
    <x v="63"/>
  </r>
  <r>
    <s v="1813-09-01"/>
    <n v="12.339"/>
    <n v="1.7430000000000001"/>
    <m/>
    <m/>
    <m/>
    <m/>
    <m/>
    <m/>
    <x v="63"/>
  </r>
  <r>
    <s v="1813-10-01"/>
    <n v="8.6660000000000004"/>
    <n v="1.5649999999999999"/>
    <m/>
    <m/>
    <m/>
    <m/>
    <m/>
    <m/>
    <x v="63"/>
  </r>
  <r>
    <s v="1813-11-01"/>
    <n v="6.8250000000000002"/>
    <n v="1.3149999999999999"/>
    <m/>
    <m/>
    <m/>
    <m/>
    <m/>
    <m/>
    <x v="63"/>
  </r>
  <r>
    <s v="1813-12-01"/>
    <n v="2.1709999999999998"/>
    <n v="1.79"/>
    <m/>
    <m/>
    <m/>
    <m/>
    <m/>
    <m/>
    <x v="63"/>
  </r>
  <r>
    <s v="1814-01-01"/>
    <n v="1.502"/>
    <n v="2.6219999999999999"/>
    <m/>
    <m/>
    <m/>
    <m/>
    <m/>
    <m/>
    <x v="64"/>
  </r>
  <r>
    <s v="1814-02-01"/>
    <n v="1.6890000000000001"/>
    <n v="2.121"/>
    <m/>
    <m/>
    <m/>
    <m/>
    <m/>
    <m/>
    <x v="64"/>
  </r>
  <r>
    <s v="1814-03-01"/>
    <n v="2.6640000000000001"/>
    <n v="2.2589999999999999"/>
    <m/>
    <m/>
    <m/>
    <m/>
    <m/>
    <m/>
    <x v="64"/>
  </r>
  <r>
    <s v="1814-04-01"/>
    <n v="7.1929999999999996"/>
    <n v="1.5"/>
    <m/>
    <m/>
    <m/>
    <m/>
    <m/>
    <m/>
    <x v="64"/>
  </r>
  <r>
    <s v="1814-05-01"/>
    <n v="9.4169999999999998"/>
    <n v="2.3210000000000002"/>
    <m/>
    <m/>
    <m/>
    <m/>
    <m/>
    <m/>
    <x v="64"/>
  </r>
  <r>
    <s v="1814-06-01"/>
    <n v="12.818"/>
    <n v="0.98899999999999999"/>
    <m/>
    <m/>
    <m/>
    <m/>
    <m/>
    <m/>
    <x v="64"/>
  </r>
  <r>
    <s v="1814-07-01"/>
    <n v="12.532"/>
    <n v="1.8520000000000001"/>
    <m/>
    <m/>
    <m/>
    <m/>
    <m/>
    <m/>
    <x v="64"/>
  </r>
  <r>
    <s v="1814-08-01"/>
    <n v="12.667999999999999"/>
    <n v="1.4530000000000001"/>
    <m/>
    <m/>
    <m/>
    <m/>
    <m/>
    <m/>
    <x v="64"/>
  </r>
  <r>
    <s v="1814-09-01"/>
    <n v="10.675999999999901"/>
    <n v="1.3320000000000001"/>
    <m/>
    <m/>
    <m/>
    <m/>
    <m/>
    <m/>
    <x v="64"/>
  </r>
  <r>
    <s v="1814-10-01"/>
    <n v="7.3739999999999997"/>
    <n v="1.847"/>
    <m/>
    <m/>
    <m/>
    <m/>
    <m/>
    <m/>
    <x v="64"/>
  </r>
  <r>
    <s v="1814-11-01"/>
    <n v="6.7389999999999999"/>
    <n v="3.4279999999999999"/>
    <m/>
    <m/>
    <m/>
    <m/>
    <m/>
    <m/>
    <x v="64"/>
  </r>
  <r>
    <s v="1814-12-01"/>
    <n v="5.8289999999999997"/>
    <n v="4.298"/>
    <m/>
    <m/>
    <m/>
    <m/>
    <m/>
    <m/>
    <x v="64"/>
  </r>
  <r>
    <s v="1815-01-01"/>
    <n v="2.0510000000000002"/>
    <n v="2.0329999999999999"/>
    <m/>
    <m/>
    <m/>
    <m/>
    <m/>
    <m/>
    <x v="65"/>
  </r>
  <r>
    <s v="1815-02-01"/>
    <n v="2.2730000000000001"/>
    <n v="2.3860000000000001"/>
    <m/>
    <m/>
    <m/>
    <m/>
    <m/>
    <m/>
    <x v="65"/>
  </r>
  <r>
    <s v="1815-03-01"/>
    <n v="3.6629999999999998"/>
    <n v="2.3279999999999998"/>
    <m/>
    <m/>
    <m/>
    <m/>
    <m/>
    <m/>
    <x v="65"/>
  </r>
  <r>
    <s v="1815-04-01"/>
    <n v="6.5879999999999903"/>
    <n v="2.3410000000000002"/>
    <m/>
    <m/>
    <m/>
    <m/>
    <m/>
    <m/>
    <x v="65"/>
  </r>
  <r>
    <s v="1815-05-01"/>
    <n v="9.8450000000000006"/>
    <n v="1.8120000000000001"/>
    <m/>
    <m/>
    <m/>
    <m/>
    <m/>
    <m/>
    <x v="65"/>
  </r>
  <r>
    <s v="1815-06-01"/>
    <n v="11.162000000000001"/>
    <n v="1.242"/>
    <m/>
    <m/>
    <m/>
    <m/>
    <m/>
    <m/>
    <x v="65"/>
  </r>
  <r>
    <s v="1815-07-01"/>
    <n v="14.394"/>
    <n v="2.371"/>
    <m/>
    <m/>
    <m/>
    <m/>
    <m/>
    <m/>
    <x v="65"/>
  </r>
  <r>
    <s v="1815-08-01"/>
    <n v="13.209"/>
    <n v="1.3480000000000001"/>
    <m/>
    <m/>
    <m/>
    <m/>
    <m/>
    <m/>
    <x v="65"/>
  </r>
  <r>
    <s v="1815-09-01"/>
    <n v="11.151"/>
    <n v="1.5029999999999999"/>
    <m/>
    <m/>
    <m/>
    <m/>
    <m/>
    <m/>
    <x v="65"/>
  </r>
  <r>
    <s v="1815-10-01"/>
    <n v="7.1369999999999996"/>
    <n v="2.2949999999999999"/>
    <m/>
    <m/>
    <m/>
    <m/>
    <m/>
    <m/>
    <x v="65"/>
  </r>
  <r>
    <s v="1815-11-01"/>
    <n v="4.1779999999999999"/>
    <n v="1.732"/>
    <m/>
    <m/>
    <m/>
    <m/>
    <m/>
    <m/>
    <x v="65"/>
  </r>
  <r>
    <s v="1815-12-01"/>
    <n v="1.2209999999999901"/>
    <n v="2.2069999999999999"/>
    <m/>
    <m/>
    <m/>
    <m/>
    <m/>
    <m/>
    <x v="65"/>
  </r>
  <r>
    <s v="1816-01-01"/>
    <n v="2.7370000000000001"/>
    <n v="2.7240000000000002"/>
    <m/>
    <m/>
    <m/>
    <m/>
    <m/>
    <m/>
    <x v="66"/>
  </r>
  <r>
    <s v="1816-02-01"/>
    <n v="0.67599999999999905"/>
    <n v="2.9470000000000001"/>
    <m/>
    <m/>
    <m/>
    <m/>
    <m/>
    <m/>
    <x v="66"/>
  </r>
  <r>
    <s v="1816-03-01"/>
    <n v="3.9049999999999998"/>
    <n v="1.9279999999999999"/>
    <m/>
    <m/>
    <m/>
    <m/>
    <m/>
    <m/>
    <x v="66"/>
  </r>
  <r>
    <s v="1816-04-01"/>
    <n v="7.6059999999999999"/>
    <n v="2.129"/>
    <m/>
    <m/>
    <m/>
    <m/>
    <m/>
    <m/>
    <x v="66"/>
  </r>
  <r>
    <s v="1816-05-01"/>
    <n v="10.593999999999999"/>
    <n v="1.804"/>
    <m/>
    <m/>
    <m/>
    <m/>
    <m/>
    <m/>
    <x v="66"/>
  </r>
  <r>
    <s v="1816-06-01"/>
    <n v="11.79"/>
    <n v="1.087"/>
    <m/>
    <m/>
    <m/>
    <m/>
    <m/>
    <m/>
    <x v="66"/>
  </r>
  <r>
    <s v="1816-07-01"/>
    <n v="12.266999999999999"/>
    <n v="1.538"/>
    <m/>
    <m/>
    <m/>
    <m/>
    <m/>
    <m/>
    <x v="66"/>
  </r>
  <r>
    <s v="1816-08-01"/>
    <n v="12.57"/>
    <n v="1.2569999999999999"/>
    <m/>
    <m/>
    <m/>
    <m/>
    <m/>
    <m/>
    <x v="66"/>
  </r>
  <r>
    <s v="1816-09-01"/>
    <n v="10.39"/>
    <n v="0.70699999999999996"/>
    <m/>
    <m/>
    <m/>
    <m/>
    <m/>
    <m/>
    <x v="66"/>
  </r>
  <r>
    <s v="1816-10-01"/>
    <n v="5.6989999999999998"/>
    <n v="3.5830000000000002"/>
    <m/>
    <m/>
    <m/>
    <m/>
    <m/>
    <m/>
    <x v="66"/>
  </r>
  <r>
    <s v="1816-11-01"/>
    <n v="4.0579999999999998"/>
    <n v="3.81"/>
    <m/>
    <m/>
    <m/>
    <m/>
    <m/>
    <m/>
    <x v="66"/>
  </r>
  <r>
    <s v="1816-12-01"/>
    <n v="0.95799999999999996"/>
    <n v="2.8010000000000002"/>
    <m/>
    <m/>
    <m/>
    <m/>
    <m/>
    <m/>
    <x v="66"/>
  </r>
  <r>
    <s v="1817-01-01"/>
    <n v="1.54"/>
    <n v="2.4510000000000001"/>
    <m/>
    <m/>
    <m/>
    <m/>
    <m/>
    <m/>
    <x v="67"/>
  </r>
  <r>
    <s v="1817-02-01"/>
    <n v="3.6489999999999898"/>
    <n v="2.5470000000000002"/>
    <m/>
    <m/>
    <m/>
    <m/>
    <m/>
    <m/>
    <x v="67"/>
  </r>
  <r>
    <s v="1817-03-01"/>
    <n v="4.569"/>
    <n v="2.153"/>
    <m/>
    <m/>
    <m/>
    <m/>
    <m/>
    <m/>
    <x v="67"/>
  </r>
  <r>
    <s v="1817-04-01"/>
    <n v="7.8889999999999896"/>
    <n v="1.8360000000000001"/>
    <m/>
    <m/>
    <m/>
    <m/>
    <m/>
    <m/>
    <x v="67"/>
  </r>
  <r>
    <s v="1817-05-01"/>
    <n v="9.4760000000000009"/>
    <n v="1.3939999999999999"/>
    <m/>
    <m/>
    <m/>
    <m/>
    <m/>
    <m/>
    <x v="67"/>
  </r>
  <r>
    <s v="1817-06-01"/>
    <n v="11.287000000000001"/>
    <n v="1.25"/>
    <m/>
    <m/>
    <m/>
    <m/>
    <m/>
    <m/>
    <x v="67"/>
  </r>
  <r>
    <s v="1817-07-01"/>
    <n v="12.071999999999999"/>
    <n v="1.0569999999999999"/>
    <m/>
    <m/>
    <m/>
    <m/>
    <m/>
    <m/>
    <x v="67"/>
  </r>
  <r>
    <s v="1817-08-01"/>
    <n v="13.402999999999899"/>
    <n v="1.3069999999999999"/>
    <m/>
    <m/>
    <m/>
    <m/>
    <m/>
    <m/>
    <x v="67"/>
  </r>
  <r>
    <s v="1817-09-01"/>
    <n v="8.8119999999999994"/>
    <n v="1.1779999999999999"/>
    <m/>
    <m/>
    <m/>
    <m/>
    <m/>
    <m/>
    <x v="67"/>
  </r>
  <r>
    <s v="1817-10-01"/>
    <n v="6.2029999999999896"/>
    <n v="1.9630000000000001"/>
    <m/>
    <m/>
    <m/>
    <m/>
    <m/>
    <m/>
    <x v="67"/>
  </r>
  <r>
    <s v="1817-11-01"/>
    <n v="4.6379999999999999"/>
    <n v="1.6909999999999901"/>
    <m/>
    <m/>
    <m/>
    <m/>
    <m/>
    <m/>
    <x v="67"/>
  </r>
  <r>
    <s v="1817-12-01"/>
    <n v="0.16999999999999901"/>
    <n v="1.673"/>
    <m/>
    <m/>
    <m/>
    <m/>
    <m/>
    <m/>
    <x v="67"/>
  </r>
  <r>
    <s v="1818-01-01"/>
    <n v="1.204"/>
    <n v="1.7749999999999999"/>
    <m/>
    <m/>
    <m/>
    <m/>
    <m/>
    <m/>
    <x v="68"/>
  </r>
  <r>
    <s v="1818-02-01"/>
    <n v="0.75499999999999901"/>
    <n v="1.9119999999999999"/>
    <m/>
    <m/>
    <m/>
    <m/>
    <m/>
    <m/>
    <x v="68"/>
  </r>
  <r>
    <s v="1818-03-01"/>
    <n v="5.5650000000000004"/>
    <n v="2.177"/>
    <m/>
    <m/>
    <m/>
    <m/>
    <m/>
    <m/>
    <x v="68"/>
  </r>
  <r>
    <s v="1818-04-01"/>
    <n v="9.9009999999999998"/>
    <n v="2.6619999999999999"/>
    <m/>
    <m/>
    <m/>
    <m/>
    <m/>
    <m/>
    <x v="68"/>
  </r>
  <r>
    <s v="1818-05-01"/>
    <n v="11.247"/>
    <n v="1.4570000000000001"/>
    <m/>
    <m/>
    <m/>
    <m/>
    <m/>
    <m/>
    <x v="68"/>
  </r>
  <r>
    <s v="1818-06-01"/>
    <n v="13.824999999999999"/>
    <n v="2.2599999999999998"/>
    <m/>
    <m/>
    <m/>
    <m/>
    <m/>
    <m/>
    <x v="68"/>
  </r>
  <r>
    <s v="1818-07-01"/>
    <n v="13.51"/>
    <n v="1.9"/>
    <m/>
    <m/>
    <m/>
    <m/>
    <m/>
    <m/>
    <x v="68"/>
  </r>
  <r>
    <s v="1818-08-01"/>
    <n v="13.165999999999899"/>
    <n v="0.996"/>
    <m/>
    <m/>
    <m/>
    <m/>
    <m/>
    <m/>
    <x v="68"/>
  </r>
  <r>
    <s v="1818-09-01"/>
    <n v="10.577999999999999"/>
    <n v="1.0629999999999999"/>
    <m/>
    <m/>
    <m/>
    <m/>
    <m/>
    <m/>
    <x v="68"/>
  </r>
  <r>
    <s v="1818-10-01"/>
    <n v="6.6539999999999999"/>
    <n v="1.704"/>
    <m/>
    <m/>
    <m/>
    <m/>
    <m/>
    <m/>
    <x v="68"/>
  </r>
  <r>
    <s v="1818-11-01"/>
    <n v="5.0350000000000001"/>
    <n v="2.8069999999999999"/>
    <m/>
    <m/>
    <m/>
    <m/>
    <m/>
    <m/>
    <x v="68"/>
  </r>
  <r>
    <s v="1818-12-01"/>
    <n v="2.5070000000000001"/>
    <n v="1.236"/>
    <m/>
    <m/>
    <m/>
    <m/>
    <m/>
    <m/>
    <x v="68"/>
  </r>
  <r>
    <s v="1819-01-01"/>
    <n v="1.014"/>
    <n v="1.984"/>
    <m/>
    <m/>
    <m/>
    <m/>
    <m/>
    <m/>
    <x v="69"/>
  </r>
  <r>
    <s v="1819-02-01"/>
    <n v="2.286"/>
    <n v="1.9950000000000001"/>
    <m/>
    <m/>
    <m/>
    <m/>
    <m/>
    <m/>
    <x v="69"/>
  </r>
  <r>
    <s v="1819-03-01"/>
    <n v="2.931"/>
    <n v="2.93"/>
    <m/>
    <m/>
    <m/>
    <m/>
    <m/>
    <m/>
    <x v="69"/>
  </r>
  <r>
    <s v="1819-04-01"/>
    <n v="7.0289999999999999"/>
    <n v="1.3440000000000001"/>
    <m/>
    <m/>
    <m/>
    <m/>
    <m/>
    <m/>
    <x v="69"/>
  </r>
  <r>
    <s v="1819-05-01"/>
    <n v="9.8510000000000009"/>
    <n v="1.1120000000000001"/>
    <m/>
    <m/>
    <m/>
    <m/>
    <m/>
    <m/>
    <x v="69"/>
  </r>
  <r>
    <s v="1819-06-01"/>
    <n v="12.526"/>
    <n v="1.5389999999999999"/>
    <m/>
    <m/>
    <m/>
    <m/>
    <m/>
    <m/>
    <x v="69"/>
  </r>
  <r>
    <s v="1819-07-01"/>
    <n v="13.038"/>
    <n v="1.17"/>
    <m/>
    <m/>
    <m/>
    <m/>
    <m/>
    <m/>
    <x v="69"/>
  </r>
  <r>
    <s v="1819-08-01"/>
    <n v="12.557"/>
    <n v="1.1240000000000001"/>
    <m/>
    <m/>
    <m/>
    <m/>
    <m/>
    <m/>
    <x v="69"/>
  </r>
  <r>
    <s v="1819-09-01"/>
    <n v="10.893999999999901"/>
    <n v="1.052"/>
    <m/>
    <m/>
    <m/>
    <m/>
    <m/>
    <m/>
    <x v="69"/>
  </r>
  <r>
    <s v="1819-10-01"/>
    <n v="9.3119999999999994"/>
    <n v="1.2230000000000001"/>
    <m/>
    <m/>
    <m/>
    <m/>
    <m/>
    <m/>
    <x v="69"/>
  </r>
  <r>
    <s v="1819-11-01"/>
    <n v="5.15"/>
    <n v="1.62699999999999"/>
    <m/>
    <m/>
    <m/>
    <m/>
    <m/>
    <m/>
    <x v="69"/>
  </r>
  <r>
    <s v="1819-12-01"/>
    <n v="1.8420000000000001"/>
    <n v="1.883"/>
    <m/>
    <m/>
    <m/>
    <m/>
    <m/>
    <m/>
    <x v="69"/>
  </r>
  <r>
    <s v="1820-01-01"/>
    <n v="1.236"/>
    <n v="3.9"/>
    <m/>
    <m/>
    <m/>
    <m/>
    <m/>
    <m/>
    <x v="70"/>
  </r>
  <r>
    <s v="1820-02-01"/>
    <n v="2.145"/>
    <n v="2.004"/>
    <m/>
    <m/>
    <m/>
    <m/>
    <m/>
    <m/>
    <x v="70"/>
  </r>
  <r>
    <s v="1820-03-01"/>
    <n v="4.6180000000000003"/>
    <n v="1.9450000000000001"/>
    <m/>
    <m/>
    <m/>
    <m/>
    <m/>
    <m/>
    <x v="70"/>
  </r>
  <r>
    <s v="1820-04-01"/>
    <n v="8.6999999999999993"/>
    <n v="1.1679999999999999"/>
    <m/>
    <m/>
    <m/>
    <m/>
    <m/>
    <m/>
    <x v="70"/>
  </r>
  <r>
    <s v="1820-05-01"/>
    <n v="11.62"/>
    <n v="1.256"/>
    <m/>
    <m/>
    <m/>
    <m/>
    <m/>
    <m/>
    <x v="70"/>
  </r>
  <r>
    <s v="1820-06-01"/>
    <n v="13.323"/>
    <n v="0.91200000000000003"/>
    <m/>
    <m/>
    <m/>
    <m/>
    <m/>
    <m/>
    <x v="70"/>
  </r>
  <r>
    <s v="1820-07-01"/>
    <n v="13.311"/>
    <n v="1.375"/>
    <m/>
    <m/>
    <m/>
    <m/>
    <m/>
    <m/>
    <x v="70"/>
  </r>
  <r>
    <s v="1820-08-01"/>
    <n v="11.978"/>
    <n v="1.3169999999999999"/>
    <m/>
    <m/>
    <m/>
    <m/>
    <m/>
    <m/>
    <x v="70"/>
  </r>
  <r>
    <s v="1820-09-01"/>
    <n v="11.16"/>
    <n v="1.1759999999999999"/>
    <m/>
    <m/>
    <m/>
    <m/>
    <m/>
    <m/>
    <x v="70"/>
  </r>
  <r>
    <s v="1820-10-01"/>
    <n v="7.5879999999999903"/>
    <n v="1.605"/>
    <m/>
    <m/>
    <m/>
    <m/>
    <m/>
    <m/>
    <x v="70"/>
  </r>
  <r>
    <s v="1820-11-01"/>
    <n v="4.4429999999999996"/>
    <n v="1.0740000000000001"/>
    <m/>
    <m/>
    <m/>
    <m/>
    <m/>
    <m/>
    <x v="70"/>
  </r>
  <r>
    <s v="1820-12-01"/>
    <n v="1.2729999999999999"/>
    <n v="1.6930000000000001"/>
    <m/>
    <m/>
    <m/>
    <m/>
    <m/>
    <m/>
    <x v="70"/>
  </r>
  <r>
    <s v="1821-01-01"/>
    <n v="2.9989999999999899"/>
    <n v="1.5489999999999999"/>
    <m/>
    <m/>
    <m/>
    <m/>
    <m/>
    <m/>
    <x v="71"/>
  </r>
  <r>
    <s v="1821-02-01"/>
    <n v="3.758"/>
    <n v="2.0179999999999998"/>
    <m/>
    <m/>
    <m/>
    <m/>
    <m/>
    <m/>
    <x v="71"/>
  </r>
  <r>
    <s v="1821-03-01"/>
    <n v="5.4619999999999997"/>
    <n v="1.2749999999999999"/>
    <m/>
    <m/>
    <m/>
    <m/>
    <m/>
    <m/>
    <x v="71"/>
  </r>
  <r>
    <s v="1821-04-01"/>
    <n v="7.7389999999999901"/>
    <n v="0.85799999999999998"/>
    <m/>
    <m/>
    <m/>
    <m/>
    <m/>
    <m/>
    <x v="71"/>
  </r>
  <r>
    <s v="1821-05-01"/>
    <n v="11.3"/>
    <n v="1.3919999999999999"/>
    <m/>
    <m/>
    <m/>
    <m/>
    <m/>
    <m/>
    <x v="71"/>
  </r>
  <r>
    <s v="1821-06-01"/>
    <n v="12.608000000000001"/>
    <n v="1.4239999999999999"/>
    <m/>
    <m/>
    <m/>
    <m/>
    <m/>
    <m/>
    <x v="71"/>
  </r>
  <r>
    <s v="1821-07-01"/>
    <n v="13.039"/>
    <n v="1.2889999999999999"/>
    <m/>
    <m/>
    <m/>
    <m/>
    <m/>
    <m/>
    <x v="71"/>
  </r>
  <r>
    <s v="1821-08-01"/>
    <n v="13.145"/>
    <n v="1.482"/>
    <m/>
    <m/>
    <m/>
    <m/>
    <m/>
    <m/>
    <x v="71"/>
  </r>
  <r>
    <s v="1821-09-01"/>
    <n v="10.178000000000001"/>
    <n v="1.2190000000000001"/>
    <m/>
    <m/>
    <m/>
    <m/>
    <m/>
    <m/>
    <x v="71"/>
  </r>
  <r>
    <s v="1821-10-01"/>
    <n v="8.5350000000000001"/>
    <n v="0.92400000000000004"/>
    <m/>
    <m/>
    <m/>
    <m/>
    <m/>
    <m/>
    <x v="71"/>
  </r>
  <r>
    <s v="1821-11-01"/>
    <n v="5.601"/>
    <n v="1.802"/>
    <m/>
    <m/>
    <m/>
    <m/>
    <m/>
    <m/>
    <x v="71"/>
  </r>
  <r>
    <s v="1821-12-01"/>
    <n v="2.7170000000000001"/>
    <n v="1.278"/>
    <m/>
    <m/>
    <m/>
    <m/>
    <m/>
    <m/>
    <x v="71"/>
  </r>
  <r>
    <s v="1822-01-01"/>
    <n v="2.7589999999999999"/>
    <n v="2.4159999999999999"/>
    <m/>
    <m/>
    <m/>
    <m/>
    <m/>
    <m/>
    <x v="72"/>
  </r>
  <r>
    <s v="1822-02-01"/>
    <n v="4.4649999999999999"/>
    <n v="1.83"/>
    <m/>
    <m/>
    <m/>
    <m/>
    <m/>
    <m/>
    <x v="72"/>
  </r>
  <r>
    <s v="1822-03-01"/>
    <n v="7.7869999999999999"/>
    <n v="2.016"/>
    <m/>
    <m/>
    <m/>
    <m/>
    <m/>
    <m/>
    <x v="72"/>
  </r>
  <r>
    <s v="1822-04-01"/>
    <n v="8.2779999999999898"/>
    <n v="1.2949999999999999"/>
    <m/>
    <m/>
    <m/>
    <m/>
    <m/>
    <m/>
    <x v="72"/>
  </r>
  <r>
    <s v="1822-05-01"/>
    <n v="10.486000000000001"/>
    <n v="1.159"/>
    <m/>
    <m/>
    <m/>
    <m/>
    <m/>
    <m/>
    <x v="72"/>
  </r>
  <r>
    <s v="1822-06-01"/>
    <n v="13.067"/>
    <n v="0.89900000000000002"/>
    <m/>
    <m/>
    <m/>
    <m/>
    <m/>
    <m/>
    <x v="72"/>
  </r>
  <r>
    <s v="1822-07-01"/>
    <n v="14.212"/>
    <n v="1.0680000000000001"/>
    <m/>
    <m/>
    <m/>
    <m/>
    <m/>
    <m/>
    <x v="72"/>
  </r>
  <r>
    <s v="1822-08-01"/>
    <n v="13.215"/>
    <n v="0.89599999999999902"/>
    <m/>
    <m/>
    <m/>
    <m/>
    <m/>
    <m/>
    <x v="72"/>
  </r>
  <r>
    <s v="1822-09-01"/>
    <n v="10.695"/>
    <n v="0.86899999999999999"/>
    <m/>
    <m/>
    <m/>
    <m/>
    <m/>
    <m/>
    <x v="72"/>
  </r>
  <r>
    <s v="1822-10-01"/>
    <n v="7.7739999999999903"/>
    <n v="1.163"/>
    <m/>
    <m/>
    <m/>
    <m/>
    <m/>
    <m/>
    <x v="72"/>
  </r>
  <r>
    <s v="1822-11-01"/>
    <n v="4.5010000000000003"/>
    <n v="1.345"/>
    <m/>
    <m/>
    <m/>
    <m/>
    <m/>
    <m/>
    <x v="72"/>
  </r>
  <r>
    <s v="1822-12-01"/>
    <n v="1.0209999999999999"/>
    <n v="1.5469999999999999"/>
    <m/>
    <m/>
    <m/>
    <m/>
    <m/>
    <m/>
    <x v="72"/>
  </r>
  <r>
    <s v="1823-01-01"/>
    <n v="1.758"/>
    <n v="1.796"/>
    <m/>
    <m/>
    <m/>
    <m/>
    <m/>
    <m/>
    <x v="73"/>
  </r>
  <r>
    <s v="1823-02-01"/>
    <n v="1.966"/>
    <n v="1.93"/>
    <m/>
    <m/>
    <m/>
    <m/>
    <m/>
    <m/>
    <x v="73"/>
  </r>
  <r>
    <s v="1823-03-01"/>
    <n v="5.0679999999999996"/>
    <n v="1.1919999999999999"/>
    <m/>
    <m/>
    <m/>
    <m/>
    <m/>
    <m/>
    <x v="73"/>
  </r>
  <r>
    <s v="1823-04-01"/>
    <n v="7.6649999999999903"/>
    <n v="1.6769999999999901"/>
    <m/>
    <m/>
    <m/>
    <m/>
    <m/>
    <m/>
    <x v="73"/>
  </r>
  <r>
    <s v="1823-05-01"/>
    <n v="10.563000000000001"/>
    <n v="0.92200000000000004"/>
    <m/>
    <m/>
    <m/>
    <m/>
    <m/>
    <m/>
    <x v="73"/>
  </r>
  <r>
    <s v="1823-06-01"/>
    <n v="13.958"/>
    <n v="1.125"/>
    <m/>
    <m/>
    <m/>
    <m/>
    <m/>
    <m/>
    <x v="73"/>
  </r>
  <r>
    <s v="1823-07-01"/>
    <n v="14.196999999999999"/>
    <n v="1.026"/>
    <m/>
    <m/>
    <m/>
    <m/>
    <m/>
    <m/>
    <x v="73"/>
  </r>
  <r>
    <s v="1823-08-01"/>
    <n v="13.13"/>
    <n v="0.69399999999999995"/>
    <m/>
    <m/>
    <m/>
    <m/>
    <m/>
    <m/>
    <x v="73"/>
  </r>
  <r>
    <s v="1823-09-01"/>
    <n v="10.198"/>
    <n v="1.083"/>
    <m/>
    <m/>
    <m/>
    <m/>
    <m/>
    <m/>
    <x v="73"/>
  </r>
  <r>
    <s v="1823-10-01"/>
    <n v="7.6419999999999897"/>
    <n v="1.24"/>
    <m/>
    <m/>
    <m/>
    <m/>
    <m/>
    <m/>
    <x v="73"/>
  </r>
  <r>
    <s v="1823-11-01"/>
    <n v="4.508"/>
    <n v="2.0790000000000002"/>
    <m/>
    <m/>
    <m/>
    <m/>
    <m/>
    <m/>
    <x v="73"/>
  </r>
  <r>
    <s v="1823-12-01"/>
    <n v="1.9710000000000001"/>
    <n v="1.583"/>
    <m/>
    <m/>
    <m/>
    <m/>
    <m/>
    <m/>
    <x v="73"/>
  </r>
  <r>
    <s v="1824-01-01"/>
    <n v="2.6509999999999998"/>
    <n v="1.4319999999999999"/>
    <m/>
    <m/>
    <m/>
    <m/>
    <m/>
    <m/>
    <x v="74"/>
  </r>
  <r>
    <s v="1824-02-01"/>
    <n v="2.6789999999999998"/>
    <n v="1.784"/>
    <m/>
    <m/>
    <m/>
    <m/>
    <m/>
    <m/>
    <x v="74"/>
  </r>
  <r>
    <s v="1824-03-01"/>
    <n v="5.3570000000000002"/>
    <n v="1.355"/>
    <m/>
    <m/>
    <m/>
    <m/>
    <m/>
    <m/>
    <x v="74"/>
  </r>
  <r>
    <s v="1824-04-01"/>
    <n v="8.375"/>
    <n v="1.288"/>
    <m/>
    <m/>
    <m/>
    <m/>
    <m/>
    <m/>
    <x v="74"/>
  </r>
  <r>
    <s v="1824-05-01"/>
    <n v="11.132"/>
    <n v="1.1359999999999999"/>
    <m/>
    <m/>
    <m/>
    <m/>
    <m/>
    <m/>
    <x v="74"/>
  </r>
  <r>
    <s v="1824-06-01"/>
    <n v="13.427"/>
    <n v="1.9530000000000001"/>
    <m/>
    <m/>
    <m/>
    <m/>
    <m/>
    <m/>
    <x v="74"/>
  </r>
  <r>
    <s v="1824-07-01"/>
    <n v="14.83"/>
    <n v="2.1579999999999999"/>
    <m/>
    <m/>
    <m/>
    <m/>
    <m/>
    <m/>
    <x v="74"/>
  </r>
  <r>
    <s v="1824-08-01"/>
    <n v="13.436999999999999"/>
    <n v="0.92400000000000004"/>
    <m/>
    <m/>
    <m/>
    <m/>
    <m/>
    <m/>
    <x v="74"/>
  </r>
  <r>
    <s v="1824-09-01"/>
    <n v="11.528"/>
    <n v="1.5569999999999999"/>
    <m/>
    <m/>
    <m/>
    <m/>
    <m/>
    <m/>
    <x v="74"/>
  </r>
  <r>
    <s v="1824-10-01"/>
    <n v="8.1969999999999992"/>
    <n v="0.77400000000000002"/>
    <m/>
    <m/>
    <m/>
    <m/>
    <m/>
    <m/>
    <x v="74"/>
  </r>
  <r>
    <s v="1824-11-01"/>
    <n v="5.8769999999999998"/>
    <n v="1.1990000000000001"/>
    <m/>
    <m/>
    <m/>
    <m/>
    <m/>
    <m/>
    <x v="74"/>
  </r>
  <r>
    <s v="1824-12-01"/>
    <n v="5.0759999999999996"/>
    <n v="1.8140000000000001"/>
    <m/>
    <m/>
    <m/>
    <m/>
    <m/>
    <m/>
    <x v="74"/>
  </r>
  <r>
    <s v="1825-01-01"/>
    <n v="3.2130000000000001"/>
    <n v="1.913"/>
    <m/>
    <m/>
    <m/>
    <m/>
    <m/>
    <m/>
    <x v="75"/>
  </r>
  <r>
    <s v="1825-02-01"/>
    <n v="3.0920000000000001"/>
    <n v="1.4790000000000001"/>
    <m/>
    <m/>
    <m/>
    <m/>
    <m/>
    <m/>
    <x v="75"/>
  </r>
  <r>
    <s v="1825-03-01"/>
    <n v="5.3650000000000002"/>
    <n v="1.6459999999999999"/>
    <m/>
    <m/>
    <m/>
    <m/>
    <m/>
    <m/>
    <x v="75"/>
  </r>
  <r>
    <s v="1825-04-01"/>
    <n v="8.9879999999999995"/>
    <n v="1.964"/>
    <m/>
    <m/>
    <m/>
    <m/>
    <m/>
    <m/>
    <x v="75"/>
  </r>
  <r>
    <s v="1825-05-01"/>
    <n v="10.750999999999999"/>
    <n v="1.325"/>
    <m/>
    <m/>
    <m/>
    <m/>
    <m/>
    <m/>
    <x v="75"/>
  </r>
  <r>
    <s v="1825-06-01"/>
    <n v="13.765000000000001"/>
    <n v="1.0489999999999999"/>
    <m/>
    <m/>
    <m/>
    <m/>
    <m/>
    <m/>
    <x v="75"/>
  </r>
  <r>
    <s v="1825-07-01"/>
    <n v="14.007"/>
    <n v="1.163"/>
    <m/>
    <m/>
    <m/>
    <m/>
    <m/>
    <m/>
    <x v="75"/>
  </r>
  <r>
    <s v="1825-08-01"/>
    <n v="13.269"/>
    <n v="1.335"/>
    <m/>
    <m/>
    <m/>
    <m/>
    <m/>
    <m/>
    <x v="75"/>
  </r>
  <r>
    <s v="1825-09-01"/>
    <n v="11.148"/>
    <n v="0.97799999999999998"/>
    <m/>
    <m/>
    <m/>
    <m/>
    <m/>
    <m/>
    <x v="75"/>
  </r>
  <r>
    <s v="1825-10-01"/>
    <n v="7.9789999999999903"/>
    <n v="1.2609999999999999"/>
    <m/>
    <m/>
    <m/>
    <m/>
    <m/>
    <m/>
    <x v="75"/>
  </r>
  <r>
    <s v="1825-11-01"/>
    <n v="6.0579999999999998"/>
    <n v="2.4119999999999999"/>
    <m/>
    <m/>
    <m/>
    <m/>
    <m/>
    <m/>
    <x v="75"/>
  </r>
  <r>
    <s v="1825-12-01"/>
    <n v="3.0369999999999999"/>
    <n v="1.569"/>
    <m/>
    <m/>
    <m/>
    <m/>
    <m/>
    <m/>
    <x v="75"/>
  </r>
  <r>
    <s v="1826-01-01"/>
    <n v="1.893"/>
    <n v="1.68"/>
    <m/>
    <m/>
    <m/>
    <m/>
    <m/>
    <m/>
    <x v="76"/>
  </r>
  <r>
    <s v="1826-02-01"/>
    <n v="1.5329999999999999"/>
    <n v="1.619"/>
    <m/>
    <m/>
    <m/>
    <m/>
    <m/>
    <m/>
    <x v="76"/>
  </r>
  <r>
    <s v="1826-03-01"/>
    <n v="4.8879999999999999"/>
    <n v="1.669"/>
    <m/>
    <m/>
    <m/>
    <m/>
    <m/>
    <m/>
    <x v="76"/>
  </r>
  <r>
    <s v="1826-04-01"/>
    <n v="8.4029999999999898"/>
    <n v="2.2040000000000002"/>
    <m/>
    <m/>
    <m/>
    <m/>
    <m/>
    <m/>
    <x v="76"/>
  </r>
  <r>
    <s v="1826-05-01"/>
    <n v="11.803999999999901"/>
    <n v="0.82599999999999996"/>
    <m/>
    <m/>
    <m/>
    <m/>
    <m/>
    <m/>
    <x v="76"/>
  </r>
  <r>
    <s v="1826-06-01"/>
    <n v="13.02"/>
    <n v="1.5389999999999999"/>
    <m/>
    <m/>
    <m/>
    <m/>
    <m/>
    <m/>
    <x v="76"/>
  </r>
  <r>
    <s v="1826-07-01"/>
    <n v="14.481999999999999"/>
    <n v="1.1339999999999999"/>
    <m/>
    <m/>
    <m/>
    <m/>
    <m/>
    <m/>
    <x v="76"/>
  </r>
  <r>
    <s v="1826-08-01"/>
    <n v="13.109"/>
    <n v="1.5109999999999999"/>
    <m/>
    <m/>
    <m/>
    <m/>
    <m/>
    <m/>
    <x v="76"/>
  </r>
  <r>
    <s v="1826-09-01"/>
    <n v="11.178000000000001"/>
    <n v="1.7789999999999999"/>
    <m/>
    <m/>
    <m/>
    <m/>
    <m/>
    <m/>
    <x v="76"/>
  </r>
  <r>
    <s v="1826-10-01"/>
    <n v="8.4589999999999996"/>
    <n v="1.7889999999999999"/>
    <m/>
    <m/>
    <m/>
    <m/>
    <m/>
    <m/>
    <x v="76"/>
  </r>
  <r>
    <s v="1826-11-01"/>
    <n v="6.6339999999999897"/>
    <n v="1.145"/>
    <m/>
    <m/>
    <m/>
    <m/>
    <m/>
    <m/>
    <x v="76"/>
  </r>
  <r>
    <s v="1826-12-01"/>
    <n v="4.8760000000000003"/>
    <n v="1.82"/>
    <m/>
    <m/>
    <m/>
    <m/>
    <m/>
    <m/>
    <x v="76"/>
  </r>
  <r>
    <s v="1827-01-01"/>
    <n v="3.593"/>
    <n v="2.3279999999999998"/>
    <m/>
    <m/>
    <m/>
    <m/>
    <m/>
    <m/>
    <x v="77"/>
  </r>
  <r>
    <s v="1827-02-01"/>
    <n v="4.415"/>
    <n v="1.952"/>
    <m/>
    <m/>
    <m/>
    <m/>
    <m/>
    <m/>
    <x v="77"/>
  </r>
  <r>
    <s v="1827-03-01"/>
    <n v="6.141"/>
    <n v="1.3560000000000001"/>
    <m/>
    <m/>
    <m/>
    <m/>
    <m/>
    <m/>
    <x v="77"/>
  </r>
  <r>
    <s v="1827-04-01"/>
    <n v="9.4289999999999896"/>
    <n v="2.669"/>
    <m/>
    <m/>
    <m/>
    <m/>
    <m/>
    <m/>
    <x v="77"/>
  </r>
  <r>
    <s v="1827-05-01"/>
    <n v="11.807"/>
    <n v="1.393"/>
    <m/>
    <m/>
    <m/>
    <m/>
    <m/>
    <m/>
    <x v="77"/>
  </r>
  <r>
    <s v="1827-06-01"/>
    <n v="13.548"/>
    <n v="1.228"/>
    <m/>
    <m/>
    <m/>
    <m/>
    <m/>
    <m/>
    <x v="77"/>
  </r>
  <r>
    <s v="1827-07-01"/>
    <n v="14.683999999999999"/>
    <n v="0.66200000000000003"/>
    <m/>
    <m/>
    <m/>
    <m/>
    <m/>
    <m/>
    <x v="77"/>
  </r>
  <r>
    <s v="1827-08-01"/>
    <n v="13.694000000000001"/>
    <n v="0.79"/>
    <m/>
    <m/>
    <m/>
    <m/>
    <m/>
    <m/>
    <x v="77"/>
  </r>
  <r>
    <s v="1827-09-01"/>
    <n v="10.882999999999999"/>
    <n v="0.66"/>
    <m/>
    <m/>
    <m/>
    <m/>
    <m/>
    <m/>
    <x v="77"/>
  </r>
  <r>
    <s v="1827-10-01"/>
    <n v="8.51"/>
    <n v="1.222"/>
    <m/>
    <m/>
    <m/>
    <m/>
    <m/>
    <m/>
    <x v="77"/>
  </r>
  <r>
    <s v="1827-11-01"/>
    <n v="6.2789999999999999"/>
    <n v="1.236"/>
    <m/>
    <m/>
    <m/>
    <m/>
    <m/>
    <m/>
    <x v="77"/>
  </r>
  <r>
    <s v="1827-12-01"/>
    <n v="2.722"/>
    <n v="1.827"/>
    <m/>
    <m/>
    <m/>
    <m/>
    <m/>
    <m/>
    <x v="77"/>
  </r>
  <r>
    <s v="1828-01-01"/>
    <n v="0.59499999999999997"/>
    <n v="2.036"/>
    <m/>
    <m/>
    <m/>
    <m/>
    <m/>
    <m/>
    <x v="78"/>
  </r>
  <r>
    <s v="1828-02-01"/>
    <n v="1.853"/>
    <n v="2.0019999999999998"/>
    <m/>
    <m/>
    <m/>
    <m/>
    <m/>
    <m/>
    <x v="78"/>
  </r>
  <r>
    <s v="1828-03-01"/>
    <n v="5.7290000000000001"/>
    <n v="1.871"/>
    <m/>
    <m/>
    <m/>
    <m/>
    <m/>
    <m/>
    <x v="78"/>
  </r>
  <r>
    <s v="1828-04-01"/>
    <n v="8.7370000000000001"/>
    <n v="1.4710000000000001"/>
    <m/>
    <m/>
    <m/>
    <m/>
    <m/>
    <m/>
    <x v="78"/>
  </r>
  <r>
    <s v="1828-05-01"/>
    <n v="11.281000000000001"/>
    <n v="1.4119999999999999"/>
    <m/>
    <m/>
    <m/>
    <m/>
    <m/>
    <m/>
    <x v="78"/>
  </r>
  <r>
    <s v="1828-06-01"/>
    <n v="14.124000000000001"/>
    <n v="1.081"/>
    <m/>
    <m/>
    <m/>
    <m/>
    <m/>
    <m/>
    <x v="78"/>
  </r>
  <r>
    <s v="1828-07-01"/>
    <n v="14.384"/>
    <n v="1.7529999999999999"/>
    <m/>
    <m/>
    <m/>
    <m/>
    <m/>
    <m/>
    <x v="78"/>
  </r>
  <r>
    <s v="1828-08-01"/>
    <n v="13.635"/>
    <n v="0.97499999999999998"/>
    <m/>
    <m/>
    <m/>
    <m/>
    <m/>
    <m/>
    <x v="78"/>
  </r>
  <r>
    <s v="1828-09-01"/>
    <n v="10.079999999999901"/>
    <n v="1.0780000000000001"/>
    <m/>
    <m/>
    <m/>
    <m/>
    <m/>
    <m/>
    <x v="78"/>
  </r>
  <r>
    <s v="1828-10-01"/>
    <n v="8.6559999999999899"/>
    <n v="1.8320000000000001"/>
    <m/>
    <m/>
    <m/>
    <m/>
    <m/>
    <m/>
    <x v="78"/>
  </r>
  <r>
    <s v="1828-11-01"/>
    <n v="5.9569999999999999"/>
    <n v="1.7649999999999999"/>
    <m/>
    <m/>
    <m/>
    <m/>
    <m/>
    <m/>
    <x v="78"/>
  </r>
  <r>
    <s v="1828-12-01"/>
    <n v="2.9529999999999998"/>
    <n v="2.5049999999999999"/>
    <m/>
    <m/>
    <m/>
    <m/>
    <m/>
    <m/>
    <x v="78"/>
  </r>
  <r>
    <s v="1829-01-01"/>
    <n v="2.032"/>
    <n v="1.931"/>
    <m/>
    <m/>
    <m/>
    <m/>
    <m/>
    <m/>
    <x v="79"/>
  </r>
  <r>
    <s v="1829-02-01"/>
    <n v="1.7150000000000001"/>
    <n v="1.9590000000000001"/>
    <m/>
    <m/>
    <m/>
    <m/>
    <m/>
    <m/>
    <x v="79"/>
  </r>
  <r>
    <s v="1829-03-01"/>
    <n v="5.0609999999999999"/>
    <n v="1.294"/>
    <m/>
    <m/>
    <m/>
    <m/>
    <m/>
    <m/>
    <x v="79"/>
  </r>
  <r>
    <s v="1829-04-01"/>
    <n v="7.8149999999999897"/>
    <n v="1"/>
    <m/>
    <m/>
    <m/>
    <m/>
    <m/>
    <m/>
    <x v="79"/>
  </r>
  <r>
    <s v="1829-05-01"/>
    <n v="11.336"/>
    <n v="1.123"/>
    <m/>
    <m/>
    <m/>
    <m/>
    <m/>
    <m/>
    <x v="79"/>
  </r>
  <r>
    <s v="1829-06-01"/>
    <n v="12.86"/>
    <n v="1.3119999999999901"/>
    <m/>
    <m/>
    <m/>
    <m/>
    <m/>
    <m/>
    <x v="79"/>
  </r>
  <r>
    <s v="1829-07-01"/>
    <n v="14.225"/>
    <n v="0.91200000000000003"/>
    <m/>
    <m/>
    <m/>
    <m/>
    <m/>
    <m/>
    <x v="79"/>
  </r>
  <r>
    <s v="1829-08-01"/>
    <n v="13.398999999999999"/>
    <n v="0.86"/>
    <m/>
    <m/>
    <m/>
    <m/>
    <m/>
    <m/>
    <x v="79"/>
  </r>
  <r>
    <s v="1829-09-01"/>
    <n v="10.598000000000001"/>
    <n v="0.77599999999999902"/>
    <m/>
    <m/>
    <m/>
    <m/>
    <m/>
    <m/>
    <x v="79"/>
  </r>
  <r>
    <s v="1829-10-01"/>
    <n v="8.8059999999999992"/>
    <n v="1.3119999999999901"/>
    <m/>
    <m/>
    <m/>
    <m/>
    <m/>
    <m/>
    <x v="79"/>
  </r>
  <r>
    <s v="1829-11-01"/>
    <n v="5.0030000000000001"/>
    <n v="1.4490000000000001"/>
    <m/>
    <m/>
    <m/>
    <m/>
    <m/>
    <m/>
    <x v="79"/>
  </r>
  <r>
    <s v="1829-12-01"/>
    <n v="2.452"/>
    <n v="1.909"/>
    <m/>
    <m/>
    <m/>
    <m/>
    <m/>
    <m/>
    <x v="79"/>
  </r>
  <r>
    <s v="1830-01-01"/>
    <n v="2.9569999999999999"/>
    <n v="2.3460000000000001"/>
    <m/>
    <m/>
    <m/>
    <m/>
    <m/>
    <m/>
    <x v="80"/>
  </r>
  <r>
    <s v="1830-02-01"/>
    <n v="4.085"/>
    <n v="1.8959999999999999"/>
    <m/>
    <m/>
    <m/>
    <m/>
    <m/>
    <m/>
    <x v="80"/>
  </r>
  <r>
    <s v="1830-03-01"/>
    <n v="4.4539999999999997"/>
    <n v="1.369"/>
    <m/>
    <m/>
    <m/>
    <m/>
    <m/>
    <m/>
    <x v="80"/>
  </r>
  <r>
    <s v="1830-04-01"/>
    <n v="8.8409999999999993"/>
    <n v="1.0980000000000001"/>
    <m/>
    <m/>
    <m/>
    <m/>
    <m/>
    <m/>
    <x v="80"/>
  </r>
  <r>
    <s v="1830-05-01"/>
    <n v="10.202"/>
    <n v="1.01"/>
    <m/>
    <m/>
    <m/>
    <m/>
    <m/>
    <m/>
    <x v="80"/>
  </r>
  <r>
    <s v="1830-06-01"/>
    <n v="12.827"/>
    <n v="1.718"/>
    <m/>
    <m/>
    <m/>
    <m/>
    <m/>
    <m/>
    <x v="80"/>
  </r>
  <r>
    <s v="1830-07-01"/>
    <n v="14.942"/>
    <n v="1.839"/>
    <m/>
    <m/>
    <m/>
    <m/>
    <m/>
    <m/>
    <x v="80"/>
  </r>
  <r>
    <s v="1830-08-01"/>
    <n v="13.385999999999999"/>
    <n v="0.64300000000000002"/>
    <m/>
    <m/>
    <m/>
    <m/>
    <m/>
    <m/>
    <x v="80"/>
  </r>
  <r>
    <s v="1830-09-01"/>
    <n v="10.54"/>
    <n v="1.0229999999999999"/>
    <m/>
    <m/>
    <m/>
    <m/>
    <m/>
    <m/>
    <x v="80"/>
  </r>
  <r>
    <s v="1830-10-01"/>
    <n v="7.9929999999999897"/>
    <n v="1.18"/>
    <m/>
    <m/>
    <m/>
    <m/>
    <m/>
    <m/>
    <x v="80"/>
  </r>
  <r>
    <s v="1830-11-01"/>
    <n v="7.4929999999999897"/>
    <n v="1.728"/>
    <m/>
    <m/>
    <m/>
    <m/>
    <m/>
    <m/>
    <x v="80"/>
  </r>
  <r>
    <s v="1830-12-01"/>
    <n v="4.4809999999999999"/>
    <n v="1.327"/>
    <m/>
    <m/>
    <m/>
    <m/>
    <m/>
    <m/>
    <x v="80"/>
  </r>
  <r>
    <s v="1831-01-01"/>
    <n v="2.1819999999999999"/>
    <n v="2.2170000000000001"/>
    <m/>
    <m/>
    <m/>
    <m/>
    <m/>
    <m/>
    <x v="81"/>
  </r>
  <r>
    <s v="1831-02-01"/>
    <n v="2.4790000000000001"/>
    <n v="3.5409999999999999"/>
    <m/>
    <m/>
    <m/>
    <m/>
    <m/>
    <m/>
    <x v="81"/>
  </r>
  <r>
    <s v="1831-03-01"/>
    <n v="4.5579999999999998"/>
    <n v="1.6160000000000001"/>
    <m/>
    <m/>
    <m/>
    <m/>
    <m/>
    <m/>
    <x v="81"/>
  </r>
  <r>
    <s v="1831-04-01"/>
    <n v="7.7309999999999999"/>
    <n v="0.90800000000000003"/>
    <m/>
    <m/>
    <m/>
    <m/>
    <m/>
    <m/>
    <x v="81"/>
  </r>
  <r>
    <s v="1831-05-01"/>
    <n v="10.994"/>
    <n v="1.2849999999999999"/>
    <m/>
    <m/>
    <m/>
    <m/>
    <m/>
    <m/>
    <x v="81"/>
  </r>
  <r>
    <s v="1831-06-01"/>
    <n v="13.202999999999999"/>
    <n v="1.8819999999999999"/>
    <m/>
    <m/>
    <m/>
    <m/>
    <m/>
    <m/>
    <x v="81"/>
  </r>
  <r>
    <s v="1831-07-01"/>
    <n v="13.58"/>
    <n v="1.1719999999999999"/>
    <m/>
    <m/>
    <m/>
    <m/>
    <m/>
    <m/>
    <x v="81"/>
  </r>
  <r>
    <s v="1831-08-01"/>
    <n v="12.49"/>
    <n v="0.79299999999999904"/>
    <m/>
    <m/>
    <m/>
    <m/>
    <m/>
    <m/>
    <x v="81"/>
  </r>
  <r>
    <s v="1831-09-01"/>
    <n v="9.9459999999999997"/>
    <n v="0.95399999999999996"/>
    <m/>
    <m/>
    <m/>
    <m/>
    <m/>
    <m/>
    <x v="81"/>
  </r>
  <r>
    <s v="1831-10-01"/>
    <n v="7.83"/>
    <n v="1.0680000000000001"/>
    <m/>
    <m/>
    <m/>
    <m/>
    <m/>
    <m/>
    <x v="81"/>
  </r>
  <r>
    <s v="1831-11-01"/>
    <n v="4.4119999999999999"/>
    <n v="1.3580000000000001"/>
    <m/>
    <m/>
    <m/>
    <m/>
    <m/>
    <m/>
    <x v="81"/>
  </r>
  <r>
    <s v="1831-12-01"/>
    <n v="2.2650000000000001"/>
    <n v="1.5840000000000001"/>
    <m/>
    <m/>
    <m/>
    <m/>
    <m/>
    <m/>
    <x v="81"/>
  </r>
  <r>
    <s v="1832-01-01"/>
    <n v="1.7169999999999901"/>
    <n v="1.7569999999999999"/>
    <m/>
    <m/>
    <m/>
    <m/>
    <m/>
    <m/>
    <x v="82"/>
  </r>
  <r>
    <s v="1832-02-01"/>
    <n v="1.833"/>
    <n v="1.6559999999999999"/>
    <m/>
    <m/>
    <m/>
    <m/>
    <m/>
    <m/>
    <x v="82"/>
  </r>
  <r>
    <s v="1832-03-01"/>
    <n v="4.6500000000000004"/>
    <n v="1.3740000000000001"/>
    <m/>
    <m/>
    <m/>
    <m/>
    <m/>
    <m/>
    <x v="82"/>
  </r>
  <r>
    <s v="1832-04-01"/>
    <n v="8.0589999999999993"/>
    <n v="1.0589999999999999"/>
    <m/>
    <m/>
    <m/>
    <m/>
    <m/>
    <m/>
    <x v="82"/>
  </r>
  <r>
    <s v="1832-05-01"/>
    <n v="10.489000000000001"/>
    <n v="1.252"/>
    <m/>
    <m/>
    <m/>
    <m/>
    <m/>
    <m/>
    <x v="82"/>
  </r>
  <r>
    <s v="1832-06-01"/>
    <n v="12.856999999999999"/>
    <n v="1.1259999999999999"/>
    <m/>
    <m/>
    <m/>
    <m/>
    <m/>
    <m/>
    <x v="82"/>
  </r>
  <r>
    <s v="1832-07-01"/>
    <n v="13.727"/>
    <n v="2.0670000000000002"/>
    <m/>
    <m/>
    <m/>
    <m/>
    <m/>
    <m/>
    <x v="82"/>
  </r>
  <r>
    <s v="1832-08-01"/>
    <n v="11.965999999999999"/>
    <n v="1.3089999999999999"/>
    <m/>
    <m/>
    <m/>
    <m/>
    <m/>
    <m/>
    <x v="82"/>
  </r>
  <r>
    <s v="1832-09-01"/>
    <n v="10.425999999999901"/>
    <n v="1.194"/>
    <m/>
    <m/>
    <m/>
    <m/>
    <m/>
    <m/>
    <x v="82"/>
  </r>
  <r>
    <s v="1832-10-01"/>
    <n v="8.6340000000000003"/>
    <n v="0.98299999999999998"/>
    <m/>
    <m/>
    <m/>
    <m/>
    <m/>
    <m/>
    <x v="82"/>
  </r>
  <r>
    <s v="1832-11-01"/>
    <n v="4.2619999999999996"/>
    <n v="1.9139999999999999"/>
    <m/>
    <m/>
    <m/>
    <m/>
    <m/>
    <m/>
    <x v="82"/>
  </r>
  <r>
    <s v="1832-12-01"/>
    <n v="0.78199999999999903"/>
    <n v="2.794"/>
    <m/>
    <m/>
    <m/>
    <m/>
    <m/>
    <m/>
    <x v="82"/>
  </r>
  <r>
    <s v="1833-01-01"/>
    <n v="2.0059999999999998"/>
    <n v="1.76"/>
    <m/>
    <m/>
    <m/>
    <m/>
    <m/>
    <m/>
    <x v="83"/>
  </r>
  <r>
    <s v="1833-02-01"/>
    <n v="2.8149999999999999"/>
    <n v="1.3540000000000001"/>
    <m/>
    <m/>
    <m/>
    <m/>
    <m/>
    <m/>
    <x v="83"/>
  </r>
  <r>
    <s v="1833-03-01"/>
    <n v="4.5209999999999999"/>
    <n v="1.367"/>
    <m/>
    <m/>
    <m/>
    <m/>
    <m/>
    <m/>
    <x v="83"/>
  </r>
  <r>
    <s v="1833-04-01"/>
    <n v="7.8689999999999998"/>
    <n v="1.0759999999999901"/>
    <m/>
    <m/>
    <m/>
    <m/>
    <m/>
    <m/>
    <x v="83"/>
  </r>
  <r>
    <s v="1833-05-01"/>
    <n v="10.581"/>
    <n v="0.96099999999999997"/>
    <m/>
    <m/>
    <m/>
    <m/>
    <m/>
    <m/>
    <x v="83"/>
  </r>
  <r>
    <s v="1833-06-01"/>
    <n v="13.048999999999999"/>
    <n v="0.88300000000000001"/>
    <m/>
    <m/>
    <m/>
    <m/>
    <m/>
    <m/>
    <x v="83"/>
  </r>
  <r>
    <s v="1833-07-01"/>
    <n v="13.8029999999999"/>
    <n v="1.42"/>
    <m/>
    <m/>
    <m/>
    <m/>
    <m/>
    <m/>
    <x v="83"/>
  </r>
  <r>
    <s v="1833-08-01"/>
    <n v="13.222"/>
    <n v="0.83499999999999996"/>
    <m/>
    <m/>
    <m/>
    <m/>
    <m/>
    <m/>
    <x v="83"/>
  </r>
  <r>
    <s v="1833-09-01"/>
    <n v="11.236000000000001"/>
    <n v="0.81899999999999995"/>
    <m/>
    <m/>
    <m/>
    <m/>
    <m/>
    <m/>
    <x v="83"/>
  </r>
  <r>
    <s v="1833-10-01"/>
    <n v="7.8999999999999897"/>
    <n v="1.1080000000000001"/>
    <m/>
    <m/>
    <m/>
    <m/>
    <m/>
    <m/>
    <x v="83"/>
  </r>
  <r>
    <s v="1833-11-01"/>
    <n v="6.5960000000000001"/>
    <n v="1.3879999999999999"/>
    <m/>
    <m/>
    <m/>
    <m/>
    <m/>
    <m/>
    <x v="83"/>
  </r>
  <r>
    <s v="1833-12-01"/>
    <n v="2.5579999999999998"/>
    <n v="1.831"/>
    <m/>
    <m/>
    <m/>
    <m/>
    <m/>
    <m/>
    <x v="83"/>
  </r>
  <r>
    <s v="1834-01-01"/>
    <n v="0.33400000000000002"/>
    <n v="2.032"/>
    <m/>
    <m/>
    <m/>
    <m/>
    <m/>
    <m/>
    <x v="84"/>
  </r>
  <r>
    <s v="1834-02-01"/>
    <n v="2.3290000000000002"/>
    <n v="1.4830000000000001"/>
    <m/>
    <m/>
    <m/>
    <m/>
    <m/>
    <m/>
    <x v="84"/>
  </r>
  <r>
    <s v="1834-03-01"/>
    <n v="5.7359999999999998"/>
    <n v="1.28"/>
    <m/>
    <m/>
    <m/>
    <m/>
    <m/>
    <m/>
    <x v="84"/>
  </r>
  <r>
    <s v="1834-04-01"/>
    <n v="8.0849999999999902"/>
    <n v="1.1100000000000001"/>
    <m/>
    <m/>
    <m/>
    <m/>
    <m/>
    <m/>
    <x v="84"/>
  </r>
  <r>
    <s v="1834-05-01"/>
    <n v="11.234"/>
    <n v="0.69699999999999995"/>
    <m/>
    <m/>
    <m/>
    <m/>
    <m/>
    <m/>
    <x v="84"/>
  </r>
  <r>
    <s v="1834-06-01"/>
    <n v="12.798999999999999"/>
    <n v="0.76099999999999901"/>
    <m/>
    <m/>
    <m/>
    <m/>
    <m/>
    <m/>
    <x v="84"/>
  </r>
  <r>
    <s v="1834-07-01"/>
    <n v="14.196999999999999"/>
    <n v="1.1859999999999999"/>
    <m/>
    <m/>
    <m/>
    <m/>
    <m/>
    <m/>
    <x v="84"/>
  </r>
  <r>
    <s v="1834-08-01"/>
    <n v="13.412000000000001"/>
    <n v="0.86599999999999999"/>
    <m/>
    <m/>
    <m/>
    <m/>
    <m/>
    <m/>
    <x v="84"/>
  </r>
  <r>
    <s v="1834-09-01"/>
    <n v="11.571"/>
    <n v="0.73099999999999998"/>
    <m/>
    <m/>
    <m/>
    <m/>
    <m/>
    <m/>
    <x v="84"/>
  </r>
  <r>
    <s v="1834-10-01"/>
    <n v="8.6169999999999902"/>
    <n v="0.77300000000000002"/>
    <m/>
    <m/>
    <m/>
    <m/>
    <m/>
    <m/>
    <x v="84"/>
  </r>
  <r>
    <s v="1834-11-01"/>
    <n v="6.3550000000000004"/>
    <n v="1.849"/>
    <m/>
    <m/>
    <m/>
    <m/>
    <m/>
    <m/>
    <x v="84"/>
  </r>
  <r>
    <s v="1834-12-01"/>
    <n v="3.0920000000000001"/>
    <n v="1.0589999999999999"/>
    <m/>
    <m/>
    <m/>
    <m/>
    <m/>
    <m/>
    <x v="84"/>
  </r>
  <r>
    <s v="1835-01-01"/>
    <n v="2.5510000000000002"/>
    <n v="1.7549999999999999"/>
    <m/>
    <m/>
    <m/>
    <m/>
    <m/>
    <m/>
    <x v="85"/>
  </r>
  <r>
    <s v="1835-02-01"/>
    <n v="2.9670000000000001"/>
    <n v="1.464"/>
    <m/>
    <m/>
    <m/>
    <m/>
    <m/>
    <m/>
    <x v="85"/>
  </r>
  <r>
    <s v="1835-03-01"/>
    <n v="4.5069999999999997"/>
    <n v="1.1359999999999999"/>
    <m/>
    <m/>
    <m/>
    <m/>
    <m/>
    <m/>
    <x v="85"/>
  </r>
  <r>
    <s v="1835-04-01"/>
    <n v="7.7689999999999904"/>
    <n v="1.079"/>
    <m/>
    <m/>
    <m/>
    <m/>
    <m/>
    <m/>
    <x v="85"/>
  </r>
  <r>
    <s v="1835-05-01"/>
    <n v="10.170999999999999"/>
    <n v="1.4469999999999901"/>
    <m/>
    <m/>
    <m/>
    <m/>
    <m/>
    <m/>
    <x v="85"/>
  </r>
  <r>
    <s v="1835-06-01"/>
    <n v="12.007"/>
    <n v="0.99199999999999999"/>
    <m/>
    <m/>
    <m/>
    <m/>
    <m/>
    <m/>
    <x v="85"/>
  </r>
  <r>
    <s v="1835-07-01"/>
    <n v="13.129"/>
    <n v="0.69299999999999995"/>
    <m/>
    <m/>
    <m/>
    <m/>
    <m/>
    <m/>
    <x v="85"/>
  </r>
  <r>
    <s v="1835-08-01"/>
    <n v="12.321999999999999"/>
    <n v="0.80500000000000005"/>
    <m/>
    <m/>
    <m/>
    <m/>
    <m/>
    <m/>
    <x v="85"/>
  </r>
  <r>
    <s v="1835-09-01"/>
    <n v="9.9420000000000002"/>
    <n v="0.92500000000000004"/>
    <m/>
    <m/>
    <m/>
    <m/>
    <m/>
    <m/>
    <x v="85"/>
  </r>
  <r>
    <s v="1835-10-01"/>
    <n v="7.8349999999999902"/>
    <n v="1.0209999999999999"/>
    <m/>
    <m/>
    <m/>
    <m/>
    <m/>
    <m/>
    <x v="85"/>
  </r>
  <r>
    <s v="1835-11-01"/>
    <n v="4.3120000000000003"/>
    <n v="1.419"/>
    <m/>
    <m/>
    <m/>
    <m/>
    <m/>
    <m/>
    <x v="85"/>
  </r>
  <r>
    <s v="1835-12-01"/>
    <n v="1.198"/>
    <n v="2.5680000000000001"/>
    <m/>
    <m/>
    <m/>
    <m/>
    <m/>
    <m/>
    <x v="85"/>
  </r>
  <r>
    <s v="1836-01-01"/>
    <n v="1.67"/>
    <n v="1.698"/>
    <m/>
    <m/>
    <m/>
    <m/>
    <m/>
    <m/>
    <x v="86"/>
  </r>
  <r>
    <s v="1836-02-01"/>
    <n v="2.371"/>
    <n v="1.611"/>
    <m/>
    <m/>
    <m/>
    <m/>
    <m/>
    <m/>
    <x v="86"/>
  </r>
  <r>
    <s v="1836-03-01"/>
    <n v="5.4479999999999897"/>
    <n v="1.208"/>
    <m/>
    <m/>
    <m/>
    <m/>
    <m/>
    <m/>
    <x v="86"/>
  </r>
  <r>
    <s v="1836-04-01"/>
    <n v="7.3149999999999897"/>
    <n v="0.98299999999999998"/>
    <m/>
    <m/>
    <m/>
    <m/>
    <m/>
    <m/>
    <x v="86"/>
  </r>
  <r>
    <s v="1836-05-01"/>
    <n v="10.279"/>
    <n v="1.2969999999999999"/>
    <m/>
    <m/>
    <m/>
    <m/>
    <m/>
    <m/>
    <x v="86"/>
  </r>
  <r>
    <s v="1836-06-01"/>
    <n v="12.548999999999999"/>
    <n v="0.89300000000000002"/>
    <m/>
    <m/>
    <m/>
    <m/>
    <m/>
    <m/>
    <x v="86"/>
  </r>
  <r>
    <s v="1836-07-01"/>
    <n v="13.6459999999999"/>
    <n v="0.6"/>
    <m/>
    <m/>
    <m/>
    <m/>
    <m/>
    <m/>
    <x v="86"/>
  </r>
  <r>
    <s v="1836-08-01"/>
    <n v="12.83"/>
    <n v="1.3620000000000001"/>
    <m/>
    <m/>
    <m/>
    <m/>
    <m/>
    <m/>
    <x v="86"/>
  </r>
  <r>
    <s v="1836-09-01"/>
    <n v="10.811999999999999"/>
    <n v="0.97499999999999998"/>
    <m/>
    <m/>
    <m/>
    <m/>
    <m/>
    <m/>
    <x v="86"/>
  </r>
  <r>
    <s v="1836-10-01"/>
    <n v="8.7560000000000002"/>
    <n v="1.131"/>
    <m/>
    <m/>
    <m/>
    <m/>
    <m/>
    <m/>
    <x v="86"/>
  </r>
  <r>
    <s v="1836-11-01"/>
    <n v="3.8139999999999898"/>
    <n v="1.1919999999999999"/>
    <m/>
    <m/>
    <m/>
    <m/>
    <m/>
    <m/>
    <x v="86"/>
  </r>
  <r>
    <s v="1836-12-01"/>
    <n v="2.86"/>
    <n v="1.083"/>
    <m/>
    <m/>
    <m/>
    <m/>
    <m/>
    <m/>
    <x v="86"/>
  </r>
  <r>
    <s v="1837-01-01"/>
    <n v="1.94"/>
    <n v="2.0329999999999999"/>
    <m/>
    <m/>
    <m/>
    <m/>
    <m/>
    <m/>
    <x v="87"/>
  </r>
  <r>
    <s v="1837-02-01"/>
    <n v="2.6190000000000002"/>
    <n v="1.893"/>
    <m/>
    <m/>
    <m/>
    <m/>
    <m/>
    <m/>
    <x v="87"/>
  </r>
  <r>
    <s v="1837-03-01"/>
    <n v="3.8650000000000002"/>
    <n v="1.3259999999999901"/>
    <m/>
    <m/>
    <m/>
    <m/>
    <m/>
    <m/>
    <x v="87"/>
  </r>
  <r>
    <s v="1837-04-01"/>
    <n v="6.5559999999999903"/>
    <n v="1.0169999999999999"/>
    <m/>
    <m/>
    <m/>
    <m/>
    <m/>
    <m/>
    <x v="87"/>
  </r>
  <r>
    <s v="1837-05-01"/>
    <n v="9.9730000000000008"/>
    <n v="1.5740000000000001"/>
    <m/>
    <m/>
    <m/>
    <m/>
    <m/>
    <m/>
    <x v="87"/>
  </r>
  <r>
    <s v="1837-06-01"/>
    <n v="12.099"/>
    <n v="0.79799999999999904"/>
    <m/>
    <m/>
    <m/>
    <m/>
    <m/>
    <m/>
    <x v="87"/>
  </r>
  <r>
    <s v="1837-07-01"/>
    <n v="13.526"/>
    <n v="1.6180000000000001"/>
    <m/>
    <m/>
    <m/>
    <m/>
    <m/>
    <m/>
    <x v="87"/>
  </r>
  <r>
    <s v="1837-08-01"/>
    <n v="13.017999999999899"/>
    <n v="1.224"/>
    <m/>
    <m/>
    <m/>
    <m/>
    <m/>
    <m/>
    <x v="87"/>
  </r>
  <r>
    <s v="1837-09-01"/>
    <n v="10.805"/>
    <n v="0.66400000000000003"/>
    <m/>
    <m/>
    <m/>
    <m/>
    <m/>
    <m/>
    <x v="87"/>
  </r>
  <r>
    <s v="1837-10-01"/>
    <n v="7.6529999999999996"/>
    <n v="0.85099999999999998"/>
    <m/>
    <m/>
    <m/>
    <m/>
    <m/>
    <m/>
    <x v="87"/>
  </r>
  <r>
    <s v="1837-11-01"/>
    <n v="4.1689999999999996"/>
    <n v="1.3069999999999999"/>
    <m/>
    <m/>
    <m/>
    <m/>
    <m/>
    <m/>
    <x v="87"/>
  </r>
  <r>
    <s v="1837-12-01"/>
    <n v="2.2850000000000001"/>
    <n v="1.1859999999999999"/>
    <m/>
    <m/>
    <m/>
    <m/>
    <m/>
    <m/>
    <x v="87"/>
  </r>
  <r>
    <s v="1838-01-01"/>
    <n v="-0.55699999999999905"/>
    <n v="1.9990000000000001"/>
    <m/>
    <m/>
    <m/>
    <m/>
    <m/>
    <m/>
    <x v="88"/>
  </r>
  <r>
    <s v="1838-02-01"/>
    <n v="1.5629999999999999"/>
    <n v="1.6220000000000001"/>
    <m/>
    <m/>
    <m/>
    <m/>
    <m/>
    <m/>
    <x v="88"/>
  </r>
  <r>
    <s v="1838-03-01"/>
    <n v="3.7229999999999999"/>
    <n v="1.472"/>
    <m/>
    <m/>
    <m/>
    <m/>
    <m/>
    <m/>
    <x v="88"/>
  </r>
  <r>
    <s v="1838-04-01"/>
    <n v="7.3829999999999902"/>
    <n v="1.339"/>
    <m/>
    <m/>
    <m/>
    <m/>
    <m/>
    <m/>
    <x v="88"/>
  </r>
  <r>
    <s v="1838-05-01"/>
    <n v="9.9849999999999994"/>
    <n v="0.82199999999999995"/>
    <m/>
    <m/>
    <m/>
    <m/>
    <m/>
    <m/>
    <x v="88"/>
  </r>
  <r>
    <s v="1838-06-01"/>
    <n v="12.742000000000001"/>
    <n v="0.63100000000000001"/>
    <m/>
    <m/>
    <m/>
    <m/>
    <m/>
    <m/>
    <x v="88"/>
  </r>
  <r>
    <s v="1838-07-01"/>
    <n v="14.367000000000001"/>
    <n v="0.88400000000000001"/>
    <m/>
    <m/>
    <m/>
    <m/>
    <m/>
    <m/>
    <x v="88"/>
  </r>
  <r>
    <s v="1838-08-01"/>
    <n v="13.568"/>
    <n v="0.98599999999999999"/>
    <m/>
    <m/>
    <m/>
    <m/>
    <m/>
    <m/>
    <x v="88"/>
  </r>
  <r>
    <s v="1838-09-01"/>
    <n v="11.106"/>
    <n v="0.88900000000000001"/>
    <m/>
    <m/>
    <m/>
    <m/>
    <m/>
    <m/>
    <x v="88"/>
  </r>
  <r>
    <s v="1838-10-01"/>
    <n v="8.5259999999999998"/>
    <n v="1.0209999999999999"/>
    <m/>
    <m/>
    <m/>
    <m/>
    <m/>
    <m/>
    <x v="88"/>
  </r>
  <r>
    <s v="1838-11-01"/>
    <n v="5.16"/>
    <n v="1.044"/>
    <m/>
    <m/>
    <m/>
    <m/>
    <m/>
    <m/>
    <x v="88"/>
  </r>
  <r>
    <s v="1838-12-01"/>
    <n v="2.613"/>
    <n v="1.2390000000000001"/>
    <m/>
    <m/>
    <m/>
    <m/>
    <m/>
    <m/>
    <x v="88"/>
  </r>
  <r>
    <s v="1839-01-01"/>
    <n v="2.1560000000000001"/>
    <n v="1.681"/>
    <m/>
    <m/>
    <m/>
    <m/>
    <m/>
    <m/>
    <x v="89"/>
  </r>
  <r>
    <s v="1839-02-01"/>
    <n v="3.48199999999999"/>
    <n v="1.546"/>
    <m/>
    <m/>
    <m/>
    <m/>
    <m/>
    <m/>
    <x v="89"/>
  </r>
  <r>
    <s v="1839-03-01"/>
    <n v="2.673"/>
    <n v="1.4930000000000001"/>
    <m/>
    <m/>
    <m/>
    <m/>
    <m/>
    <m/>
    <x v="89"/>
  </r>
  <r>
    <s v="1839-04-01"/>
    <n v="7.8919999999999897"/>
    <n v="0.92"/>
    <m/>
    <m/>
    <m/>
    <m/>
    <m/>
    <m/>
    <x v="89"/>
  </r>
  <r>
    <s v="1839-05-01"/>
    <n v="10.289"/>
    <n v="0.68"/>
    <m/>
    <m/>
    <m/>
    <m/>
    <m/>
    <m/>
    <x v="89"/>
  </r>
  <r>
    <s v="1839-06-01"/>
    <n v="12.548"/>
    <n v="0.83899999999999997"/>
    <m/>
    <m/>
    <m/>
    <m/>
    <m/>
    <m/>
    <x v="89"/>
  </r>
  <r>
    <s v="1839-07-01"/>
    <n v="14.411"/>
    <n v="0.94199999999999995"/>
    <m/>
    <m/>
    <m/>
    <m/>
    <m/>
    <m/>
    <x v="89"/>
  </r>
  <r>
    <s v="1839-08-01"/>
    <n v="14.07"/>
    <n v="1.296"/>
    <m/>
    <m/>
    <m/>
    <m/>
    <m/>
    <m/>
    <x v="89"/>
  </r>
  <r>
    <s v="1839-09-01"/>
    <n v="10.853"/>
    <n v="0.71399999999999997"/>
    <m/>
    <m/>
    <m/>
    <m/>
    <m/>
    <m/>
    <x v="89"/>
  </r>
  <r>
    <s v="1839-10-01"/>
    <n v="8.2189999999999994"/>
    <n v="0.97199999999999998"/>
    <m/>
    <m/>
    <m/>
    <m/>
    <m/>
    <m/>
    <x v="89"/>
  </r>
  <r>
    <s v="1839-11-01"/>
    <n v="3.92"/>
    <n v="1.4509999999999901"/>
    <m/>
    <m/>
    <m/>
    <m/>
    <m/>
    <m/>
    <x v="89"/>
  </r>
  <r>
    <s v="1839-12-01"/>
    <n v="1.0739999999999901"/>
    <n v="1.619"/>
    <m/>
    <m/>
    <m/>
    <m/>
    <m/>
    <m/>
    <x v="89"/>
  </r>
  <r>
    <s v="1840-01-01"/>
    <n v="2.5609999999999999"/>
    <n v="1.468"/>
    <m/>
    <m/>
    <m/>
    <m/>
    <m/>
    <m/>
    <x v="90"/>
  </r>
  <r>
    <s v="1840-02-01"/>
    <n v="2.1019999999999999"/>
    <n v="1.5609999999999999"/>
    <m/>
    <m/>
    <m/>
    <m/>
    <m/>
    <m/>
    <x v="90"/>
  </r>
  <r>
    <s v="1840-03-01"/>
    <n v="4.04"/>
    <n v="1.4690000000000001"/>
    <m/>
    <m/>
    <m/>
    <m/>
    <m/>
    <m/>
    <x v="90"/>
  </r>
  <r>
    <s v="1840-04-01"/>
    <n v="7.9429999999999996"/>
    <n v="0.77599999999999902"/>
    <m/>
    <m/>
    <m/>
    <m/>
    <m/>
    <m/>
    <x v="90"/>
  </r>
  <r>
    <s v="1840-05-01"/>
    <n v="11.173"/>
    <n v="0.69799999999999995"/>
    <m/>
    <m/>
    <m/>
    <m/>
    <m/>
    <m/>
    <x v="90"/>
  </r>
  <r>
    <s v="1840-06-01"/>
    <n v="13.411"/>
    <n v="1.028"/>
    <m/>
    <m/>
    <m/>
    <m/>
    <m/>
    <m/>
    <x v="90"/>
  </r>
  <r>
    <s v="1840-07-01"/>
    <n v="14.714"/>
    <n v="0.46200000000000002"/>
    <m/>
    <m/>
    <m/>
    <m/>
    <m/>
    <m/>
    <x v="90"/>
  </r>
  <r>
    <s v="1840-08-01"/>
    <n v="13.085999999999901"/>
    <n v="0.93600000000000005"/>
    <m/>
    <m/>
    <m/>
    <m/>
    <m/>
    <m/>
    <x v="90"/>
  </r>
  <r>
    <s v="1840-09-01"/>
    <n v="11.01"/>
    <n v="0.58599999999999997"/>
    <m/>
    <m/>
    <m/>
    <m/>
    <m/>
    <m/>
    <x v="90"/>
  </r>
  <r>
    <s v="1840-10-01"/>
    <n v="7.5049999999999999"/>
    <n v="0.85299999999999998"/>
    <m/>
    <m/>
    <m/>
    <m/>
    <m/>
    <m/>
    <x v="90"/>
  </r>
  <r>
    <s v="1840-11-01"/>
    <n v="4.101"/>
    <n v="0.98199999999999998"/>
    <m/>
    <m/>
    <m/>
    <m/>
    <m/>
    <m/>
    <x v="90"/>
  </r>
  <r>
    <s v="1840-12-01"/>
    <n v="1.909"/>
    <n v="1.075"/>
    <m/>
    <m/>
    <m/>
    <m/>
    <m/>
    <m/>
    <x v="90"/>
  </r>
  <r>
    <s v="1841-01-01"/>
    <n v="0.64900000000000002"/>
    <n v="1.7609999999999999"/>
    <m/>
    <m/>
    <m/>
    <m/>
    <m/>
    <m/>
    <x v="91"/>
  </r>
  <r>
    <s v="1841-02-01"/>
    <n v="2.468"/>
    <n v="1.6020000000000001"/>
    <m/>
    <m/>
    <m/>
    <m/>
    <m/>
    <m/>
    <x v="91"/>
  </r>
  <r>
    <s v="1841-03-01"/>
    <n v="3.3069999999999999"/>
    <n v="1.3240000000000001"/>
    <m/>
    <m/>
    <m/>
    <m/>
    <m/>
    <m/>
    <x v="91"/>
  </r>
  <r>
    <s v="1841-04-01"/>
    <n v="6.77"/>
    <n v="0.94199999999999995"/>
    <m/>
    <m/>
    <m/>
    <m/>
    <m/>
    <m/>
    <x v="91"/>
  </r>
  <r>
    <s v="1841-05-01"/>
    <n v="10.763999999999999"/>
    <n v="0.57299999999999995"/>
    <m/>
    <m/>
    <m/>
    <m/>
    <m/>
    <m/>
    <x v="91"/>
  </r>
  <r>
    <s v="1841-06-01"/>
    <n v="13.061999999999999"/>
    <n v="0.64"/>
    <m/>
    <m/>
    <m/>
    <m/>
    <m/>
    <m/>
    <x v="91"/>
  </r>
  <r>
    <s v="1841-07-01"/>
    <n v="14.552"/>
    <n v="0.73699999999999999"/>
    <m/>
    <m/>
    <m/>
    <m/>
    <m/>
    <m/>
    <x v="91"/>
  </r>
  <r>
    <s v="1841-08-01"/>
    <n v="13.708"/>
    <n v="0.749"/>
    <m/>
    <m/>
    <m/>
    <m/>
    <m/>
    <m/>
    <x v="91"/>
  </r>
  <r>
    <s v="1841-09-01"/>
    <n v="10.920999999999999"/>
    <n v="0.58299999999999996"/>
    <m/>
    <m/>
    <m/>
    <m/>
    <m/>
    <m/>
    <x v="91"/>
  </r>
  <r>
    <s v="1841-10-01"/>
    <n v="8.7649999999999899"/>
    <n v="0.65400000000000003"/>
    <m/>
    <m/>
    <m/>
    <m/>
    <m/>
    <m/>
    <x v="91"/>
  </r>
  <r>
    <s v="1841-11-01"/>
    <n v="4.7439999999999998"/>
    <n v="0.878"/>
    <m/>
    <m/>
    <m/>
    <m/>
    <m/>
    <m/>
    <x v="91"/>
  </r>
  <r>
    <s v="1841-12-01"/>
    <n v="2.548"/>
    <n v="0.98099999999999998"/>
    <m/>
    <m/>
    <m/>
    <m/>
    <m/>
    <m/>
    <x v="91"/>
  </r>
  <r>
    <s v="1842-01-01"/>
    <n v="1.6359999999999999"/>
    <n v="1.64"/>
    <m/>
    <m/>
    <m/>
    <m/>
    <m/>
    <m/>
    <x v="92"/>
  </r>
  <r>
    <s v="1842-02-01"/>
    <n v="2.7869999999999999"/>
    <n v="1.56"/>
    <m/>
    <m/>
    <m/>
    <m/>
    <m/>
    <m/>
    <x v="92"/>
  </r>
  <r>
    <s v="1842-03-01"/>
    <n v="5.75"/>
    <n v="1.1639999999999999"/>
    <m/>
    <m/>
    <m/>
    <m/>
    <m/>
    <m/>
    <x v="92"/>
  </r>
  <r>
    <s v="1842-04-01"/>
    <n v="8.3099999999999898"/>
    <n v="0.76"/>
    <m/>
    <m/>
    <m/>
    <m/>
    <m/>
    <m/>
    <x v="92"/>
  </r>
  <r>
    <s v="1842-05-01"/>
    <n v="10.535"/>
    <n v="0.64300000000000002"/>
    <m/>
    <m/>
    <m/>
    <m/>
    <m/>
    <m/>
    <x v="92"/>
  </r>
  <r>
    <s v="1842-06-01"/>
    <n v="12.629"/>
    <n v="0.66099999999999903"/>
    <m/>
    <m/>
    <m/>
    <m/>
    <m/>
    <m/>
    <x v="92"/>
  </r>
  <r>
    <s v="1842-07-01"/>
    <n v="13.584"/>
    <n v="0.50900000000000001"/>
    <m/>
    <m/>
    <m/>
    <m/>
    <m/>
    <m/>
    <x v="92"/>
  </r>
  <r>
    <s v="1842-08-01"/>
    <n v="13.241"/>
    <n v="0.64200000000000002"/>
    <m/>
    <m/>
    <m/>
    <m/>
    <m/>
    <m/>
    <x v="92"/>
  </r>
  <r>
    <s v="1842-09-01"/>
    <n v="10.94"/>
    <n v="0.67700000000000005"/>
    <m/>
    <m/>
    <m/>
    <m/>
    <m/>
    <m/>
    <x v="92"/>
  </r>
  <r>
    <s v="1842-10-01"/>
    <n v="8.3070000000000004"/>
    <n v="0.75900000000000001"/>
    <m/>
    <m/>
    <m/>
    <m/>
    <m/>
    <m/>
    <x v="92"/>
  </r>
  <r>
    <s v="1842-11-01"/>
    <n v="4.8239999999999998"/>
    <n v="0.79200000000000004"/>
    <m/>
    <m/>
    <m/>
    <m/>
    <m/>
    <m/>
    <x v="92"/>
  </r>
  <r>
    <s v="1842-12-01"/>
    <n v="3.73"/>
    <n v="0.96299999999999997"/>
    <m/>
    <m/>
    <m/>
    <m/>
    <m/>
    <m/>
    <x v="92"/>
  </r>
  <r>
    <s v="1843-01-01"/>
    <n v="2.97399999999999"/>
    <n v="1.212"/>
    <m/>
    <m/>
    <m/>
    <m/>
    <m/>
    <m/>
    <x v="93"/>
  </r>
  <r>
    <s v="1843-02-01"/>
    <n v="3.92"/>
    <n v="1.0449999999999999"/>
    <m/>
    <m/>
    <m/>
    <m/>
    <m/>
    <m/>
    <x v="93"/>
  </r>
  <r>
    <s v="1843-03-01"/>
    <n v="4.7439999999999998"/>
    <n v="0.88"/>
    <m/>
    <m/>
    <m/>
    <m/>
    <m/>
    <m/>
    <x v="93"/>
  </r>
  <r>
    <s v="1843-04-01"/>
    <n v="7.8299999999999903"/>
    <n v="0.69099999999999995"/>
    <m/>
    <m/>
    <m/>
    <m/>
    <m/>
    <m/>
    <x v="93"/>
  </r>
  <r>
    <s v="1843-05-01"/>
    <n v="10.039999999999999"/>
    <n v="0.63600000000000001"/>
    <m/>
    <m/>
    <m/>
    <m/>
    <m/>
    <m/>
    <x v="93"/>
  </r>
  <r>
    <s v="1843-06-01"/>
    <n v="12.53"/>
    <n v="0.52300000000000002"/>
    <m/>
    <m/>
    <m/>
    <m/>
    <m/>
    <m/>
    <x v="93"/>
  </r>
  <r>
    <s v="1843-07-01"/>
    <n v="13.991"/>
    <n v="0.54500000000000004"/>
    <m/>
    <m/>
    <m/>
    <m/>
    <m/>
    <m/>
    <x v="93"/>
  </r>
  <r>
    <s v="1843-08-01"/>
    <n v="13.295"/>
    <n v="0.56399999999999995"/>
    <m/>
    <m/>
    <m/>
    <m/>
    <m/>
    <m/>
    <x v="93"/>
  </r>
  <r>
    <s v="1843-09-01"/>
    <n v="11.326000000000001"/>
    <n v="0.53400000000000003"/>
    <m/>
    <m/>
    <m/>
    <m/>
    <m/>
    <m/>
    <x v="93"/>
  </r>
  <r>
    <s v="1843-10-01"/>
    <n v="8.7219999999999995"/>
    <n v="0.59599999999999997"/>
    <m/>
    <m/>
    <m/>
    <m/>
    <m/>
    <m/>
    <x v="93"/>
  </r>
  <r>
    <s v="1843-11-01"/>
    <n v="4.9470000000000001"/>
    <n v="0.77500000000000002"/>
    <m/>
    <m/>
    <m/>
    <m/>
    <m/>
    <m/>
    <x v="93"/>
  </r>
  <r>
    <s v="1843-12-01"/>
    <n v="3.7650000000000001"/>
    <n v="0.997"/>
    <m/>
    <m/>
    <m/>
    <m/>
    <m/>
    <m/>
    <x v="93"/>
  </r>
  <r>
    <s v="1844-01-01"/>
    <n v="1.8680000000000001"/>
    <n v="1.17"/>
    <m/>
    <m/>
    <m/>
    <m/>
    <m/>
    <m/>
    <x v="94"/>
  </r>
  <r>
    <s v="1844-02-01"/>
    <n v="2.0379999999999998"/>
    <n v="1.137"/>
    <m/>
    <m/>
    <m/>
    <m/>
    <m/>
    <m/>
    <x v="94"/>
  </r>
  <r>
    <s v="1844-03-01"/>
    <n v="4.734"/>
    <n v="0.999"/>
    <m/>
    <m/>
    <m/>
    <m/>
    <m/>
    <m/>
    <x v="94"/>
  </r>
  <r>
    <s v="1844-04-01"/>
    <n v="7.3889999999999896"/>
    <n v="0.81"/>
    <m/>
    <m/>
    <m/>
    <m/>
    <m/>
    <m/>
    <x v="94"/>
  </r>
  <r>
    <s v="1844-05-01"/>
    <n v="10.109"/>
    <n v="0.64800000000000002"/>
    <m/>
    <m/>
    <m/>
    <m/>
    <m/>
    <m/>
    <x v="94"/>
  </r>
  <r>
    <s v="1844-06-01"/>
    <n v="12.84"/>
    <n v="0.72399999999999998"/>
    <m/>
    <m/>
    <m/>
    <m/>
    <m/>
    <m/>
    <x v="94"/>
  </r>
  <r>
    <s v="1844-07-01"/>
    <n v="13.920999999999999"/>
    <n v="0.60499999999999998"/>
    <m/>
    <m/>
    <m/>
    <m/>
    <m/>
    <m/>
    <x v="94"/>
  </r>
  <r>
    <s v="1844-08-01"/>
    <n v="13.045999999999999"/>
    <n v="0.69199999999999995"/>
    <m/>
    <m/>
    <m/>
    <m/>
    <m/>
    <m/>
    <x v="94"/>
  </r>
  <r>
    <s v="1844-09-01"/>
    <n v="10.819000000000001"/>
    <n v="0.81699999999999995"/>
    <m/>
    <m/>
    <m/>
    <m/>
    <m/>
    <m/>
    <x v="94"/>
  </r>
  <r>
    <s v="1844-10-01"/>
    <n v="8.6999999999999993"/>
    <n v="0.91900000000000004"/>
    <m/>
    <m/>
    <m/>
    <m/>
    <m/>
    <m/>
    <x v="94"/>
  </r>
  <r>
    <s v="1844-11-01"/>
    <n v="4.4009999999999998"/>
    <n v="1.327"/>
    <m/>
    <m/>
    <m/>
    <m/>
    <m/>
    <m/>
    <x v="94"/>
  </r>
  <r>
    <s v="1844-12-01"/>
    <n v="1.891"/>
    <n v="1.264"/>
    <m/>
    <m/>
    <m/>
    <m/>
    <m/>
    <m/>
    <x v="94"/>
  </r>
  <r>
    <s v="1845-01-01"/>
    <n v="2.661"/>
    <n v="1.3640000000000001"/>
    <m/>
    <m/>
    <m/>
    <m/>
    <m/>
    <m/>
    <x v="95"/>
  </r>
  <r>
    <s v="1845-02-01"/>
    <n v="1.62699999999999"/>
    <n v="1.226"/>
    <m/>
    <m/>
    <m/>
    <m/>
    <m/>
    <m/>
    <x v="95"/>
  </r>
  <r>
    <s v="1845-03-01"/>
    <n v="4.6509999999999998"/>
    <n v="0.88200000000000001"/>
    <m/>
    <m/>
    <m/>
    <m/>
    <m/>
    <m/>
    <x v="95"/>
  </r>
  <r>
    <s v="1845-04-01"/>
    <n v="8.1579999999999995"/>
    <n v="0.73099999999999998"/>
    <m/>
    <m/>
    <m/>
    <m/>
    <m/>
    <m/>
    <x v="95"/>
  </r>
  <r>
    <s v="1845-05-01"/>
    <n v="10.433"/>
    <n v="0.77200000000000002"/>
    <m/>
    <m/>
    <m/>
    <m/>
    <m/>
    <m/>
    <x v="95"/>
  </r>
  <r>
    <s v="1845-06-01"/>
    <n v="12.863"/>
    <n v="0.63100000000000001"/>
    <m/>
    <m/>
    <m/>
    <m/>
    <m/>
    <m/>
    <x v="95"/>
  </r>
  <r>
    <s v="1845-07-01"/>
    <n v="14.319000000000001"/>
    <n v="0.72499999999999998"/>
    <m/>
    <m/>
    <m/>
    <m/>
    <m/>
    <m/>
    <x v="95"/>
  </r>
  <r>
    <s v="1845-08-01"/>
    <n v="13.555999999999999"/>
    <n v="0.56100000000000005"/>
    <m/>
    <m/>
    <m/>
    <m/>
    <m/>
    <m/>
    <x v="95"/>
  </r>
  <r>
    <s v="1845-09-01"/>
    <n v="11.234"/>
    <n v="0.53600000000000003"/>
    <m/>
    <m/>
    <m/>
    <m/>
    <m/>
    <m/>
    <x v="95"/>
  </r>
  <r>
    <s v="1845-10-01"/>
    <n v="7.7819999999999903"/>
    <n v="0.65200000000000002"/>
    <m/>
    <m/>
    <m/>
    <m/>
    <m/>
    <m/>
    <x v="95"/>
  </r>
  <r>
    <s v="1845-11-01"/>
    <n v="5.194"/>
    <n v="1.155"/>
    <m/>
    <m/>
    <m/>
    <m/>
    <m/>
    <m/>
    <x v="95"/>
  </r>
  <r>
    <s v="1845-12-01"/>
    <n v="1.73599999999999"/>
    <n v="1.343"/>
    <m/>
    <m/>
    <m/>
    <m/>
    <m/>
    <m/>
    <x v="95"/>
  </r>
  <r>
    <s v="1846-01-01"/>
    <n v="3.2130000000000001"/>
    <n v="1.47"/>
    <m/>
    <m/>
    <m/>
    <m/>
    <m/>
    <m/>
    <x v="96"/>
  </r>
  <r>
    <s v="1846-02-01"/>
    <n v="3.3759999999999999"/>
    <n v="1.177"/>
    <m/>
    <m/>
    <m/>
    <m/>
    <m/>
    <m/>
    <x v="96"/>
  </r>
  <r>
    <s v="1846-03-01"/>
    <n v="6.3140000000000001"/>
    <n v="1.0309999999999999"/>
    <m/>
    <m/>
    <m/>
    <m/>
    <m/>
    <m/>
    <x v="96"/>
  </r>
  <r>
    <s v="1846-04-01"/>
    <n v="7.4729999999999901"/>
    <n v="1.7290000000000001"/>
    <m/>
    <m/>
    <m/>
    <m/>
    <m/>
    <m/>
    <x v="96"/>
  </r>
  <r>
    <s v="1846-05-01"/>
    <n v="10.896000000000001"/>
    <n v="0.84399999999999997"/>
    <m/>
    <m/>
    <m/>
    <m/>
    <m/>
    <m/>
    <x v="96"/>
  </r>
  <r>
    <s v="1846-06-01"/>
    <n v="13.53"/>
    <n v="1.143"/>
    <m/>
    <m/>
    <m/>
    <m/>
    <m/>
    <m/>
    <x v="96"/>
  </r>
  <r>
    <s v="1846-07-01"/>
    <n v="14.923"/>
    <n v="0.73699999999999999"/>
    <m/>
    <m/>
    <m/>
    <m/>
    <m/>
    <m/>
    <x v="96"/>
  </r>
  <r>
    <s v="1846-08-01"/>
    <n v="14.120999999999899"/>
    <n v="0.76500000000000001"/>
    <m/>
    <m/>
    <m/>
    <m/>
    <m/>
    <m/>
    <x v="96"/>
  </r>
  <r>
    <s v="1846-09-01"/>
    <n v="11.738"/>
    <n v="0.71599999999999997"/>
    <m/>
    <m/>
    <m/>
    <m/>
    <m/>
    <m/>
    <x v="96"/>
  </r>
  <r>
    <s v="1846-10-01"/>
    <n v="8.2289999999999992"/>
    <n v="0.875999999999999"/>
    <m/>
    <m/>
    <m/>
    <m/>
    <m/>
    <m/>
    <x v="96"/>
  </r>
  <r>
    <s v="1846-11-01"/>
    <n v="5.0439999999999996"/>
    <n v="1.0389999999999999"/>
    <m/>
    <m/>
    <m/>
    <m/>
    <m/>
    <m/>
    <x v="96"/>
  </r>
  <r>
    <s v="1846-12-01"/>
    <n v="3.7759999999999998"/>
    <n v="1.0940000000000001"/>
    <m/>
    <m/>
    <m/>
    <m/>
    <m/>
    <m/>
    <x v="96"/>
  </r>
  <r>
    <s v="1847-01-01"/>
    <n v="2.7530000000000001"/>
    <n v="1.2689999999999999"/>
    <m/>
    <m/>
    <m/>
    <m/>
    <m/>
    <m/>
    <x v="97"/>
  </r>
  <r>
    <s v="1847-02-01"/>
    <n v="3.6019999999999999"/>
    <n v="1.383"/>
    <m/>
    <m/>
    <m/>
    <m/>
    <m/>
    <m/>
    <x v="97"/>
  </r>
  <r>
    <s v="1847-03-01"/>
    <n v="4.0460000000000003"/>
    <n v="1.583"/>
    <m/>
    <m/>
    <m/>
    <m/>
    <m/>
    <m/>
    <x v="97"/>
  </r>
  <r>
    <s v="1847-04-01"/>
    <n v="7.9799999999999898"/>
    <n v="0.998"/>
    <m/>
    <m/>
    <m/>
    <m/>
    <m/>
    <m/>
    <x v="97"/>
  </r>
  <r>
    <s v="1847-05-01"/>
    <n v="10.622"/>
    <n v="0.752"/>
    <m/>
    <m/>
    <m/>
    <m/>
    <m/>
    <m/>
    <x v="97"/>
  </r>
  <r>
    <s v="1847-06-01"/>
    <n v="12.827999999999999"/>
    <n v="0.42799999999999999"/>
    <m/>
    <m/>
    <m/>
    <m/>
    <m/>
    <m/>
    <x v="97"/>
  </r>
  <r>
    <s v="1847-07-01"/>
    <n v="14.25"/>
    <n v="0.6"/>
    <m/>
    <m/>
    <m/>
    <m/>
    <m/>
    <m/>
    <x v="97"/>
  </r>
  <r>
    <s v="1847-08-01"/>
    <n v="13.414"/>
    <n v="0.65700000000000003"/>
    <m/>
    <m/>
    <m/>
    <m/>
    <m/>
    <m/>
    <x v="97"/>
  </r>
  <r>
    <s v="1847-09-01"/>
    <n v="11.619"/>
    <n v="0.52800000000000002"/>
    <m/>
    <m/>
    <m/>
    <m/>
    <m/>
    <m/>
    <x v="97"/>
  </r>
  <r>
    <s v="1847-10-01"/>
    <n v="8.6180000000000003"/>
    <n v="0.84399999999999997"/>
    <m/>
    <m/>
    <m/>
    <m/>
    <m/>
    <m/>
    <x v="97"/>
  </r>
  <r>
    <s v="1847-11-01"/>
    <n v="5.5739999999999998"/>
    <n v="0.77800000000000002"/>
    <m/>
    <m/>
    <m/>
    <m/>
    <m/>
    <m/>
    <x v="97"/>
  </r>
  <r>
    <s v="1847-12-01"/>
    <n v="1.72599999999999"/>
    <n v="0.98799999999999999"/>
    <m/>
    <m/>
    <m/>
    <m/>
    <m/>
    <m/>
    <x v="97"/>
  </r>
  <r>
    <s v="1848-01-01"/>
    <n v="0.51"/>
    <n v="1.341"/>
    <m/>
    <m/>
    <m/>
    <m/>
    <m/>
    <m/>
    <x v="98"/>
  </r>
  <r>
    <s v="1848-02-01"/>
    <n v="3.726"/>
    <n v="1.4369999999999901"/>
    <m/>
    <m/>
    <m/>
    <m/>
    <m/>
    <m/>
    <x v="98"/>
  </r>
  <r>
    <s v="1848-03-01"/>
    <n v="4.806"/>
    <n v="0.96699999999999997"/>
    <m/>
    <m/>
    <m/>
    <m/>
    <m/>
    <m/>
    <x v="98"/>
  </r>
  <r>
    <s v="1848-04-01"/>
    <n v="8.11"/>
    <n v="1.054"/>
    <m/>
    <m/>
    <m/>
    <m/>
    <m/>
    <m/>
    <x v="98"/>
  </r>
  <r>
    <s v="1848-05-01"/>
    <n v="10.579999999999901"/>
    <n v="0.58399999999999996"/>
    <m/>
    <m/>
    <m/>
    <m/>
    <m/>
    <m/>
    <x v="98"/>
  </r>
  <r>
    <s v="1848-06-01"/>
    <n v="13.247"/>
    <n v="0.58299999999999996"/>
    <m/>
    <m/>
    <m/>
    <m/>
    <m/>
    <m/>
    <x v="98"/>
  </r>
  <r>
    <s v="1848-07-01"/>
    <n v="14.465999999999999"/>
    <n v="0.61299999999999999"/>
    <m/>
    <m/>
    <m/>
    <m/>
    <m/>
    <m/>
    <x v="98"/>
  </r>
  <r>
    <s v="1848-08-01"/>
    <n v="13.267999999999899"/>
    <n v="0.70899999999999996"/>
    <m/>
    <m/>
    <m/>
    <m/>
    <m/>
    <m/>
    <x v="98"/>
  </r>
  <r>
    <s v="1848-09-01"/>
    <n v="10.997"/>
    <n v="0.623"/>
    <m/>
    <m/>
    <m/>
    <m/>
    <m/>
    <m/>
    <x v="98"/>
  </r>
  <r>
    <s v="1848-10-01"/>
    <n v="8.6549999999999994"/>
    <n v="0.83699999999999997"/>
    <m/>
    <m/>
    <m/>
    <m/>
    <m/>
    <m/>
    <x v="98"/>
  </r>
  <r>
    <s v="1848-11-01"/>
    <n v="5.29"/>
    <n v="0.748"/>
    <m/>
    <m/>
    <m/>
    <m/>
    <m/>
    <m/>
    <x v="98"/>
  </r>
  <r>
    <s v="1848-12-01"/>
    <n v="2.0990000000000002"/>
    <n v="0.96"/>
    <m/>
    <m/>
    <m/>
    <m/>
    <m/>
    <m/>
    <x v="98"/>
  </r>
  <r>
    <s v="1849-01-01"/>
    <n v="1.9409999999999901"/>
    <n v="1.3080000000000001"/>
    <m/>
    <m/>
    <m/>
    <m/>
    <m/>
    <m/>
    <x v="99"/>
  </r>
  <r>
    <s v="1849-02-01"/>
    <n v="2.6379999999999999"/>
    <n v="1.345"/>
    <m/>
    <m/>
    <m/>
    <m/>
    <m/>
    <m/>
    <x v="99"/>
  </r>
  <r>
    <s v="1849-03-01"/>
    <n v="5.3019999999999996"/>
    <n v="1.06"/>
    <m/>
    <m/>
    <m/>
    <m/>
    <m/>
    <m/>
    <x v="99"/>
  </r>
  <r>
    <s v="1849-04-01"/>
    <n v="7.0279999999999996"/>
    <n v="0.84499999999999997"/>
    <m/>
    <m/>
    <m/>
    <m/>
    <m/>
    <m/>
    <x v="99"/>
  </r>
  <r>
    <s v="1849-05-01"/>
    <n v="10.159000000000001"/>
    <n v="0.64400000000000002"/>
    <m/>
    <m/>
    <m/>
    <m/>
    <m/>
    <m/>
    <x v="99"/>
  </r>
  <r>
    <s v="1849-06-01"/>
    <n v="13"/>
    <n v="0.65900000000000003"/>
    <m/>
    <m/>
    <m/>
    <m/>
    <m/>
    <m/>
    <x v="99"/>
  </r>
  <r>
    <s v="1849-07-01"/>
    <n v="14.458"/>
    <n v="0.67799999999999905"/>
    <m/>
    <m/>
    <m/>
    <m/>
    <m/>
    <m/>
    <x v="99"/>
  </r>
  <r>
    <s v="1849-08-01"/>
    <n v="13.603"/>
    <n v="0.90200000000000002"/>
    <m/>
    <m/>
    <m/>
    <m/>
    <m/>
    <m/>
    <x v="99"/>
  </r>
  <r>
    <s v="1849-09-01"/>
    <n v="11.093"/>
    <n v="0.56799999999999995"/>
    <m/>
    <m/>
    <m/>
    <m/>
    <m/>
    <m/>
    <x v="99"/>
  </r>
  <r>
    <s v="1849-10-01"/>
    <n v="8.8899999999999899"/>
    <n v="0.73299999999999998"/>
    <m/>
    <m/>
    <m/>
    <m/>
    <m/>
    <m/>
    <x v="99"/>
  </r>
  <r>
    <s v="1849-11-01"/>
    <n v="5.7779999999999996"/>
    <n v="1.3129999999999999"/>
    <m/>
    <m/>
    <m/>
    <m/>
    <m/>
    <m/>
    <x v="99"/>
  </r>
  <r>
    <s v="1849-12-01"/>
    <n v="1.923"/>
    <n v="0.90800000000000003"/>
    <m/>
    <m/>
    <m/>
    <m/>
    <m/>
    <m/>
    <x v="99"/>
  </r>
  <r>
    <s v="1850-01-01"/>
    <n v="0.749"/>
    <n v="1.105"/>
    <n v="8.2419999999999902"/>
    <n v="1.738"/>
    <n v="-3.206"/>
    <n v="2.8220000000000001"/>
    <n v="12.832999999999901"/>
    <n v="0.36699999999999999"/>
    <x v="100"/>
  </r>
  <r>
    <s v="1850-02-01"/>
    <n v="3.0710000000000002"/>
    <n v="1.2749999999999999"/>
    <n v="9.9700000000000006"/>
    <n v="3.0070000000000001"/>
    <n v="-2.2909999999999999"/>
    <n v="1.623"/>
    <n v="13.587999999999999"/>
    <n v="0.41399999999999998"/>
    <x v="100"/>
  </r>
  <r>
    <s v="1850-03-01"/>
    <n v="4.9539999999999997"/>
    <n v="0.95499999999999996"/>
    <n v="10.347"/>
    <n v="2.4009999999999998"/>
    <n v="-1.905"/>
    <n v="1.41"/>
    <n v="14.042999999999999"/>
    <n v="0.34100000000000003"/>
    <x v="100"/>
  </r>
  <r>
    <s v="1850-04-01"/>
    <n v="7.2169999999999996"/>
    <n v="0.66500000000000004"/>
    <n v="12.933999999999999"/>
    <n v="1.004"/>
    <n v="1.018"/>
    <n v="1.329"/>
    <n v="14.667"/>
    <n v="0.26700000000000002"/>
    <x v="100"/>
  </r>
  <r>
    <s v="1850-05-01"/>
    <n v="10.004"/>
    <n v="0.61699999999999999"/>
    <n v="15.654999999999999"/>
    <n v="2.4060000000000001"/>
    <n v="3.8109999999999999"/>
    <n v="1.347"/>
    <n v="15.507"/>
    <n v="0.249"/>
    <x v="100"/>
  </r>
  <r>
    <s v="1850-06-01"/>
    <n v="13.15"/>
    <n v="0.61399999999999999"/>
    <n v="18.946000000000002"/>
    <n v="2.8170000000000002"/>
    <n v="7.1059999999999999"/>
    <n v="0.85699999999999998"/>
    <n v="16.352999999999899"/>
    <n v="0.245"/>
    <x v="100"/>
  </r>
  <r>
    <s v="1850-07-01"/>
    <n v="14.492000000000001"/>
    <n v="0.61399999999999999"/>
    <n v="19.233000000000001"/>
    <n v="2.84"/>
    <n v="8.0139999999999993"/>
    <n v="0.78599999999999903"/>
    <n v="16.783000000000001"/>
    <n v="0.23799999999999999"/>
    <x v="100"/>
  </r>
  <r>
    <s v="1850-08-01"/>
    <n v="14.039"/>
    <n v="0.80200000000000005"/>
    <n v="18.477"/>
    <n v="2.0790000000000002"/>
    <n v="7.4059999999999899"/>
    <n v="1.0860000000000001"/>
    <n v="16.718"/>
    <n v="0.28000000000000003"/>
    <x v="100"/>
  </r>
  <r>
    <s v="1850-09-01"/>
    <n v="11.505000000000001"/>
    <n v="0.67500000000000004"/>
    <n v="15.846"/>
    <n v="2.6920000000000002"/>
    <n v="4.5330000000000004"/>
    <n v="1.798"/>
    <n v="15.885999999999999"/>
    <n v="0.254"/>
    <x v="100"/>
  </r>
  <r>
    <s v="1850-10-01"/>
    <n v="8.0909999999999993"/>
    <n v="0.86299999999999999"/>
    <n v="13.189"/>
    <n v="2.3380000000000001"/>
    <n v="2.0129999999999999"/>
    <n v="2.133"/>
    <n v="14.831"/>
    <n v="0.29699999999999999"/>
    <x v="100"/>
  </r>
  <r>
    <s v="1850-11-01"/>
    <n v="4.7329999999999997"/>
    <n v="1.149"/>
    <n v="11.388"/>
    <n v="3.4910000000000001"/>
    <n v="-0.12"/>
    <n v="1.069"/>
    <n v="13.897"/>
    <n v="0.36799999999999999"/>
    <x v="100"/>
  </r>
  <r>
    <s v="1850-12-01"/>
    <n v="2.8029999999999999"/>
    <n v="1.1830000000000001"/>
    <n v="7.4929999999999897"/>
    <n v="1.925"/>
    <n v="-2.8069999999999999"/>
    <n v="2.5939999999999999"/>
    <n v="13.3"/>
    <n v="0.378"/>
    <x v="100"/>
  </r>
  <r>
    <s v="1851-01-01"/>
    <n v="2.431"/>
    <n v="1.1220000000000001"/>
    <n v="8.9509999999999899"/>
    <n v="2.399"/>
    <n v="-2.4430000000000001"/>
    <n v="1.7709999999999999"/>
    <n v="13.244999999999999"/>
    <n v="0.36199999999999999"/>
    <x v="101"/>
  </r>
  <r>
    <s v="1851-02-01"/>
    <n v="2.508"/>
    <n v="1.1000000000000001"/>
    <n v="9.8079999999999998"/>
    <n v="2.6539999999999999"/>
    <n v="-1.5069999999999999"/>
    <n v="2.714"/>
    <n v="13.331"/>
    <n v="0.36099999999999999"/>
    <x v="101"/>
  </r>
  <r>
    <s v="1851-03-01"/>
    <n v="4.1920000000000002"/>
    <n v="0.97099999999999997"/>
    <n v="11.507"/>
    <n v="2.0369999999999999"/>
    <n v="-0.7"/>
    <n v="1.611"/>
    <n v="13.897"/>
    <n v="0.33"/>
    <x v="101"/>
  </r>
  <r>
    <s v="1851-04-01"/>
    <n v="7.2869999999999902"/>
    <n v="0.82899999999999996"/>
    <n v="14.235999999999899"/>
    <n v="1.97"/>
    <n v="2.331"/>
    <n v="1.2809999999999999"/>
    <n v="14.64"/>
    <n v="0.29799999999999999"/>
    <x v="101"/>
  </r>
  <r>
    <s v="1851-05-01"/>
    <n v="11.113"/>
    <n v="0.93600000000000005"/>
    <n v="15.01"/>
    <n v="3.1840000000000002"/>
    <n v="4.1360000000000001"/>
    <n v="1.0109999999999999"/>
    <n v="15.771000000000001"/>
    <n v="0.32200000000000001"/>
    <x v="101"/>
  </r>
  <r>
    <s v="1851-06-01"/>
    <n v="13.417999999999999"/>
    <n v="0.65500000000000003"/>
    <n v="17.287999999999901"/>
    <n v="3.1869999999999998"/>
    <n v="6.3739999999999997"/>
    <n v="1.1299999999999999"/>
    <n v="16.495999999999999"/>
    <n v="0.26100000000000001"/>
    <x v="101"/>
  </r>
  <r>
    <s v="1851-07-01"/>
    <n v="14.530999999999899"/>
    <n v="0.60599999999999998"/>
    <n v="17.102999999999899"/>
    <n v="3.7509999999999999"/>
    <n v="7.4249999999999998"/>
    <n v="1.48"/>
    <n v="16.831"/>
    <n v="0.24399999999999999"/>
    <x v="101"/>
  </r>
  <r>
    <s v="1851-08-01"/>
    <n v="13.750999999999999"/>
    <n v="0.77500000000000002"/>
    <n v="17.360999999999901"/>
    <n v="1.3919999999999999"/>
    <n v="6.59499999999999"/>
    <n v="1.2809999999999999"/>
    <n v="16.620999999999999"/>
    <n v="0.27600000000000002"/>
    <x v="101"/>
  </r>
  <r>
    <s v="1851-09-01"/>
    <n v="11.677"/>
    <n v="0.58099999999999996"/>
    <n v="16.36"/>
    <n v="2.496"/>
    <n v="5.5250000000000004"/>
    <n v="1.643"/>
    <n v="16.058"/>
    <n v="0.25"/>
    <x v="101"/>
  </r>
  <r>
    <s v="1851-10-01"/>
    <n v="9.1219999999999999"/>
    <n v="1.0580000000000001"/>
    <n v="14.960999999999901"/>
    <n v="1.915"/>
    <n v="3.298"/>
    <n v="1.2969999999999999"/>
    <n v="15.212999999999999"/>
    <n v="0.35799999999999998"/>
    <x v="101"/>
  </r>
  <r>
    <s v="1851-11-01"/>
    <n v="4.9729999999999999"/>
    <n v="0.96799999999999997"/>
    <n v="7.9509999999999996"/>
    <n v="1.833"/>
    <n v="-1.345"/>
    <n v="1.5269999999999999"/>
    <n v="14.161"/>
    <n v="0.34399999999999997"/>
    <x v="101"/>
  </r>
  <r>
    <s v="1851-12-01"/>
    <n v="3.14"/>
    <n v="0.98199999999999998"/>
    <n v="6.4359999999999999"/>
    <n v="1.9490000000000001"/>
    <n v="-3.242"/>
    <n v="2.843"/>
    <n v="13.638"/>
    <n v="0.33900000000000002"/>
    <x v="101"/>
  </r>
  <r>
    <s v="1852-01-01"/>
    <n v="2.3759999999999999"/>
    <n v="1.389"/>
    <n v="8.4740000000000002"/>
    <n v="4.24"/>
    <n v="-2.7549999999999999"/>
    <n v="1.7050000000000001"/>
    <n v="13.231"/>
    <n v="0.438"/>
    <x v="102"/>
  </r>
  <r>
    <s v="1852-02-01"/>
    <n v="2.54"/>
    <n v="1.115"/>
    <n v="8.5689999999999902"/>
    <n v="2.7370000000000001"/>
    <n v="-2.33699999999999"/>
    <n v="1.78"/>
    <n v="13.311"/>
    <n v="0.371"/>
    <x v="102"/>
  </r>
  <r>
    <s v="1852-03-01"/>
    <n v="3.8839999999999999"/>
    <n v="0.91500000000000004"/>
    <n v="9.2149999999999999"/>
    <n v="2.88"/>
    <n v="-2.4910000000000001"/>
    <n v="1.4710000000000001"/>
    <n v="13.736000000000001"/>
    <n v="0.317"/>
    <x v="102"/>
  </r>
  <r>
    <s v="1852-04-01"/>
    <n v="7.4869999999999903"/>
    <n v="1.1579999999999999"/>
    <n v="11.249000000000001"/>
    <n v="1.4910000000000001"/>
    <n v="0.64699999999999902"/>
    <n v="1.256"/>
    <n v="14.786"/>
    <n v="0.377"/>
    <x v="102"/>
  </r>
  <r>
    <s v="1852-05-01"/>
    <n v="11.169"/>
    <n v="0.85499999999999998"/>
    <n v="15.835000000000001"/>
    <n v="2.8050000000000002"/>
    <n v="4.6239999999999997"/>
    <n v="0.97099999999999997"/>
    <n v="15.898999999999999"/>
    <n v="0.29799999999999999"/>
    <x v="102"/>
  </r>
  <r>
    <s v="1852-06-01"/>
    <n v="13.164"/>
    <n v="0.63600000000000001"/>
    <n v="17.759999999999899"/>
    <n v="1.925"/>
    <n v="6.7050000000000001"/>
    <n v="0.68299999999999905"/>
    <n v="16.619"/>
    <n v="0.24299999999999999"/>
    <x v="102"/>
  </r>
  <r>
    <s v="1852-07-01"/>
    <n v="14.512"/>
    <n v="0.77800000000000002"/>
    <n v="17.795000000000002"/>
    <n v="2.9239999999999999"/>
    <n v="7.57"/>
    <n v="1.35"/>
    <n v="16.984000000000002"/>
    <n v="0.27800000000000002"/>
    <x v="102"/>
  </r>
  <r>
    <s v="1852-08-01"/>
    <n v="13.304"/>
    <n v="0.76599999999999902"/>
    <n v="17.567"/>
    <n v="1.8120000000000001"/>
    <n v="7.4289999999999896"/>
    <n v="1.222"/>
    <n v="16.565999999999999"/>
    <n v="0.27700000000000002"/>
    <x v="102"/>
  </r>
  <r>
    <s v="1852-09-01"/>
    <n v="11.478"/>
    <n v="0.68899999999999995"/>
    <n v="16.664999999999999"/>
    <n v="1.40699999999999"/>
    <n v="5.742"/>
    <n v="1.51"/>
    <n v="16.038"/>
    <n v="0.26100000000000001"/>
    <x v="102"/>
  </r>
  <r>
    <s v="1852-10-01"/>
    <n v="8.91"/>
    <n v="0.65400000000000003"/>
    <n v="14.849"/>
    <n v="1.498"/>
    <n v="2.8130000000000002"/>
    <n v="0.96299999999999997"/>
    <n v="15.1779999999999"/>
    <n v="0.25"/>
    <x v="102"/>
  </r>
  <r>
    <s v="1852-11-01"/>
    <n v="4.593"/>
    <n v="0.69299999999999995"/>
    <n v="12.009"/>
    <n v="4.3730000000000002"/>
    <n v="0.73599999999999999"/>
    <n v="1.48"/>
    <n v="13.948"/>
    <n v="0.26"/>
    <x v="102"/>
  </r>
  <r>
    <s v="1852-12-01"/>
    <n v="3.7850000000000001"/>
    <n v="1.371"/>
    <n v="10.781000000000001"/>
    <n v="3.339"/>
    <n v="-0.63900000000000001"/>
    <n v="2.2040000000000002"/>
    <n v="13.782"/>
    <n v="0.42699999999999999"/>
    <x v="102"/>
  </r>
  <r>
    <s v="1853-01-01"/>
    <n v="1.786"/>
    <n v="1.1080000000000001"/>
    <n v="8.9719999999999995"/>
    <n v="2.4609999999999999"/>
    <n v="-2.8180000000000001"/>
    <n v="1.556"/>
    <n v="13.143000000000001"/>
    <n v="0.35599999999999998"/>
    <x v="103"/>
  </r>
  <r>
    <s v="1853-02-01"/>
    <n v="2.2280000000000002"/>
    <n v="1.492"/>
    <n v="8.2899999999999991"/>
    <n v="1.5349999999999999"/>
    <n v="-3.2130000000000001"/>
    <n v="1.7829999999999999"/>
    <n v="13.362"/>
    <n v="0.45700000000000002"/>
    <x v="103"/>
  </r>
  <r>
    <s v="1853-03-01"/>
    <n v="4.0780000000000003"/>
    <n v="0.91800000000000004"/>
    <n v="10.324999999999999"/>
    <n v="2.294"/>
    <n v="-1.966"/>
    <n v="1.494"/>
    <n v="14.032999999999999"/>
    <n v="0.30599999999999999"/>
    <x v="103"/>
  </r>
  <r>
    <s v="1853-04-01"/>
    <n v="7.5409999999999897"/>
    <n v="0.82399999999999995"/>
    <n v="13.72"/>
    <n v="2.69"/>
    <n v="1.65499999999999"/>
    <n v="1.1499999999999999"/>
    <n v="14.919"/>
    <n v="0.28299999999999997"/>
    <x v="103"/>
  </r>
  <r>
    <s v="1853-05-01"/>
    <n v="10.975"/>
    <n v="0.74299999999999999"/>
    <n v="16.542999999999999"/>
    <n v="3.36"/>
    <n v="4.3639999999999999"/>
    <n v="0.78200000000000003"/>
    <n v="15.792999999999999"/>
    <n v="0.26100000000000001"/>
    <x v="103"/>
  </r>
  <r>
    <s v="1853-06-01"/>
    <n v="13.41"/>
    <n v="0.67400000000000004"/>
    <n v="18.611000000000001"/>
    <n v="1.1240000000000001"/>
    <n v="6.944"/>
    <n v="1.4179999999999999"/>
    <n v="16.454999999999998"/>
    <n v="0.24"/>
    <x v="103"/>
  </r>
  <r>
    <s v="1853-07-01"/>
    <n v="14.645"/>
    <n v="0.65900000000000003"/>
    <n v="18.922999999999998"/>
    <n v="2.0579999999999998"/>
    <n v="6.9329999999999998"/>
    <n v="1.1950000000000001"/>
    <n v="16.998999999999999"/>
    <n v="0.23799999999999999"/>
    <x v="103"/>
  </r>
  <r>
    <s v="1853-08-01"/>
    <n v="13.952999999999999"/>
    <n v="0.72299999999999998"/>
    <n v="19.308"/>
    <n v="1.2"/>
    <n v="7.2729999999999997"/>
    <n v="0.879"/>
    <n v="16.789000000000001"/>
    <n v="0.25"/>
    <x v="103"/>
  </r>
  <r>
    <s v="1853-09-01"/>
    <n v="11.71"/>
    <n v="0.749"/>
    <n v="17.690999999999999"/>
    <n v="1.847"/>
    <n v="5.7789999999999999"/>
    <n v="0.92800000000000005"/>
    <n v="15.942"/>
    <n v="0.25900000000000001"/>
    <x v="103"/>
  </r>
  <r>
    <s v="1853-10-01"/>
    <n v="8.5350000000000001"/>
    <n v="0.54600000000000004"/>
    <n v="14.757"/>
    <n v="2.4510000000000001"/>
    <n v="1.85"/>
    <n v="2.2770000000000001"/>
    <n v="14.874000000000001"/>
    <n v="0.21099999999999999"/>
    <x v="103"/>
  </r>
  <r>
    <s v="1853-11-01"/>
    <n v="4.7830000000000004"/>
    <n v="0.86799999999999999"/>
    <n v="11.269"/>
    <n v="2.15"/>
    <n v="-7.5999999999999901E-2"/>
    <n v="1.2769999999999999"/>
    <n v="13.829000000000001"/>
    <n v="0.28999999999999998"/>
    <x v="103"/>
  </r>
  <r>
    <s v="1853-12-01"/>
    <n v="2.8580000000000001"/>
    <n v="0.71599999999999997"/>
    <n v="8.23"/>
    <n v="1.9710000000000001"/>
    <n v="-4.0149999999999997"/>
    <n v="1.528"/>
    <n v="13.324"/>
    <n v="0.255"/>
    <x v="103"/>
  </r>
  <r>
    <s v="1854-01-01"/>
    <n v="1.2809999999999999"/>
    <n v="0.97699999999999998"/>
    <n v="8.7859999999999996"/>
    <n v="2.589"/>
    <n v="-3.552"/>
    <n v="1.3620000000000001"/>
    <n v="12.983000000000001"/>
    <n v="0.313"/>
    <x v="104"/>
  </r>
  <r>
    <s v="1854-02-01"/>
    <n v="1.9410000000000001"/>
    <n v="1.08"/>
    <n v="8.5079999999999991"/>
    <n v="1.863"/>
    <n v="-4.109"/>
    <n v="1.4670000000000001"/>
    <n v="13.247999999999999"/>
    <n v="0.34200000000000003"/>
    <x v="104"/>
  </r>
  <r>
    <s v="1854-03-01"/>
    <n v="4.6980000000000004"/>
    <n v="0.78900000000000003"/>
    <n v="10.468999999999999"/>
    <n v="2.1070000000000002"/>
    <n v="-1.413"/>
    <n v="1.5169999999999999"/>
    <n v="14.089"/>
    <n v="0.26700000000000002"/>
    <x v="104"/>
  </r>
  <r>
    <s v="1854-04-01"/>
    <n v="7.6219999999999999"/>
    <n v="0.67400000000000004"/>
    <n v="13.401999999999999"/>
    <n v="2.16"/>
    <n v="0.56599999999999895"/>
    <n v="1.25"/>
    <n v="14.945"/>
    <n v="0.24199999999999999"/>
    <x v="104"/>
  </r>
  <r>
    <s v="1854-05-01"/>
    <n v="11.095000000000001"/>
    <n v="0.63800000000000001"/>
    <n v="16.748000000000001"/>
    <n v="1.5129999999999999"/>
    <n v="4.1840000000000002"/>
    <n v="1.306"/>
    <n v="15.792999999999999"/>
    <n v="0.23300000000000001"/>
    <x v="104"/>
  </r>
  <r>
    <s v="1854-06-01"/>
    <n v="12.829000000000001"/>
    <n v="0.53299999999999903"/>
    <n v="18.187999999999999"/>
    <n v="0.96399999999999997"/>
    <n v="6.4929999999999897"/>
    <n v="0.90200000000000002"/>
    <n v="16.285999999999898"/>
    <n v="0.20599999999999999"/>
    <x v="104"/>
  </r>
  <r>
    <s v="1854-07-01"/>
    <n v="14.692"/>
    <n v="0.85"/>
    <n v="20.425999999999998"/>
    <n v="1.853"/>
    <n v="7.89"/>
    <n v="0.91200000000000003"/>
    <n v="16.774999999999999"/>
    <n v="0.28199999999999997"/>
    <x v="104"/>
  </r>
  <r>
    <s v="1854-08-01"/>
    <n v="13.888999999999999"/>
    <n v="0.89800000000000002"/>
    <n v="19.291"/>
    <n v="1.36"/>
    <n v="7.3029999999999902"/>
    <n v="1.0209999999999999"/>
    <n v="16.707000000000001"/>
    <n v="0.28799999999999998"/>
    <x v="104"/>
  </r>
  <r>
    <s v="1854-09-01"/>
    <n v="11.513999999999999"/>
    <n v="0.55200000000000005"/>
    <n v="17.356999999999999"/>
    <n v="1.1419999999999999"/>
    <n v="5.5539999999999896"/>
    <n v="1.22"/>
    <n v="16.097999999999999"/>
    <n v="0.21"/>
    <x v="104"/>
  </r>
  <r>
    <s v="1854-10-01"/>
    <n v="9.7629999999999999"/>
    <n v="0.96399999999999997"/>
    <n v="15.340999999999999"/>
    <n v="1.3119999999999901"/>
    <n v="3.0329999999999999"/>
    <n v="1.2290000000000001"/>
    <n v="15.378"/>
    <n v="0.309"/>
    <x v="104"/>
  </r>
  <r>
    <s v="1854-11-01"/>
    <n v="5.7450000000000001"/>
    <n v="0.78599999999999903"/>
    <n v="10.707000000000001"/>
    <n v="1.954"/>
    <n v="-1.4059999999999999"/>
    <n v="1.635"/>
    <n v="14.122999999999999"/>
    <n v="0.26100000000000001"/>
    <x v="104"/>
  </r>
  <r>
    <s v="1854-12-01"/>
    <n v="3.4569999999999999"/>
    <n v="1.167"/>
    <n v="8.5060000000000002"/>
    <n v="2.5830000000000002"/>
    <n v="-3.3969999999999998"/>
    <n v="2.4630000000000001"/>
    <n v="13.467000000000001"/>
    <n v="0.36399999999999999"/>
    <x v="104"/>
  </r>
  <r>
    <s v="1855-01-01"/>
    <n v="2.5219999999999998"/>
    <n v="1.4650000000000001"/>
    <n v="8.21999999999999"/>
    <n v="1.099"/>
    <n v="-3.125"/>
    <n v="1.6990000000000001"/>
    <n v="13.384"/>
    <n v="0.442"/>
    <x v="105"/>
  </r>
  <r>
    <s v="1855-02-01"/>
    <n v="2.9820000000000002"/>
    <n v="1.3219999999999901"/>
    <n v="7.6040000000000001"/>
    <n v="3.0830000000000002"/>
    <n v="-4.9470000000000001"/>
    <n v="2.343"/>
    <n v="13.6459999999999"/>
    <n v="0.40200000000000002"/>
    <x v="105"/>
  </r>
  <r>
    <s v="1855-03-01"/>
    <n v="4.617"/>
    <n v="0.89800000000000002"/>
    <n v="10.16"/>
    <n v="1.69"/>
    <n v="-1.865"/>
    <n v="1.3380000000000001"/>
    <n v="14.172000000000001"/>
    <n v="0.29399999999999998"/>
    <x v="105"/>
  </r>
  <r>
    <s v="1855-04-01"/>
    <n v="8.58"/>
    <n v="1.034"/>
    <n v="13.709"/>
    <n v="1.024"/>
    <n v="1.14099999999999"/>
    <n v="1.06"/>
    <n v="15.186999999999999"/>
    <n v="0.32800000000000001"/>
    <x v="105"/>
  </r>
  <r>
    <s v="1855-05-01"/>
    <n v="11.186"/>
    <n v="0.79900000000000004"/>
    <n v="16.77"/>
    <n v="0.65099999999999902"/>
    <n v="4.2859999999999996"/>
    <n v="0.86599999999999999"/>
    <n v="15.821999999999999"/>
    <n v="0.26700000000000002"/>
    <x v="105"/>
  </r>
  <r>
    <s v="1855-06-01"/>
    <n v="12.984"/>
    <n v="0.79"/>
    <n v="17.641999999999999"/>
    <n v="1.1970000000000001"/>
    <n v="6.476"/>
    <n v="1.2310000000000001"/>
    <n v="16.445"/>
    <n v="0.26400000000000001"/>
    <x v="105"/>
  </r>
  <r>
    <s v="1855-07-01"/>
    <n v="13.925999999999901"/>
    <n v="0.63500000000000001"/>
    <n v="18.466999999999999"/>
    <n v="0.78400000000000003"/>
    <n v="7.6909999999999998"/>
    <n v="0.70299999999999996"/>
    <n v="16.675000000000001"/>
    <n v="0.22500000000000001"/>
    <x v="105"/>
  </r>
  <r>
    <s v="1855-08-01"/>
    <n v="13.547000000000001"/>
    <n v="0.60099999999999998"/>
    <n v="19.012"/>
    <n v="0.95699999999999996"/>
    <n v="6.9309999999999903"/>
    <n v="1.345"/>
    <n v="16.684999999999999"/>
    <n v="0.214"/>
    <x v="105"/>
  </r>
  <r>
    <s v="1855-09-01"/>
    <n v="11.140999999999901"/>
    <n v="0.63800000000000001"/>
    <n v="17.077999999999999"/>
    <n v="0.74099999999999999"/>
    <n v="5.4989999999999997"/>
    <n v="1.5309999999999999"/>
    <n v="15.829000000000001"/>
    <n v="0.22600000000000001"/>
    <x v="105"/>
  </r>
  <r>
    <s v="1855-10-01"/>
    <n v="8.4439999999999902"/>
    <n v="0.77800000000000002"/>
    <n v="14.26"/>
    <n v="2.0289999999999999"/>
    <n v="2.3170000000000002"/>
    <n v="2.9289999999999998"/>
    <n v="15.074999999999999"/>
    <n v="0.26400000000000001"/>
    <x v="105"/>
  </r>
  <r>
    <s v="1855-11-01"/>
    <n v="5.1859999999999999"/>
    <n v="0.69"/>
    <n v="11.117000000000001"/>
    <n v="1.1180000000000001"/>
    <n v="-0.51700000000000002"/>
    <n v="2.9630000000000001"/>
    <n v="14.118"/>
    <n v="0.246"/>
    <x v="105"/>
  </r>
  <r>
    <s v="1855-12-01"/>
    <n v="2.214"/>
    <n v="0.996"/>
    <n v="7.8789999999999996"/>
    <n v="1.6040000000000001"/>
    <n v="-3.4529999999999998"/>
    <n v="1.8560000000000001"/>
    <n v="13.215"/>
    <n v="0.32200000000000001"/>
    <x v="105"/>
  </r>
  <r>
    <s v="1856-01-01"/>
    <n v="2.76"/>
    <n v="0.752"/>
    <n v="7.2979999999999903"/>
    <n v="2.331"/>
    <n v="-3.7269999999999999"/>
    <n v="2.7949999999999999"/>
    <n v="13.368"/>
    <n v="0.26100000000000001"/>
    <x v="106"/>
  </r>
  <r>
    <s v="1856-02-01"/>
    <n v="2.226"/>
    <n v="0.95299999999999996"/>
    <n v="8.2940000000000005"/>
    <n v="2.1110000000000002"/>
    <n v="-3.6789999999999998"/>
    <n v="3.4279999999999999"/>
    <n v="13.311"/>
    <n v="0.30599999999999999"/>
    <x v="106"/>
  </r>
  <r>
    <s v="1856-03-01"/>
    <n v="4.3719999999999999"/>
    <n v="0.73499999999999999"/>
    <n v="10.327"/>
    <n v="2.4409999999999998"/>
    <n v="-2.2410000000000001"/>
    <n v="2.56"/>
    <n v="13.957000000000001"/>
    <n v="0.252"/>
    <x v="106"/>
  </r>
  <r>
    <s v="1856-04-01"/>
    <n v="7.7509999999999897"/>
    <n v="0.56999999999999995"/>
    <n v="14.387"/>
    <n v="1.399"/>
    <n v="1.242"/>
    <n v="1.0249999999999999"/>
    <n v="14.945"/>
    <n v="0.217"/>
    <x v="106"/>
  </r>
  <r>
    <s v="1856-05-01"/>
    <n v="10.53"/>
    <n v="0.91500000000000004"/>
    <n v="16.704000000000001"/>
    <n v="2.2090000000000001"/>
    <n v="3.9449999999999998"/>
    <n v="0.88099999999999901"/>
    <n v="15.812999999999899"/>
    <n v="0.29599999999999999"/>
    <x v="106"/>
  </r>
  <r>
    <s v="1856-06-01"/>
    <n v="13.496"/>
    <n v="0.77800000000000002"/>
    <n v="18.326000000000001"/>
    <n v="1.2430000000000001"/>
    <n v="6.8789999999999996"/>
    <n v="1.083"/>
    <n v="16.492000000000001"/>
    <n v="0.26400000000000001"/>
    <x v="106"/>
  </r>
  <r>
    <s v="1856-07-01"/>
    <n v="14.019"/>
    <n v="0.42199999999999999"/>
    <n v="18.349"/>
    <n v="1.4710000000000001"/>
    <n v="7.0350000000000001"/>
    <n v="0.67799999999999905"/>
    <n v="16.675000000000001"/>
    <n v="0.185"/>
    <x v="106"/>
  </r>
  <r>
    <s v="1856-08-01"/>
    <n v="13.0209999999999"/>
    <n v="0.86599999999999999"/>
    <n v="18.385999999999999"/>
    <n v="1.284"/>
    <n v="6.7670000000000003"/>
    <n v="1.754"/>
    <n v="16.39"/>
    <n v="0.28499999999999998"/>
    <x v="106"/>
  </r>
  <r>
    <s v="1856-09-01"/>
    <n v="10.948"/>
    <n v="0.88400000000000001"/>
    <n v="17.21"/>
    <n v="1.294"/>
    <n v="4.8639999999999999"/>
    <n v="1.222"/>
    <n v="15.640999999999901"/>
    <n v="0.28899999999999998"/>
    <x v="106"/>
  </r>
  <r>
    <s v="1856-10-01"/>
    <n v="8.0869999999999997"/>
    <n v="0.75900000000000001"/>
    <n v="14.128"/>
    <n v="1.917"/>
    <n v="1.9790000000000001"/>
    <n v="2.153"/>
    <n v="14.782999999999999"/>
    <n v="0.25600000000000001"/>
    <x v="106"/>
  </r>
  <r>
    <s v="1856-11-01"/>
    <n v="5.36"/>
    <n v="0.57699999999999996"/>
    <n v="10.349"/>
    <n v="1.4770000000000001"/>
    <n v="-1.4330000000000001"/>
    <n v="1.484"/>
    <n v="13.856"/>
    <n v="0.21099999999999999"/>
    <x v="106"/>
  </r>
  <r>
    <s v="1856-12-01"/>
    <n v="3.3809999999999998"/>
    <n v="0.91800000000000004"/>
    <n v="7.8849999999999998"/>
    <n v="2.4020000000000001"/>
    <n v="-3.33"/>
    <n v="2.2789999999999999"/>
    <n v="13.321"/>
    <n v="0.3"/>
    <x v="106"/>
  </r>
  <r>
    <s v="1857-01-01"/>
    <n v="1.821"/>
    <n v="0.92400000000000004"/>
    <n v="6.6420000000000003"/>
    <n v="4.1639999999999997"/>
    <n v="-5.407"/>
    <n v="3.4980000000000002"/>
    <n v="12.972"/>
    <n v="0.3"/>
    <x v="107"/>
  </r>
  <r>
    <s v="1857-02-01"/>
    <n v="2.4809999999999999"/>
    <n v="0.88500000000000001"/>
    <n v="9.6020000000000003"/>
    <n v="2.59"/>
    <n v="-1.92"/>
    <n v="1.9119999999999999"/>
    <n v="13.385"/>
    <n v="0.28999999999999998"/>
    <x v="107"/>
  </r>
  <r>
    <s v="1857-03-01"/>
    <n v="4.3120000000000003"/>
    <n v="0.84399999999999997"/>
    <n v="10.199999999999999"/>
    <n v="2.0470000000000002"/>
    <n v="-1.071"/>
    <n v="2.391"/>
    <n v="13.915999999999899"/>
    <n v="0.27800000000000002"/>
    <x v="107"/>
  </r>
  <r>
    <s v="1857-04-01"/>
    <n v="6.8269999999999902"/>
    <n v="0.54299999999999904"/>
    <n v="13.106999999999999"/>
    <n v="1.8640000000000001"/>
    <n v="0.87999999999999901"/>
    <n v="1.1060000000000001"/>
    <n v="14.481"/>
    <n v="0.21199999999999999"/>
    <x v="107"/>
  </r>
  <r>
    <s v="1857-05-01"/>
    <n v="9.8849999999999998"/>
    <n v="0.68099999999999905"/>
    <n v="15.6"/>
    <n v="1.9750000000000001"/>
    <n v="3.6389999999999998"/>
    <n v="0.73899999999999999"/>
    <n v="15.279"/>
    <n v="0.24099999999999999"/>
    <x v="107"/>
  </r>
  <r>
    <s v="1857-06-01"/>
    <n v="12.611000000000001"/>
    <n v="0.79799999999999904"/>
    <n v="17.372"/>
    <n v="2.1059999999999999"/>
    <n v="5.8490000000000002"/>
    <n v="0.73599999999999999"/>
    <n v="16.175000000000001"/>
    <n v="0.26700000000000002"/>
    <x v="107"/>
  </r>
  <r>
    <s v="1857-07-01"/>
    <n v="13.952999999999999"/>
    <n v="0.79200000000000004"/>
    <n v="18.716999999999999"/>
    <n v="1.48"/>
    <n v="7.4379999999999997"/>
    <n v="1.3520000000000001"/>
    <n v="16.477999999999899"/>
    <n v="0.26600000000000001"/>
    <x v="107"/>
  </r>
  <r>
    <s v="1857-08-01"/>
    <n v="13.202999999999999"/>
    <n v="0.79500000000000004"/>
    <n v="18.193999999999999"/>
    <n v="1.1639999999999999"/>
    <n v="6.9979999999999896"/>
    <n v="0.92700000000000005"/>
    <n v="16.459"/>
    <n v="0.26600000000000001"/>
    <x v="107"/>
  </r>
  <r>
    <s v="1857-09-01"/>
    <n v="11.055999999999999"/>
    <n v="0.67200000000000004"/>
    <n v="17.222999999999999"/>
    <n v="1.133"/>
    <n v="5.1459999999999999"/>
    <n v="1.4670000000000001"/>
    <n v="15.84"/>
    <n v="0.24099999999999999"/>
    <x v="107"/>
  </r>
  <r>
    <s v="1857-10-01"/>
    <n v="8.1980000000000004"/>
    <n v="0.72599999999999998"/>
    <n v="14.558"/>
    <n v="2.0169999999999999"/>
    <n v="2.8809999999999998"/>
    <n v="1.583"/>
    <n v="14.917999999999999"/>
    <n v="0.255"/>
    <x v="107"/>
  </r>
  <r>
    <s v="1857-11-01"/>
    <n v="5.2359999999999998"/>
    <n v="0.63600000000000001"/>
    <n v="10.526999999999999"/>
    <n v="3.0030000000000001"/>
    <n v="-0.60499999999999998"/>
    <n v="1.579"/>
    <n v="13.829000000000001"/>
    <n v="0.24099999999999999"/>
    <x v="107"/>
  </r>
  <r>
    <s v="1857-12-01"/>
    <n v="3.5150000000000001"/>
    <n v="0.71699999999999997"/>
    <n v="9.5090000000000003"/>
    <n v="2.6070000000000002"/>
    <n v="-1.546"/>
    <n v="1.804"/>
    <n v="13.367000000000001"/>
    <n v="0.26"/>
    <x v="107"/>
  </r>
  <r>
    <s v="1858-01-01"/>
    <n v="2.7389999999999999"/>
    <n v="1.0940000000000001"/>
    <n v="9.0440000000000005"/>
    <n v="2.0670000000000002"/>
    <n v="-2.69199999999999"/>
    <n v="2.052"/>
    <n v="13.220999999999901"/>
    <n v="0.34699999999999998"/>
    <x v="108"/>
  </r>
  <r>
    <s v="1858-02-01"/>
    <n v="2.2839999999999998"/>
    <n v="0.66200000000000003"/>
    <n v="7.8289999999999997"/>
    <n v="2.149"/>
    <n v="-4.1479999999999997"/>
    <n v="1.591"/>
    <n v="13.29"/>
    <n v="0.23599999999999999"/>
    <x v="108"/>
  </r>
  <r>
    <s v="1858-03-01"/>
    <n v="4.8339999999999996"/>
    <n v="0.75700000000000001"/>
    <n v="10.44"/>
    <n v="1.837"/>
    <n v="-1.47"/>
    <n v="1.325"/>
    <n v="14.044"/>
    <n v="0.255"/>
    <x v="108"/>
  </r>
  <r>
    <s v="1858-04-01"/>
    <n v="8.25"/>
    <n v="0.66099999999999903"/>
    <n v="13.912000000000001"/>
    <n v="1.7410000000000001"/>
    <n v="1.0409999999999999"/>
    <n v="1.4790000000000001"/>
    <n v="14.967000000000001"/>
    <n v="0.23899999999999999"/>
    <x v="108"/>
  </r>
  <r>
    <s v="1858-05-01"/>
    <n v="10.851000000000001"/>
    <n v="0.624"/>
    <n v="16.257999999999999"/>
    <n v="2.2250000000000001"/>
    <n v="3.8639999999999999"/>
    <n v="1.0549999999999999"/>
    <n v="15.540999999999899"/>
    <n v="0.23100000000000001"/>
    <x v="108"/>
  </r>
  <r>
    <s v="1858-06-01"/>
    <n v="12.956"/>
    <n v="0.68799999999999994"/>
    <n v="18.968"/>
    <n v="1.6220000000000001"/>
    <n v="7.0379999999999896"/>
    <n v="0.67700000000000005"/>
    <n v="16.172000000000001"/>
    <n v="0.248"/>
    <x v="108"/>
  </r>
  <r>
    <s v="1858-07-01"/>
    <n v="13.677"/>
    <n v="0.754"/>
    <n v="18.561"/>
    <n v="1.694"/>
    <n v="7.8879999999999999"/>
    <n v="0.84499999999999997"/>
    <n v="16.510000000000002"/>
    <n v="0.26600000000000001"/>
    <x v="108"/>
  </r>
  <r>
    <s v="1858-08-01"/>
    <n v="13.22"/>
    <n v="0.55799999999999905"/>
    <n v="18.260999999999999"/>
    <n v="1.8620000000000001"/>
    <n v="7.2639999999999896"/>
    <n v="0.88"/>
    <n v="16.489000000000001"/>
    <n v="0.216"/>
    <x v="108"/>
  </r>
  <r>
    <s v="1858-09-01"/>
    <n v="11.148"/>
    <n v="0.51700000000000002"/>
    <n v="17.559000000000001"/>
    <n v="1.2270000000000001"/>
    <n v="5.5049999999999999"/>
    <n v="1.3740000000000001"/>
    <n v="15.833"/>
    <n v="0.21299999999999999"/>
    <x v="108"/>
  </r>
  <r>
    <s v="1858-10-01"/>
    <n v="8.8099999999999898"/>
    <n v="0.62"/>
    <n v="15.071"/>
    <n v="1.825"/>
    <n v="3.6880000000000002"/>
    <n v="0.92100000000000004"/>
    <n v="15.114000000000001"/>
    <n v="0.246"/>
    <x v="108"/>
  </r>
  <r>
    <s v="1858-11-01"/>
    <n v="5.99"/>
    <n v="0.77400000000000002"/>
    <n v="9.8029999999999902"/>
    <n v="2.0609999999999999"/>
    <n v="-0.68400000000000005"/>
    <n v="1.2889999999999999"/>
    <n v="14.134"/>
    <n v="0.27600000000000002"/>
    <x v="108"/>
  </r>
  <r>
    <s v="1858-12-01"/>
    <n v="2.444"/>
    <n v="0.68799999999999994"/>
    <n v="8.49"/>
    <n v="2.13"/>
    <n v="-1.9650000000000001"/>
    <n v="1.204"/>
    <n v="13.263"/>
    <n v="0.249"/>
    <x v="108"/>
  </r>
  <r>
    <s v="1859-01-01"/>
    <n v="2.0150000000000001"/>
    <n v="1.0069999999999999"/>
    <n v="8.0739999999999998"/>
    <n v="1.7529999999999999"/>
    <n v="-2.7"/>
    <n v="1.2949999999999999"/>
    <n v="13.058"/>
    <n v="0.32600000000000001"/>
    <x v="109"/>
  </r>
  <r>
    <s v="1859-02-01"/>
    <n v="2.6110000000000002"/>
    <n v="1"/>
    <n v="8.968"/>
    <n v="1.7909999999999999"/>
    <n v="-1.8580000000000001"/>
    <n v="1.7130000000000001"/>
    <n v="13.33"/>
    <n v="0.32700000000000001"/>
    <x v="109"/>
  </r>
  <r>
    <s v="1859-03-01"/>
    <n v="5.0229999999999997"/>
    <n v="0.91600000000000004"/>
    <n v="11.16"/>
    <n v="1.37"/>
    <n v="-0.45800000000000002"/>
    <n v="1.0349999999999999"/>
    <n v="14.103999999999999"/>
    <n v="0.312"/>
    <x v="109"/>
  </r>
  <r>
    <s v="1859-04-01"/>
    <n v="8.5419999999999998"/>
    <n v="0.61699999999999999"/>
    <n v="14.225"/>
    <n v="2.0089999999999999"/>
    <n v="1.4339999999999999"/>
    <n v="0.86399999999999999"/>
    <n v="15.196999999999999"/>
    <n v="0.246"/>
    <x v="109"/>
  </r>
  <r>
    <s v="1859-05-01"/>
    <n v="11.456"/>
    <n v="0.61599999999999999"/>
    <n v="17.021000000000001"/>
    <n v="1.236"/>
    <n v="5.2770000000000001"/>
    <n v="1.77"/>
    <n v="15.868"/>
    <n v="0.23799999999999999"/>
    <x v="109"/>
  </r>
  <r>
    <s v="1859-06-01"/>
    <n v="13.141999999999999"/>
    <n v="0.51400000000000001"/>
    <n v="18.285"/>
    <n v="2.2839999999999998"/>
    <n v="7.0570000000000004"/>
    <n v="1.026"/>
    <n v="16.399999999999999"/>
    <n v="0.22600000000000001"/>
    <x v="109"/>
  </r>
  <r>
    <s v="1859-07-01"/>
    <n v="13.827"/>
    <n v="0.56699999999999995"/>
    <n v="19.443999999999999"/>
    <n v="1.968"/>
    <n v="7.85"/>
    <n v="0.73699999999999999"/>
    <n v="16.494"/>
    <n v="0.23400000000000001"/>
    <x v="109"/>
  </r>
  <r>
    <s v="1859-08-01"/>
    <n v="13.217000000000001"/>
    <n v="0.46800000000000003"/>
    <n v="19.201000000000001"/>
    <n v="1.673"/>
    <n v="7.9649999999999901"/>
    <n v="0.84899999999999998"/>
    <n v="16.45"/>
    <n v="0.20499999999999999"/>
    <x v="109"/>
  </r>
  <r>
    <s v="1859-09-01"/>
    <n v="11.079999999999901"/>
    <n v="0.36499999999999999"/>
    <n v="16.483000000000001"/>
    <n v="1.839"/>
    <n v="5.4229999999999903"/>
    <n v="0.873"/>
    <n v="15.589"/>
    <n v="0.20399999999999999"/>
    <x v="109"/>
  </r>
  <r>
    <s v="1859-10-01"/>
    <n v="8.8339999999999996"/>
    <n v="0.63800000000000001"/>
    <n v="14.234999999999999"/>
    <n v="1.9450000000000001"/>
    <n v="2.968"/>
    <n v="0.90800000000000003"/>
    <n v="15.061999999999999"/>
    <n v="0.25"/>
    <x v="109"/>
  </r>
  <r>
    <s v="1859-11-01"/>
    <n v="5.9119999999999999"/>
    <n v="0.57199999999999995"/>
    <n v="10.973000000000001"/>
    <n v="1.5189999999999999"/>
    <n v="-1.4000000000000099E-2"/>
    <n v="0.996"/>
    <n v="14.093999999999999"/>
    <n v="0.24399999999999999"/>
    <x v="109"/>
  </r>
  <r>
    <s v="1859-12-01"/>
    <n v="3.3650000000000002"/>
    <n v="0.81599999999999995"/>
    <n v="8.2549999999999901"/>
    <n v="3.11"/>
    <n v="-3.4220000000000002"/>
    <n v="1.65"/>
    <n v="13.513"/>
    <n v="0.28699999999999998"/>
    <x v="109"/>
  </r>
  <r>
    <s v="1860-01-01"/>
    <n v="2.077"/>
    <n v="0.86"/>
    <n v="9.7719999999999896"/>
    <n v="2.2599999999999998"/>
    <n v="-2.0590000000000002"/>
    <n v="1.59"/>
    <n v="13.17"/>
    <n v="0.29399999999999998"/>
    <x v="110"/>
  </r>
  <r>
    <s v="1860-02-01"/>
    <n v="2.6319999999999899"/>
    <n v="0.75"/>
    <n v="8.7469999999999999"/>
    <n v="2.3479999999999999"/>
    <n v="-3.23199999999999"/>
    <n v="1.1879999999999999"/>
    <n v="13.423999999999999"/>
    <n v="0.27500000000000002"/>
    <x v="110"/>
  </r>
  <r>
    <s v="1860-03-01"/>
    <n v="3.49399999999999"/>
    <n v="0.87"/>
    <n v="11.821"/>
    <n v="2.1640000000000001"/>
    <n v="-0.71399999999999997"/>
    <n v="1.1459999999999999"/>
    <n v="13.714"/>
    <n v="0.30199999999999999"/>
    <x v="110"/>
  </r>
  <r>
    <s v="1860-04-01"/>
    <n v="7.76"/>
    <n v="0.46"/>
    <n v="13.510999999999999"/>
    <n v="1.7210000000000001"/>
    <n v="1.8049999999999999"/>
    <n v="1.2949999999999999"/>
    <n v="14.861000000000001"/>
    <n v="0.20899999999999999"/>
    <x v="110"/>
  </r>
  <r>
    <s v="1860-05-01"/>
    <n v="11.061999999999999"/>
    <n v="0.74399999999999999"/>
    <n v="16.821999999999999"/>
    <n v="1.139"/>
    <n v="4.7919999999999998"/>
    <n v="1.0940000000000001"/>
    <n v="15.757999999999999"/>
    <n v="0.27600000000000002"/>
    <x v="110"/>
  </r>
  <r>
    <s v="1860-06-01"/>
    <n v="13.271999999999901"/>
    <n v="0.54799999999999904"/>
    <n v="19.163"/>
    <n v="1.361"/>
    <n v="7.2129999999999903"/>
    <n v="0.76599999999999902"/>
    <n v="16.338000000000001"/>
    <n v="0.24"/>
    <x v="110"/>
  </r>
  <r>
    <s v="1860-07-01"/>
    <n v="14.202999999999999"/>
    <n v="0.47099999999999997"/>
    <n v="18.565999999999999"/>
    <n v="2.125"/>
    <n v="7.45"/>
    <n v="0.85899999999999999"/>
    <n v="16.736999999999998"/>
    <n v="0.221"/>
    <x v="110"/>
  </r>
  <r>
    <s v="1860-08-01"/>
    <n v="13.765000000000001"/>
    <n v="0.503"/>
    <n v="18.984000000000002"/>
    <n v="1.5589999999999999"/>
    <n v="7.0689999999999902"/>
    <n v="0.65"/>
    <n v="16.634"/>
    <n v="0.23400000000000001"/>
    <x v="110"/>
  </r>
  <r>
    <s v="1860-09-01"/>
    <n v="11.891999999999999"/>
    <n v="0.53500000000000003"/>
    <n v="16.891999999999999"/>
    <n v="2.2189999999999999"/>
    <n v="5.5359999999999996"/>
    <n v="1.212"/>
    <n v="16.132999999999999"/>
    <n v="0.24199999999999999"/>
    <x v="110"/>
  </r>
  <r>
    <s v="1860-10-01"/>
    <n v="8.7119999999999997"/>
    <n v="0.46600000000000003"/>
    <n v="13.677"/>
    <n v="1.8759999999999999"/>
    <n v="2.9060000000000001"/>
    <n v="0.90300000000000002"/>
    <n v="15.075999999999899"/>
    <n v="0.223"/>
    <x v="110"/>
  </r>
  <r>
    <s v="1860-11-01"/>
    <n v="5.0270000000000001"/>
    <n v="0.55500000000000005"/>
    <n v="11.012"/>
    <n v="1.9710000000000001"/>
    <n v="-0.111"/>
    <n v="1.121"/>
    <n v="13.922000000000001"/>
    <n v="0.23300000000000001"/>
    <x v="110"/>
  </r>
  <r>
    <s v="1860-12-01"/>
    <n v="1.6339999999999999"/>
    <n v="0.75"/>
    <n v="8.5559999999999992"/>
    <n v="2.4750000000000001"/>
    <n v="-2.5249999999999999"/>
    <n v="1.1879999999999999"/>
    <n v="12.827999999999999"/>
    <n v="0.27700000000000002"/>
    <x v="110"/>
  </r>
  <r>
    <s v="1861-01-01"/>
    <n v="0.40400000000000003"/>
    <n v="0.84599999999999997"/>
    <n v="7.7429999999999897"/>
    <n v="2.125"/>
    <n v="-3.2559999999999998"/>
    <n v="1.7210000000000001"/>
    <n v="12.475"/>
    <n v="0.29899999999999999"/>
    <x v="111"/>
  </r>
  <r>
    <s v="1861-02-01"/>
    <n v="2.137"/>
    <n v="0.755"/>
    <n v="8.6009999999999902"/>
    <n v="1.8620000000000001"/>
    <n v="-3.0550000000000002"/>
    <n v="1.4790000000000001"/>
    <n v="12.917"/>
    <n v="0.28000000000000003"/>
    <x v="111"/>
  </r>
  <r>
    <s v="1861-03-01"/>
    <n v="4.4889999999999999"/>
    <n v="0.75900000000000001"/>
    <n v="9.7859999999999996"/>
    <n v="2.2040000000000002"/>
    <n v="-2.0070000000000001"/>
    <n v="1.4019999999999999"/>
    <n v="13.824"/>
    <n v="0.3"/>
    <x v="111"/>
  </r>
  <r>
    <s v="1861-04-01"/>
    <n v="7.4869999999999903"/>
    <n v="0.69899999999999995"/>
    <n v="12.772"/>
    <n v="1.4350000000000001"/>
    <n v="1.3720000000000001"/>
    <n v="0.999"/>
    <n v="15.018000000000001"/>
    <n v="0.29099999999999998"/>
    <x v="111"/>
  </r>
  <r>
    <s v="1861-05-01"/>
    <n v="10.515999999999901"/>
    <n v="0.53799999999999903"/>
    <n v="15.401"/>
    <n v="2.2789999999999999"/>
    <n v="3.8580000000000001"/>
    <n v="0.88700000000000001"/>
    <n v="15.489000000000001"/>
    <n v="0.27700000000000002"/>
    <x v="111"/>
  </r>
  <r>
    <s v="1861-06-01"/>
    <n v="13.016999999999999"/>
    <n v="0.79799999999999904"/>
    <n v="19.298999999999999"/>
    <n v="1.0780000000000001"/>
    <n v="7.391"/>
    <n v="1.3219999999999901"/>
    <n v="16.358000000000001"/>
    <n v="0.31900000000000001"/>
    <x v="111"/>
  </r>
  <r>
    <s v="1861-07-01"/>
    <n v="13.967000000000001"/>
    <n v="0.47699999999999998"/>
    <n v="19.37"/>
    <n v="1.53"/>
    <n v="7.8029999999999999"/>
    <n v="1.286"/>
    <n v="16.547000000000001"/>
    <n v="0.26100000000000001"/>
    <x v="111"/>
  </r>
  <r>
    <s v="1861-08-01"/>
    <n v="13.655999999999899"/>
    <n v="0.57599999999999996"/>
    <n v="18.907"/>
    <n v="1.014"/>
    <n v="7.56299999999999"/>
    <n v="0.86699999999999999"/>
    <n v="16.715999999999902"/>
    <n v="0.26400000000000001"/>
    <x v="111"/>
  </r>
  <r>
    <s v="1861-09-01"/>
    <n v="11.409000000000001"/>
    <n v="0.501"/>
    <n v="17.768999999999998"/>
    <n v="1.736"/>
    <n v="5.9880000000000004"/>
    <n v="0.93600000000000005"/>
    <n v="15.927"/>
    <n v="0.24299999999999999"/>
    <x v="111"/>
  </r>
  <r>
    <s v="1861-10-01"/>
    <n v="8.4749999999999996"/>
    <n v="0.49399999999999999"/>
    <n v="15.644"/>
    <n v="1.99"/>
    <n v="3.2769999999999899"/>
    <n v="0.84899999999999998"/>
    <n v="14.904999999999999"/>
    <n v="0.24399999999999999"/>
    <x v="111"/>
  </r>
  <r>
    <s v="1861-11-01"/>
    <n v="5.7069999999999999"/>
    <n v="0.48199999999999998"/>
    <n v="12.044"/>
    <n v="2.3530000000000002"/>
    <n v="0.41"/>
    <n v="0.995"/>
    <n v="14.095000000000001"/>
    <n v="0.24"/>
    <x v="111"/>
  </r>
  <r>
    <s v="1861-12-01"/>
    <n v="2.8939999999999899"/>
    <n v="0.91600000000000004"/>
    <n v="8.9450000000000003"/>
    <n v="1.29"/>
    <n v="-2.1909999999999998"/>
    <n v="1.2210000000000001"/>
    <n v="13.337"/>
    <n v="0.32400000000000001"/>
    <x v="111"/>
  </r>
  <r>
    <s v="1862-01-01"/>
    <n v="0.68500000000000005"/>
    <n v="1.105"/>
    <n v="7.36099999999999"/>
    <n v="2.3940000000000001"/>
    <n v="-4.1100000000000003"/>
    <n v="1.7450000000000001"/>
    <n v="12.657999999999999"/>
    <n v="0.378"/>
    <x v="112"/>
  </r>
  <r>
    <s v="1862-02-01"/>
    <n v="1.7689999999999999"/>
    <n v="0.71199999999999997"/>
    <n v="7.407"/>
    <n v="2.7959999999999998"/>
    <n v="-4.3460000000000001"/>
    <n v="2.0569999999999999"/>
    <n v="13.192"/>
    <n v="0.29499999999999998"/>
    <x v="112"/>
  </r>
  <r>
    <s v="1862-03-01"/>
    <n v="4.4850000000000003"/>
    <n v="0.66099999999999903"/>
    <n v="11.112"/>
    <n v="2"/>
    <n v="-1.3140000000000001"/>
    <n v="1.149"/>
    <n v="14.044"/>
    <n v="0.28399999999999997"/>
    <x v="112"/>
  </r>
  <r>
    <s v="1862-04-01"/>
    <n v="7.3229999999999897"/>
    <n v="0.82699999999999996"/>
    <n v="13.955"/>
    <n v="2.9769999999999999"/>
    <n v="1.9319999999999999"/>
    <n v="1.1100000000000001"/>
    <n v="14.824999999999999"/>
    <n v="0.316"/>
    <x v="112"/>
  </r>
  <r>
    <s v="1862-05-01"/>
    <n v="10.739000000000001"/>
    <n v="0.57999999999999996"/>
    <n v="17.853999999999999"/>
    <n v="1.3109999999999999"/>
    <n v="5.6749999999999998"/>
    <n v="1.496"/>
    <n v="15.708"/>
    <n v="0.26"/>
    <x v="112"/>
  </r>
  <r>
    <s v="1862-06-01"/>
    <n v="12.86"/>
    <n v="0.53500000000000003"/>
    <n v="18.539000000000001"/>
    <n v="1.843"/>
    <n v="6.7949999999999999"/>
    <n v="1.1870000000000001"/>
    <n v="16.349"/>
    <n v="0.24399999999999999"/>
    <x v="112"/>
  </r>
  <r>
    <s v="1862-07-01"/>
    <n v="13.9279999999999"/>
    <n v="0.44500000000000001"/>
    <n v="20.663"/>
    <n v="1.998"/>
    <n v="9.2100000000000009"/>
    <n v="1.8620000000000001"/>
    <n v="16.593"/>
    <n v="0.23200000000000001"/>
    <x v="112"/>
  </r>
  <r>
    <s v="1862-08-01"/>
    <n v="13.187999999999899"/>
    <n v="0.504"/>
    <n v="19.605"/>
    <n v="1.258"/>
    <n v="8.0859999999999896"/>
    <n v="1.333"/>
    <n v="16.305999999999901"/>
    <n v="0.247"/>
    <x v="112"/>
  </r>
  <r>
    <s v="1862-09-01"/>
    <n v="11.028"/>
    <n v="0.51900000000000002"/>
    <n v="18.042000000000002"/>
    <n v="0.96099999999999997"/>
    <n v="6.1229999999999896"/>
    <n v="1.1890000000000001"/>
    <n v="15.788"/>
    <n v="0.245"/>
    <x v="112"/>
  </r>
  <r>
    <s v="1862-10-01"/>
    <n v="8.2829999999999995"/>
    <n v="0.61799999999999999"/>
    <n v="15.138"/>
    <n v="1.9610000000000001"/>
    <n v="3.2450000000000001"/>
    <n v="1.0489999999999999"/>
    <n v="14.901999999999999"/>
    <n v="0.26900000000000002"/>
    <x v="112"/>
  </r>
  <r>
    <s v="1862-11-01"/>
    <n v="4.7919999999999998"/>
    <n v="0.750999999999999"/>
    <n v="11.888999999999999"/>
    <n v="2.008"/>
    <n v="0.243999999999999"/>
    <n v="1.583"/>
    <n v="13.784000000000001"/>
    <n v="0.31"/>
    <x v="112"/>
  </r>
  <r>
    <s v="1862-12-01"/>
    <n v="1.623"/>
    <n v="1.01"/>
    <n v="9.4019999999999992"/>
    <n v="2.597"/>
    <n v="-1.7469999999999899"/>
    <n v="1.5719999999999901"/>
    <n v="12.731999999999999"/>
    <n v="0.372"/>
    <x v="112"/>
  </r>
  <r>
    <s v="1863-01-01"/>
    <n v="3.0339999999999998"/>
    <n v="1.228"/>
    <n v="8.4619999999999997"/>
    <n v="3.1880000000000002"/>
    <n v="-1.766"/>
    <n v="2.5099999999999998"/>
    <n v="13.295999999999999"/>
    <n v="0.41699999999999998"/>
    <x v="113"/>
  </r>
  <r>
    <s v="1863-02-01"/>
    <n v="3.2530000000000001"/>
    <n v="1.099"/>
    <n v="8.90899999999999"/>
    <n v="1.653"/>
    <n v="-2.11"/>
    <n v="1.393"/>
    <n v="13.634"/>
    <n v="0.38900000000000001"/>
    <x v="113"/>
  </r>
  <r>
    <s v="1863-03-01"/>
    <n v="4.6819999999999897"/>
    <n v="0.78299999999999903"/>
    <n v="10.352"/>
    <n v="1.234"/>
    <n v="-0.85299999999999998"/>
    <n v="1.3620000000000001"/>
    <n v="14.005999999999901"/>
    <n v="0.312"/>
    <x v="113"/>
  </r>
  <r>
    <s v="1863-04-01"/>
    <n v="7.9309999999999903"/>
    <n v="0.79200000000000004"/>
    <n v="14.257"/>
    <n v="2.117"/>
    <n v="1.6419999999999999"/>
    <n v="1.2310000000000001"/>
    <n v="15.01"/>
    <n v="0.31900000000000001"/>
    <x v="113"/>
  </r>
  <r>
    <s v="1863-05-01"/>
    <n v="11.081"/>
    <n v="0.68700000000000006"/>
    <n v="16.998999999999999"/>
    <n v="2.3959999999999999"/>
    <n v="5.9169999999999998"/>
    <n v="1.7769999999999999"/>
    <n v="15.823"/>
    <n v="0.28100000000000003"/>
    <x v="113"/>
  </r>
  <r>
    <s v="1863-06-01"/>
    <n v="12.794"/>
    <n v="0.54200000000000004"/>
    <n v="18.202000000000002"/>
    <n v="2.0129999999999999"/>
    <n v="7.9249999999999998"/>
    <n v="1.462"/>
    <n v="16.224"/>
    <n v="0.26600000000000001"/>
    <x v="113"/>
  </r>
  <r>
    <s v="1863-07-01"/>
    <n v="13.765000000000001"/>
    <n v="0.64200000000000002"/>
    <n v="18.094999999999999"/>
    <n v="1.9430000000000001"/>
    <n v="8.3070000000000004"/>
    <n v="0.89"/>
    <n v="16.574999999999999"/>
    <n v="0.30099999999999999"/>
    <x v="113"/>
  </r>
  <r>
    <s v="1863-08-01"/>
    <n v="13.294"/>
    <n v="0.52300000000000002"/>
    <n v="18.408000000000001"/>
    <n v="1.931"/>
    <n v="7.8329999999999904"/>
    <n v="0.92700000000000005"/>
    <n v="16.437000000000001"/>
    <n v="0.27600000000000002"/>
    <x v="113"/>
  </r>
  <r>
    <s v="1863-09-01"/>
    <n v="11.23"/>
    <n v="0.55600000000000005"/>
    <n v="15.91"/>
    <n v="1.161"/>
    <n v="5.4390000000000001"/>
    <n v="1.391"/>
    <n v="15.898"/>
    <n v="0.28299999999999997"/>
    <x v="113"/>
  </r>
  <r>
    <s v="1863-10-01"/>
    <n v="8.2349999999999994"/>
    <n v="0.52100000000000002"/>
    <n v="13.944000000000001"/>
    <n v="1.375"/>
    <n v="3.282"/>
    <n v="0.79099999999999904"/>
    <n v="14.978"/>
    <n v="0.27800000000000002"/>
    <x v="113"/>
  </r>
  <r>
    <s v="1863-11-01"/>
    <n v="5.3920000000000003"/>
    <n v="0.51500000000000001"/>
    <n v="11.351000000000001"/>
    <n v="1.2549999999999999"/>
    <n v="0.17499999999999899"/>
    <n v="1.319"/>
    <n v="13.992000000000001"/>
    <n v="0.28699999999999998"/>
    <x v="113"/>
  </r>
  <r>
    <s v="1863-12-01"/>
    <n v="2.6509999999999998"/>
    <n v="1.0880000000000001"/>
    <n v="8.5500000000000007"/>
    <n v="1.8280000000000001"/>
    <n v="-2.5859999999999999"/>
    <n v="1.0900000000000001"/>
    <n v="13.356"/>
    <n v="0.38700000000000001"/>
    <x v="113"/>
  </r>
  <r>
    <s v="1864-01-01"/>
    <n v="1.5509999999999999"/>
    <n v="0.875999999999999"/>
    <n v="7.0709999999999997"/>
    <n v="1.5029999999999999"/>
    <n v="-3.8479999999999999"/>
    <n v="1.7889999999999999"/>
    <n v="12.879"/>
    <n v="0.33200000000000002"/>
    <x v="114"/>
  </r>
  <r>
    <s v="1864-02-01"/>
    <n v="2.5059999999999998"/>
    <n v="1.05"/>
    <n v="8.5419999999999998"/>
    <n v="1.51"/>
    <n v="-2.8559999999999999"/>
    <n v="1.5649999999999999"/>
    <n v="13.275"/>
    <n v="0.372"/>
    <x v="114"/>
  </r>
  <r>
    <s v="1864-03-01"/>
    <n v="4.6509999999999998"/>
    <n v="0.76700000000000002"/>
    <n v="11.747"/>
    <n v="1.833"/>
    <n v="-0.72499999999999998"/>
    <n v="1.6879999999999999"/>
    <n v="13.99"/>
    <n v="0.307"/>
    <x v="114"/>
  </r>
  <r>
    <s v="1864-04-01"/>
    <n v="7.5149999999999997"/>
    <n v="0.622"/>
    <n v="13.395"/>
    <n v="1.0900000000000001"/>
    <n v="1.665"/>
    <n v="1.3740000000000001"/>
    <n v="14.83"/>
    <n v="0.29099999999999998"/>
    <x v="114"/>
  </r>
  <r>
    <s v="1864-05-01"/>
    <n v="10.956"/>
    <n v="0.53100000000000003"/>
    <n v="16.908000000000001"/>
    <n v="0.93500000000000005"/>
    <n v="4.8490000000000002"/>
    <n v="0.83899999999999997"/>
    <n v="15.851000000000001"/>
    <n v="0.28199999999999997"/>
    <x v="114"/>
  </r>
  <r>
    <s v="1864-06-01"/>
    <n v="13.365"/>
    <n v="0.73"/>
    <n v="18.457000000000001"/>
    <n v="1.5409999999999999"/>
    <n v="7.9089999999999998"/>
    <n v="0.76099999999999901"/>
    <n v="16.489999999999998"/>
    <n v="0.28499999999999998"/>
    <x v="114"/>
  </r>
  <r>
    <s v="1864-07-01"/>
    <n v="14.162000000000001"/>
    <n v="0.56999999999999995"/>
    <n v="18.831"/>
    <n v="1.333"/>
    <n v="7.4129999999999896"/>
    <n v="0.84599999999999997"/>
    <n v="16.715"/>
    <n v="0.25600000000000001"/>
    <x v="114"/>
  </r>
  <r>
    <s v="1864-08-01"/>
    <n v="13.433999999999999"/>
    <n v="0.56599999999999995"/>
    <n v="18.908999999999999"/>
    <n v="0.874"/>
    <n v="7.5459999999999896"/>
    <n v="0.79799999999999904"/>
    <n v="16.494"/>
    <n v="0.25"/>
    <x v="114"/>
  </r>
  <r>
    <s v="1864-09-01"/>
    <n v="11.37"/>
    <n v="0.54600000000000004"/>
    <n v="17.062999999999999"/>
    <n v="1.1879999999999999"/>
    <n v="5.7210000000000001"/>
    <n v="0.93899999999999995"/>
    <n v="15.85"/>
    <n v="0.27100000000000002"/>
    <x v="114"/>
  </r>
  <r>
    <s v="1864-10-01"/>
    <n v="8.7949999999999999"/>
    <n v="0.48399999999999999"/>
    <n v="15.047000000000001"/>
    <n v="1.651"/>
    <n v="3.246"/>
    <n v="1.6060000000000001"/>
    <n v="14.972"/>
    <n v="0.251"/>
    <x v="114"/>
  </r>
  <r>
    <s v="1864-11-01"/>
    <n v="5.2320000000000002"/>
    <n v="0.69899999999999995"/>
    <n v="12.502000000000001"/>
    <n v="1.611"/>
    <n v="0.66499999999999904"/>
    <n v="2.153"/>
    <n v="14.140999999999901"/>
    <n v="0.28100000000000003"/>
    <x v="114"/>
  </r>
  <r>
    <s v="1864-12-01"/>
    <n v="2.266"/>
    <n v="0.67599999999999905"/>
    <n v="8.5549999999999997"/>
    <n v="1.04"/>
    <n v="-2.6629999999999998"/>
    <n v="1.5469999999999999"/>
    <n v="13.2709999999999"/>
    <n v="0.27600000000000002"/>
    <x v="114"/>
  </r>
  <r>
    <s v="1865-01-01"/>
    <n v="2.9750000000000001"/>
    <n v="0.95599999999999996"/>
    <n v="8.8409999999999993"/>
    <n v="1.331"/>
    <n v="-3.21199999999999"/>
    <n v="1.962"/>
    <n v="13.503"/>
    <n v="0.34799999999999998"/>
    <x v="115"/>
  </r>
  <r>
    <s v="1865-02-01"/>
    <n v="2.1519999999999899"/>
    <n v="0.83199999999999996"/>
    <n v="8.9109999999999996"/>
    <n v="1.17"/>
    <n v="-3.117"/>
    <n v="1.6060000000000001"/>
    <n v="13.505999999999901"/>
    <n v="0.32900000000000001"/>
    <x v="115"/>
  </r>
  <r>
    <s v="1865-03-01"/>
    <n v="4.0389999999999997"/>
    <n v="0.76800000000000002"/>
    <n v="11.582000000000001"/>
    <n v="2.153"/>
    <n v="-0.59199999999999997"/>
    <n v="1.9179999999999999"/>
    <n v="13.914"/>
    <n v="0.32299999999999901"/>
    <x v="115"/>
  </r>
  <r>
    <s v="1865-04-01"/>
    <n v="7.3139999999999903"/>
    <n v="0.64300000000000002"/>
    <n v="14.276"/>
    <n v="1.359"/>
    <n v="1.7929999999999999"/>
    <n v="1.22"/>
    <n v="14.861000000000001"/>
    <n v="0.3"/>
    <x v="115"/>
  </r>
  <r>
    <s v="1865-05-01"/>
    <n v="10.917"/>
    <n v="0.48799999999999999"/>
    <n v="16.968"/>
    <n v="1.3140000000000001"/>
    <n v="4.8739999999999997"/>
    <n v="0.81"/>
    <n v="15.755999999999901"/>
    <n v="0.27"/>
    <x v="115"/>
  </r>
  <r>
    <s v="1865-06-01"/>
    <n v="13.214"/>
    <n v="0.58599999999999997"/>
    <n v="19.021999999999998"/>
    <n v="1.3009999999999999"/>
    <n v="7.5089999999999897"/>
    <n v="0.61199999999999999"/>
    <n v="16.414000000000001"/>
    <n v="0.27700000000000002"/>
    <x v="115"/>
  </r>
  <r>
    <s v="1865-07-01"/>
    <n v="14.22"/>
    <n v="0.54200000000000004"/>
    <n v="19.108000000000001"/>
    <n v="1.1339999999999999"/>
    <n v="8.1630000000000003"/>
    <n v="0.98299999999999998"/>
    <n v="16.748999999999999"/>
    <n v="0.29199999999999998"/>
    <x v="115"/>
  </r>
  <r>
    <s v="1865-08-01"/>
    <n v="13.58"/>
    <n v="0.53500000000000003"/>
    <n v="19.111000000000001"/>
    <n v="1.74"/>
    <n v="7.59499999999999"/>
    <n v="0.69799999999999995"/>
    <n v="16.657"/>
    <n v="0.28699999999999998"/>
    <x v="115"/>
  </r>
  <r>
    <s v="1865-09-01"/>
    <n v="11.797000000000001"/>
    <n v="0.55399999999999905"/>
    <n v="17.840999999999902"/>
    <n v="1.0389999999999999"/>
    <n v="5.7889999999999997"/>
    <n v="1.3029999999999999"/>
    <n v="16.082000000000001"/>
    <n v="0.28999999999999998"/>
    <x v="115"/>
  </r>
  <r>
    <s v="1865-10-01"/>
    <n v="9.1359999999999992"/>
    <n v="0.44400000000000001"/>
    <n v="15.280999999999899"/>
    <n v="1.9359999999999999"/>
    <n v="3.3450000000000002"/>
    <n v="0.90800000000000003"/>
    <n v="15.157"/>
    <n v="0.28599999999999998"/>
    <x v="115"/>
  </r>
  <r>
    <s v="1865-11-01"/>
    <n v="6.1440000000000001"/>
    <n v="0.71"/>
    <n v="12.417999999999999"/>
    <n v="1.1120000000000001"/>
    <n v="0.99199999999999999"/>
    <n v="1.3839999999999999"/>
    <n v="14.1009999999999"/>
    <n v="0.316"/>
    <x v="115"/>
  </r>
  <r>
    <s v="1865-12-01"/>
    <n v="2.6459999999999999"/>
    <n v="0.88800000000000001"/>
    <n v="8.218"/>
    <n v="1.7030000000000001"/>
    <n v="-2.5169999999999999"/>
    <n v="1.2549999999999999"/>
    <n v="13.26"/>
    <n v="0.33300000000000002"/>
    <x v="115"/>
  </r>
  <r>
    <s v="1866-01-01"/>
    <n v="2.9319999999999999"/>
    <n v="0.86099999999999999"/>
    <n v="8.18799999999999"/>
    <n v="1.395"/>
    <n v="-2.923"/>
    <n v="1.5169999999999999"/>
    <n v="13.467000000000001"/>
    <n v="0.32500000000000001"/>
    <x v="116"/>
  </r>
  <r>
    <s v="1866-02-01"/>
    <n v="2.274"/>
    <n v="0.85399999999999998"/>
    <n v="9.6359999999999992"/>
    <n v="1.18"/>
    <n v="-2.0529999999999999"/>
    <n v="1.262"/>
    <n v="13.585999999999901"/>
    <n v="0.32800000000000001"/>
    <x v="116"/>
  </r>
  <r>
    <s v="1866-03-01"/>
    <n v="4.4210000000000003"/>
    <n v="0.71099999999999997"/>
    <n v="10.824"/>
    <n v="1.3280000000000001"/>
    <n v="-0.88099999999999901"/>
    <n v="1.1479999999999999"/>
    <n v="13.95"/>
    <n v="0.309"/>
    <x v="116"/>
  </r>
  <r>
    <s v="1866-04-01"/>
    <n v="7.9139999999999997"/>
    <n v="0.53100000000000003"/>
    <n v="14.888999999999999"/>
    <n v="1.224"/>
    <n v="2.0840000000000001"/>
    <n v="1.248"/>
    <n v="14.712999999999999"/>
    <n v="0.26700000000000002"/>
    <x v="116"/>
  </r>
  <r>
    <s v="1866-05-01"/>
    <n v="10.898"/>
    <n v="0.56599999999999995"/>
    <n v="16.817"/>
    <n v="0.84499999999999997"/>
    <n v="4.5819999999999999"/>
    <n v="0.82299999999999995"/>
    <n v="15.63"/>
    <n v="0.27900000000000003"/>
    <x v="116"/>
  </r>
  <r>
    <s v="1866-06-01"/>
    <n v="12.853"/>
    <n v="0.432"/>
    <n v="18.753"/>
    <n v="1.1739999999999999"/>
    <n v="7.077"/>
    <n v="1.008"/>
    <n v="16.596"/>
    <n v="0.25800000000000001"/>
    <x v="116"/>
  </r>
  <r>
    <s v="1866-07-01"/>
    <n v="14.602"/>
    <n v="0.44"/>
    <n v="20.369"/>
    <n v="0.71499999999999997"/>
    <n v="8.1829999999999998"/>
    <n v="0.72099999999999997"/>
    <n v="17.059999999999999"/>
    <n v="0.25900000000000001"/>
    <x v="116"/>
  </r>
  <r>
    <s v="1866-08-01"/>
    <n v="13.532"/>
    <n v="0.629"/>
    <n v="18.946999999999999"/>
    <n v="1.0309999999999999"/>
    <n v="7.0879999999999903"/>
    <n v="0.88599999999999901"/>
    <n v="16.695"/>
    <n v="0.28799999999999998"/>
    <x v="116"/>
  </r>
  <r>
    <s v="1866-09-01"/>
    <n v="11.526999999999999"/>
    <n v="0.496"/>
    <n v="17.507999999999999"/>
    <n v="1.401"/>
    <n v="5.8070000000000004"/>
    <n v="0.91600000000000004"/>
    <n v="15.917999999999999"/>
    <n v="0.27200000000000002"/>
    <x v="116"/>
  </r>
  <r>
    <s v="1866-10-01"/>
    <n v="8.5060000000000002"/>
    <n v="0.51200000000000001"/>
    <n v="14.624000000000001"/>
    <n v="0.84799999999999998"/>
    <n v="2.9940000000000002"/>
    <n v="0.91"/>
    <n v="15.061999999999999"/>
    <n v="0.28000000000000003"/>
    <x v="116"/>
  </r>
  <r>
    <s v="1866-11-01"/>
    <n v="5.8949999999999996"/>
    <n v="0.52600000000000002"/>
    <n v="10.76"/>
    <n v="1.1830000000000001"/>
    <n v="0.182"/>
    <n v="1.5029999999999999"/>
    <n v="14.275"/>
    <n v="0.26900000000000002"/>
    <x v="116"/>
  </r>
  <r>
    <s v="1866-12-01"/>
    <n v="4.1520000000000001"/>
    <n v="0.71399999999999997"/>
    <n v="8.6760000000000002"/>
    <n v="1.026"/>
    <n v="-2.9529999999999998"/>
    <n v="1.8540000000000001"/>
    <n v="13.731999999999999"/>
    <n v="0.29899999999999999"/>
    <x v="116"/>
  </r>
  <r>
    <s v="1867-01-01"/>
    <n v="2.48199999999999"/>
    <n v="0.94099999999999995"/>
    <n v="8.1369999999999898"/>
    <n v="1.3320000000000001"/>
    <n v="-3.3079999999999998"/>
    <n v="1.385"/>
    <n v="13.371"/>
    <n v="0.36399999999999999"/>
    <x v="117"/>
  </r>
  <r>
    <s v="1867-02-01"/>
    <n v="2.6640000000000001"/>
    <n v="0.93600000000000005"/>
    <n v="9.1829999999999998"/>
    <n v="1.4369999999999901"/>
    <n v="-2.1719999999999899"/>
    <n v="1.39699999999999"/>
    <n v="13.458"/>
    <n v="0.34799999999999998"/>
    <x v="117"/>
  </r>
  <r>
    <s v="1867-03-01"/>
    <n v="4.4539999999999997"/>
    <n v="0.65"/>
    <n v="10.571999999999999"/>
    <n v="2.0249999999999999"/>
    <n v="-1.1950000000000001"/>
    <n v="2.0830000000000002"/>
    <n v="14.073"/>
    <n v="0.26700000000000002"/>
    <x v="117"/>
  </r>
  <r>
    <s v="1867-04-01"/>
    <n v="8.2579999999999991"/>
    <n v="0.61099999999999999"/>
    <n v="13.852"/>
    <n v="0.82899999999999996"/>
    <n v="2.3069999999999999"/>
    <n v="1.0289999999999999"/>
    <n v="15.1"/>
    <n v="0.27700000000000002"/>
    <x v="117"/>
  </r>
  <r>
    <s v="1867-05-01"/>
    <n v="10.494999999999999"/>
    <n v="0.41399999999999998"/>
    <n v="16.21"/>
    <n v="1.1619999999999999"/>
    <n v="4.665"/>
    <n v="0.78200000000000003"/>
    <n v="15.56"/>
    <n v="0.24099999999999999"/>
    <x v="117"/>
  </r>
  <r>
    <s v="1867-06-01"/>
    <n v="13.303000000000001"/>
    <n v="0.48199999999999998"/>
    <n v="19.753"/>
    <n v="0.82499999999999996"/>
    <n v="8.032"/>
    <n v="0.72199999999999998"/>
    <n v="16.366"/>
    <n v="0.252"/>
    <x v="117"/>
  </r>
  <r>
    <s v="1867-07-01"/>
    <n v="14.2229999999999"/>
    <n v="0.40100000000000002"/>
    <n v="20.032"/>
    <n v="1.0309999999999999"/>
    <n v="8.3870000000000005"/>
    <n v="0.83199999999999996"/>
    <n v="16.672000000000001"/>
    <n v="0.24399999999999999"/>
    <x v="117"/>
  </r>
  <r>
    <s v="1867-08-01"/>
    <n v="13.505999999999901"/>
    <n v="0.41699999999999998"/>
    <n v="19.626000000000001"/>
    <n v="1.069"/>
    <n v="7.7059999999999897"/>
    <n v="0.77500000000000002"/>
    <n v="16.454000000000001"/>
    <n v="0.25600000000000001"/>
    <x v="117"/>
  </r>
  <r>
    <s v="1867-09-01"/>
    <n v="11.763"/>
    <n v="0.45800000000000002"/>
    <n v="17.565999999999999"/>
    <n v="0.92"/>
    <n v="5.9109999999999996"/>
    <n v="0.76"/>
    <n v="16.146999999999998"/>
    <n v="0.254"/>
    <x v="117"/>
  </r>
  <r>
    <s v="1867-10-01"/>
    <n v="9.2119999999999997"/>
    <n v="0.47899999999999998"/>
    <n v="15.374000000000001"/>
    <n v="1.052"/>
    <n v="3.7050000000000001"/>
    <n v="0.995"/>
    <n v="15.318"/>
    <n v="0.251"/>
    <x v="117"/>
  </r>
  <r>
    <s v="1867-11-01"/>
    <n v="6.9390000000000001"/>
    <n v="0.78400000000000003"/>
    <n v="11.143000000000001"/>
    <n v="1.1020000000000001"/>
    <n v="-0.79599999999999904"/>
    <n v="1.3879999999999999"/>
    <n v="14.632"/>
    <n v="0.31"/>
    <x v="117"/>
  </r>
  <r>
    <s v="1867-12-01"/>
    <n v="3.9369999999999998"/>
    <n v="1.0449999999999999"/>
    <n v="8.31299999999999"/>
    <n v="1.0509999999999999"/>
    <n v="-3.6779999999999999"/>
    <n v="1.274"/>
    <n v="13.5529999999999"/>
    <n v="0.36499999999999999"/>
    <x v="117"/>
  </r>
  <r>
    <s v="1868-01-01"/>
    <n v="1.8340000000000001"/>
    <n v="0.79500000000000004"/>
    <n v="7.6109999999999998"/>
    <n v="1.5920000000000001"/>
    <n v="-3.4780000000000002"/>
    <n v="1.8069999999999999"/>
    <n v="13.012"/>
    <n v="0.30399999999999999"/>
    <x v="118"/>
  </r>
  <r>
    <s v="1868-02-01"/>
    <n v="2.0390000000000001"/>
    <n v="0.84899999999999998"/>
    <n v="8.8170000000000002"/>
    <n v="1.823"/>
    <n v="-3.4550000000000001"/>
    <n v="1.603"/>
    <n v="13.295"/>
    <n v="0.32299999999999901"/>
    <x v="118"/>
  </r>
  <r>
    <s v="1868-03-01"/>
    <n v="4.5380000000000003"/>
    <n v="0.57799999999999996"/>
    <n v="11.411"/>
    <n v="1.0249999999999999"/>
    <n v="-0.63"/>
    <n v="0.96"/>
    <n v="14.135"/>
    <n v="0.25600000000000001"/>
    <x v="118"/>
  </r>
  <r>
    <s v="1868-04-01"/>
    <n v="8.1829999999999998"/>
    <n v="0.49299999999999999"/>
    <n v="13.315999999999899"/>
    <n v="1.135"/>
    <n v="1.1379999999999999"/>
    <n v="0.95"/>
    <n v="15.082000000000001"/>
    <n v="0.24099999999999999"/>
    <x v="118"/>
  </r>
  <r>
    <s v="1868-05-01"/>
    <n v="11.308"/>
    <n v="0.49399999999999999"/>
    <n v="17.059000000000001"/>
    <n v="1.103"/>
    <n v="4.8609999999999998"/>
    <n v="0.72299999999999998"/>
    <n v="15.992000000000001"/>
    <n v="0.24099999999999999"/>
    <x v="118"/>
  </r>
  <r>
    <s v="1868-06-01"/>
    <n v="13.162000000000001"/>
    <n v="0.375"/>
    <n v="19.004999999999999"/>
    <n v="0.95899999999999996"/>
    <n v="7.2029999999999896"/>
    <n v="0.60899999999999999"/>
    <n v="16.529"/>
    <n v="0.23100000000000001"/>
    <x v="118"/>
  </r>
  <r>
    <s v="1868-07-01"/>
    <n v="14.513999999999999"/>
    <n v="0.43099999999999999"/>
    <n v="20.504000000000001"/>
    <n v="1.026"/>
    <n v="8.702"/>
    <n v="0.64900000000000002"/>
    <n v="17.024999999999999"/>
    <n v="0.22600000000000001"/>
    <x v="118"/>
  </r>
  <r>
    <s v="1868-08-01"/>
    <n v="13.744"/>
    <n v="0.55200000000000005"/>
    <n v="19.818000000000001"/>
    <n v="0.83399999999999996"/>
    <n v="8.1209999999999898"/>
    <n v="0.78799999999999903"/>
    <n v="16.792999999999999"/>
    <n v="0.251"/>
    <x v="118"/>
  </r>
  <r>
    <s v="1868-09-01"/>
    <n v="11.669"/>
    <n v="0.41799999999999998"/>
    <n v="17.988"/>
    <n v="0.79900000000000004"/>
    <n v="5.726"/>
    <n v="0.69"/>
    <n v="16.106999999999999"/>
    <n v="0.217"/>
    <x v="118"/>
  </r>
  <r>
    <s v="1868-10-01"/>
    <n v="9.4480000000000004"/>
    <n v="0.42799999999999999"/>
    <n v="14.925000000000001"/>
    <n v="0.95599999999999996"/>
    <n v="3.0859999999999999"/>
    <n v="0.96399999999999997"/>
    <n v="15.375999999999999"/>
    <n v="0.218"/>
    <x v="118"/>
  </r>
  <r>
    <s v="1868-11-01"/>
    <n v="5.1920000000000002"/>
    <n v="0.504"/>
    <n v="10.180999999999999"/>
    <n v="1.421"/>
    <n v="-0.35"/>
    <n v="1.196"/>
    <n v="14.173999999999999"/>
    <n v="0.224"/>
    <x v="118"/>
  </r>
  <r>
    <s v="1868-12-01"/>
    <n v="3.3439999999999999"/>
    <n v="0.63900000000000001"/>
    <n v="8.5399999999999991"/>
    <n v="1.5409999999999999"/>
    <n v="-2.488"/>
    <n v="1.5980000000000001"/>
    <n v="13.642999999999899"/>
    <n v="0.26"/>
    <x v="118"/>
  </r>
  <r>
    <s v="1869-01-01"/>
    <n v="2.1150000000000002"/>
    <n v="1.028"/>
    <n v="8.2059999999999995"/>
    <n v="1.468"/>
    <n v="-3.173"/>
    <n v="1.698"/>
    <n v="13.289"/>
    <n v="0.35"/>
    <x v="119"/>
  </r>
  <r>
    <s v="1869-02-01"/>
    <n v="3.8639999999999999"/>
    <n v="0.82"/>
    <n v="9.6180000000000003"/>
    <n v="1.571"/>
    <n v="-2.4060000000000001"/>
    <n v="1.288"/>
    <n v="13.950999999999899"/>
    <n v="0.30299999999999999"/>
    <x v="119"/>
  </r>
  <r>
    <s v="1869-03-01"/>
    <n v="4.3739999999999997"/>
    <n v="0.63100000000000001"/>
    <n v="11.012"/>
    <n v="1.665"/>
    <n v="-1.3119999999999901"/>
    <n v="1.4119999999999999"/>
    <n v="13.946999999999999"/>
    <n v="0.255"/>
    <x v="119"/>
  </r>
  <r>
    <s v="1869-04-01"/>
    <n v="7.9209999999999896"/>
    <n v="0.75800000000000001"/>
    <n v="13.787000000000001"/>
    <n v="1.0329999999999999"/>
    <n v="1.2969999999999999"/>
    <n v="1.2629999999999999"/>
    <n v="15.015999999999901"/>
    <n v="0.28100000000000003"/>
    <x v="119"/>
  </r>
  <r>
    <s v="1869-05-01"/>
    <n v="11.295"/>
    <n v="0.64200000000000002"/>
    <n v="17.279"/>
    <n v="1.51"/>
    <n v="4.3819999999999997"/>
    <n v="1.151"/>
    <n v="15.896000000000001"/>
    <n v="0.254"/>
    <x v="119"/>
  </r>
  <r>
    <s v="1869-06-01"/>
    <n v="13.537000000000001"/>
    <n v="0.53200000000000003"/>
    <n v="18.870999999999999"/>
    <n v="0.86299999999999999"/>
    <n v="7.1959999999999997"/>
    <n v="0.628"/>
    <n v="16.396000000000001"/>
    <n v="0.23400000000000001"/>
    <x v="119"/>
  </r>
  <r>
    <s v="1869-07-01"/>
    <n v="14.337"/>
    <n v="0.44900000000000001"/>
    <n v="19.824999999999999"/>
    <n v="1.325"/>
    <n v="7.7320000000000002"/>
    <n v="1.2050000000000001"/>
    <n v="16.667000000000002"/>
    <n v="0.218"/>
    <x v="119"/>
  </r>
  <r>
    <s v="1869-08-01"/>
    <n v="14.01"/>
    <n v="0.437"/>
    <n v="19.663"/>
    <n v="1.0549999999999999"/>
    <n v="7.9479999999999897"/>
    <n v="1.0620000000000001"/>
    <n v="16.710999999999999"/>
    <n v="0.20100000000000001"/>
    <x v="119"/>
  </r>
  <r>
    <s v="1869-09-01"/>
    <n v="12.247"/>
    <n v="0.38200000000000001"/>
    <n v="17.561"/>
    <n v="1.07"/>
    <n v="5.3769999999999998"/>
    <n v="1.167"/>
    <n v="16.18"/>
    <n v="0.193"/>
    <x v="119"/>
  </r>
  <r>
    <s v="1869-10-01"/>
    <n v="9.0060000000000002"/>
    <n v="0.45600000000000002"/>
    <n v="14.063000000000001"/>
    <n v="1.0049999999999999"/>
    <n v="1.968"/>
    <n v="0.77700000000000002"/>
    <n v="15.170999999999999"/>
    <n v="0.20599999999999999"/>
    <x v="119"/>
  </r>
  <r>
    <s v="1869-11-01"/>
    <n v="5.7729999999999997"/>
    <n v="0.499"/>
    <n v="10.417999999999999"/>
    <n v="1.0609999999999999"/>
    <n v="-0.50900000000000001"/>
    <n v="1.75"/>
    <n v="14.255000000000001"/>
    <n v="0.216"/>
    <x v="119"/>
  </r>
  <r>
    <s v="1869-12-01"/>
    <n v="2.706"/>
    <n v="0.51400000000000001"/>
    <n v="8.5310000000000006"/>
    <n v="1.222"/>
    <n v="-2.5190000000000001"/>
    <n v="1.6220000000000001"/>
    <n v="13.307"/>
    <n v="0.21199999999999999"/>
    <x v="119"/>
  </r>
  <r>
    <s v="1870-01-01"/>
    <n v="2.0819999999999999"/>
    <n v="0.80799999999999905"/>
    <n v="8.5269999999999992"/>
    <n v="1.3720000000000001"/>
    <n v="-3.3069999999999999"/>
    <n v="1.2250000000000001"/>
    <n v="13.303999999999901"/>
    <n v="0.27700000000000002"/>
    <x v="120"/>
  </r>
  <r>
    <s v="1870-02-01"/>
    <n v="2.1339999999999999"/>
    <n v="0.70399999999999996"/>
    <n v="8.5440000000000005"/>
    <n v="1.829"/>
    <n v="-3.5269999999999899"/>
    <n v="1.369"/>
    <n v="13.359"/>
    <n v="0.253"/>
    <x v="120"/>
  </r>
  <r>
    <s v="1870-03-01"/>
    <n v="4.6559999999999997"/>
    <n v="0.56799999999999995"/>
    <n v="9.6920000000000002"/>
    <n v="1.617"/>
    <n v="-1.419"/>
    <n v="1.1639999999999999"/>
    <n v="14.138999999999999"/>
    <n v="0.22"/>
    <x v="120"/>
  </r>
  <r>
    <s v="1870-04-01"/>
    <n v="7.8789999999999996"/>
    <n v="0.52400000000000002"/>
    <n v="14.287000000000001"/>
    <n v="2.1269999999999998"/>
    <n v="1.5699999999999901"/>
    <n v="1.41"/>
    <n v="15.052"/>
    <n v="0.218"/>
    <x v="120"/>
  </r>
  <r>
    <s v="1870-05-01"/>
    <n v="11.339"/>
    <n v="0.57899999999999996"/>
    <n v="18.067999999999898"/>
    <n v="1.1180000000000001"/>
    <n v="5.33"/>
    <n v="0.96899999999999997"/>
    <n v="15.825999999999899"/>
    <n v="0.23499999999999999"/>
    <x v="120"/>
  </r>
  <r>
    <s v="1870-06-01"/>
    <n v="13.653"/>
    <n v="0.48599999999999999"/>
    <n v="19.530999999999999"/>
    <n v="1.581"/>
    <n v="7.7929999999999904"/>
    <n v="0.91800000000000004"/>
    <n v="16.510999999999999"/>
    <n v="0.20799999999999999"/>
    <x v="120"/>
  </r>
  <r>
    <s v="1870-07-01"/>
    <n v="14.599"/>
    <n v="0.4"/>
    <n v="20.29"/>
    <n v="1.625"/>
    <n v="8.8509999999999902"/>
    <n v="0.99199999999999999"/>
    <n v="16.86"/>
    <n v="0.19"/>
    <x v="120"/>
  </r>
  <r>
    <s v="1870-08-01"/>
    <n v="13.484"/>
    <n v="0.41099999999999998"/>
    <n v="19.318000000000001"/>
    <n v="1.107"/>
    <n v="7.9739999999999904"/>
    <n v="0.88099999999999901"/>
    <n v="16.617000000000001"/>
    <n v="0.19600000000000001"/>
    <x v="120"/>
  </r>
  <r>
    <s v="1870-09-01"/>
    <n v="11.952"/>
    <n v="0.41199999999999998"/>
    <n v="17.016999999999999"/>
    <n v="1.3320000000000001"/>
    <n v="5.4560000000000004"/>
    <n v="1.2569999999999999"/>
    <n v="16.073"/>
    <n v="0.19500000000000001"/>
    <x v="120"/>
  </r>
  <r>
    <s v="1870-10-01"/>
    <n v="8.8099999999999898"/>
    <n v="0.54200000000000004"/>
    <n v="14.188000000000001"/>
    <n v="1.4139999999999999"/>
    <n v="2.8479999999999999"/>
    <n v="1.3540000000000001"/>
    <n v="15.055999999999999"/>
    <n v="0.23400000000000001"/>
    <x v="120"/>
  </r>
  <r>
    <s v="1870-11-01"/>
    <n v="5.6"/>
    <n v="0.52900000000000003"/>
    <n v="12.574"/>
    <n v="1.401"/>
    <n v="0.629"/>
    <n v="1.2030000000000001"/>
    <n v="14.079000000000001"/>
    <n v="0.22900000000000001"/>
    <x v="120"/>
  </r>
  <r>
    <s v="1870-12-01"/>
    <n v="2.2280000000000002"/>
    <n v="0.63900000000000001"/>
    <n v="8.4849999999999994"/>
    <n v="1.488"/>
    <n v="-3.1"/>
    <n v="2.0649999999999999"/>
    <n v="13.175999999999901"/>
    <n v="0.24299999999999999"/>
    <x v="120"/>
  </r>
  <r>
    <s v="1871-01-01"/>
    <n v="1.4469999999999901"/>
    <n v="0.79299999999999904"/>
    <n v="7.9619999999999997"/>
    <n v="1.379"/>
    <n v="-2.9369999999999998"/>
    <n v="1.4319999999999999"/>
    <n v="13.089"/>
    <n v="0.28699999999999998"/>
    <x v="121"/>
  </r>
  <r>
    <s v="1871-02-01"/>
    <n v="1.736"/>
    <n v="0.94"/>
    <n v="8.782"/>
    <n v="1.589"/>
    <n v="-3.0609999999999999"/>
    <n v="1.2170000000000001"/>
    <n v="13.298999999999999"/>
    <n v="0.32600000000000001"/>
    <x v="121"/>
  </r>
  <r>
    <s v="1871-03-01"/>
    <n v="4.6849999999999996"/>
    <n v="0.64900000000000002"/>
    <n v="11.047000000000001"/>
    <n v="1.101"/>
    <n v="-1.75"/>
    <n v="1.9550000000000001"/>
    <n v="14.223000000000001"/>
    <n v="0.251"/>
    <x v="121"/>
  </r>
  <r>
    <s v="1871-04-01"/>
    <n v="8.34"/>
    <n v="0.46100000000000002"/>
    <n v="13.97"/>
    <n v="1.33"/>
    <n v="1.89"/>
    <n v="1.2789999999999999"/>
    <n v="15.233000000000001"/>
    <n v="0.20599999999999999"/>
    <x v="121"/>
  </r>
  <r>
    <s v="1871-05-01"/>
    <n v="10.787999999999901"/>
    <n v="0.45100000000000001"/>
    <n v="16.626999999999999"/>
    <n v="1.129"/>
    <n v="4.5250000000000004"/>
    <n v="0.84599999999999997"/>
    <n v="15.77"/>
    <n v="0.20499999999999999"/>
    <x v="121"/>
  </r>
  <r>
    <s v="1871-06-01"/>
    <n v="13.08"/>
    <n v="0.39200000000000002"/>
    <n v="19.126999999999999"/>
    <n v="1.2270000000000001"/>
    <n v="7.47"/>
    <n v="1.175"/>
    <n v="16.457999999999998"/>
    <n v="0.188"/>
    <x v="121"/>
  </r>
  <r>
    <s v="1871-07-01"/>
    <n v="14.29"/>
    <n v="0.38200000000000001"/>
    <n v="19.837"/>
    <n v="1.0349999999999999"/>
    <n v="7.9269999999999996"/>
    <n v="0.81599999999999995"/>
    <n v="16.858000000000001"/>
    <n v="0.193"/>
    <x v="121"/>
  </r>
  <r>
    <s v="1871-08-01"/>
    <n v="13.932"/>
    <n v="0.44900000000000001"/>
    <n v="19.812000000000001"/>
    <n v="0.65599999999999903"/>
    <n v="7.8979999999999997"/>
    <n v="0.873"/>
    <n v="16.652999999999999"/>
    <n v="0.193"/>
    <x v="121"/>
  </r>
  <r>
    <s v="1871-09-01"/>
    <n v="11.711"/>
    <n v="0.51600000000000001"/>
    <n v="17.393999999999998"/>
    <n v="0.875"/>
    <n v="5.0369999999999999"/>
    <n v="0.92300000000000004"/>
    <n v="16.02"/>
    <n v="0.219"/>
    <x v="121"/>
  </r>
  <r>
    <s v="1871-10-01"/>
    <n v="9.0960000000000001"/>
    <n v="0.41199999999999998"/>
    <n v="14.696999999999999"/>
    <n v="0.80200000000000005"/>
    <n v="2.891"/>
    <n v="0.79700000000000004"/>
    <n v="15.061"/>
    <n v="0.20599999999999999"/>
    <x v="121"/>
  </r>
  <r>
    <s v="1871-11-01"/>
    <n v="5.1130000000000004"/>
    <n v="0.82499999999999996"/>
    <n v="10.638999999999999"/>
    <n v="1.0169999999999999"/>
    <n v="-0.316999999999999"/>
    <n v="1.024"/>
    <n v="13.972"/>
    <n v="0.28499999999999998"/>
    <x v="121"/>
  </r>
  <r>
    <s v="1871-12-01"/>
    <n v="3.1629999999999998"/>
    <n v="0.57299999999999995"/>
    <n v="7.9119999999999999"/>
    <n v="1.294"/>
    <n v="-3.677"/>
    <n v="1.0429999999999999"/>
    <n v="13.435"/>
    <n v="0.22500000000000001"/>
    <x v="121"/>
  </r>
  <r>
    <s v="1872-01-01"/>
    <n v="1.6519999999999999"/>
    <n v="0.996"/>
    <n v="8.2279999999999998"/>
    <n v="1.236"/>
    <n v="-3.2280000000000002"/>
    <n v="1.2250000000000001"/>
    <n v="13.041"/>
    <n v="0.32500000000000001"/>
    <x v="122"/>
  </r>
  <r>
    <s v="1872-02-01"/>
    <n v="2.35"/>
    <n v="0.85599999999999998"/>
    <n v="8.9529999999999994"/>
    <n v="1.2569999999999999"/>
    <n v="-3.26"/>
    <n v="1.3640000000000001"/>
    <n v="13.375999999999999"/>
    <n v="0.30099999999999999"/>
    <x v="122"/>
  </r>
  <r>
    <s v="1872-03-01"/>
    <n v="4.9219999999999997"/>
    <n v="0.61099999999999999"/>
    <n v="11.159000000000001"/>
    <n v="0.99399999999999999"/>
    <n v="-2.1560000000000001"/>
    <n v="1.016"/>
    <n v="14.106999999999999"/>
    <n v="0.23899999999999999"/>
    <x v="122"/>
  </r>
  <r>
    <s v="1872-04-01"/>
    <n v="7.8459999999999903"/>
    <n v="0.53799999999999903"/>
    <n v="14.040999999999899"/>
    <n v="1.085"/>
    <n v="1.464"/>
    <n v="0.89099999999999902"/>
    <n v="14.968999999999999"/>
    <n v="0.217"/>
    <x v="122"/>
  </r>
  <r>
    <s v="1872-05-01"/>
    <n v="11.198"/>
    <n v="0.503"/>
    <n v="17.369"/>
    <n v="1.0589999999999999"/>
    <n v="5.0460000000000003"/>
    <n v="1.095"/>
    <n v="15.927"/>
    <n v="0.21"/>
    <x v="122"/>
  </r>
  <r>
    <s v="1872-06-01"/>
    <n v="13.055"/>
    <n v="0.434"/>
    <n v="19.298999999999999"/>
    <n v="0.75700000000000001"/>
    <n v="7.5640000000000001"/>
    <n v="0.746"/>
    <n v="16.361000000000001"/>
    <n v="0.193"/>
    <x v="122"/>
  </r>
  <r>
    <s v="1872-07-01"/>
    <n v="14.285"/>
    <n v="0.47799999999999998"/>
    <n v="19.704999999999998"/>
    <n v="1.105"/>
    <n v="7.8839999999999897"/>
    <n v="1.0449999999999999"/>
    <n v="16.843"/>
    <n v="0.20499999999999999"/>
    <x v="122"/>
  </r>
  <r>
    <s v="1872-08-01"/>
    <n v="13.821"/>
    <n v="0.48499999999999999"/>
    <n v="19.414999999999999"/>
    <n v="0.77599999999999902"/>
    <n v="7.4509999999999899"/>
    <n v="1.097"/>
    <n v="16.821999999999999"/>
    <n v="0.2"/>
    <x v="122"/>
  </r>
  <r>
    <s v="1872-09-01"/>
    <n v="11.957999999999901"/>
    <n v="0.36799999999999999"/>
    <n v="17.718"/>
    <n v="0.7"/>
    <n v="5.9379999999999997"/>
    <n v="0.88700000000000001"/>
    <n v="16.172999999999998"/>
    <n v="0.17799999999999999"/>
    <x v="122"/>
  </r>
  <r>
    <s v="1872-10-01"/>
    <n v="9.24"/>
    <n v="0.39400000000000002"/>
    <n v="15.715"/>
    <n v="0.88099999999999901"/>
    <n v="3.0249999999999999"/>
    <n v="1.4670000000000001"/>
    <n v="15.180999999999999"/>
    <n v="0.187"/>
    <x v="122"/>
  </r>
  <r>
    <s v="1872-11-01"/>
    <n v="5.3719999999999999"/>
    <n v="0.49299999999999999"/>
    <n v="11.292999999999999"/>
    <n v="0.99399999999999999"/>
    <n v="-6.0999999999999902E-2"/>
    <n v="1.2330000000000001"/>
    <n v="14.1009999999999"/>
    <n v="0.20899999999999999"/>
    <x v="122"/>
  </r>
  <r>
    <s v="1872-12-01"/>
    <n v="2.6269999999999998"/>
    <n v="0.91300000000000003"/>
    <n v="8.5259999999999998"/>
    <n v="1.0780000000000001"/>
    <n v="-3.4180000000000001"/>
    <n v="1.325"/>
    <n v="13.331"/>
    <n v="0.30199999999999999"/>
    <x v="122"/>
  </r>
  <r>
    <s v="1873-01-01"/>
    <n v="2.0129999999999999"/>
    <n v="0.70599999999999996"/>
    <n v="8.2850000000000001"/>
    <n v="1.171"/>
    <n v="-3.44"/>
    <n v="1.7529999999999999"/>
    <n v="13.353"/>
    <n v="0.251"/>
    <x v="123"/>
  </r>
  <r>
    <s v="1873-02-01"/>
    <n v="3.1949999999999998"/>
    <n v="0.749"/>
    <n v="8.5909999999999993"/>
    <n v="1.1319999999999999"/>
    <n v="-3.7189999999999999"/>
    <n v="1.52"/>
    <n v="13.707000000000001"/>
    <n v="0.26900000000000002"/>
    <x v="123"/>
  </r>
  <r>
    <s v="1873-03-01"/>
    <n v="4.7039999999999997"/>
    <n v="0.69599999999999995"/>
    <n v="11.105"/>
    <n v="0.82299999999999995"/>
    <n v="-1.7609999999999999"/>
    <n v="1.0469999999999999"/>
    <n v="14.151"/>
    <n v="0.253"/>
    <x v="123"/>
  </r>
  <r>
    <s v="1873-04-01"/>
    <n v="7.4619999999999997"/>
    <n v="0.61599999999999999"/>
    <n v="13.982999999999899"/>
    <n v="1.262"/>
    <n v="1.069"/>
    <n v="1.145"/>
    <n v="14.879"/>
    <n v="0.23899999999999999"/>
    <x v="123"/>
  </r>
  <r>
    <s v="1873-05-01"/>
    <n v="11.005999999999901"/>
    <n v="0.42"/>
    <n v="16.765000000000001"/>
    <n v="0.72599999999999998"/>
    <n v="4.202"/>
    <n v="0.753"/>
    <n v="15.821"/>
    <n v="0.20399999999999999"/>
    <x v="123"/>
  </r>
  <r>
    <s v="1873-06-01"/>
    <n v="13.404999999999999"/>
    <n v="0.495"/>
    <n v="19.006"/>
    <n v="1.0489999999999999"/>
    <n v="6.7829999999999897"/>
    <n v="0.56799999999999995"/>
    <n v="16.428999999999998"/>
    <n v="0.215"/>
    <x v="123"/>
  </r>
  <r>
    <s v="1873-07-01"/>
    <n v="14.287000000000001"/>
    <n v="0.40699999999999997"/>
    <n v="19.974"/>
    <n v="0.76900000000000002"/>
    <n v="8.0239999999999991"/>
    <n v="0.755"/>
    <n v="16.805"/>
    <n v="0.19400000000000001"/>
    <x v="123"/>
  </r>
  <r>
    <s v="1873-08-01"/>
    <n v="13.755000000000001"/>
    <n v="0.438"/>
    <n v="19.241"/>
    <n v="0.72799999999999998"/>
    <n v="7.4469999999999903"/>
    <n v="0.72499999999999998"/>
    <n v="16.725999999999999"/>
    <n v="0.191"/>
    <x v="123"/>
  </r>
  <r>
    <s v="1873-09-01"/>
    <n v="11.486999999999901"/>
    <n v="0.436"/>
    <n v="16.978999999999999"/>
    <n v="0.874"/>
    <n v="5.2979999999999903"/>
    <n v="0.74099999999999999"/>
    <n v="15.965"/>
    <n v="0.189"/>
    <x v="123"/>
  </r>
  <r>
    <s v="1873-10-01"/>
    <n v="9.234"/>
    <n v="0.432"/>
    <n v="14.430999999999999"/>
    <n v="0.92100000000000004"/>
    <n v="2.3860000000000001"/>
    <n v="0.94099999999999995"/>
    <n v="15.13"/>
    <n v="0.20300000000000001"/>
    <x v="123"/>
  </r>
  <r>
    <s v="1873-11-01"/>
    <n v="5.819"/>
    <n v="0.54500000000000004"/>
    <n v="10.914"/>
    <n v="0.83799999999999997"/>
    <n v="-0.81199999999999894"/>
    <n v="1.05"/>
    <n v="14.093999999999999"/>
    <n v="0.215"/>
    <x v="123"/>
  </r>
  <r>
    <s v="1873-12-01"/>
    <n v="3.8460000000000001"/>
    <n v="0.66599999999999904"/>
    <n v="8.8479999999999901"/>
    <n v="1.157"/>
    <n v="-2.6280000000000001"/>
    <n v="1.4450000000000001"/>
    <n v="13.530999999999899"/>
    <n v="0.24199999999999999"/>
    <x v="123"/>
  </r>
  <r>
    <s v="1874-01-01"/>
    <n v="2.6850000000000001"/>
    <n v="0.82499999999999996"/>
    <n v="7.3829999999999902"/>
    <n v="1.2330000000000001"/>
    <n v="-3.7639999999999998"/>
    <n v="1.139"/>
    <n v="13.391999999999999"/>
    <n v="0.28299999999999997"/>
    <x v="124"/>
  </r>
  <r>
    <s v="1874-02-01"/>
    <n v="3.069"/>
    <n v="0.72399999999999998"/>
    <n v="7.9619999999999997"/>
    <n v="1.3240000000000001"/>
    <n v="-3.23"/>
    <n v="1.615"/>
    <n v="13.458"/>
    <n v="0.25800000000000001"/>
    <x v="124"/>
  </r>
  <r>
    <s v="1874-03-01"/>
    <n v="4.2210000000000001"/>
    <n v="0.59199999999999997"/>
    <n v="8.9480000000000004"/>
    <n v="1.244"/>
    <n v="-1.9419999999999999"/>
    <n v="1.1000000000000001"/>
    <n v="13.807"/>
    <n v="0.22500000000000001"/>
    <x v="124"/>
  </r>
  <r>
    <s v="1874-04-01"/>
    <n v="8.2309999999999999"/>
    <n v="0.39"/>
    <n v="13.237"/>
    <n v="1.1200000000000001"/>
    <n v="1.0049999999999999"/>
    <n v="0.79299999999999904"/>
    <n v="14.91"/>
    <n v="0.186"/>
    <x v="124"/>
  </r>
  <r>
    <s v="1874-05-01"/>
    <n v="11.305999999999999"/>
    <n v="0.41099999999999998"/>
    <n v="16.969000000000001"/>
    <n v="0.78799999999999903"/>
    <n v="4.6669999999999998"/>
    <n v="1.0109999999999999"/>
    <n v="15.75"/>
    <n v="0.20699999999999999"/>
    <x v="124"/>
  </r>
  <r>
    <s v="1874-06-01"/>
    <n v="13.305999999999999"/>
    <n v="0.46700000000000003"/>
    <n v="19.062000000000001"/>
    <n v="0.89099999999999902"/>
    <n v="6.8570000000000002"/>
    <n v="0.79599999999999904"/>
    <n v="16.210999999999999"/>
    <n v="0.20499999999999999"/>
    <x v="124"/>
  </r>
  <r>
    <s v="1874-07-01"/>
    <n v="14.122"/>
    <n v="0.41899999999999998"/>
    <n v="19.82"/>
    <n v="1.046"/>
    <n v="7.4879999999999898"/>
    <n v="0.85899999999999999"/>
    <n v="16.745000000000001"/>
    <n v="0.19700000000000001"/>
    <x v="124"/>
  </r>
  <r>
    <s v="1874-08-01"/>
    <n v="13.815"/>
    <n v="0.38200000000000001"/>
    <n v="19.617999999999999"/>
    <n v="0.73899999999999999"/>
    <n v="7.2289999999999903"/>
    <n v="0.68899999999999995"/>
    <n v="16.645"/>
    <n v="0.182"/>
    <x v="124"/>
  </r>
  <r>
    <s v="1874-09-01"/>
    <n v="12.111000000000001"/>
    <n v="0.36599999999999999"/>
    <n v="17.704000000000001"/>
    <n v="0.626"/>
    <n v="5.6319999999999997"/>
    <n v="0.75900000000000001"/>
    <n v="16.122"/>
    <n v="0.17799999999999999"/>
    <x v="124"/>
  </r>
  <r>
    <s v="1874-10-01"/>
    <n v="9.1199999999999992"/>
    <n v="0.47499999999999998"/>
    <n v="15.840999999999999"/>
    <n v="0.88900000000000001"/>
    <n v="3.0249999999999999"/>
    <n v="1.0469999999999999"/>
    <n v="15.005000000000001"/>
    <n v="0.19500000000000001"/>
    <x v="124"/>
  </r>
  <r>
    <s v="1874-11-01"/>
    <n v="5.8090000000000002"/>
    <n v="0.626"/>
    <n v="10.563000000000001"/>
    <n v="1.177"/>
    <n v="-0.54900000000000004"/>
    <n v="1.004"/>
    <n v="14.013"/>
    <n v="0.23"/>
    <x v="124"/>
  </r>
  <r>
    <s v="1874-12-01"/>
    <n v="3.407"/>
    <n v="0.53799999999999903"/>
    <n v="9.4949999999999992"/>
    <n v="1.03"/>
    <n v="-1.6779999999999999"/>
    <n v="1.431"/>
    <n v="13.425999999999901"/>
    <n v="0.214"/>
    <x v="124"/>
  </r>
  <r>
    <s v="1875-01-01"/>
    <n v="1.5329999999999999"/>
    <n v="0.67200000000000004"/>
    <n v="6.6789999999999896"/>
    <n v="1.0469999999999999"/>
    <n v="-4.7169999999999996"/>
    <n v="1.524"/>
    <n v="13.026999999999999"/>
    <n v="0.246"/>
    <x v="125"/>
  </r>
  <r>
    <s v="1875-02-01"/>
    <n v="2.2589999999999999"/>
    <n v="0.71799999999999997"/>
    <n v="7.5219999999999896"/>
    <n v="0.81299999999999994"/>
    <n v="-4.3650000000000002"/>
    <n v="1.173"/>
    <n v="13.35"/>
    <n v="0.25700000000000001"/>
    <x v="125"/>
  </r>
  <r>
    <s v="1875-03-01"/>
    <n v="4.2560000000000002"/>
    <n v="0.46100000000000002"/>
    <n v="10.673"/>
    <n v="0.95099999999999996"/>
    <n v="-2.2069999999999999"/>
    <n v="1.097"/>
    <n v="13.974"/>
    <n v="0.2"/>
    <x v="125"/>
  </r>
  <r>
    <s v="1875-04-01"/>
    <n v="7.6359999999999904"/>
    <n v="0.38"/>
    <n v="13.759"/>
    <n v="1.157"/>
    <n v="1.1739999999999999"/>
    <n v="0.93700000000000006"/>
    <n v="14.923"/>
    <n v="0.186"/>
    <x v="125"/>
  </r>
  <r>
    <s v="1875-05-01"/>
    <n v="10.746"/>
    <n v="0.376"/>
    <n v="17.509"/>
    <n v="1.105"/>
    <n v="4.1630000000000003"/>
    <n v="0.66400000000000003"/>
    <n v="15.792"/>
    <n v="0.183"/>
    <x v="125"/>
  </r>
  <r>
    <s v="1875-06-01"/>
    <n v="13.157"/>
    <n v="0.41799999999999998"/>
    <n v="19.603000000000002"/>
    <n v="0.96499999999999997"/>
    <n v="6.4969999999999999"/>
    <n v="0.58299999999999996"/>
    <n v="16.358000000000001"/>
    <n v="0.185"/>
    <x v="125"/>
  </r>
  <r>
    <s v="1875-07-01"/>
    <n v="14.144"/>
    <n v="0.39700000000000002"/>
    <n v="20.533999999999999"/>
    <n v="0.72699999999999998"/>
    <n v="7.8729999999999896"/>
    <n v="0.61399999999999999"/>
    <n v="16.683"/>
    <n v="0.17499999999999999"/>
    <x v="125"/>
  </r>
  <r>
    <s v="1875-08-01"/>
    <n v="13.401"/>
    <n v="0.433"/>
    <n v="20.053000000000001"/>
    <n v="0.76"/>
    <n v="7.3269999999999902"/>
    <n v="0.71799999999999997"/>
    <n v="16.637999999999899"/>
    <n v="0.187"/>
    <x v="125"/>
  </r>
  <r>
    <s v="1875-09-01"/>
    <n v="11.319000000000001"/>
    <n v="0.39400000000000002"/>
    <n v="17.713000000000001"/>
    <n v="0.72599999999999998"/>
    <n v="5.1729999999999903"/>
    <n v="0.74099999999999999"/>
    <n v="16.059000000000001"/>
    <n v="0.186"/>
    <x v="125"/>
  </r>
  <r>
    <s v="1875-10-01"/>
    <n v="8.5849999999999902"/>
    <n v="0.39"/>
    <n v="14.754"/>
    <n v="0.73399999999999999"/>
    <n v="2.2050000000000001"/>
    <n v="0.93500000000000005"/>
    <n v="15.125"/>
    <n v="0.185"/>
    <x v="125"/>
  </r>
  <r>
    <s v="1875-11-01"/>
    <n v="4.6139999999999999"/>
    <n v="0.36599999999999999"/>
    <n v="10.56"/>
    <n v="0.82099999999999995"/>
    <n v="-1.35099999999999"/>
    <n v="1.0309999999999999"/>
    <n v="13.904999999999999"/>
    <n v="0.182"/>
    <x v="125"/>
  </r>
  <r>
    <s v="1875-12-01"/>
    <n v="2.665"/>
    <n v="0.41299999999999998"/>
    <n v="8.7419999999999902"/>
    <n v="1.1299999999999999"/>
    <n v="-2.4019999999999899"/>
    <n v="1.339"/>
    <n v="13.228999999999999"/>
    <n v="0.193"/>
    <x v="125"/>
  </r>
  <r>
    <s v="1876-01-01"/>
    <n v="1.8560000000000001"/>
    <n v="0.503"/>
    <n v="7.327"/>
    <n v="1.0269999999999999"/>
    <n v="-3.3250000000000002"/>
    <n v="0.88300000000000001"/>
    <n v="13.1"/>
    <n v="0.20899999999999999"/>
    <x v="126"/>
  </r>
  <r>
    <s v="1876-02-01"/>
    <n v="2.617"/>
    <n v="0.505"/>
    <n v="8.8949999999999996"/>
    <n v="1.2150000000000001"/>
    <n v="-3.0950000000000002"/>
    <n v="0.89599999999999902"/>
    <n v="13.495999999999899"/>
    <n v="0.20799999999999999"/>
    <x v="126"/>
  </r>
  <r>
    <s v="1876-03-01"/>
    <n v="4.7480000000000002"/>
    <n v="0.51500000000000001"/>
    <n v="10.247"/>
    <n v="0.82299999999999995"/>
    <n v="-1.7109999999999901"/>
    <n v="0.96899999999999997"/>
    <n v="14.047000000000001"/>
    <n v="0.21"/>
    <x v="126"/>
  </r>
  <r>
    <s v="1876-04-01"/>
    <n v="8.1989999999999998"/>
    <n v="0.41199999999999998"/>
    <n v="14.187999999999899"/>
    <n v="0.82399999999999995"/>
    <n v="1.8140000000000001"/>
    <n v="0.80500000000000005"/>
    <n v="14.95"/>
    <n v="0.193"/>
    <x v="126"/>
  </r>
  <r>
    <s v="1876-05-01"/>
    <n v="10.69"/>
    <n v="0.51300000000000001"/>
    <n v="16.783000000000001"/>
    <n v="0.745"/>
    <n v="4.7279999999999998"/>
    <n v="0.68400000000000005"/>
    <n v="15.57"/>
    <n v="0.20399999999999999"/>
    <x v="126"/>
  </r>
  <r>
    <s v="1876-06-01"/>
    <n v="13.130999999999901"/>
    <n v="0.28000000000000003"/>
    <n v="18.888000000000002"/>
    <n v="0.76900000000000002"/>
    <n v="6.77"/>
    <n v="0.97699999999999998"/>
    <n v="16.29"/>
    <n v="0.154"/>
    <x v="126"/>
  </r>
  <r>
    <s v="1876-07-01"/>
    <n v="14.319000000000001"/>
    <n v="0.36899999999999999"/>
    <n v="19.855"/>
    <n v="0.71499999999999997"/>
    <n v="7.891"/>
    <n v="0.86099999999999999"/>
    <n v="16.847999999999999"/>
    <n v="0.17299999999999999"/>
    <x v="126"/>
  </r>
  <r>
    <s v="1876-08-01"/>
    <n v="13.481"/>
    <n v="0.40699999999999997"/>
    <n v="19.664999999999999"/>
    <n v="0.63"/>
    <n v="7.5499999999999901"/>
    <n v="0.70899999999999996"/>
    <n v="16.579000000000001"/>
    <n v="0.186"/>
    <x v="126"/>
  </r>
  <r>
    <s v="1876-09-01"/>
    <n v="11.686999999999999"/>
    <n v="0.377"/>
    <n v="17.667000000000002"/>
    <n v="0.66200000000000003"/>
    <n v="5.6870000000000003"/>
    <n v="0.84799999999999998"/>
    <n v="15.89"/>
    <n v="0.2"/>
    <x v="126"/>
  </r>
  <r>
    <s v="1876-10-01"/>
    <n v="8.9459999999999997"/>
    <n v="0.32700000000000001"/>
    <n v="14.4"/>
    <n v="0.67700000000000005"/>
    <n v="2.766"/>
    <n v="1.0369999999999999"/>
    <n v="15.047000000000001"/>
    <n v="0.17499999999999999"/>
    <x v="126"/>
  </r>
  <r>
    <s v="1876-11-01"/>
    <n v="5.093"/>
    <n v="0.41399999999999998"/>
    <n v="10.497999999999999"/>
    <n v="0.750999999999999"/>
    <n v="-0.65300000000000002"/>
    <n v="0.79599999999999904"/>
    <n v="13.902999999999899"/>
    <n v="0.187"/>
    <x v="126"/>
  </r>
  <r>
    <s v="1876-12-01"/>
    <n v="2.194"/>
    <n v="0.57999999999999996"/>
    <n v="8.8049999999999997"/>
    <n v="0.82199999999999995"/>
    <n v="-2.806"/>
    <n v="0.98499999999999999"/>
    <n v="13.193"/>
    <n v="0.221"/>
    <x v="126"/>
  </r>
  <r>
    <s v="1877-01-01"/>
    <n v="2.286"/>
    <n v="0.70799999999999996"/>
    <n v="8.07899999999999"/>
    <n v="1.095"/>
    <n v="-3.1619999999999999"/>
    <n v="1.1319999999999999"/>
    <n v="13.305999999999999"/>
    <n v="0.249"/>
    <x v="127"/>
  </r>
  <r>
    <s v="1877-02-01"/>
    <n v="2.9279999999999999"/>
    <n v="0.58399999999999996"/>
    <n v="9.7550000000000008"/>
    <n v="1.222"/>
    <n v="-2.35699999999999"/>
    <n v="0.872"/>
    <n v="13.731999999999999"/>
    <n v="0.23200000000000001"/>
    <x v="127"/>
  </r>
  <r>
    <s v="1877-03-01"/>
    <n v="5.2969999999999997"/>
    <n v="0.48699999999999999"/>
    <n v="10.782"/>
    <n v="0.74399999999999999"/>
    <n v="-1.478"/>
    <n v="0.89300000000000002"/>
    <n v="14.459"/>
    <n v="0.20399999999999999"/>
    <x v="127"/>
  </r>
  <r>
    <s v="1877-04-01"/>
    <n v="8.0389999999999997"/>
    <n v="0.42899999999999999"/>
    <n v="13.827"/>
    <n v="0.76700000000000002"/>
    <n v="2.032"/>
    <n v="0.84499999999999997"/>
    <n v="15.125999999999999"/>
    <n v="0.19700000000000001"/>
    <x v="127"/>
  </r>
  <r>
    <s v="1877-05-01"/>
    <n v="11.055999999999999"/>
    <n v="0.4"/>
    <n v="16.802"/>
    <n v="0.59799999999999998"/>
    <n v="5.0220000000000002"/>
    <n v="0.69599999999999995"/>
    <n v="15.853999999999999"/>
    <n v="0.185"/>
    <x v="127"/>
  </r>
  <r>
    <s v="1877-06-01"/>
    <n v="13.384"/>
    <n v="0.46400000000000002"/>
    <n v="19.257000000000001"/>
    <n v="0.60399999999999998"/>
    <n v="6.875"/>
    <n v="0.90700000000000003"/>
    <n v="16.594000000000001"/>
    <n v="0.2"/>
    <x v="127"/>
  </r>
  <r>
    <s v="1877-07-01"/>
    <n v="14.641999999999999"/>
    <n v="0.40200000000000002"/>
    <n v="20.733000000000001"/>
    <n v="0.62"/>
    <n v="8.18"/>
    <n v="0.72899999999999998"/>
    <n v="17.004000000000001"/>
    <n v="0.183"/>
    <x v="127"/>
  </r>
  <r>
    <s v="1877-08-01"/>
    <n v="14.151"/>
    <n v="0.38300000000000001"/>
    <n v="20.643000000000001"/>
    <n v="0.875999999999999"/>
    <n v="7.7859999999999996"/>
    <n v="0.89400000000000002"/>
    <n v="17.076000000000001"/>
    <n v="0.17399999999999999"/>
    <x v="127"/>
  </r>
  <r>
    <s v="1877-09-01"/>
    <n v="12.074999999999999"/>
    <n v="0.41799999999999998"/>
    <n v="17.930999999999901"/>
    <n v="0.53"/>
    <n v="5.9669999999999996"/>
    <n v="0.69199999999999995"/>
    <n v="16.437000000000001"/>
    <n v="0.187"/>
    <x v="127"/>
  </r>
  <r>
    <s v="1877-10-01"/>
    <n v="9.2729999999999997"/>
    <n v="0.27300000000000002"/>
    <n v="14.324"/>
    <n v="0.75800000000000001"/>
    <n v="2.7040000000000002"/>
    <n v="0.89"/>
    <n v="15.536"/>
    <n v="0.16500000000000001"/>
    <x v="127"/>
  </r>
  <r>
    <s v="1877-11-01"/>
    <n v="6.3479999999999999"/>
    <n v="0.47899999999999998"/>
    <n v="11.54"/>
    <n v="1.008"/>
    <n v="0.78899999999999904"/>
    <n v="0.75700000000000001"/>
    <n v="14.564"/>
    <n v="0.19500000000000001"/>
    <x v="127"/>
  </r>
  <r>
    <s v="1877-12-01"/>
    <n v="2.996"/>
    <n v="0.44400000000000001"/>
    <n v="9.4909999999999997"/>
    <n v="1.212"/>
    <n v="-0.57499999999999996"/>
    <n v="0.84499999999999997"/>
    <n v="13.704000000000001"/>
    <n v="0.19"/>
    <x v="127"/>
  </r>
  <r>
    <s v="1878-01-01"/>
    <n v="2.0169999999999999"/>
    <n v="0.46100000000000002"/>
    <n v="8.2779999999999898"/>
    <n v="1.004"/>
    <n v="-3.0830000000000002"/>
    <n v="1.0109999999999999"/>
    <n v="13.537999999999901"/>
    <n v="0.191"/>
    <x v="128"/>
  </r>
  <r>
    <s v="1878-02-01"/>
    <n v="3.7280000000000002"/>
    <n v="0.56299999999999994"/>
    <n v="9.4829999999999899"/>
    <n v="1.226"/>
    <n v="-1.714"/>
    <n v="1.0629999999999999"/>
    <n v="14.177"/>
    <n v="0.214"/>
    <x v="128"/>
  </r>
  <r>
    <s v="1878-03-01"/>
    <n v="6.6079999999999997"/>
    <n v="0.47699999999999998"/>
    <n v="12.343"/>
    <n v="0.80299999999999905"/>
    <n v="0.36099999999999899"/>
    <n v="0.99099999999999999"/>
    <n v="14.882"/>
    <n v="0.20300000000000001"/>
    <x v="128"/>
  </r>
  <r>
    <s v="1878-04-01"/>
    <n v="8.8989999999999991"/>
    <n v="0.43099999999999999"/>
    <n v="15.040999999999899"/>
    <n v="0.71699999999999997"/>
    <n v="2.9630000000000001"/>
    <n v="0.94599999999999995"/>
    <n v="15.573"/>
    <n v="0.185"/>
    <x v="128"/>
  </r>
  <r>
    <s v="1878-05-01"/>
    <n v="11.016999999999999"/>
    <n v="0.41899999999999998"/>
    <n v="16.945999999999898"/>
    <n v="0.80700000000000005"/>
    <n v="5.09"/>
    <n v="0.79700000000000004"/>
    <n v="16.015999999999998"/>
    <n v="0.188"/>
    <x v="128"/>
  </r>
  <r>
    <s v="1878-06-01"/>
    <n v="13.795999999999999"/>
    <n v="0.38"/>
    <n v="19.356000000000002"/>
    <n v="0.39800000000000002"/>
    <n v="7.4610000000000003"/>
    <n v="0.82899999999999996"/>
    <n v="16.710999999999999"/>
    <n v="0.185"/>
    <x v="128"/>
  </r>
  <r>
    <s v="1878-07-01"/>
    <n v="14.742000000000001"/>
    <n v="0.378"/>
    <n v="20.298999999999999"/>
    <n v="0.48099999999999998"/>
    <n v="8.5820000000000007"/>
    <n v="0.70599999999999996"/>
    <n v="16.998999999999999"/>
    <n v="0.183"/>
    <x v="128"/>
  </r>
  <r>
    <s v="1878-08-01"/>
    <n v="14.093999999999999"/>
    <n v="0.46500000000000002"/>
    <n v="20.308"/>
    <n v="0.57299999999999995"/>
    <n v="8.0739999999999998"/>
    <n v="0.51600000000000001"/>
    <n v="16.905000000000001"/>
    <n v="0.184"/>
    <x v="128"/>
  </r>
  <r>
    <s v="1878-09-01"/>
    <n v="12.093"/>
    <n v="0.375"/>
    <n v="17.827000000000002"/>
    <n v="0.67400000000000004"/>
    <n v="6.1"/>
    <n v="0.83099999999999996"/>
    <n v="16.266999999999999"/>
    <n v="0.17699999999999999"/>
    <x v="128"/>
  </r>
  <r>
    <s v="1878-10-01"/>
    <n v="9.173"/>
    <n v="0.30599999999999999"/>
    <n v="15.255000000000001"/>
    <n v="0.60499999999999998"/>
    <n v="3.5059999999999998"/>
    <n v="0.89300000000000002"/>
    <n v="15.307"/>
    <n v="0.16500000000000001"/>
    <x v="128"/>
  </r>
  <r>
    <s v="1878-11-01"/>
    <n v="6.4459999999999997"/>
    <n v="0.42899999999999999"/>
    <n v="12.502000000000001"/>
    <n v="0.82299999999999995"/>
    <n v="0.68599999999999905"/>
    <n v="0.83199999999999996"/>
    <n v="14.388"/>
    <n v="0.184"/>
    <x v="128"/>
  </r>
  <r>
    <s v="1878-12-01"/>
    <n v="3.3439999999999999"/>
    <n v="0.41499999999999998"/>
    <n v="9.26799999999999"/>
    <n v="0.98799999999999999"/>
    <n v="-2.246"/>
    <n v="1.0860000000000001"/>
    <n v="13.526"/>
    <n v="0.17599999999999999"/>
    <x v="128"/>
  </r>
  <r>
    <s v="1879-01-01"/>
    <n v="2.3029999999999999"/>
    <n v="0.65799999999999903"/>
    <n v="8.5579999999999998"/>
    <n v="0.88599999999999901"/>
    <n v="-3.3109999999999999"/>
    <n v="0.97799999999999998"/>
    <n v="13.349"/>
    <n v="0.23"/>
    <x v="129"/>
  </r>
  <r>
    <s v="1879-02-01"/>
    <n v="2.7370000000000001"/>
    <n v="0.67200000000000004"/>
    <n v="8.69"/>
    <n v="0.86199999999999999"/>
    <n v="-3.081"/>
    <n v="0.873"/>
    <n v="13.63"/>
    <n v="0.23300000000000001"/>
    <x v="129"/>
  </r>
  <r>
    <s v="1879-03-01"/>
    <n v="4.9239999999999897"/>
    <n v="0.46100000000000002"/>
    <n v="10.686"/>
    <n v="0.89099999999999902"/>
    <n v="-1.389"/>
    <n v="0.78900000000000003"/>
    <n v="14.34"/>
    <n v="0.183"/>
    <x v="129"/>
  </r>
  <r>
    <s v="1879-04-01"/>
    <n v="7.76799999999999"/>
    <n v="0.45800000000000002"/>
    <n v="14.200999999999899"/>
    <n v="0.83499999999999996"/>
    <n v="1.986"/>
    <n v="0.73599999999999999"/>
    <n v="14.987"/>
    <n v="0.182"/>
    <x v="129"/>
  </r>
  <r>
    <s v="1879-05-01"/>
    <n v="10.803000000000001"/>
    <n v="0.38800000000000001"/>
    <n v="16.751999999999999"/>
    <n v="0.58099999999999996"/>
    <n v="4.5359999999999996"/>
    <n v="0.69499999999999995"/>
    <n v="15.807"/>
    <n v="0.16399999999999901"/>
    <x v="129"/>
  </r>
  <r>
    <s v="1879-06-01"/>
    <n v="13.23"/>
    <n v="0.45900000000000002"/>
    <n v="19.021999999999998"/>
    <n v="0.70299999999999996"/>
    <n v="7.0179999999999998"/>
    <n v="0.52700000000000002"/>
    <n v="16.500999999999902"/>
    <n v="0.17599999999999999"/>
    <x v="129"/>
  </r>
  <r>
    <s v="1879-07-01"/>
    <n v="14.238"/>
    <n v="0.379"/>
    <n v="19.637"/>
    <n v="0.60699999999999998"/>
    <n v="7.64"/>
    <n v="0.49099999999999999"/>
    <n v="16.745999999999999"/>
    <n v="0.16399999999999901"/>
    <x v="129"/>
  </r>
  <r>
    <s v="1879-08-01"/>
    <n v="13.244999999999999"/>
    <n v="0.42599999999999999"/>
    <n v="19.125"/>
    <n v="0.47299999999999998"/>
    <n v="7.2899999999999903"/>
    <n v="0.58699999999999997"/>
    <n v="16.635000000000002"/>
    <n v="0.17100000000000001"/>
    <x v="129"/>
  </r>
  <r>
    <s v="1879-09-01"/>
    <n v="11.449"/>
    <n v="0.35699999999999998"/>
    <n v="17.652000000000001"/>
    <n v="0.84899999999999998"/>
    <n v="5.5419999999999998"/>
    <n v="0.51"/>
    <n v="16.007000000000001"/>
    <n v="0.16300000000000001"/>
    <x v="129"/>
  </r>
  <r>
    <s v="1879-10-01"/>
    <n v="9.2289999999999992"/>
    <n v="0.33100000000000002"/>
    <n v="14.744"/>
    <n v="0.746"/>
    <n v="2.7469999999999999"/>
    <n v="0.76099999999999901"/>
    <n v="15.25"/>
    <n v="0.156"/>
    <x v="129"/>
  </r>
  <r>
    <s v="1879-11-01"/>
    <n v="5.5259999999999998"/>
    <n v="0.376"/>
    <n v="11.548999999999999"/>
    <n v="0.81499999999999995"/>
    <n v="-0.5"/>
    <n v="0.69099999999999995"/>
    <n v="14.202999999999999"/>
    <n v="0.16800000000000001"/>
    <x v="129"/>
  </r>
  <r>
    <s v="1879-12-01"/>
    <n v="2.5379999999999998"/>
    <n v="0.59599999999999997"/>
    <n v="8.173"/>
    <n v="0.86599999999999999"/>
    <n v="-3.5310000000000001"/>
    <n v="1.151"/>
    <n v="13.318"/>
    <n v="0.21099999999999999"/>
    <x v="129"/>
  </r>
  <r>
    <s v="1880-01-01"/>
    <n v="1.7549999999999999"/>
    <n v="0.57199999999999995"/>
    <n v="7.8829999999999902"/>
    <n v="0.75700000000000001"/>
    <n v="-3.37"/>
    <n v="0.86399999999999999"/>
    <n v="13.129"/>
    <n v="0.20399999999999999"/>
    <x v="130"/>
  </r>
  <r>
    <s v="1880-02-01"/>
    <n v="2.052"/>
    <n v="0.49099999999999999"/>
    <n v="7.9569999999999999"/>
    <n v="0.90900000000000003"/>
    <n v="-3.7669999999999999"/>
    <n v="0.79599999999999904"/>
    <n v="13.407"/>
    <n v="0.187"/>
    <x v="130"/>
  </r>
  <r>
    <s v="1880-03-01"/>
    <n v="4.63"/>
    <n v="0.46800000000000003"/>
    <n v="10.654999999999999"/>
    <n v="0.91200000000000003"/>
    <n v="-1.8140000000000001"/>
    <n v="0.79599999999999904"/>
    <n v="14.273"/>
    <n v="0.186"/>
    <x v="130"/>
  </r>
  <r>
    <s v="1880-04-01"/>
    <n v="7.5589999999999904"/>
    <n v="0.45600000000000002"/>
    <n v="14.082000000000001"/>
    <n v="0.71099999999999997"/>
    <n v="1.2979999999999901"/>
    <n v="0.623"/>
    <n v="15.007999999999999"/>
    <n v="0.19400000000000001"/>
    <x v="130"/>
  </r>
  <r>
    <s v="1880-05-01"/>
    <n v="11.095999999999901"/>
    <n v="0.38900000000000001"/>
    <n v="16.917000000000002"/>
    <n v="0.749"/>
    <n v="4.8769999999999998"/>
    <n v="0.77200000000000002"/>
    <n v="15.85"/>
    <n v="0.17199999999999999"/>
    <x v="130"/>
  </r>
  <r>
    <s v="1880-06-01"/>
    <n v="13.327"/>
    <n v="0.436"/>
    <n v="19.29"/>
    <n v="0.55799999999999905"/>
    <n v="6.5970000000000004"/>
    <n v="0.63100000000000001"/>
    <n v="16.399999999999999"/>
    <n v="0.17499999999999999"/>
    <x v="130"/>
  </r>
  <r>
    <s v="1880-07-01"/>
    <n v="14.140999999999901"/>
    <n v="0.39600000000000002"/>
    <n v="20.036999999999999"/>
    <n v="0.55399999999999905"/>
    <n v="7.8520000000000003"/>
    <n v="0.69099999999999995"/>
    <n v="16.687000000000001"/>
    <n v="0.16699999999999901"/>
    <x v="130"/>
  </r>
  <r>
    <s v="1880-08-01"/>
    <n v="13.807"/>
    <n v="0.38400000000000001"/>
    <n v="19.501999999999999"/>
    <n v="0.79299999999999904"/>
    <n v="7.5549999999999997"/>
    <n v="0.69799999999999995"/>
    <n v="16.695"/>
    <n v="0.16300000000000001"/>
    <x v="130"/>
  </r>
  <r>
    <s v="1880-09-01"/>
    <n v="11.385999999999999"/>
    <n v="0.28899999999999998"/>
    <n v="17.558"/>
    <n v="0.59"/>
    <n v="5.84"/>
    <n v="0.63600000000000001"/>
    <n v="15.917999999999999"/>
    <n v="0.14799999999999999"/>
    <x v="130"/>
  </r>
  <r>
    <s v="1880-10-01"/>
    <n v="8.673"/>
    <n v="0.29599999999999999"/>
    <n v="14.567"/>
    <n v="0.49199999999999999"/>
    <n v="2.8959999999999999"/>
    <n v="0.73"/>
    <n v="15.023999999999999"/>
    <n v="0.14899999999999999"/>
    <x v="130"/>
  </r>
  <r>
    <s v="1880-11-01"/>
    <n v="5.8929999999999998"/>
    <n v="0.38600000000000001"/>
    <n v="10.825999999999899"/>
    <n v="0.59599999999999997"/>
    <n v="-0.65400000000000003"/>
    <n v="0.79700000000000004"/>
    <n v="14.232999999999899"/>
    <n v="0.16200000000000001"/>
    <x v="130"/>
  </r>
  <r>
    <s v="1880-12-01"/>
    <n v="3.1059999999999999"/>
    <n v="0.41599999999999998"/>
    <n v="7.6869999999999896"/>
    <n v="0.73299999999999998"/>
    <n v="-2.657"/>
    <n v="0.82"/>
    <n v="13.48"/>
    <n v="0.16800000000000001"/>
    <x v="130"/>
  </r>
  <r>
    <s v="1881-01-01"/>
    <n v="2.4609999999999999"/>
    <n v="0.63400000000000001"/>
    <n v="7.3439999999999896"/>
    <n v="0.72399999999999998"/>
    <n v="-3.6869999999999998"/>
    <n v="0.98099999999999998"/>
    <n v="13.396000000000001"/>
    <n v="0.221"/>
    <x v="131"/>
  </r>
  <r>
    <s v="1881-02-01"/>
    <n v="2.6259999999999999"/>
    <n v="0.59499999999999997"/>
    <n v="8.5939999999999994"/>
    <n v="0.69199999999999995"/>
    <n v="-2.8130000000000002"/>
    <n v="0.77"/>
    <n v="13.625"/>
    <n v="0.21"/>
    <x v="131"/>
  </r>
  <r>
    <s v="1881-03-01"/>
    <n v="5.01"/>
    <n v="0.52"/>
    <n v="10.925999999999901"/>
    <n v="0.61299999999999999"/>
    <n v="-1.131"/>
    <n v="0.49299999999999999"/>
    <n v="14.355"/>
    <n v="0.193"/>
    <x v="131"/>
  </r>
  <r>
    <s v="1881-04-01"/>
    <n v="8.3229999999999897"/>
    <n v="0.36199999999999999"/>
    <n v="14.297000000000001"/>
    <n v="0.78700000000000003"/>
    <n v="2.2909999999999999"/>
    <n v="0.879"/>
    <n v="15.266999999999999"/>
    <n v="0.157"/>
    <x v="131"/>
  </r>
  <r>
    <s v="1881-05-01"/>
    <n v="11.164999999999999"/>
    <n v="0.40600000000000003"/>
    <n v="17.283000000000001"/>
    <n v="0.84199999999999997"/>
    <n v="5.2629999999999999"/>
    <n v="0.64400000000000002"/>
    <n v="15.999000000000001"/>
    <n v="0.17199999999999999"/>
    <x v="131"/>
  </r>
  <r>
    <s v="1881-06-01"/>
    <n v="12.744999999999999"/>
    <n v="0.35699999999999998"/>
    <n v="18.946000000000002"/>
    <n v="0.71699999999999997"/>
    <n v="6.8010000000000002"/>
    <n v="0.53400000000000003"/>
    <n v="16.329000000000001"/>
    <n v="0.16399999999999901"/>
    <x v="131"/>
  </r>
  <r>
    <s v="1881-07-01"/>
    <n v="14.202999999999999"/>
    <n v="0.34399999999999997"/>
    <n v="20.295000000000002"/>
    <n v="0.67599999999999905"/>
    <n v="8.3339999999999996"/>
    <n v="0.504"/>
    <n v="16.783000000000001"/>
    <n v="0.155"/>
    <x v="131"/>
  </r>
  <r>
    <s v="1881-08-01"/>
    <n v="13.71"/>
    <n v="0.376"/>
    <n v="19.879000000000001"/>
    <n v="0.55899999999999905"/>
    <n v="8.0469999999999899"/>
    <n v="0.78799999999999903"/>
    <n v="16.664999999999999"/>
    <n v="0.154"/>
    <x v="131"/>
  </r>
  <r>
    <s v="1881-09-01"/>
    <n v="11.689"/>
    <n v="0.28699999999999998"/>
    <n v="17.43"/>
    <n v="0.66599999999999904"/>
    <n v="5.8760000000000003"/>
    <n v="0.53500000000000003"/>
    <n v="15.981999999999999"/>
    <n v="0.14099999999999999"/>
    <x v="131"/>
  </r>
  <r>
    <s v="1881-10-01"/>
    <n v="8.8509999999999902"/>
    <n v="0.315"/>
    <n v="14.231999999999999"/>
    <n v="0.51800000000000002"/>
    <n v="2.9359999999999999"/>
    <n v="0.44900000000000001"/>
    <n v="15.115"/>
    <n v="0.14799999999999999"/>
    <x v="131"/>
  </r>
  <r>
    <s v="1881-11-01"/>
    <n v="5.2720000000000002"/>
    <n v="0.39700000000000002"/>
    <n v="10.781000000000001"/>
    <n v="0.67400000000000004"/>
    <n v="-0.20300000000000001"/>
    <n v="0.55200000000000005"/>
    <n v="14.019"/>
    <n v="0.157"/>
    <x v="131"/>
  </r>
  <r>
    <s v="1881-12-01"/>
    <n v="3.1960000000000002"/>
    <n v="0.439"/>
    <n v="8.5979999999999901"/>
    <n v="1.0629999999999999"/>
    <n v="-2.597"/>
    <n v="0.53700000000000003"/>
    <n v="13.510999999999999"/>
    <n v="0.16899999999999901"/>
    <x v="131"/>
  </r>
  <r>
    <s v="1882-01-01"/>
    <n v="2.99"/>
    <n v="0.48599999999999999"/>
    <n v="8.3919999999999995"/>
    <n v="0.69"/>
    <n v="-3.0219999999999998"/>
    <n v="0.91400000000000003"/>
    <n v="13.632"/>
    <n v="0.18"/>
    <x v="132"/>
  </r>
  <r>
    <s v="1882-02-01"/>
    <n v="3.2309999999999999"/>
    <n v="0.42699999999999999"/>
    <n v="8.7539999999999996"/>
    <n v="0.82599999999999996"/>
    <n v="-3.06699999999999"/>
    <n v="1.06"/>
    <n v="13.843"/>
    <n v="0.17199999999999999"/>
    <x v="132"/>
  </r>
  <r>
    <s v="1882-03-01"/>
    <n v="5.04"/>
    <n v="0.498"/>
    <n v="10.794"/>
    <n v="0.63400000000000001"/>
    <n v="-1.411"/>
    <n v="0.71799999999999997"/>
    <n v="14.339"/>
    <n v="0.185"/>
    <x v="132"/>
  </r>
  <r>
    <s v="1882-04-01"/>
    <n v="7.6909999999999901"/>
    <n v="0.36899999999999999"/>
    <n v="13.712999999999999"/>
    <n v="0.51600000000000001"/>
    <n v="1.75199999999999"/>
    <n v="0.66400000000000003"/>
    <n v="15.031000000000001"/>
    <n v="0.156"/>
    <x v="132"/>
  </r>
  <r>
    <s v="1882-05-01"/>
    <n v="10.888"/>
    <n v="0.33700000000000002"/>
    <n v="16.829999999999998"/>
    <n v="0.57699999999999996"/>
    <n v="4.8869999999999996"/>
    <n v="0.54600000000000004"/>
    <n v="15.815999999999899"/>
    <n v="0.151"/>
    <x v="132"/>
  </r>
  <r>
    <s v="1882-06-01"/>
    <n v="12.805"/>
    <n v="0.29799999999999999"/>
    <n v="18.940999999999999"/>
    <n v="0.61299999999999999"/>
    <n v="7.032"/>
    <n v="0.53400000000000003"/>
    <n v="16.355999999999899"/>
    <n v="0.14199999999999999"/>
    <x v="132"/>
  </r>
  <r>
    <s v="1882-07-01"/>
    <n v="13.747"/>
    <n v="0.33400000000000002"/>
    <n v="19.773"/>
    <n v="0.63900000000000001"/>
    <n v="7.9649999999999999"/>
    <n v="0.48799999999999999"/>
    <n v="16.634"/>
    <n v="0.14799999999999999"/>
    <x v="132"/>
  </r>
  <r>
    <s v="1882-08-01"/>
    <n v="13.702999999999999"/>
    <n v="0.433"/>
    <n v="19.832000000000001"/>
    <n v="0.748"/>
    <n v="7.8359999999999896"/>
    <n v="0.443"/>
    <n v="16.678000000000001"/>
    <n v="0.17100000000000001"/>
    <x v="132"/>
  </r>
  <r>
    <s v="1882-09-01"/>
    <n v="11.736000000000001"/>
    <n v="0.28699999999999998"/>
    <n v="17.768999999999998"/>
    <n v="0.49299999999999999"/>
    <n v="5.891"/>
    <n v="0.45800000000000002"/>
    <n v="16.108000000000001"/>
    <n v="0.14099999999999999"/>
    <x v="132"/>
  </r>
  <r>
    <s v="1882-10-01"/>
    <n v="8.4450000000000003"/>
    <n v="0.32700000000000001"/>
    <n v="14.595999999999901"/>
    <n v="0.65900000000000003"/>
    <n v="2.7839999999999998"/>
    <n v="0.46100000000000002"/>
    <n v="15.022"/>
    <n v="0.151"/>
    <x v="132"/>
  </r>
  <r>
    <s v="1882-11-01"/>
    <n v="5.0659999999999998"/>
    <n v="0.35899999999999999"/>
    <n v="11.404"/>
    <n v="0.89200000000000002"/>
    <n v="-0.58099999999999996"/>
    <n v="0.84099999999999997"/>
    <n v="14.032999999999999"/>
    <n v="0.157"/>
    <x v="132"/>
  </r>
  <r>
    <s v="1882-12-01"/>
    <n v="2.2050000000000001"/>
    <n v="0.40400000000000003"/>
    <n v="8.5730000000000004"/>
    <n v="0.74399999999999999"/>
    <n v="-2.7949999999999999"/>
    <n v="0.58099999999999996"/>
    <n v="13.186999999999999"/>
    <n v="0.16699999999999901"/>
    <x v="132"/>
  </r>
  <r>
    <s v="1883-01-01"/>
    <n v="1.46"/>
    <n v="0.53"/>
    <n v="7.0639999999999903"/>
    <n v="0.622"/>
    <n v="-4.5190000000000001"/>
    <n v="0.60499999999999998"/>
    <n v="13.106"/>
    <n v="0.19"/>
    <x v="133"/>
  </r>
  <r>
    <s v="1883-02-01"/>
    <n v="1.8560000000000001"/>
    <n v="0.498"/>
    <n v="7.54"/>
    <n v="0.93400000000000005"/>
    <n v="-4.3029999999999999"/>
    <n v="0.65"/>
    <n v="13.357999999999899"/>
    <n v="0.18"/>
    <x v="133"/>
  </r>
  <r>
    <s v="1883-03-01"/>
    <n v="4.9289999999999896"/>
    <n v="0.42099999999999999"/>
    <n v="10.122999999999999"/>
    <n v="0.625"/>
    <n v="-2.0939999999999999"/>
    <n v="0.72599999999999998"/>
    <n v="14.236000000000001"/>
    <n v="0.16200000000000001"/>
    <x v="133"/>
  </r>
  <r>
    <s v="1883-04-01"/>
    <n v="7.6909999999999901"/>
    <n v="0.42399999999999999"/>
    <n v="13.967000000000001"/>
    <n v="0.52800000000000002"/>
    <n v="1.468"/>
    <n v="0.7"/>
    <n v="14.916"/>
    <n v="0.16600000000000001"/>
    <x v="133"/>
  </r>
  <r>
    <s v="1883-05-01"/>
    <n v="10.832000000000001"/>
    <n v="0.35399999999999998"/>
    <n v="16.898"/>
    <n v="0.51200000000000001"/>
    <n v="4.7930000000000001"/>
    <n v="0.45900000000000002"/>
    <n v="15.824999999999999"/>
    <n v="0.153"/>
    <x v="133"/>
  </r>
  <r>
    <s v="1883-06-01"/>
    <n v="13.302"/>
    <n v="0.29399999999999998"/>
    <n v="20.048999999999999"/>
    <n v="0.70299999999999996"/>
    <n v="7.3029999999999999"/>
    <n v="0.39800000000000002"/>
    <n v="16.512"/>
    <n v="0.13900000000000001"/>
    <x v="133"/>
  </r>
  <r>
    <s v="1883-07-01"/>
    <n v="14.010999999999999"/>
    <n v="0.35499999999999998"/>
    <n v="20.457000000000001"/>
    <n v="0.625"/>
    <n v="7.7189999999999896"/>
    <n v="0.45300000000000001"/>
    <n v="16.664000000000001"/>
    <n v="0.14599999999999999"/>
    <x v="133"/>
  </r>
  <r>
    <s v="1883-08-01"/>
    <n v="13.224"/>
    <n v="0.34"/>
    <n v="19.591000000000001"/>
    <n v="0.65"/>
    <n v="7.4639999999999898"/>
    <n v="0.36499999999999999"/>
    <n v="16.538"/>
    <n v="0.13600000000000001"/>
    <x v="133"/>
  </r>
  <r>
    <s v="1883-09-01"/>
    <n v="11.343"/>
    <n v="0.32700000000000001"/>
    <n v="17.663"/>
    <n v="0.58299999999999996"/>
    <n v="5.2990000000000004"/>
    <n v="0.34899999999999998"/>
    <n v="15.956"/>
    <n v="0.13699999999999901"/>
    <x v="133"/>
  </r>
  <r>
    <s v="1883-10-01"/>
    <n v="8.90899999999999"/>
    <n v="0.249"/>
    <n v="14.620999999999899"/>
    <n v="0.56899999999999995"/>
    <n v="2.6709999999999998"/>
    <n v="0.60099999999999998"/>
    <n v="15.054"/>
    <n v="0.123"/>
    <x v="133"/>
  </r>
  <r>
    <s v="1883-11-01"/>
    <n v="4.9050000000000002"/>
    <n v="0.29299999999999998"/>
    <n v="10.987"/>
    <n v="0.55899999999999905"/>
    <n v="-0.436"/>
    <n v="0.64700000000000002"/>
    <n v="13.943"/>
    <n v="0.13500000000000001"/>
    <x v="133"/>
  </r>
  <r>
    <s v="1883-12-01"/>
    <n v="3.2610000000000001"/>
    <n v="0.36299999999999999"/>
    <n v="8.5869999999999997"/>
    <n v="0.629"/>
    <n v="-2.8029999999999999"/>
    <n v="0.76"/>
    <n v="13.450999999999899"/>
    <n v="0.14699999999999999"/>
    <x v="133"/>
  </r>
  <r>
    <s v="1884-01-01"/>
    <n v="2.12"/>
    <n v="0.47199999999999998"/>
    <n v="7.5669999999999904"/>
    <n v="0.59799999999999998"/>
    <n v="-4.1180000000000003"/>
    <n v="0.94699999999999995"/>
    <n v="13.279"/>
    <n v="0.17"/>
    <x v="134"/>
  </r>
  <r>
    <s v="1884-02-01"/>
    <n v="2.4740000000000002"/>
    <n v="0.48599999999999999"/>
    <n v="8.2919999999999998"/>
    <n v="0.67599999999999905"/>
    <n v="-3.8410000000000002"/>
    <n v="0.497"/>
    <n v="13.6"/>
    <n v="0.17599999999999999"/>
    <x v="134"/>
  </r>
  <r>
    <s v="1884-03-01"/>
    <n v="3.8919999999999999"/>
    <n v="0.47599999999999998"/>
    <n v="10.552"/>
    <n v="0.59499999999999997"/>
    <n v="-2.444"/>
    <n v="0.75"/>
    <n v="13.914"/>
    <n v="0.17399999999999999"/>
    <x v="134"/>
  </r>
  <r>
    <s v="1884-04-01"/>
    <n v="7.1859999999999902"/>
    <n v="0.311"/>
    <n v="13.58"/>
    <n v="0.55799999999999905"/>
    <n v="0.69899999999999995"/>
    <n v="0.64599999999999902"/>
    <n v="14.744"/>
    <n v="0.13600000000000001"/>
    <x v="134"/>
  </r>
  <r>
    <s v="1884-05-01"/>
    <n v="10.198"/>
    <n v="0.35299999999999998"/>
    <n v="16.465999999999902"/>
    <n v="0.56000000000000005"/>
    <n v="3.9889999999999999"/>
    <n v="0.45300000000000001"/>
    <n v="15.558"/>
    <n v="0.14000000000000001"/>
    <x v="134"/>
  </r>
  <r>
    <s v="1884-06-01"/>
    <n v="12.526999999999999"/>
    <n v="0.38200000000000001"/>
    <n v="18.786999999999999"/>
    <n v="0.64300000000000002"/>
    <n v="6.3620000000000001"/>
    <n v="0.51700000000000002"/>
    <n v="16.184999999999999"/>
    <n v="0.14399999999999999"/>
    <x v="134"/>
  </r>
  <r>
    <s v="1884-07-01"/>
    <n v="13.622"/>
    <n v="0.375"/>
    <n v="19.568999999999999"/>
    <n v="0.54400000000000004"/>
    <n v="7.468"/>
    <n v="0.49399999999999999"/>
    <n v="16.434000000000001"/>
    <n v="0.14299999999999999"/>
    <x v="134"/>
  </r>
  <r>
    <s v="1884-08-01"/>
    <n v="13.257"/>
    <n v="0.41"/>
    <n v="19.318000000000001"/>
    <n v="0.55399999999999905"/>
    <n v="7.2509999999999897"/>
    <n v="0.45700000000000002"/>
    <n v="16.408000000000001"/>
    <n v="0.151"/>
    <x v="134"/>
  </r>
  <r>
    <s v="1884-09-01"/>
    <n v="11.234999999999999"/>
    <n v="0.39200000000000002"/>
    <n v="17.364999999999998"/>
    <n v="0.84899999999999998"/>
    <n v="5.3650000000000002"/>
    <n v="0.34499999999999997"/>
    <n v="15.825999999999899"/>
    <n v="0.14799999999999999"/>
    <x v="134"/>
  </r>
  <r>
    <s v="1884-10-01"/>
    <n v="8.5809999999999995"/>
    <n v="0.307"/>
    <n v="14.304"/>
    <n v="0.46300000000000002"/>
    <n v="2.5870000000000002"/>
    <n v="0.57699999999999996"/>
    <n v="14.954000000000001"/>
    <n v="0.13"/>
    <x v="134"/>
  </r>
  <r>
    <s v="1884-11-01"/>
    <n v="5.1639999999999997"/>
    <n v="0.38300000000000001"/>
    <n v="10.464"/>
    <n v="0.56299999999999994"/>
    <n v="-0.99099999999999999"/>
    <n v="0.48599999999999999"/>
    <n v="13.827"/>
    <n v="0.14399999999999999"/>
    <x v="134"/>
  </r>
  <r>
    <s v="1884-12-01"/>
    <n v="3.028"/>
    <n v="0.40799999999999997"/>
    <n v="8.0410000000000004"/>
    <n v="0.67099999999999904"/>
    <n v="-2.5539999999999998"/>
    <n v="0.66099999999999903"/>
    <n v="13.27"/>
    <n v="0.152"/>
    <x v="134"/>
  </r>
  <r>
    <s v="1885-01-01"/>
    <n v="1.0029999999999999"/>
    <n v="0.66400000000000003"/>
    <n v="6.4209999999999896"/>
    <n v="0.66400000000000003"/>
    <n v="-4.6210000000000004"/>
    <n v="0.69799999999999995"/>
    <n v="12.888999999999999"/>
    <n v="0.215"/>
    <x v="135"/>
  </r>
  <r>
    <s v="1885-02-01"/>
    <n v="2.2429999999999999"/>
    <n v="0.57799999999999996"/>
    <n v="8.2469999999999999"/>
    <n v="0.69499999999999995"/>
    <n v="-3.4380000000000002"/>
    <n v="0.72799999999999998"/>
    <n v="13.327"/>
    <n v="0.192"/>
    <x v="135"/>
  </r>
  <r>
    <s v="1885-03-01"/>
    <n v="4.6219999999999999"/>
    <n v="0.38100000000000001"/>
    <n v="10.56"/>
    <n v="0.6"/>
    <n v="-2.0230000000000001"/>
    <n v="0.60299999999999998"/>
    <n v="14.021000000000001"/>
    <n v="0.14599999999999999"/>
    <x v="135"/>
  </r>
  <r>
    <s v="1885-04-01"/>
    <n v="7.3359999999999896"/>
    <n v="0.39800000000000002"/>
    <n v="13.482999999999899"/>
    <n v="0.745"/>
    <n v="1.3520000000000001"/>
    <n v="0.42799999999999999"/>
    <n v="14.747"/>
    <n v="0.14799999999999999"/>
    <x v="135"/>
  </r>
  <r>
    <s v="1885-05-01"/>
    <n v="10.567"/>
    <n v="0.39100000000000001"/>
    <n v="16.704000000000001"/>
    <n v="0.65700000000000003"/>
    <n v="4.202"/>
    <n v="0.73899999999999999"/>
    <n v="15.565"/>
    <n v="0.14499999999999999"/>
    <x v="135"/>
  </r>
  <r>
    <s v="1885-06-01"/>
    <n v="12.715999999999999"/>
    <n v="0.30399999999999999"/>
    <n v="18.762"/>
    <n v="0.51300000000000001"/>
    <n v="6.492"/>
    <n v="0.34300000000000003"/>
    <n v="16.105"/>
    <n v="0.129"/>
    <x v="135"/>
  </r>
  <r>
    <s v="1885-07-01"/>
    <n v="13.972"/>
    <n v="0.36899999999999999"/>
    <n v="20.204999999999998"/>
    <n v="0.496"/>
    <n v="7.6279999999999903"/>
    <n v="0.55399999999999905"/>
    <n v="16.600999999999999"/>
    <n v="0.14199999999999999"/>
    <x v="135"/>
  </r>
  <r>
    <s v="1885-08-01"/>
    <n v="13.351000000000001"/>
    <n v="0.44500000000000001"/>
    <n v="19.888999999999999"/>
    <n v="0.66799999999999904"/>
    <n v="7.0869999999999997"/>
    <n v="0.60699999999999998"/>
    <n v="16.437999999999999"/>
    <n v="0.157"/>
    <x v="135"/>
  </r>
  <r>
    <s v="1885-09-01"/>
    <n v="11.435"/>
    <n v="0.36499999999999999"/>
    <n v="17.317"/>
    <n v="0.53400000000000003"/>
    <n v="5.28"/>
    <n v="0.45100000000000001"/>
    <n v="15.907"/>
    <n v="0.14000000000000001"/>
    <x v="135"/>
  </r>
  <r>
    <s v="1885-10-01"/>
    <n v="8.7219999999999995"/>
    <n v="0.34699999999999998"/>
    <n v="14.707000000000001"/>
    <n v="0.49399999999999999"/>
    <n v="2.5470000000000002"/>
    <n v="0.42599999999999999"/>
    <n v="15.054"/>
    <n v="0.13699999999999901"/>
    <x v="135"/>
  </r>
  <r>
    <s v="1885-11-01"/>
    <n v="5.4249999999999998"/>
    <n v="0.377"/>
    <n v="11.488"/>
    <n v="0.436"/>
    <n v="-0.47599999999999998"/>
    <n v="0.72599999999999998"/>
    <n v="14.057"/>
    <n v="0.14299999999999999"/>
    <x v="135"/>
  </r>
  <r>
    <s v="1885-12-01"/>
    <n v="3.6439999999999899"/>
    <n v="0.48099999999999998"/>
    <n v="9.1560000000000006"/>
    <n v="0.55399999999999905"/>
    <n v="-1.5389999999999999"/>
    <n v="0.71899999999999997"/>
    <n v="13.542"/>
    <n v="0.16500000000000001"/>
    <x v="135"/>
  </r>
  <r>
    <s v="1886-01-01"/>
    <n v="1.4359999999999999"/>
    <n v="0.54500000000000004"/>
    <n v="7.0229999999999997"/>
    <n v="0.58699999999999997"/>
    <n v="-3.7549999999999999"/>
    <n v="0.55200000000000005"/>
    <n v="13.000999999999999"/>
    <n v="0.18099999999999999"/>
    <x v="136"/>
  </r>
  <r>
    <s v="1886-02-01"/>
    <n v="1.7929999999999999"/>
    <n v="0.45300000000000001"/>
    <n v="8.0150000000000006"/>
    <n v="0.79"/>
    <n v="-3.8839999999999999"/>
    <n v="0.78200000000000003"/>
    <n v="13.175999999999901"/>
    <n v="0.16"/>
    <x v="136"/>
  </r>
  <r>
    <s v="1886-03-01"/>
    <n v="4.2619999999999996"/>
    <n v="0.34599999999999997"/>
    <n v="10.568"/>
    <n v="0.53900000000000003"/>
    <n v="-2.1880000000000002"/>
    <n v="0.66599999999999904"/>
    <n v="13.888"/>
    <n v="0.13500000000000001"/>
    <x v="136"/>
  </r>
  <r>
    <s v="1886-04-01"/>
    <n v="7.9089999999999998"/>
    <n v="0.29899999999999999"/>
    <n v="14.085000000000001"/>
    <n v="0.59199999999999997"/>
    <n v="1.367"/>
    <n v="0.46100000000000002"/>
    <n v="14.840999999999999"/>
    <n v="0.129"/>
    <x v="136"/>
  </r>
  <r>
    <s v="1886-05-01"/>
    <n v="10.784000000000001"/>
    <n v="0.46800000000000003"/>
    <n v="17.195999999999898"/>
    <n v="0.8"/>
    <n v="4.4219999999999997"/>
    <n v="0.496"/>
    <n v="15.837"/>
    <n v="0.16500000000000001"/>
    <x v="136"/>
  </r>
  <r>
    <s v="1886-06-01"/>
    <n v="12.789"/>
    <n v="0.318"/>
    <n v="19.145"/>
    <n v="0.66500000000000004"/>
    <n v="6.56"/>
    <n v="0.627"/>
    <n v="16.196999999999999"/>
    <n v="0.127"/>
    <x v="136"/>
  </r>
  <r>
    <s v="1886-07-01"/>
    <n v="14.2259999999999"/>
    <n v="0.35399999999999998"/>
    <n v="20.004000000000001"/>
    <n v="0.72"/>
    <n v="8.0549999999999997"/>
    <n v="0.54299999999999904"/>
    <n v="16.622"/>
    <n v="0.13800000000000001"/>
    <x v="136"/>
  </r>
  <r>
    <s v="1886-08-01"/>
    <n v="13.323"/>
    <n v="0.36899999999999999"/>
    <n v="19.344000000000001"/>
    <n v="0.71"/>
    <n v="7.4489999999999998"/>
    <n v="0.59499999999999997"/>
    <n v="16.457999999999998"/>
    <n v="0.13699999999999901"/>
    <x v="136"/>
  </r>
  <r>
    <s v="1886-09-01"/>
    <n v="11.6"/>
    <n v="0.32299999999999901"/>
    <n v="17.419"/>
    <n v="0.60399999999999998"/>
    <n v="5.62"/>
    <n v="0.313"/>
    <n v="15.831"/>
    <n v="0.13100000000000001"/>
    <x v="136"/>
  </r>
  <r>
    <s v="1886-10-01"/>
    <n v="8.6039999999999992"/>
    <n v="0.35499999999999998"/>
    <n v="14.734999999999999"/>
    <n v="0.60799999999999998"/>
    <n v="2.58"/>
    <n v="0.45700000000000002"/>
    <n v="14.978999999999999"/>
    <n v="0.13900000000000001"/>
    <x v="136"/>
  </r>
  <r>
    <s v="1886-11-01"/>
    <n v="5.226"/>
    <n v="0.35299999999999998"/>
    <n v="11.208"/>
    <n v="0.48299999999999998"/>
    <n v="-0.71"/>
    <n v="0.54299999999999904"/>
    <n v="13.877000000000001"/>
    <n v="0.14099999999999999"/>
    <x v="136"/>
  </r>
  <r>
    <s v="1886-12-01"/>
    <n v="3.5019999999999998"/>
    <n v="0.44900000000000001"/>
    <n v="8.6159999999999997"/>
    <n v="0.71699999999999997"/>
    <n v="-1.8619999999999901"/>
    <n v="0.84199999999999997"/>
    <n v="13.315999999999899"/>
    <n v="0.161"/>
    <x v="136"/>
  </r>
  <r>
    <s v="1887-01-01"/>
    <n v="0.82399999999999995"/>
    <n v="0.56799999999999995"/>
    <n v="6.8639999999999901"/>
    <n v="0.54500000000000004"/>
    <n v="-4.6779999999999999"/>
    <n v="1.038"/>
    <n v="12.62"/>
    <n v="0.187"/>
    <x v="137"/>
  </r>
  <r>
    <s v="1887-02-01"/>
    <n v="2.0539999999999998"/>
    <n v="0.46400000000000002"/>
    <n v="8.14299999999999"/>
    <n v="0.55399999999999905"/>
    <n v="-4.0469999999999997"/>
    <n v="0.53600000000000003"/>
    <n v="13.095999999999901"/>
    <n v="0.16600000000000001"/>
    <x v="137"/>
  </r>
  <r>
    <s v="1887-03-01"/>
    <n v="4.5519999999999996"/>
    <n v="0.433"/>
    <n v="10.827999999999999"/>
    <n v="0.51400000000000001"/>
    <n v="-1.901"/>
    <n v="0.45"/>
    <n v="13.946"/>
    <n v="0.16"/>
    <x v="137"/>
  </r>
  <r>
    <s v="1887-04-01"/>
    <n v="7.7889999999999997"/>
    <n v="0.33300000000000002"/>
    <n v="13.936"/>
    <n v="0.40600000000000003"/>
    <n v="1.524"/>
    <n v="0.47099999999999997"/>
    <n v="14.941000000000001"/>
    <n v="0.14099999999999999"/>
    <x v="137"/>
  </r>
  <r>
    <s v="1887-05-01"/>
    <n v="10.84"/>
    <n v="0.39600000000000002"/>
    <n v="17.337"/>
    <n v="0.501"/>
    <n v="4.569"/>
    <n v="0.44900000000000001"/>
    <n v="15.651"/>
    <n v="0.153"/>
    <x v="137"/>
  </r>
  <r>
    <s v="1887-06-01"/>
    <n v="12.89"/>
    <n v="0.32700000000000001"/>
    <n v="18.431000000000001"/>
    <n v="0.629"/>
    <n v="6.5139999999999896"/>
    <n v="0.57999999999999996"/>
    <n v="16.213999999999999"/>
    <n v="0.13600000000000001"/>
    <x v="137"/>
  </r>
  <r>
    <s v="1887-07-01"/>
    <n v="14.0209999999999"/>
    <n v="0.34300000000000003"/>
    <n v="19.899000000000001"/>
    <n v="0.66599999999999904"/>
    <n v="8.1989999999999998"/>
    <n v="0.436"/>
    <n v="16.63"/>
    <n v="0.13699999999999901"/>
    <x v="137"/>
  </r>
  <r>
    <s v="1887-08-01"/>
    <n v="13.097"/>
    <n v="0.35799999999999998"/>
    <n v="19.177"/>
    <n v="0.59299999999999997"/>
    <n v="7.3909999999999902"/>
    <n v="0.69599999999999995"/>
    <n v="16.372"/>
    <n v="0.13800000000000001"/>
    <x v="137"/>
  </r>
  <r>
    <s v="1887-09-01"/>
    <n v="11.707000000000001"/>
    <n v="0.378"/>
    <n v="17.391999999999999"/>
    <n v="0.49199999999999999"/>
    <n v="5.7009999999999996"/>
    <n v="0.496"/>
    <n v="15.915999999999899"/>
    <n v="0.14699999999999999"/>
    <x v="137"/>
  </r>
  <r>
    <s v="1887-10-01"/>
    <n v="8.7379999999999995"/>
    <n v="0.26300000000000001"/>
    <n v="14.715999999999999"/>
    <n v="0.69"/>
    <n v="2.5310000000000001"/>
    <n v="0.41299999999999998"/>
    <n v="14.982999999999899"/>
    <n v="0.126"/>
    <x v="137"/>
  </r>
  <r>
    <s v="1887-11-01"/>
    <n v="5.5919999999999996"/>
    <n v="0.38200000000000001"/>
    <n v="11.66"/>
    <n v="0.57499999999999996"/>
    <n v="-0.26400000000000001"/>
    <n v="0.44600000000000001"/>
    <n v="14.037000000000001"/>
    <n v="0.14499999999999999"/>
    <x v="137"/>
  </r>
  <r>
    <s v="1887-12-01"/>
    <n v="2.875"/>
    <n v="0.46"/>
    <n v="8.298"/>
    <n v="0.90100000000000002"/>
    <n v="-2.6560000000000001"/>
    <n v="0.65599999999999903"/>
    <n v="13.385999999999999"/>
    <n v="0.16600000000000001"/>
    <x v="137"/>
  </r>
  <r>
    <s v="1888-01-01"/>
    <n v="1.708"/>
    <n v="0.375"/>
    <n v="6.6859999999999902"/>
    <n v="0.57899999999999996"/>
    <n v="-4.2989999999999897"/>
    <n v="0.53100000000000003"/>
    <n v="13.132"/>
    <n v="0.14799999999999999"/>
    <x v="138"/>
  </r>
  <r>
    <s v="1888-02-01"/>
    <n v="2.0390000000000001"/>
    <n v="0.45600000000000002"/>
    <n v="7.8979999999999997"/>
    <n v="0.70099999999999996"/>
    <n v="-3.5550000000000002"/>
    <n v="0.94199999999999995"/>
    <n v="13.32"/>
    <n v="0.16500000000000001"/>
    <x v="138"/>
  </r>
  <r>
    <s v="1888-03-01"/>
    <n v="4.3"/>
    <n v="0.40100000000000002"/>
    <n v="10.491"/>
    <n v="0.504"/>
    <n v="-2.0390000000000001"/>
    <n v="0.56899999999999995"/>
    <n v="13.972"/>
    <n v="0.152"/>
    <x v="138"/>
  </r>
  <r>
    <s v="1888-04-01"/>
    <n v="7.8449999999999998"/>
    <n v="0.42899999999999999"/>
    <n v="13.884"/>
    <n v="0.83699999999999997"/>
    <n v="1.66"/>
    <n v="0.73799999999999999"/>
    <n v="14.938000000000001"/>
    <n v="0.157"/>
    <x v="138"/>
  </r>
  <r>
    <s v="1888-05-01"/>
    <n v="10.62"/>
    <n v="0.38900000000000001"/>
    <n v="16.329000000000001"/>
    <n v="0.54299999999999904"/>
    <n v="4.1870000000000003"/>
    <n v="0.59799999999999998"/>
    <n v="15.73"/>
    <n v="0.152"/>
    <x v="138"/>
  </r>
  <r>
    <s v="1888-06-01"/>
    <n v="12.920999999999999"/>
    <n v="0.39500000000000002"/>
    <n v="18.896999999999998"/>
    <n v="0.73799999999999999"/>
    <n v="6.476"/>
    <n v="0.48199999999999998"/>
    <n v="16.36"/>
    <n v="0.153"/>
    <x v="138"/>
  </r>
  <r>
    <s v="1888-07-01"/>
    <n v="14.242000000000001"/>
    <n v="0.32100000000000001"/>
    <n v="20.062999999999999"/>
    <n v="0.746"/>
    <n v="7.77"/>
    <n v="0.40300000000000002"/>
    <n v="16.686"/>
    <n v="0.13500000000000001"/>
    <x v="138"/>
  </r>
  <r>
    <s v="1888-08-01"/>
    <n v="13.510999999999999"/>
    <n v="0.436"/>
    <n v="19.36"/>
    <n v="0.71599999999999997"/>
    <n v="7.2879999999999896"/>
    <n v="0.47599999999999998"/>
    <n v="16.611000000000001"/>
    <n v="0.158"/>
    <x v="138"/>
  </r>
  <r>
    <s v="1888-09-01"/>
    <n v="11.685"/>
    <n v="0.34399999999999997"/>
    <n v="17.808"/>
    <n v="0.375"/>
    <n v="5.4689999999999896"/>
    <n v="0.56100000000000005"/>
    <n v="15.994999999999999"/>
    <n v="0.14199999999999999"/>
    <x v="138"/>
  </r>
  <r>
    <s v="1888-10-01"/>
    <n v="9.2010000000000005"/>
    <n v="0.28599999999999998"/>
    <n v="14.782999999999999"/>
    <n v="0.39100000000000001"/>
    <n v="2.9510000000000001"/>
    <n v="0.49299999999999999"/>
    <n v="15.318"/>
    <n v="0.13100000000000001"/>
    <x v="138"/>
  </r>
  <r>
    <s v="1888-11-01"/>
    <n v="5.7919999999999998"/>
    <n v="0.36099999999999999"/>
    <n v="11.384"/>
    <n v="0.377"/>
    <n v="5.1999999999999998E-2"/>
    <n v="0.42"/>
    <n v="14.259"/>
    <n v="0.14399999999999999"/>
    <x v="138"/>
  </r>
  <r>
    <s v="1888-12-01"/>
    <n v="3.222"/>
    <n v="0.39600000000000002"/>
    <n v="9.327"/>
    <n v="0.55700000000000005"/>
    <n v="-2.5110000000000001"/>
    <n v="0.51200000000000001"/>
    <n v="13.607999999999899"/>
    <n v="0.154"/>
    <x v="138"/>
  </r>
  <r>
    <s v="1889-01-01"/>
    <n v="1.76199999999999"/>
    <n v="0.45800000000000002"/>
    <n v="7.3769999999999998"/>
    <n v="0.72899999999999998"/>
    <n v="-4.0529999999999999"/>
    <n v="0.98399999999999999"/>
    <n v="13.417"/>
    <n v="0.16800000000000001"/>
    <x v="139"/>
  </r>
  <r>
    <s v="1889-02-01"/>
    <n v="3.4089999999999998"/>
    <n v="0.39900000000000002"/>
    <n v="8.8140000000000001"/>
    <n v="0.61199999999999999"/>
    <n v="-2.8989999999999898"/>
    <n v="0.52600000000000002"/>
    <n v="13.954000000000001"/>
    <n v="0.156"/>
    <x v="139"/>
  </r>
  <r>
    <s v="1889-03-01"/>
    <n v="5.2989999999999897"/>
    <n v="0.41899999999999998"/>
    <n v="11.628"/>
    <n v="0.61099999999999999"/>
    <n v="-0.80799999999999905"/>
    <n v="0.45200000000000001"/>
    <n v="14.446"/>
    <n v="0.16500000000000001"/>
    <x v="139"/>
  </r>
  <r>
    <s v="1889-04-01"/>
    <n v="8.5889999999999898"/>
    <n v="0.33200000000000002"/>
    <n v="14.391999999999999"/>
    <n v="0.51900000000000002"/>
    <n v="2.5019999999999998"/>
    <n v="0.51"/>
    <n v="15.305"/>
    <n v="0.14599999999999999"/>
    <x v="139"/>
  </r>
  <r>
    <s v="1889-05-01"/>
    <n v="11.242000000000001"/>
    <n v="0.372"/>
    <n v="17.190000000000001"/>
    <n v="0.505"/>
    <n v="5.032"/>
    <n v="0.52400000000000002"/>
    <n v="15.914999999999999"/>
    <n v="0.153"/>
    <x v="139"/>
  </r>
  <r>
    <s v="1889-06-01"/>
    <n v="13.288"/>
    <n v="0.27500000000000002"/>
    <n v="19.314"/>
    <n v="0.58599999999999997"/>
    <n v="7.1959999999999997"/>
    <n v="0.39900000000000002"/>
    <n v="16.498000000000001"/>
    <n v="0.13200000000000001"/>
    <x v="139"/>
  </r>
  <r>
    <s v="1889-07-01"/>
    <n v="14.225"/>
    <n v="0.32700000000000001"/>
    <n v="20.315000000000001"/>
    <n v="0.49399999999999999"/>
    <n v="8.3109999999999999"/>
    <n v="0.34699999999999998"/>
    <n v="16.795999999999999"/>
    <n v="0.14399999999999999"/>
    <x v="139"/>
  </r>
  <r>
    <s v="1889-08-01"/>
    <n v="13.504"/>
    <n v="0.38300000000000001"/>
    <n v="19.731999999999999"/>
    <n v="0.53500000000000003"/>
    <n v="7.6149999999999904"/>
    <n v="0.45200000000000001"/>
    <n v="16.603999999999999"/>
    <n v="0.153"/>
    <x v="139"/>
  </r>
  <r>
    <s v="1889-09-01"/>
    <n v="11.547000000000001"/>
    <n v="0.33900000000000002"/>
    <n v="17.454999999999998"/>
    <n v="0.41599999999999998"/>
    <n v="5.6349999999999998"/>
    <n v="0.55899999999999905"/>
    <n v="15.913"/>
    <n v="0.14599999999999999"/>
    <x v="139"/>
  </r>
  <r>
    <s v="1889-10-01"/>
    <n v="8.8650000000000002"/>
    <n v="0.28199999999999997"/>
    <n v="14.901999999999999"/>
    <n v="0.59399999999999997"/>
    <n v="2.6080000000000001"/>
    <n v="0.84"/>
    <n v="15.116"/>
    <n v="0.13900000000000001"/>
    <x v="139"/>
  </r>
  <r>
    <s v="1889-11-01"/>
    <n v="4.9989999999999997"/>
    <n v="0.44"/>
    <n v="11.146000000000001"/>
    <n v="0.52200000000000002"/>
    <n v="-0.56699999999999995"/>
    <n v="0.42"/>
    <n v="13.995999999999899"/>
    <n v="0.16899999999999901"/>
    <x v="139"/>
  </r>
  <r>
    <s v="1889-12-01"/>
    <n v="3.0990000000000002"/>
    <n v="0.41199999999999998"/>
    <n v="9.2639999999999993"/>
    <n v="0.438"/>
    <n v="-2.395"/>
    <n v="0.59599999999999997"/>
    <n v="13.401"/>
    <n v="0.158"/>
    <x v="139"/>
  </r>
  <r>
    <s v="1890-01-01"/>
    <n v="1.8359999999999901"/>
    <n v="0.40100000000000002"/>
    <n v="7.6469999999999896"/>
    <n v="0.45800000000000002"/>
    <n v="-4.24"/>
    <n v="0.56000000000000005"/>
    <n v="13.068"/>
    <n v="0.157"/>
    <x v="140"/>
  </r>
  <r>
    <s v="1890-02-01"/>
    <n v="2.516"/>
    <n v="0.373"/>
    <n v="8.6679999999999993"/>
    <n v="0.56399999999999995"/>
    <n v="-3.7639999999999998"/>
    <n v="0.46100000000000002"/>
    <n v="13.394"/>
    <n v="0.157"/>
    <x v="140"/>
  </r>
  <r>
    <s v="1890-03-01"/>
    <n v="4.21"/>
    <n v="0.377"/>
    <n v="10.474"/>
    <n v="0.40400000000000003"/>
    <n v="-2.1709999999999998"/>
    <n v="0.57299999999999995"/>
    <n v="13.890999999999901"/>
    <n v="0.158"/>
    <x v="140"/>
  </r>
  <r>
    <s v="1890-04-01"/>
    <n v="7.7389999999999901"/>
    <n v="0.35699999999999998"/>
    <n v="13.672000000000001"/>
    <n v="0.64"/>
    <n v="1.641"/>
    <n v="0.40799999999999997"/>
    <n v="14.875"/>
    <n v="0.153"/>
    <x v="140"/>
  </r>
  <r>
    <s v="1890-05-01"/>
    <n v="10.464"/>
    <n v="0.373"/>
    <n v="16.864999999999998"/>
    <n v="0.59499999999999997"/>
    <n v="3.9430000000000001"/>
    <n v="0.40300000000000002"/>
    <n v="15.624000000000001"/>
    <n v="0.156"/>
    <x v="140"/>
  </r>
  <r>
    <s v="1890-06-01"/>
    <n v="12.872"/>
    <n v="0.35199999999999998"/>
    <n v="18.702999999999999"/>
    <n v="0.627"/>
    <n v="6.7069999999999999"/>
    <n v="0.57199999999999995"/>
    <n v="16.25"/>
    <n v="0.14699999999999999"/>
    <x v="140"/>
  </r>
  <r>
    <s v="1890-07-01"/>
    <n v="14.034000000000001"/>
    <n v="0.35399999999999998"/>
    <n v="19.718"/>
    <n v="0.90800000000000003"/>
    <n v="7.8570000000000002"/>
    <n v="0.68700000000000006"/>
    <n v="16.527999999999999"/>
    <n v="0.153"/>
    <x v="140"/>
  </r>
  <r>
    <s v="1890-08-01"/>
    <n v="13.265999999999901"/>
    <n v="0.35199999999999998"/>
    <n v="19.324999999999999"/>
    <n v="0.67"/>
    <n v="7.1469999999999896"/>
    <n v="0.40699999999999997"/>
    <n v="16.427"/>
    <n v="0.14799999999999999"/>
    <x v="140"/>
  </r>
  <r>
    <s v="1890-09-01"/>
    <n v="11.545999999999999"/>
    <n v="0.32400000000000001"/>
    <n v="17.265999999999998"/>
    <n v="0.52200000000000002"/>
    <n v="5.4939999999999998"/>
    <n v="0.39800000000000002"/>
    <n v="15.842000000000001"/>
    <n v="0.14499999999999999"/>
    <x v="140"/>
  </r>
  <r>
    <s v="1890-10-01"/>
    <n v="9.1780000000000008"/>
    <n v="0.23799999999999999"/>
    <n v="14.747"/>
    <n v="0.41499999999999998"/>
    <n v="3.367"/>
    <n v="0.54200000000000004"/>
    <n v="15.02"/>
    <n v="0.13500000000000001"/>
    <x v="140"/>
  </r>
  <r>
    <s v="1890-11-01"/>
    <n v="5.03"/>
    <n v="0.27300000000000002"/>
    <n v="11.450999999999899"/>
    <n v="0.66599999999999904"/>
    <n v="-1.0429999999999999"/>
    <n v="0.56200000000000006"/>
    <n v="13.8029999999999"/>
    <n v="0.13800000000000001"/>
    <x v="140"/>
  </r>
  <r>
    <s v="1890-12-01"/>
    <n v="2.9689999999999999"/>
    <n v="0.34200000000000003"/>
    <n v="8.6110000000000007"/>
    <n v="0.51200000000000001"/>
    <n v="-2.7289999999999899"/>
    <n v="0.52600000000000002"/>
    <n v="13.367000000000001"/>
    <n v="0.14899999999999999"/>
    <x v="140"/>
  </r>
  <r>
    <s v="1891-01-01"/>
    <n v="1.6779999999999999"/>
    <n v="0.35099999999999998"/>
    <n v="7.5889999999999898"/>
    <n v="0.622"/>
    <n v="-4.0110000000000001"/>
    <n v="0.49199999999999999"/>
    <n v="13.037000000000001"/>
    <n v="0.155"/>
    <x v="141"/>
  </r>
  <r>
    <s v="1891-02-01"/>
    <n v="1.88"/>
    <n v="0.39800000000000002"/>
    <n v="8.1219999999999999"/>
    <n v="0.56899999999999995"/>
    <n v="-4.4649999999999999"/>
    <n v="0.50700000000000001"/>
    <n v="13.298"/>
    <n v="0.16500000000000001"/>
    <x v="141"/>
  </r>
  <r>
    <s v="1891-03-01"/>
    <n v="4.7549999999999999"/>
    <n v="0.33100000000000002"/>
    <n v="10.629"/>
    <n v="0.44"/>
    <n v="-1.4490000000000001"/>
    <n v="0.59299999999999997"/>
    <n v="14.191000000000001"/>
    <n v="0.153"/>
    <x v="141"/>
  </r>
  <r>
    <s v="1891-04-01"/>
    <n v="7.6179999999999897"/>
    <n v="0.28399999999999997"/>
    <n v="13.978999999999999"/>
    <n v="0.38200000000000001"/>
    <n v="1.1819999999999999"/>
    <n v="0.42399999999999999"/>
    <n v="14.917999999999999"/>
    <n v="0.14699999999999999"/>
    <x v="141"/>
  </r>
  <r>
    <s v="1891-05-01"/>
    <n v="10.785"/>
    <n v="0.38800000000000001"/>
    <n v="16.645"/>
    <n v="0.45300000000000001"/>
    <n v="4.3170000000000002"/>
    <n v="0.38500000000000001"/>
    <n v="15.843999999999999"/>
    <n v="0.16200000000000001"/>
    <x v="141"/>
  </r>
  <r>
    <s v="1891-06-01"/>
    <n v="12.888"/>
    <n v="0.253"/>
    <n v="18.588000000000001"/>
    <n v="0.48"/>
    <n v="6.6349999999999998"/>
    <n v="0.41299999999999998"/>
    <n v="16.297000000000001"/>
    <n v="0.13699999999999901"/>
    <x v="141"/>
  </r>
  <r>
    <s v="1891-07-01"/>
    <n v="13.93"/>
    <n v="0.33800000000000002"/>
    <n v="19.849"/>
    <n v="0.39300000000000002"/>
    <n v="7.8179999999999996"/>
    <n v="0.44500000000000001"/>
    <n v="16.62"/>
    <n v="0.155"/>
    <x v="141"/>
  </r>
  <r>
    <s v="1891-08-01"/>
    <n v="13.495999999999899"/>
    <n v="0.36499999999999999"/>
    <n v="19.472000000000001"/>
    <n v="0.58399999999999996"/>
    <n v="7.2899999999999903"/>
    <n v="0.45400000000000001"/>
    <n v="16.548999999999999"/>
    <n v="0.16200000000000001"/>
    <x v="141"/>
  </r>
  <r>
    <s v="1891-09-01"/>
    <n v="11.763"/>
    <n v="0.26400000000000001"/>
    <n v="17.649000000000001"/>
    <n v="0.61399999999999999"/>
    <n v="5.7039999999999997"/>
    <n v="0.34200000000000003"/>
    <n v="16.07"/>
    <n v="0.14000000000000001"/>
    <x v="141"/>
  </r>
  <r>
    <s v="1891-10-01"/>
    <n v="8.7219999999999995"/>
    <n v="0.28100000000000003"/>
    <n v="15.042"/>
    <n v="0.32400000000000001"/>
    <n v="2.7639999999999998"/>
    <n v="0.38300000000000001"/>
    <n v="15.023"/>
    <n v="0.14699999999999999"/>
    <x v="141"/>
  </r>
  <r>
    <s v="1891-11-01"/>
    <n v="5.1150000000000002"/>
    <n v="0.35299999999999998"/>
    <n v="11.032999999999999"/>
    <n v="0.34899999999999998"/>
    <n v="-0.78099999999999903"/>
    <n v="0.32400000000000001"/>
    <n v="13.92"/>
    <n v="0.151"/>
    <x v="141"/>
  </r>
  <r>
    <s v="1891-12-01"/>
    <n v="3.6019999999999999"/>
    <n v="0.41799999999999998"/>
    <n v="9.8030000000000008"/>
    <n v="0.42899999999999999"/>
    <n v="-2.1379999999999999"/>
    <n v="0.53100000000000003"/>
    <n v="13.558999999999999"/>
    <n v="0.16899999999999901"/>
    <x v="141"/>
  </r>
  <r>
    <s v="1892-01-01"/>
    <n v="2.0179999999999998"/>
    <n v="0.39900000000000002"/>
    <n v="7.6829999999999998"/>
    <n v="0.46200000000000002"/>
    <n v="-3.93"/>
    <n v="0.46500000000000002"/>
    <n v="13.263999999999999"/>
    <n v="0.16200000000000001"/>
    <x v="142"/>
  </r>
  <r>
    <s v="1892-02-01"/>
    <n v="2.8050000000000002"/>
    <n v="0.32600000000000001"/>
    <n v="9.0779999999999994"/>
    <n v="0.66700000000000004"/>
    <n v="-3.2530000000000001"/>
    <n v="0.46400000000000002"/>
    <n v="13.667"/>
    <n v="0.14599999999999999"/>
    <x v="142"/>
  </r>
  <r>
    <s v="1892-03-01"/>
    <n v="4.3620000000000001"/>
    <n v="0.39"/>
    <n v="10.752000000000001"/>
    <n v="0.59899999999999998"/>
    <n v="-1.931"/>
    <n v="0.432"/>
    <n v="13.978999999999999"/>
    <n v="0.158"/>
    <x v="142"/>
  </r>
  <r>
    <s v="1892-04-01"/>
    <n v="7.5619999999999896"/>
    <n v="0.30099999999999999"/>
    <n v="13.802"/>
    <n v="0.41499999999999998"/>
    <n v="1.2049999999999901"/>
    <n v="0.42699999999999999"/>
    <n v="14.803999999999901"/>
    <n v="0.14899999999999999"/>
    <x v="142"/>
  </r>
  <r>
    <s v="1892-05-01"/>
    <n v="10.622"/>
    <n v="0.36"/>
    <n v="16.577999999999999"/>
    <n v="0.41299999999999998"/>
    <n v="4.4260000000000002"/>
    <n v="0.41299999999999998"/>
    <n v="15.654999999999999"/>
    <n v="0.158"/>
    <x v="142"/>
  </r>
  <r>
    <s v="1892-06-01"/>
    <n v="13.263"/>
    <n v="0.27900000000000003"/>
    <n v="19.003"/>
    <n v="0.46300000000000002"/>
    <n v="6.86"/>
    <n v="0.32200000000000001"/>
    <n v="16.303000000000001"/>
    <n v="0.14899999999999999"/>
    <x v="142"/>
  </r>
  <r>
    <s v="1892-07-01"/>
    <n v="13.89"/>
    <n v="0.32800000000000001"/>
    <n v="19.82"/>
    <n v="0.52900000000000003"/>
    <n v="7.9169999999999998"/>
    <n v="0.36399999999999999"/>
    <n v="16.475999999999999"/>
    <n v="0.157"/>
    <x v="142"/>
  </r>
  <r>
    <s v="1892-08-01"/>
    <n v="13.42"/>
    <n v="0.35299999999999998"/>
    <n v="19.263999999999999"/>
    <n v="0.47699999999999998"/>
    <n v="7.4479999999999897"/>
    <n v="0.38900000000000001"/>
    <n v="16.39"/>
    <n v="0.155"/>
    <x v="142"/>
  </r>
  <r>
    <s v="1892-09-01"/>
    <n v="11.763999999999999"/>
    <n v="0.26"/>
    <n v="17.858000000000001"/>
    <n v="0.39700000000000002"/>
    <n v="5.5519999999999996"/>
    <n v="0.32600000000000001"/>
    <n v="15.997999999999999"/>
    <n v="0.14499999999999999"/>
    <x v="142"/>
  </r>
  <r>
    <s v="1892-10-01"/>
    <n v="9.2899999999999991"/>
    <n v="0.26800000000000002"/>
    <n v="15.08"/>
    <n v="0.38800000000000001"/>
    <n v="3.347"/>
    <n v="0.38800000000000001"/>
    <n v="15.125999999999999"/>
    <n v="0.14699999999999999"/>
    <x v="142"/>
  </r>
  <r>
    <s v="1892-11-01"/>
    <n v="4.859"/>
    <n v="0.33100000000000002"/>
    <n v="10.432"/>
    <n v="0.72799999999999998"/>
    <n v="-1.014"/>
    <n v="0.46899999999999997"/>
    <n v="13.731999999999999"/>
    <n v="0.156"/>
    <x v="142"/>
  </r>
  <r>
    <s v="1892-12-01"/>
    <n v="2.9350000000000001"/>
    <n v="0.47099999999999997"/>
    <n v="8.2970000000000006"/>
    <n v="0.59"/>
    <n v="-2.847"/>
    <n v="0.45200000000000001"/>
    <n v="13.196"/>
    <n v="0.19"/>
    <x v="142"/>
  </r>
  <r>
    <s v="1893-01-01"/>
    <n v="0.5"/>
    <n v="0.48799999999999999"/>
    <n v="5.9"/>
    <n v="0.79900000000000004"/>
    <n v="-5.3449999999999998"/>
    <n v="0.48"/>
    <n v="12.702"/>
    <n v="0.186"/>
    <x v="143"/>
  </r>
  <r>
    <s v="1893-02-01"/>
    <n v="1.6539999999999999"/>
    <n v="0.36499999999999999"/>
    <n v="7.6159999999999997"/>
    <n v="0.54299999999999904"/>
    <n v="-4.5579999999999998"/>
    <n v="0.497"/>
    <n v="13.23"/>
    <n v="0.161"/>
    <x v="143"/>
  </r>
  <r>
    <s v="1893-03-01"/>
    <n v="4.9790000000000001"/>
    <n v="0.4"/>
    <n v="11.066000000000001"/>
    <n v="0.62"/>
    <n v="-1.252"/>
    <n v="0.36799999999999999"/>
    <n v="14.111000000000001"/>
    <n v="0.16300000000000001"/>
    <x v="143"/>
  </r>
  <r>
    <s v="1893-04-01"/>
    <n v="7.9939999999999998"/>
    <n v="0.29399999999999998"/>
    <n v="13.696999999999999"/>
    <n v="0.64599999999999902"/>
    <n v="1.5820000000000001"/>
    <n v="0.379"/>
    <n v="14.871"/>
    <n v="0.14699999999999999"/>
    <x v="143"/>
  </r>
  <r>
    <s v="1893-05-01"/>
    <n v="10.747"/>
    <n v="0.36499999999999999"/>
    <n v="16.812000000000001"/>
    <n v="0.47799999999999998"/>
    <n v="4.4889999999999999"/>
    <n v="0.377"/>
    <n v="15.662000000000001"/>
    <n v="0.155"/>
    <x v="143"/>
  </r>
  <r>
    <s v="1893-06-01"/>
    <n v="13.050999999999901"/>
    <n v="0.28699999999999998"/>
    <n v="18.981000000000002"/>
    <n v="0.34300000000000003"/>
    <n v="6.7809999999999997"/>
    <n v="0.36399999999999999"/>
    <n v="16.382000000000001"/>
    <n v="0.14399999999999999"/>
    <x v="143"/>
  </r>
  <r>
    <s v="1893-07-01"/>
    <n v="14.318"/>
    <n v="0.33900000000000002"/>
    <n v="20.004999999999999"/>
    <n v="0.42599999999999999"/>
    <n v="8.1020000000000003"/>
    <n v="0.38700000000000001"/>
    <n v="16.788"/>
    <n v="0.155"/>
    <x v="143"/>
  </r>
  <r>
    <s v="1893-08-01"/>
    <n v="13.454000000000001"/>
    <n v="0.36699999999999999"/>
    <n v="19.448"/>
    <n v="0.34799999999999998"/>
    <n v="7.3219999999999903"/>
    <n v="0.33600000000000002"/>
    <n v="16.649999999999999"/>
    <n v="0.153"/>
    <x v="143"/>
  </r>
  <r>
    <s v="1893-09-01"/>
    <n v="11.766999999999999"/>
    <n v="0.29499999999999998"/>
    <n v="17.798999999999999"/>
    <n v="0.308"/>
    <n v="5.5990000000000002"/>
    <n v="0.26"/>
    <n v="15.932"/>
    <n v="0.13900000000000001"/>
    <x v="143"/>
  </r>
  <r>
    <s v="1893-10-01"/>
    <n v="9.16"/>
    <n v="0.26300000000000001"/>
    <n v="15.185"/>
    <n v="0.32500000000000001"/>
    <n v="3.09899999999999"/>
    <n v="0.372"/>
    <n v="15.151999999999999"/>
    <n v="0.13900000000000001"/>
    <x v="143"/>
  </r>
  <r>
    <s v="1893-11-01"/>
    <n v="5.9020000000000001"/>
    <n v="0.28100000000000003"/>
    <n v="11.700999999999899"/>
    <n v="0.32600000000000001"/>
    <n v="-0.14299999999999999"/>
    <n v="0.27200000000000002"/>
    <n v="14.079000000000001"/>
    <n v="0.14399999999999999"/>
    <x v="143"/>
  </r>
  <r>
    <s v="1893-12-01"/>
    <n v="3.1549999999999998"/>
    <n v="0.39900000000000002"/>
    <n v="9.0299999999999994"/>
    <n v="0.42899999999999999"/>
    <n v="-2.79"/>
    <n v="0.32100000000000001"/>
    <n v="13.388"/>
    <n v="0.16500000000000001"/>
    <x v="143"/>
  </r>
  <r>
    <s v="1894-01-01"/>
    <n v="1.6909999999999901"/>
    <n v="0.372"/>
    <n v="7.4099999999999904"/>
    <n v="0.56699999999999995"/>
    <n v="-4.0389999999999997"/>
    <n v="0.42199999999999999"/>
    <n v="13.039"/>
    <n v="0.159"/>
    <x v="144"/>
  </r>
  <r>
    <s v="1894-02-01"/>
    <n v="2.923"/>
    <n v="0.35399999999999998"/>
    <n v="8.8979999999999997"/>
    <n v="0.53400000000000003"/>
    <n v="-3.028"/>
    <n v="0.48599999999999999"/>
    <n v="13.455"/>
    <n v="0.155"/>
    <x v="144"/>
  </r>
  <r>
    <s v="1894-03-01"/>
    <n v="5.1180000000000003"/>
    <n v="0.39800000000000002"/>
    <n v="11.086"/>
    <n v="0.439"/>
    <n v="-1.093"/>
    <n v="0.64300000000000002"/>
    <n v="14.08"/>
    <n v="0.16699999999999901"/>
    <x v="144"/>
  </r>
  <r>
    <s v="1894-04-01"/>
    <n v="7.6629999999999896"/>
    <n v="0.35499999999999998"/>
    <n v="13.792999999999999"/>
    <n v="0.498"/>
    <n v="1.472"/>
    <n v="0.371"/>
    <n v="14.794"/>
    <n v="0.156"/>
    <x v="144"/>
  </r>
  <r>
    <s v="1894-05-01"/>
    <n v="10.944000000000001"/>
    <n v="0.29299999999999998"/>
    <n v="16.928999999999998"/>
    <n v="0.441"/>
    <n v="4.6109999999999998"/>
    <n v="0.39"/>
    <n v="15.655999999999899"/>
    <n v="0.14799999999999999"/>
    <x v="144"/>
  </r>
  <r>
    <s v="1894-06-01"/>
    <n v="12.858000000000001"/>
    <n v="0.27600000000000002"/>
    <n v="18.782"/>
    <n v="0.36199999999999999"/>
    <n v="6.6029999999999998"/>
    <n v="0.34100000000000003"/>
    <n v="16.225999999999999"/>
    <n v="0.14199999999999999"/>
    <x v="144"/>
  </r>
  <r>
    <s v="1894-07-01"/>
    <n v="14.004"/>
    <n v="0.311"/>
    <n v="19.850999999999999"/>
    <n v="0.48299999999999998"/>
    <n v="7.7879999999999896"/>
    <n v="0.33500000000000002"/>
    <n v="16.687000000000001"/>
    <n v="0.156"/>
    <x v="144"/>
  </r>
  <r>
    <s v="1894-08-01"/>
    <n v="13.488"/>
    <n v="0.36399999999999999"/>
    <n v="19.326000000000001"/>
    <n v="0.373"/>
    <n v="7.3639999999999901"/>
    <n v="0.35"/>
    <n v="16.565000000000001"/>
    <n v="0.151"/>
    <x v="144"/>
  </r>
  <r>
    <s v="1894-09-01"/>
    <n v="11.579999999999901"/>
    <n v="0.27900000000000003"/>
    <n v="17.425000000000001"/>
    <n v="0.25700000000000001"/>
    <n v="5.5029999999999903"/>
    <n v="0.317"/>
    <n v="15.927"/>
    <n v="0.14099999999999999"/>
    <x v="144"/>
  </r>
  <r>
    <s v="1894-10-01"/>
    <n v="9.125"/>
    <n v="0.223"/>
    <n v="15.042"/>
    <n v="0.41899999999999998"/>
    <n v="2.9969999999999999"/>
    <n v="0.35599999999999998"/>
    <n v="15.164999999999999"/>
    <n v="0.13400000000000001"/>
    <x v="144"/>
  </r>
  <r>
    <s v="1894-11-01"/>
    <n v="5.4050000000000002"/>
    <n v="0.28199999999999997"/>
    <n v="11.186999999999999"/>
    <n v="0.33800000000000002"/>
    <n v="-0.49099999999999899"/>
    <n v="0.46"/>
    <n v="14.036"/>
    <n v="0.14599999999999999"/>
    <x v="144"/>
  </r>
  <r>
    <s v="1894-12-01"/>
    <n v="3.133"/>
    <n v="0.3"/>
    <n v="8.7569999999999997"/>
    <n v="0.39200000000000002"/>
    <n v="-2.202"/>
    <n v="0.53500000000000003"/>
    <n v="13.347"/>
    <n v="0.14899999999999999"/>
    <x v="144"/>
  </r>
  <r>
    <s v="1895-01-01"/>
    <n v="1.2949999999999999"/>
    <n v="0.28000000000000003"/>
    <n v="6.9609999999999896"/>
    <n v="0.66099999999999903"/>
    <n v="-4.319"/>
    <n v="0.65700000000000003"/>
    <n v="13.084"/>
    <n v="0.14000000000000001"/>
    <x v="145"/>
  </r>
  <r>
    <s v="1895-02-01"/>
    <n v="2"/>
    <n v="0.32900000000000001"/>
    <n v="8.18"/>
    <n v="0.68599999999999905"/>
    <n v="-4.0259999999999998"/>
    <n v="0.53400000000000003"/>
    <n v="13.3029999999999"/>
    <n v="0.153"/>
    <x v="145"/>
  </r>
  <r>
    <s v="1895-03-01"/>
    <n v="4.6890000000000001"/>
    <n v="0.318"/>
    <n v="10.837999999999999"/>
    <n v="0.33300000000000002"/>
    <n v="-1.5940000000000001"/>
    <n v="0.38900000000000001"/>
    <n v="13.989000000000001"/>
    <n v="0.157"/>
    <x v="145"/>
  </r>
  <r>
    <s v="1895-04-01"/>
    <n v="8.2469999999999999"/>
    <n v="0.28499999999999998"/>
    <n v="14.509"/>
    <n v="0.45700000000000002"/>
    <n v="1.915"/>
    <n v="0.497"/>
    <n v="15.005000000000001"/>
    <n v="0.154"/>
    <x v="145"/>
  </r>
  <r>
    <s v="1895-05-01"/>
    <n v="10.867000000000001"/>
    <n v="0.32100000000000001"/>
    <n v="16.891999999999999"/>
    <n v="0.48699999999999999"/>
    <n v="4.6389999999999896"/>
    <n v="0.373"/>
    <n v="15.702999999999999"/>
    <n v="0.158"/>
    <x v="145"/>
  </r>
  <r>
    <s v="1895-06-01"/>
    <n v="13.058"/>
    <n v="0.26600000000000001"/>
    <n v="19.059000000000001"/>
    <n v="0.48499999999999999"/>
    <n v="6.9050000000000002"/>
    <n v="0.312"/>
    <n v="16.352"/>
    <n v="0.14099999999999999"/>
    <x v="145"/>
  </r>
  <r>
    <s v="1895-07-01"/>
    <n v="14.0529999999999"/>
    <n v="0.312"/>
    <n v="19.614000000000001"/>
    <n v="0.56299999999999994"/>
    <n v="7.875"/>
    <n v="0.38200000000000001"/>
    <n v="16.715999999999902"/>
    <n v="0.153"/>
    <x v="145"/>
  </r>
  <r>
    <s v="1895-08-01"/>
    <n v="13.489000000000001"/>
    <n v="0.36"/>
    <n v="19.471"/>
    <n v="0.41399999999999998"/>
    <n v="7.1669999999999998"/>
    <n v="0.33800000000000002"/>
    <n v="16.611999999999998"/>
    <n v="0.151"/>
    <x v="145"/>
  </r>
  <r>
    <s v="1895-09-01"/>
    <n v="11.743"/>
    <n v="0.29399999999999998"/>
    <n v="17.597000000000001"/>
    <n v="0.42599999999999999"/>
    <n v="5.6870000000000003"/>
    <n v="0.30299999999999999"/>
    <n v="15.981"/>
    <n v="0.14099999999999999"/>
    <x v="145"/>
  </r>
  <r>
    <s v="1895-10-01"/>
    <n v="9.1170000000000009"/>
    <n v="0.224"/>
    <n v="15.159000000000001"/>
    <n v="0.23499999999999999"/>
    <n v="2.8780000000000001"/>
    <n v="0.35899999999999999"/>
    <n v="15.151"/>
    <n v="0.125"/>
    <x v="145"/>
  </r>
  <r>
    <s v="1895-11-01"/>
    <n v="5.7439999999999998"/>
    <n v="0.26800000000000002"/>
    <n v="11.42"/>
    <n v="0.49"/>
    <n v="-1.0999999999999999E-2"/>
    <n v="0.42"/>
    <n v="14.218999999999999"/>
    <n v="0.13800000000000001"/>
    <x v="145"/>
  </r>
  <r>
    <s v="1895-12-01"/>
    <n v="3.4620000000000002"/>
    <n v="0.33400000000000002"/>
    <n v="9.2319999999999993"/>
    <n v="0.32"/>
    <n v="-2.206"/>
    <n v="0.40300000000000002"/>
    <n v="13.513"/>
    <n v="0.151"/>
    <x v="145"/>
  </r>
  <r>
    <s v="1896-01-01"/>
    <n v="2.2909999999999999"/>
    <n v="0.39200000000000002"/>
    <n v="7.9239999999999897"/>
    <n v="0.63700000000000001"/>
    <n v="-3.4079999999999999"/>
    <n v="0.44600000000000001"/>
    <n v="13.366"/>
    <n v="0.16200000000000001"/>
    <x v="146"/>
  </r>
  <r>
    <s v="1896-02-01"/>
    <n v="2.7069999999999999"/>
    <n v="0.28799999999999998"/>
    <n v="8.4469999999999992"/>
    <n v="0.504"/>
    <n v="-3.367"/>
    <n v="0.60599999999999998"/>
    <n v="13.575999999999899"/>
    <n v="0.14599999999999999"/>
    <x v="146"/>
  </r>
  <r>
    <s v="1896-03-01"/>
    <n v="4.2789999999999999"/>
    <n v="0.30199999999999999"/>
    <n v="10.468999999999999"/>
    <n v="0.35"/>
    <n v="-1.8680000000000001"/>
    <n v="0.42699999999999999"/>
    <n v="14.047000000000001"/>
    <n v="0.14499999999999999"/>
    <x v="146"/>
  </r>
  <r>
    <s v="1896-04-01"/>
    <n v="7.3299999999999903"/>
    <n v="0.34699999999999998"/>
    <n v="13.585999999999901"/>
    <n v="0.53100000000000003"/>
    <n v="1.2250000000000001"/>
    <n v="0.372"/>
    <n v="14.895"/>
    <n v="0.16"/>
    <x v="146"/>
  </r>
  <r>
    <s v="1896-05-01"/>
    <n v="10.893000000000001"/>
    <n v="0.33900000000000002"/>
    <n v="17.010000000000002"/>
    <n v="0.496"/>
    <n v="4.6260000000000003"/>
    <n v="0.48399999999999999"/>
    <n v="15.817"/>
    <n v="0.16"/>
    <x v="146"/>
  </r>
  <r>
    <s v="1896-06-01"/>
    <n v="13.303999999999901"/>
    <n v="0.26700000000000002"/>
    <n v="19.34"/>
    <n v="0.70299999999999996"/>
    <n v="6.8629999999999898"/>
    <n v="0.34799999999999998"/>
    <n v="16.515000000000001"/>
    <n v="0.14000000000000001"/>
    <x v="146"/>
  </r>
  <r>
    <s v="1896-07-01"/>
    <n v="14.232999999999899"/>
    <n v="0.32800000000000001"/>
    <n v="19.885999999999999"/>
    <n v="0.41299999999999998"/>
    <n v="8.0869999999999997"/>
    <n v="0.32100000000000001"/>
    <n v="16.866"/>
    <n v="0.151"/>
    <x v="146"/>
  </r>
  <r>
    <s v="1896-08-01"/>
    <n v="13.624000000000001"/>
    <n v="0.36899999999999999"/>
    <n v="19.571999999999999"/>
    <n v="0.38400000000000001"/>
    <n v="7.2749999999999897"/>
    <n v="0.36699999999999999"/>
    <n v="16.762"/>
    <n v="0.157"/>
    <x v="146"/>
  </r>
  <r>
    <s v="1896-09-01"/>
    <n v="11.824"/>
    <n v="0.27700000000000002"/>
    <n v="17.727"/>
    <n v="0.40899999999999997"/>
    <n v="5.5609999999999999"/>
    <n v="0.35299999999999998"/>
    <n v="16.143000000000001"/>
    <n v="0.14199999999999999"/>
    <x v="146"/>
  </r>
  <r>
    <s v="1896-10-01"/>
    <n v="9.4160000000000004"/>
    <n v="0.22900000000000001"/>
    <n v="15.35"/>
    <n v="0.32600000000000001"/>
    <n v="3.2120000000000002"/>
    <n v="0.36099999999999999"/>
    <n v="15.27"/>
    <n v="0.13"/>
    <x v="146"/>
  </r>
  <r>
    <s v="1896-11-01"/>
    <n v="5.3659999999999997"/>
    <n v="0.29599999999999999"/>
    <n v="11.173"/>
    <n v="0.50600000000000001"/>
    <n v="-0.46899999999999997"/>
    <n v="0.4"/>
    <n v="14.186999999999999"/>
    <n v="0.14099999999999999"/>
    <x v="146"/>
  </r>
  <r>
    <s v="1896-12-01"/>
    <n v="3.3119999999999998"/>
    <n v="0.27200000000000002"/>
    <n v="8.8109999999999999"/>
    <n v="0.439"/>
    <n v="-2.36"/>
    <n v="0.309"/>
    <n v="13.642999999999899"/>
    <n v="0.14199999999999999"/>
    <x v="146"/>
  </r>
  <r>
    <s v="1897-01-01"/>
    <n v="1.893"/>
    <n v="0.36"/>
    <n v="7.4119999999999902"/>
    <n v="0.35399999999999998"/>
    <n v="-3.573"/>
    <n v="0.47399999999999998"/>
    <n v="13.311999999999999"/>
    <n v="0.161"/>
    <x v="147"/>
  </r>
  <r>
    <s v="1897-02-01"/>
    <n v="2.4289999999999998"/>
    <n v="0.28100000000000003"/>
    <n v="8.1479999999999997"/>
    <n v="0.49"/>
    <n v="-3.5189999999999899"/>
    <n v="0.47499999999999998"/>
    <n v="13.555"/>
    <n v="0.14499999999999999"/>
    <x v="147"/>
  </r>
  <r>
    <s v="1897-03-01"/>
    <n v="4.3449999999999998"/>
    <n v="0.28999999999999998"/>
    <n v="10.442"/>
    <n v="0.52400000000000002"/>
    <n v="-2.1230000000000002"/>
    <n v="0.45700000000000002"/>
    <n v="14.151999999999999"/>
    <n v="0.155"/>
    <x v="147"/>
  </r>
  <r>
    <s v="1897-04-01"/>
    <n v="8.2779999999999898"/>
    <n v="0.27700000000000002"/>
    <n v="14.292999999999999"/>
    <n v="0.45400000000000001"/>
    <n v="1.74"/>
    <n v="0.29299999999999998"/>
    <n v="15.217000000000001"/>
    <n v="0.14299999999999999"/>
    <x v="147"/>
  </r>
  <r>
    <s v="1897-05-01"/>
    <n v="11.377000000000001"/>
    <n v="0.30599999999999999"/>
    <n v="17.250999999999902"/>
    <n v="0.41099999999999998"/>
    <n v="5.0679999999999996"/>
    <n v="0.45700000000000002"/>
    <n v="16.02"/>
    <n v="0.14499999999999999"/>
    <x v="147"/>
  </r>
  <r>
    <s v="1897-06-01"/>
    <n v="13.319000000000001"/>
    <n v="0.35499999999999998"/>
    <n v="19.445"/>
    <n v="0.71699999999999997"/>
    <n v="7.226"/>
    <n v="0.35699999999999998"/>
    <n v="16.504999999999999"/>
    <n v="0.155"/>
    <x v="147"/>
  </r>
  <r>
    <s v="1897-07-01"/>
    <n v="14.31"/>
    <n v="0.37"/>
    <n v="20.297000000000001"/>
    <n v="0.40699999999999997"/>
    <n v="8.3119999999999994"/>
    <n v="0.33200000000000002"/>
    <n v="16.783000000000001"/>
    <n v="0.161"/>
    <x v="147"/>
  </r>
  <r>
    <s v="1897-08-01"/>
    <n v="13.667999999999999"/>
    <n v="0.39200000000000002"/>
    <n v="19.753"/>
    <n v="0.42199999999999999"/>
    <n v="7.5919999999999996"/>
    <n v="0.32900000000000001"/>
    <n v="16.675999999999998"/>
    <n v="0.161"/>
    <x v="147"/>
  </r>
  <r>
    <s v="1897-09-01"/>
    <n v="11.925000000000001"/>
    <n v="0.254"/>
    <n v="17.917999999999999"/>
    <n v="0.26900000000000002"/>
    <n v="5.9009999999999998"/>
    <n v="0.28100000000000003"/>
    <n v="16.067999999999898"/>
    <n v="0.13300000000000001"/>
    <x v="147"/>
  </r>
  <r>
    <s v="1897-10-01"/>
    <n v="9.1969999999999992"/>
    <n v="0.251"/>
    <n v="15.165999999999899"/>
    <n v="0.41199999999999998"/>
    <n v="3.2789999999999999"/>
    <n v="0.25800000000000001"/>
    <n v="15.167999999999999"/>
    <n v="0.13500000000000001"/>
    <x v="147"/>
  </r>
  <r>
    <s v="1897-11-01"/>
    <n v="5.6079999999999997"/>
    <n v="0.34899999999999998"/>
    <n v="11.616"/>
    <n v="0.52400000000000002"/>
    <n v="-0.19700000000000001"/>
    <n v="0.40699999999999997"/>
    <n v="14.047000000000001"/>
    <n v="0.153"/>
    <x v="147"/>
  </r>
  <r>
    <s v="1897-12-01"/>
    <n v="3.1709999999999998"/>
    <n v="0.28100000000000003"/>
    <n v="8.5"/>
    <n v="0.91200000000000003"/>
    <n v="-2.177"/>
    <n v="0.437"/>
    <n v="13.401"/>
    <n v="0.14499999999999999"/>
    <x v="147"/>
  </r>
  <r>
    <s v="1898-01-01"/>
    <n v="2.7370000000000001"/>
    <n v="0.31"/>
    <n v="8.35"/>
    <n v="0.61599999999999999"/>
    <n v="-2.8849999999999998"/>
    <n v="0.37"/>
    <n v="13.396000000000001"/>
    <n v="0.14899999999999999"/>
    <x v="148"/>
  </r>
  <r>
    <s v="1898-02-01"/>
    <n v="2.3540000000000001"/>
    <n v="0.314"/>
    <n v="8.2389999999999901"/>
    <n v="0.377"/>
    <n v="-3.6509999999999998"/>
    <n v="0.46"/>
    <n v="13.364000000000001"/>
    <n v="0.14899999999999999"/>
    <x v="148"/>
  </r>
  <r>
    <s v="1898-03-01"/>
    <n v="3.7509999999999999"/>
    <n v="0.27100000000000002"/>
    <n v="10.173999999999999"/>
    <n v="0.377"/>
    <n v="-2.657"/>
    <n v="0.51200000000000001"/>
    <n v="13.749000000000001"/>
    <n v="0.14299999999999999"/>
    <x v="148"/>
  </r>
  <r>
    <s v="1898-04-01"/>
    <n v="7.9069999999999903"/>
    <n v="0.33700000000000002"/>
    <n v="14.459"/>
    <n v="0.28899999999999998"/>
    <n v="1.49"/>
    <n v="0.33700000000000002"/>
    <n v="14.868"/>
    <n v="0.155"/>
    <x v="148"/>
  </r>
  <r>
    <s v="1898-05-01"/>
    <n v="10.835000000000001"/>
    <n v="0.30599999999999999"/>
    <n v="17.055999999999901"/>
    <n v="0.57999999999999996"/>
    <n v="4.4980000000000002"/>
    <n v="0.497"/>
    <n v="15.620999999999899"/>
    <n v="0.14399999999999999"/>
    <x v="148"/>
  </r>
  <r>
    <s v="1898-06-01"/>
    <n v="13.395"/>
    <n v="0.42099999999999999"/>
    <n v="19.452000000000002"/>
    <n v="0.56100000000000005"/>
    <n v="7.0670000000000002"/>
    <n v="0.4"/>
    <n v="16.393000000000001"/>
    <n v="0.16399999999999901"/>
    <x v="148"/>
  </r>
  <r>
    <s v="1898-07-01"/>
    <n v="14.138"/>
    <n v="0.36699999999999999"/>
    <n v="20.145"/>
    <n v="0.495"/>
    <n v="8.0389999999999997"/>
    <n v="0.30599999999999999"/>
    <n v="16.626999999999999"/>
    <n v="0.154"/>
    <x v="148"/>
  </r>
  <r>
    <s v="1898-08-01"/>
    <n v="13.579000000000001"/>
    <n v="0.41399999999999998"/>
    <n v="19.628"/>
    <n v="0.59199999999999997"/>
    <n v="7.6569999999999903"/>
    <n v="0.33800000000000002"/>
    <n v="16.512"/>
    <n v="0.161"/>
    <x v="148"/>
  </r>
  <r>
    <s v="1898-09-01"/>
    <n v="11.752999999999901"/>
    <n v="0.32200000000000001"/>
    <n v="17.702000000000002"/>
    <n v="0.32500000000000001"/>
    <n v="5.9020000000000001"/>
    <n v="0.33200000000000002"/>
    <n v="15.914"/>
    <n v="0.14899999999999999"/>
    <x v="148"/>
  </r>
  <r>
    <s v="1898-10-01"/>
    <n v="8.8279999999999994"/>
    <n v="0.247"/>
    <n v="14.69"/>
    <n v="0.36399999999999999"/>
    <n v="2.831"/>
    <n v="0.33600000000000002"/>
    <n v="14.914999999999999"/>
    <n v="0.13100000000000001"/>
    <x v="148"/>
  </r>
  <r>
    <s v="1898-11-01"/>
    <n v="5.452"/>
    <n v="0.27400000000000002"/>
    <n v="11.444000000000001"/>
    <n v="0.35799999999999998"/>
    <n v="-0.35899999999999999"/>
    <n v="0.35"/>
    <n v="13.933"/>
    <n v="0.13900000000000001"/>
    <x v="148"/>
  </r>
  <r>
    <s v="1898-12-01"/>
    <n v="3.407"/>
    <n v="0.32500000000000001"/>
    <n v="9.4429999999999996"/>
    <n v="0.56499999999999995"/>
    <n v="-2.0960000000000001"/>
    <n v="0.42"/>
    <n v="13.3509999999999"/>
    <n v="0.14399999999999999"/>
    <x v="148"/>
  </r>
  <r>
    <s v="1899-01-01"/>
    <n v="2.5150000000000001"/>
    <n v="0.32600000000000001"/>
    <n v="8.4429999999999996"/>
    <n v="0.28599999999999998"/>
    <n v="-3.262"/>
    <n v="0.51700000000000002"/>
    <n v="13.305999999999999"/>
    <n v="0.14699999999999999"/>
    <x v="149"/>
  </r>
  <r>
    <s v="1899-02-01"/>
    <n v="2.38"/>
    <n v="0.42"/>
    <n v="8.17"/>
    <n v="0.437"/>
    <n v="-3.44199999999999"/>
    <n v="0.36099999999999999"/>
    <n v="13.398999999999999"/>
    <n v="0.16699999999999901"/>
    <x v="149"/>
  </r>
  <r>
    <s v="1899-03-01"/>
    <n v="4.6180000000000003"/>
    <n v="0.29299999999999998"/>
    <n v="10.635"/>
    <n v="0.371"/>
    <n v="-1.5669999999999999"/>
    <n v="0.30599999999999999"/>
    <n v="14.003"/>
    <n v="0.14299999999999999"/>
    <x v="149"/>
  </r>
  <r>
    <s v="1899-04-01"/>
    <n v="8.2809999999999899"/>
    <n v="0.34499999999999997"/>
    <n v="14.437999999999899"/>
    <n v="0.54700000000000004"/>
    <n v="2.0739999999999998"/>
    <n v="0.38600000000000001"/>
    <n v="15.026"/>
    <n v="0.153"/>
    <x v="149"/>
  </r>
  <r>
    <s v="1899-05-01"/>
    <n v="11.023"/>
    <n v="0.31"/>
    <n v="17.132000000000001"/>
    <n v="0.38400000000000001"/>
    <n v="4.9669999999999996"/>
    <n v="0.46200000000000002"/>
    <n v="15.835999999999901"/>
    <n v="0.14299999999999999"/>
    <x v="149"/>
  </r>
  <r>
    <s v="1899-06-01"/>
    <n v="12.856"/>
    <n v="0.28999999999999998"/>
    <n v="18.798999999999999"/>
    <n v="0.32800000000000001"/>
    <n v="6.8719999999999999"/>
    <n v="0.27600000000000002"/>
    <n v="16.242999999999999"/>
    <n v="0.14099999999999999"/>
    <x v="149"/>
  </r>
  <r>
    <s v="1899-07-01"/>
    <n v="14.159000000000001"/>
    <n v="0.33300000000000002"/>
    <n v="20.167999999999999"/>
    <n v="0.52100000000000002"/>
    <n v="7.9529999999999896"/>
    <n v="0.34100000000000003"/>
    <n v="16.689"/>
    <n v="0.15"/>
    <x v="149"/>
  </r>
  <r>
    <s v="1899-08-01"/>
    <n v="13.776999999999999"/>
    <n v="0.39400000000000002"/>
    <n v="19.597999999999999"/>
    <n v="0.55299999999999905"/>
    <n v="7.6459999999999901"/>
    <n v="0.34200000000000003"/>
    <n v="16.745999999999999"/>
    <n v="0.157"/>
    <x v="149"/>
  </r>
  <r>
    <s v="1899-09-01"/>
    <n v="12.127999999999901"/>
    <n v="0.28199999999999997"/>
    <n v="18.222999999999999"/>
    <n v="0.439"/>
    <n v="5.9740000000000002"/>
    <n v="0.29299999999999998"/>
    <n v="16.178000000000001"/>
    <n v="0.13800000000000001"/>
    <x v="149"/>
  </r>
  <r>
    <s v="1899-10-01"/>
    <n v="9.4090000000000007"/>
    <n v="0.252"/>
    <n v="15.317"/>
    <n v="0.32299999999999901"/>
    <n v="3.5510000000000002"/>
    <n v="0.42199999999999999"/>
    <n v="15.287000000000001"/>
    <n v="0.13400000000000001"/>
    <x v="149"/>
  </r>
  <r>
    <s v="1899-11-01"/>
    <n v="6.6050000000000004"/>
    <n v="0.31"/>
    <n v="12.417"/>
    <n v="0.249"/>
    <n v="1.0629999999999999"/>
    <n v="0.43099999999999999"/>
    <n v="14.455"/>
    <n v="0.14399999999999999"/>
    <x v="149"/>
  </r>
  <r>
    <s v="1899-12-01"/>
    <n v="3.0049999999999999"/>
    <n v="0.34200000000000003"/>
    <n v="8.6389999999999993"/>
    <n v="0.67"/>
    <n v="-2.6680000000000001"/>
    <n v="0.433"/>
    <n v="13.412000000000001"/>
    <n v="0.153"/>
    <x v="149"/>
  </r>
  <r>
    <d v="1899-12-31T00:00:00"/>
    <n v="1.4609999999999901"/>
    <n v="0.27600000000000002"/>
    <n v="7.1929999999999996"/>
    <n v="0.46500000000000002"/>
    <n v="-4.1020000000000003"/>
    <n v="0.39500000000000002"/>
    <n v="13.141999999999999"/>
    <n v="0.14199999999999999"/>
    <x v="150"/>
  </r>
  <r>
    <d v="1900-01-31T00:00:00"/>
    <n v="3.0979999999999999"/>
    <n v="0.41599999999999998"/>
    <n v="9.1809999999999992"/>
    <n v="0.60399999999999998"/>
    <n v="-2.8139999999999898"/>
    <n v="0.626"/>
    <n v="13.776999999999999"/>
    <n v="0.17299999999999999"/>
    <x v="150"/>
  </r>
  <r>
    <d v="1900-03-01T00:00:00"/>
    <n v="5.492"/>
    <n v="0.26100000000000001"/>
    <n v="11.377000000000001"/>
    <n v="0.32700000000000001"/>
    <n v="-0.68"/>
    <n v="0.61"/>
    <n v="14.4"/>
    <n v="0.14099999999999999"/>
    <x v="150"/>
  </r>
  <r>
    <d v="1900-04-01T00:00:00"/>
    <n v="8.2229999999999901"/>
    <n v="0.29199999999999998"/>
    <n v="13.972"/>
    <n v="0.34200000000000003"/>
    <n v="2.1309999999999998"/>
    <n v="0.39400000000000002"/>
    <n v="15.17"/>
    <n v="0.151"/>
    <x v="150"/>
  </r>
  <r>
    <d v="1900-05-01T00:00:00"/>
    <n v="11.385"/>
    <n v="0.35699999999999998"/>
    <n v="17.414999999999999"/>
    <n v="0.32900000000000001"/>
    <n v="5.1789999999999896"/>
    <n v="0.379"/>
    <n v="15.955"/>
    <n v="0.159"/>
    <x v="150"/>
  </r>
  <r>
    <d v="1900-06-01T00:00:00"/>
    <n v="13.292999999999999"/>
    <n v="0.28199999999999997"/>
    <n v="19.434000000000001"/>
    <n v="0.443"/>
    <n v="7.1120000000000001"/>
    <n v="0.28799999999999998"/>
    <n v="16.515000000000001"/>
    <n v="0.14699999999999999"/>
    <x v="150"/>
  </r>
  <r>
    <d v="1900-07-01T00:00:00"/>
    <n v="14.170999999999999"/>
    <n v="0.34499999999999997"/>
    <n v="19.896999999999998"/>
    <n v="0.372"/>
    <n v="8.0950000000000006"/>
    <n v="0.311"/>
    <n v="16.785"/>
    <n v="0.154"/>
    <x v="150"/>
  </r>
  <r>
    <d v="1900-08-01T00:00:00"/>
    <n v="13.815999999999899"/>
    <n v="0.38300000000000001"/>
    <n v="19.850000000000001"/>
    <n v="0.34300000000000003"/>
    <n v="7.8919999999999897"/>
    <n v="0.377"/>
    <n v="16.699000000000002"/>
    <n v="0.159"/>
    <x v="150"/>
  </r>
  <r>
    <d v="1900-09-01T00:00:00"/>
    <n v="11.955"/>
    <n v="0.29299999999999998"/>
    <n v="17.817999999999898"/>
    <n v="0.38200000000000001"/>
    <n v="5.9669999999999996"/>
    <n v="0.33700000000000002"/>
    <n v="16.123999999999999"/>
    <n v="0.14699999999999999"/>
    <x v="150"/>
  </r>
  <r>
    <d v="1900-10-01T00:00:00"/>
    <n v="9.6660000000000004"/>
    <n v="0.255"/>
    <n v="15.544"/>
    <n v="0.27500000000000002"/>
    <n v="3.8330000000000002"/>
    <n v="0.318"/>
    <n v="15.372999999999999"/>
    <n v="0.14000000000000001"/>
    <x v="150"/>
  </r>
  <r>
    <d v="1900-11-01T00:00:00"/>
    <n v="5.8039999999999896"/>
    <n v="0.27600000000000002"/>
    <n v="11.526999999999999"/>
    <n v="0.45400000000000001"/>
    <n v="0.121"/>
    <n v="0.40899999999999997"/>
    <n v="14.189"/>
    <n v="0.13699999999999901"/>
    <x v="150"/>
  </r>
  <r>
    <d v="1900-12-01T00:00:00"/>
    <n v="3.6549999999999998"/>
    <n v="0.34100000000000003"/>
    <n v="9.4659999999999993"/>
    <n v="0.315"/>
    <n v="-1.8259999999999901"/>
    <n v="0.43099999999999999"/>
    <n v="13.5979999999999"/>
    <n v="0.153"/>
    <x v="150"/>
  </r>
  <r>
    <d v="1901-01-01T00:00:00"/>
    <n v="2.1909999999999998"/>
    <n v="0.29099999999999998"/>
    <n v="7.9959999999999898"/>
    <n v="0.60399999999999998"/>
    <n v="-3.4910000000000001"/>
    <n v="0.49"/>
    <n v="13.29"/>
    <n v="0.14099999999999999"/>
    <x v="151"/>
  </r>
  <r>
    <d v="1901-02-01T00:00:00"/>
    <n v="3.0920000000000001"/>
    <n v="0.41799999999999998"/>
    <n v="9.0380000000000003"/>
    <n v="0.371"/>
    <n v="-2.6779999999999999"/>
    <n v="0.53900000000000003"/>
    <n v="13.66"/>
    <n v="0.16300000000000001"/>
    <x v="151"/>
  </r>
  <r>
    <d v="1901-03-01T00:00:00"/>
    <n v="5.6710000000000003"/>
    <n v="0.251"/>
    <n v="11.476000000000001"/>
    <n v="0.37"/>
    <n v="-0.64400000000000002"/>
    <n v="0.39500000000000002"/>
    <n v="14.382999999999999"/>
    <n v="0.13800000000000001"/>
    <x v="151"/>
  </r>
  <r>
    <d v="1901-04-01T00:00:00"/>
    <n v="8.5220000000000002"/>
    <n v="0.32600000000000001"/>
    <n v="14.732999999999899"/>
    <n v="0.36799999999999999"/>
    <n v="2.2639999999999998"/>
    <n v="0.376"/>
    <n v="15.22"/>
    <n v="0.151"/>
    <x v="151"/>
  </r>
  <r>
    <d v="1901-05-01T00:00:00"/>
    <n v="11.178000000000001"/>
    <n v="0.33900000000000002"/>
    <n v="17.315000000000001"/>
    <n v="0.39700000000000002"/>
    <n v="4.8550000000000004"/>
    <n v="0.39"/>
    <n v="15.936"/>
    <n v="0.154"/>
    <x v="151"/>
  </r>
  <r>
    <d v="1901-06-01T00:00:00"/>
    <n v="13.423"/>
    <n v="0.28299999999999997"/>
    <n v="19.315000000000001"/>
    <n v="0.38600000000000001"/>
    <n v="7.1509999999999998"/>
    <n v="0.36699999999999999"/>
    <n v="16.440999999999999"/>
    <n v="0.14499999999999999"/>
    <x v="151"/>
  </r>
  <r>
    <d v="1901-07-01T00:00:00"/>
    <n v="14.339"/>
    <n v="0.35"/>
    <n v="20.34"/>
    <n v="0.43"/>
    <n v="8.1609999999999996"/>
    <n v="0.374"/>
    <n v="16.718"/>
    <n v="0.158"/>
    <x v="151"/>
  </r>
  <r>
    <d v="1901-08-01T00:00:00"/>
    <n v="13.789"/>
    <n v="0.34300000000000003"/>
    <n v="19.898"/>
    <n v="0.39800000000000002"/>
    <n v="7.6599999999999904"/>
    <n v="0.41099999999999998"/>
    <n v="16.663"/>
    <n v="0.14799999999999999"/>
    <x v="151"/>
  </r>
  <r>
    <d v="1901-09-01T00:00:00"/>
    <n v="11.984"/>
    <n v="0.30499999999999999"/>
    <n v="17.928999999999998"/>
    <n v="0.46400000000000002"/>
    <n v="5.819"/>
    <n v="0.32200000000000001"/>
    <n v="16.000999999999902"/>
    <n v="0.14000000000000001"/>
    <x v="151"/>
  </r>
  <r>
    <d v="1901-10-01T00:00:00"/>
    <n v="9.0030000000000001"/>
    <n v="0.23899999999999999"/>
    <n v="15.002000000000001"/>
    <n v="0.36799999999999999"/>
    <n v="2.9980000000000002"/>
    <n v="0.33800000000000002"/>
    <n v="15.087"/>
    <n v="0.13800000000000001"/>
    <x v="151"/>
  </r>
  <r>
    <d v="1901-11-01T00:00:00"/>
    <n v="5.976"/>
    <n v="0.26300000000000001"/>
    <n v="12.042999999999999"/>
    <n v="0.55000000000000004"/>
    <n v="7.0999999999999897E-2"/>
    <n v="0.39800000000000002"/>
    <n v="14.1009999999999"/>
    <n v="0.13699999999999901"/>
    <x v="151"/>
  </r>
  <r>
    <d v="1901-12-01T00:00:00"/>
    <n v="3.335"/>
    <n v="0.26700000000000002"/>
    <n v="9.0609999999999999"/>
    <n v="0.67200000000000004"/>
    <n v="-2.2799999999999998"/>
    <n v="0.37"/>
    <n v="13.38"/>
    <n v="0.13600000000000001"/>
    <x v="151"/>
  </r>
  <r>
    <d v="1902-01-01T00:00:00"/>
    <n v="2.6839999999999899"/>
    <n v="0.25600000000000001"/>
    <n v="8.7969999999999899"/>
    <n v="0.56899999999999995"/>
    <n v="-3.0310000000000001"/>
    <n v="0.36899999999999999"/>
    <n v="13.302"/>
    <n v="0.13"/>
    <x v="152"/>
  </r>
  <r>
    <d v="1902-02-01T00:00:00"/>
    <n v="3.6059999999999999"/>
    <n v="0.35399999999999998"/>
    <n v="9.8140000000000001"/>
    <n v="0.34100000000000003"/>
    <n v="-2.504"/>
    <n v="0.45200000000000001"/>
    <n v="13.690999999999899"/>
    <n v="0.14799999999999999"/>
    <x v="152"/>
  </r>
  <r>
    <d v="1902-03-01T00:00:00"/>
    <n v="4.883"/>
    <n v="0.22800000000000001"/>
    <n v="11.166"/>
    <n v="0.439"/>
    <n v="-1.339"/>
    <n v="0.29399999999999998"/>
    <n v="14.1"/>
    <n v="0.127"/>
    <x v="152"/>
  </r>
  <r>
    <d v="1902-04-01T00:00:00"/>
    <n v="7.9559999999999897"/>
    <n v="0.32100000000000001"/>
    <n v="13.884"/>
    <n v="0.35699999999999998"/>
    <n v="1.5619999999999901"/>
    <n v="0.35799999999999998"/>
    <n v="14.958"/>
    <n v="0.14099999999999999"/>
    <x v="152"/>
  </r>
  <r>
    <d v="1902-05-01T00:00:00"/>
    <n v="10.893000000000001"/>
    <n v="0.34100000000000003"/>
    <n v="16.986000000000001"/>
    <n v="0.53600000000000003"/>
    <n v="4.5869999999999997"/>
    <n v="0.36899999999999999"/>
    <n v="15.718999999999999"/>
    <n v="0.14499999999999999"/>
    <x v="152"/>
  </r>
  <r>
    <d v="1902-06-01T00:00:00"/>
    <n v="13.214"/>
    <n v="0.26400000000000001"/>
    <n v="19.338000000000001"/>
    <n v="0.47499999999999998"/>
    <n v="6.8940000000000001"/>
    <n v="0.32"/>
    <n v="16.283999999999999"/>
    <n v="0.129"/>
    <x v="152"/>
  </r>
  <r>
    <d v="1902-07-01T00:00:00"/>
    <n v="14.231"/>
    <n v="0.35599999999999998"/>
    <n v="20.2"/>
    <n v="0.53600000000000003"/>
    <n v="7.9649999999999999"/>
    <n v="0.33900000000000002"/>
    <n v="16.690000000000001"/>
    <n v="0.14499999999999999"/>
    <x v="152"/>
  </r>
  <r>
    <d v="1902-08-01T00:00:00"/>
    <n v="13.599"/>
    <n v="0.35699999999999998"/>
    <n v="19.884"/>
    <n v="0.29699999999999999"/>
    <n v="7.4489999999999998"/>
    <n v="0.35399999999999998"/>
    <n v="16.590999999999902"/>
    <n v="0.14399999999999999"/>
    <x v="152"/>
  </r>
  <r>
    <d v="1902-09-01T00:00:00"/>
    <n v="11.798999999999999"/>
    <n v="0.28899999999999998"/>
    <n v="17.896999999999998"/>
    <n v="0.29899999999999999"/>
    <n v="5.5549999999999997"/>
    <n v="0.372"/>
    <n v="16.032"/>
    <n v="0.13400000000000001"/>
    <x v="152"/>
  </r>
  <r>
    <d v="1902-10-01T00:00:00"/>
    <n v="8.8010000000000002"/>
    <n v="0.21"/>
    <n v="14.811"/>
    <n v="0.27100000000000002"/>
    <n v="2.7589999999999999"/>
    <n v="0.34699999999999998"/>
    <n v="14.991"/>
    <n v="0.121"/>
    <x v="152"/>
  </r>
  <r>
    <d v="1902-11-01T00:00:00"/>
    <n v="5.274"/>
    <n v="0.26700000000000002"/>
    <n v="11.159000000000001"/>
    <n v="0.33500000000000002"/>
    <n v="-0.46"/>
    <n v="0.32700000000000001"/>
    <n v="13.901999999999999"/>
    <n v="0.128"/>
    <x v="152"/>
  </r>
  <r>
    <d v="1902-12-01T00:00:00"/>
    <n v="2.7130000000000001"/>
    <n v="0.27"/>
    <n v="8.4350000000000005"/>
    <n v="0.27700000000000002"/>
    <n v="-2.992"/>
    <n v="0.373"/>
    <n v="13.24"/>
    <n v="0.13400000000000001"/>
    <x v="152"/>
  </r>
  <r>
    <d v="1903-01-01T00:00:00"/>
    <n v="2.5139999999999998"/>
    <n v="0.224"/>
    <n v="8.4149999999999991"/>
    <n v="0.442"/>
    <n v="-3.1869999999999998"/>
    <n v="0.40300000000000002"/>
    <n v="13.275"/>
    <n v="0.128"/>
    <x v="153"/>
  </r>
  <r>
    <d v="1903-02-01T00:00:00"/>
    <n v="3.5550000000000002"/>
    <n v="0.247"/>
    <n v="9.2970000000000006"/>
    <n v="0.42899999999999999"/>
    <n v="-2.4900000000000002"/>
    <n v="0.49399999999999999"/>
    <n v="13.667999999999999"/>
    <n v="0.13200000000000001"/>
    <x v="153"/>
  </r>
  <r>
    <d v="1903-03-01T00:00:00"/>
    <n v="4.93"/>
    <n v="0.21199999999999999"/>
    <n v="10.962999999999999"/>
    <n v="0.29399999999999998"/>
    <n v="-1.1579999999999999"/>
    <n v="0.41199999999999998"/>
    <n v="14.05"/>
    <n v="0.124"/>
    <x v="153"/>
  </r>
  <r>
    <d v="1903-04-01T00:00:00"/>
    <n v="7.8319999999999901"/>
    <n v="0.29199999999999998"/>
    <n v="13.958"/>
    <n v="0.32"/>
    <n v="1.698"/>
    <n v="0.39200000000000002"/>
    <n v="14.800999999999901"/>
    <n v="0.13600000000000001"/>
    <x v="153"/>
  </r>
  <r>
    <d v="1903-05-01T00:00:00"/>
    <n v="10.794"/>
    <n v="0.30499999999999999"/>
    <n v="16.672000000000001"/>
    <n v="0.39800000000000002"/>
    <n v="4.5869999999999997"/>
    <n v="0.435"/>
    <n v="15.645"/>
    <n v="0.13900000000000001"/>
    <x v="153"/>
  </r>
  <r>
    <d v="1903-06-01T00:00:00"/>
    <n v="12.885999999999999"/>
    <n v="0.26800000000000002"/>
    <n v="18.896999999999998"/>
    <n v="0.38100000000000001"/>
    <n v="6.7229999999999999"/>
    <n v="0.29599999999999999"/>
    <n v="16.160999999999898"/>
    <n v="0.127"/>
    <x v="153"/>
  </r>
  <r>
    <d v="1903-07-01T00:00:00"/>
    <n v="13.992000000000001"/>
    <n v="0.36599999999999999"/>
    <n v="19.786999999999999"/>
    <n v="0.45200000000000001"/>
    <n v="7.87"/>
    <n v="0.36399999999999999"/>
    <n v="16.495999999999999"/>
    <n v="0.14599999999999999"/>
    <x v="153"/>
  </r>
  <r>
    <d v="1903-08-01T00:00:00"/>
    <n v="13.412000000000001"/>
    <n v="0.377"/>
    <n v="19.297999999999998"/>
    <n v="0.36499999999999999"/>
    <n v="7.5579999999999901"/>
    <n v="0.36599999999999999"/>
    <n v="16.303999999999998"/>
    <n v="0.14599999999999999"/>
    <x v="153"/>
  </r>
  <r>
    <d v="1903-09-01T00:00:00"/>
    <n v="11.500999999999999"/>
    <n v="0.36"/>
    <n v="17.355999999999899"/>
    <n v="0.46100000000000002"/>
    <n v="5.6420000000000003"/>
    <n v="0.28499999999999998"/>
    <n v="15.7709999999999"/>
    <n v="0.14499999999999999"/>
    <x v="153"/>
  </r>
  <r>
    <d v="1903-10-01T00:00:00"/>
    <n v="8.8119999999999994"/>
    <n v="0.20200000000000001"/>
    <n v="14.634"/>
    <n v="0.41699999999999998"/>
    <n v="2.895"/>
    <n v="0.371"/>
    <n v="14.835000000000001"/>
    <n v="0.11799999999999999"/>
    <x v="153"/>
  </r>
  <r>
    <d v="1903-11-01T00:00:00"/>
    <n v="5.516"/>
    <n v="0.26800000000000002"/>
    <n v="11.218999999999999"/>
    <n v="0.39100000000000001"/>
    <n v="-5.09999999999999E-2"/>
    <n v="0.34"/>
    <n v="13.827999999999999"/>
    <n v="0.13200000000000001"/>
    <x v="153"/>
  </r>
  <r>
    <d v="1903-12-01T00:00:00"/>
    <n v="2.8980000000000001"/>
    <n v="0.35899999999999999"/>
    <n v="8.5329999999999995"/>
    <n v="0.32700000000000001"/>
    <n v="-2.6869999999999998"/>
    <n v="0.38100000000000001"/>
    <n v="13.205"/>
    <n v="0.14499999999999999"/>
    <x v="153"/>
  </r>
  <r>
    <d v="1904-01-01T00:00:00"/>
    <n v="1.63699999999999"/>
    <n v="0.38700000000000001"/>
    <n v="7.0819999999999901"/>
    <n v="0.51600000000000001"/>
    <n v="-3.86"/>
    <n v="0.39800000000000002"/>
    <n v="12.957000000000001"/>
    <n v="0.152"/>
    <x v="154"/>
  </r>
  <r>
    <d v="1904-02-01T00:00:00"/>
    <n v="2.2969999999999899"/>
    <n v="0.34799999999999998"/>
    <n v="8.5069999999999997"/>
    <n v="0.40500000000000003"/>
    <n v="-3.5830000000000002"/>
    <n v="0.432"/>
    <n v="13.154"/>
    <n v="0.14699999999999999"/>
    <x v="154"/>
  </r>
  <r>
    <d v="1904-03-01T00:00:00"/>
    <n v="4.5060000000000002"/>
    <n v="0.26800000000000002"/>
    <n v="10.558999999999999"/>
    <n v="0.55500000000000005"/>
    <n v="-1.575"/>
    <n v="0.30199999999999999"/>
    <n v="13.859"/>
    <n v="0.13300000000000001"/>
    <x v="154"/>
  </r>
  <r>
    <d v="1904-04-01T00:00:00"/>
    <n v="7.6839999999999904"/>
    <n v="0.28399999999999997"/>
    <n v="13.823"/>
    <n v="0.625"/>
    <n v="1.4279999999999999"/>
    <n v="0.29899999999999999"/>
    <n v="14.755000000000001"/>
    <n v="0.13699999999999901"/>
    <x v="154"/>
  </r>
  <r>
    <d v="1904-05-01T00:00:00"/>
    <n v="10.84"/>
    <n v="0.28699999999999998"/>
    <n v="16.922000000000001"/>
    <n v="0.51600000000000001"/>
    <n v="4.641"/>
    <n v="0.313"/>
    <n v="15.573"/>
    <n v="0.13300000000000001"/>
    <x v="154"/>
  </r>
  <r>
    <d v="1904-06-01T00:00:00"/>
    <n v="13.013999999999999"/>
    <n v="0.248"/>
    <n v="19.091999999999999"/>
    <n v="0.53200000000000003"/>
    <n v="6.7779999999999996"/>
    <n v="0.29799999999999999"/>
    <n v="16.207000000000001"/>
    <n v="0.128"/>
    <x v="154"/>
  </r>
  <r>
    <d v="1904-07-01T00:00:00"/>
    <n v="13.835999999999901"/>
    <n v="0.29599999999999999"/>
    <n v="19.678000000000001"/>
    <n v="0.64700000000000002"/>
    <n v="7.7770000000000001"/>
    <n v="0.34"/>
    <n v="16.524999999999999"/>
    <n v="0.13400000000000001"/>
    <x v="154"/>
  </r>
  <r>
    <d v="1904-08-01T00:00:00"/>
    <n v="13.459"/>
    <n v="0.32700000000000001"/>
    <n v="19.524999999999999"/>
    <n v="0.45100000000000001"/>
    <n v="7.4619999999999997"/>
    <n v="0.32100000000000001"/>
    <n v="16.402999999999999"/>
    <n v="0.13699999999999901"/>
    <x v="154"/>
  </r>
  <r>
    <d v="1904-09-01T00:00:00"/>
    <n v="11.380999999999901"/>
    <n v="0.26500000000000001"/>
    <n v="17.465"/>
    <n v="0.39200000000000002"/>
    <n v="5.3609999999999998"/>
    <n v="0.253"/>
    <n v="15.767999999999899"/>
    <n v="0.129"/>
    <x v="154"/>
  </r>
  <r>
    <d v="1904-10-01T00:00:00"/>
    <n v="8.8330000000000002"/>
    <n v="0.21199999999999999"/>
    <n v="14.901999999999999"/>
    <n v="0.60099999999999998"/>
    <n v="3.133"/>
    <n v="0.314"/>
    <n v="14.946999999999999"/>
    <n v="0.11799999999999999"/>
    <x v="154"/>
  </r>
  <r>
    <d v="1904-11-01T00:00:00"/>
    <n v="6.23"/>
    <n v="0.224"/>
    <n v="11.997"/>
    <n v="0.3"/>
    <n v="0.55799999999999905"/>
    <n v="0.33700000000000002"/>
    <n v="14.144"/>
    <n v="0.11899999999999999"/>
    <x v="154"/>
  </r>
  <r>
    <d v="1904-12-01T00:00:00"/>
    <n v="3.3740000000000001"/>
    <n v="0.29099999999999998"/>
    <n v="9.2119999999999997"/>
    <n v="0.46"/>
    <n v="-2.06699999999999"/>
    <n v="0.44600000000000001"/>
    <n v="13.433"/>
    <n v="0.13"/>
    <x v="154"/>
  </r>
  <r>
    <d v="1905-01-01T00:00:00"/>
    <n v="2.254"/>
    <n v="0.34499999999999997"/>
    <n v="8.0169999999999995"/>
    <n v="0.47799999999999998"/>
    <n v="-3.3239999999999998"/>
    <n v="0.373"/>
    <n v="13.205"/>
    <n v="0.14000000000000001"/>
    <x v="155"/>
  </r>
  <r>
    <d v="1905-02-01T00:00:00"/>
    <n v="1.927"/>
    <n v="0.30299999999999999"/>
    <n v="7.7349999999999897"/>
    <n v="0.28000000000000003"/>
    <n v="-3.9510000000000001"/>
    <n v="0.41099999999999998"/>
    <n v="13.206"/>
    <n v="0.13699999999999901"/>
    <x v="155"/>
  </r>
  <r>
    <d v="1905-03-01T00:00:00"/>
    <n v="4.6349999999999998"/>
    <n v="0.23499999999999999"/>
    <n v="10.465999999999999"/>
    <n v="0.51500000000000001"/>
    <n v="-1.3080000000000001"/>
    <n v="0.38"/>
    <n v="14.035"/>
    <n v="0.125"/>
    <x v="155"/>
  </r>
  <r>
    <d v="1905-04-01T00:00:00"/>
    <n v="7.7549999999999901"/>
    <n v="0.255"/>
    <n v="13.622"/>
    <n v="0.34100000000000003"/>
    <n v="1.4930000000000001"/>
    <n v="0.41699999999999998"/>
    <n v="14.856999999999999"/>
    <n v="0.128"/>
    <x v="155"/>
  </r>
  <r>
    <d v="1905-05-01T00:00:00"/>
    <n v="10.981999999999999"/>
    <n v="0.28000000000000003"/>
    <n v="16.945999999999898"/>
    <n v="0.38"/>
    <n v="4.819"/>
    <n v="0.45100000000000001"/>
    <n v="15.788"/>
    <n v="0.13100000000000001"/>
    <x v="155"/>
  </r>
  <r>
    <d v="1905-06-01T00:00:00"/>
    <n v="13.112"/>
    <n v="0.26400000000000001"/>
    <n v="19.11"/>
    <n v="0.379"/>
    <n v="6.944"/>
    <n v="0.34100000000000003"/>
    <n v="16.379000000000001"/>
    <n v="0.125"/>
    <x v="155"/>
  </r>
  <r>
    <d v="1905-07-01T00:00:00"/>
    <n v="14.077"/>
    <n v="0.307"/>
    <n v="19.876999999999999"/>
    <n v="0.441"/>
    <n v="8.0380000000000003"/>
    <n v="0.34200000000000003"/>
    <n v="16.651"/>
    <n v="0.13300000000000001"/>
    <x v="155"/>
  </r>
  <r>
    <d v="1905-08-01T00:00:00"/>
    <n v="13.577999999999999"/>
    <n v="0.32700000000000001"/>
    <n v="19.619"/>
    <n v="0.36799999999999999"/>
    <n v="7.71999999999999"/>
    <n v="0.34499999999999997"/>
    <n v="16.558"/>
    <n v="0.13400000000000001"/>
    <x v="155"/>
  </r>
  <r>
    <d v="1905-09-01T00:00:00"/>
    <n v="11.803999999999901"/>
    <n v="0.252"/>
    <n v="17.684000000000001"/>
    <n v="0.36299999999999999"/>
    <n v="5.9279999999999999"/>
    <n v="0.311"/>
    <n v="16.004000000000001"/>
    <n v="0.123"/>
    <x v="155"/>
  </r>
  <r>
    <d v="1905-10-01T00:00:00"/>
    <n v="9.0410000000000004"/>
    <n v="0.23899999999999999"/>
    <n v="14.866"/>
    <n v="0.27500000000000002"/>
    <n v="3.117"/>
    <n v="0.38500000000000001"/>
    <n v="15.090999999999999"/>
    <n v="0.122"/>
    <x v="155"/>
  </r>
  <r>
    <d v="1905-11-01T00:00:00"/>
    <n v="6.1829999999999998"/>
    <n v="0.28199999999999997"/>
    <n v="11.984"/>
    <n v="0.28000000000000003"/>
    <n v="0.57399999999999995"/>
    <n v="0.40300000000000002"/>
    <n v="14.231999999999999"/>
    <n v="0.127"/>
    <x v="155"/>
  </r>
  <r>
    <d v="1905-12-01T00:00:00"/>
    <n v="3.3539999999999899"/>
    <n v="0.25600000000000001"/>
    <n v="9.06"/>
    <n v="0.33400000000000002"/>
    <n v="-1.931"/>
    <n v="0.372"/>
    <n v="13.45"/>
    <n v="0.123"/>
    <x v="155"/>
  </r>
  <r>
    <d v="1906-01-01T00:00:00"/>
    <n v="2.0680000000000001"/>
    <n v="0.313"/>
    <n v="8.0860000000000003"/>
    <n v="0.42"/>
    <n v="-3.637"/>
    <n v="0.29399999999999998"/>
    <n v="13.25"/>
    <n v="0.13699999999999901"/>
    <x v="156"/>
  </r>
  <r>
    <d v="1906-02-01T00:00:00"/>
    <n v="2.3010000000000002"/>
    <n v="0.32299999999999901"/>
    <n v="8.125"/>
    <n v="0.39300000000000002"/>
    <n v="-3.343"/>
    <n v="0.34399999999999997"/>
    <n v="13.502000000000001"/>
    <n v="0.13500000000000001"/>
    <x v="156"/>
  </r>
  <r>
    <d v="1906-03-01T00:00:00"/>
    <n v="4.8659999999999997"/>
    <n v="0.2"/>
    <n v="11.007999999999999"/>
    <n v="0.26400000000000001"/>
    <n v="-1.2290000000000001"/>
    <n v="0.35299999999999998"/>
    <n v="14.244999999999999"/>
    <n v="0.11700000000000001"/>
    <x v="156"/>
  </r>
  <r>
    <d v="1906-04-01T00:00:00"/>
    <n v="8.6259999999999994"/>
    <n v="0.24199999999999999"/>
    <n v="14.786"/>
    <n v="0.58099999999999996"/>
    <n v="2.4219999999999899"/>
    <n v="0.38300000000000001"/>
    <n v="15.23"/>
    <n v="0.122"/>
    <x v="156"/>
  </r>
  <r>
    <d v="1906-05-01T00:00:00"/>
    <n v="11.239999999999901"/>
    <n v="0.28999999999999998"/>
    <n v="17.146000000000001"/>
    <n v="0.437"/>
    <n v="4.9219999999999997"/>
    <n v="0.42599999999999999"/>
    <n v="15.769"/>
    <n v="0.13200000000000001"/>
    <x v="156"/>
  </r>
  <r>
    <d v="1906-06-01T00:00:00"/>
    <n v="13.334"/>
    <n v="0.28899999999999998"/>
    <n v="19.286999999999999"/>
    <n v="0.32299999999999901"/>
    <n v="7.2750000000000004"/>
    <n v="0.32100000000000001"/>
    <n v="16.436"/>
    <n v="0.127"/>
    <x v="156"/>
  </r>
  <r>
    <d v="1906-07-01T00:00:00"/>
    <n v="14.122"/>
    <n v="0.32299999999999901"/>
    <n v="20.058"/>
    <n v="0.39100000000000001"/>
    <n v="8.1859999999999999"/>
    <n v="0.34499999999999997"/>
    <n v="16.661999999999999"/>
    <n v="0.13699999999999901"/>
    <x v="156"/>
  </r>
  <r>
    <d v="1906-08-01T00:00:00"/>
    <n v="13.690999999999899"/>
    <n v="0.34"/>
    <n v="19.539000000000001"/>
    <n v="0.46200000000000002"/>
    <n v="7.8429999999999902"/>
    <n v="0.35799999999999998"/>
    <n v="16.593"/>
    <n v="0.13400000000000001"/>
    <x v="156"/>
  </r>
  <r>
    <d v="1906-09-01T00:00:00"/>
    <n v="11.771999999999901"/>
    <n v="0.23699999999999999"/>
    <n v="17.521999999999998"/>
    <n v="0.29799999999999999"/>
    <n v="5.8839999999999897"/>
    <n v="0.33800000000000002"/>
    <n v="15.95"/>
    <n v="0.122"/>
    <x v="156"/>
  </r>
  <r>
    <d v="1906-10-01T00:00:00"/>
    <n v="9.2669999999999995"/>
    <n v="0.182"/>
    <n v="14.943"/>
    <n v="0.254"/>
    <n v="3.4789999999999899"/>
    <n v="0.29899999999999999"/>
    <n v="15.151999999999999"/>
    <n v="0.11600000000000001"/>
    <x v="156"/>
  </r>
  <r>
    <d v="1906-11-01T00:00:00"/>
    <n v="5.5010000000000003"/>
    <n v="0.192"/>
    <n v="11.17"/>
    <n v="0.32700000000000001"/>
    <n v="-0.30099999999999899"/>
    <n v="0.32200000000000001"/>
    <n v="14.054"/>
    <n v="0.11600000000000001"/>
    <x v="156"/>
  </r>
  <r>
    <d v="1906-12-01T00:00:00"/>
    <n v="3.7610000000000001"/>
    <n v="0.36799999999999999"/>
    <n v="9.2579999999999991"/>
    <n v="0.45800000000000002"/>
    <n v="-1.6639999999999999"/>
    <n v="0.32299999999999901"/>
    <n v="13.54"/>
    <n v="0.14799999999999999"/>
    <x v="156"/>
  </r>
  <r>
    <d v="1907-01-01T00:00:00"/>
    <n v="1.798"/>
    <n v="0.27400000000000002"/>
    <n v="7.9029999999999996"/>
    <n v="0.38"/>
    <n v="-3.867"/>
    <n v="0.32400000000000001"/>
    <n v="13.108000000000001"/>
    <n v="0.128"/>
    <x v="157"/>
  </r>
  <r>
    <d v="1907-02-01T00:00:00"/>
    <n v="2.117"/>
    <n v="0.26800000000000002"/>
    <n v="7.9929999999999897"/>
    <n v="0.38300000000000001"/>
    <n v="-3.6030000000000002"/>
    <n v="0.28499999999999998"/>
    <n v="13.257"/>
    <n v="0.129"/>
    <x v="157"/>
  </r>
  <r>
    <d v="1907-03-01T00:00:00"/>
    <n v="4.5750000000000002"/>
    <n v="0.20899999999999999"/>
    <n v="10.61"/>
    <n v="0.35199999999999998"/>
    <n v="-1.6"/>
    <n v="0.249"/>
    <n v="14.15"/>
    <n v="0.123"/>
    <x v="157"/>
  </r>
  <r>
    <d v="1907-04-01T00:00:00"/>
    <n v="7.5789999999999997"/>
    <n v="0.26300000000000001"/>
    <n v="13.401"/>
    <n v="0.37"/>
    <n v="1.5209999999999999"/>
    <n v="0.28100000000000003"/>
    <n v="14.917999999999999"/>
    <n v="0.13300000000000001"/>
    <x v="157"/>
  </r>
  <r>
    <d v="1907-05-01T00:00:00"/>
    <n v="10.375"/>
    <n v="0.28000000000000003"/>
    <n v="16.335000000000001"/>
    <n v="0.46500000000000002"/>
    <n v="4.0839999999999996"/>
    <n v="0.35"/>
    <n v="15.602"/>
    <n v="0.13200000000000001"/>
    <x v="157"/>
  </r>
  <r>
    <d v="1907-06-01T00:00:00"/>
    <n v="12.728999999999999"/>
    <n v="0.26700000000000002"/>
    <n v="18.576000000000001"/>
    <n v="0.40300000000000002"/>
    <n v="6.5089999999999897"/>
    <n v="0.316"/>
    <n v="16.253"/>
    <n v="0.13"/>
    <x v="157"/>
  </r>
  <r>
    <d v="1907-07-01T00:00:00"/>
    <n v="13.769"/>
    <n v="0.307"/>
    <n v="19.625999999999902"/>
    <n v="0.59799999999999998"/>
    <n v="7.7610000000000001"/>
    <n v="0.34799999999999998"/>
    <n v="16.596"/>
    <n v="0.13300000000000001"/>
    <x v="157"/>
  </r>
  <r>
    <d v="1907-08-01T00:00:00"/>
    <n v="13.362"/>
    <n v="0.32600000000000001"/>
    <n v="19.187000000000001"/>
    <n v="0.318"/>
    <n v="7.4649999999999901"/>
    <n v="0.35"/>
    <n v="16.456"/>
    <n v="0.13200000000000001"/>
    <x v="157"/>
  </r>
  <r>
    <d v="1907-09-01T00:00:00"/>
    <n v="11.664999999999999"/>
    <n v="0.24299999999999999"/>
    <n v="17.442999999999898"/>
    <n v="0.253"/>
    <n v="5.59"/>
    <n v="0.29899999999999999"/>
    <n v="15.901999999999999"/>
    <n v="0.11899999999999999"/>
    <x v="157"/>
  </r>
  <r>
    <d v="1907-10-01T00:00:00"/>
    <n v="9.234"/>
    <n v="0.191"/>
    <n v="15.079000000000001"/>
    <n v="0.28299999999999997"/>
    <n v="3.32"/>
    <n v="0.36099999999999999"/>
    <n v="15.159000000000001"/>
    <n v="0.115"/>
    <x v="157"/>
  </r>
  <r>
    <d v="1907-11-01T00:00:00"/>
    <n v="5.2069999999999999"/>
    <n v="0.20699999999999999"/>
    <n v="10.71"/>
    <n v="0.31"/>
    <n v="-0.55700000000000005"/>
    <n v="0.32500000000000001"/>
    <n v="13.872"/>
    <n v="0.115"/>
    <x v="157"/>
  </r>
  <r>
    <d v="1907-12-01T00:00:00"/>
    <n v="2.956"/>
    <n v="0.251"/>
    <n v="8.8309999999999995"/>
    <n v="0.27"/>
    <n v="-2.585"/>
    <n v="0.28799999999999998"/>
    <n v="13.225"/>
    <n v="0.121"/>
    <x v="157"/>
  </r>
  <r>
    <d v="1908-01-01T00:00:00"/>
    <n v="2.3039999999999998"/>
    <n v="0.252"/>
    <n v="8.1179999999999897"/>
    <n v="0.3"/>
    <n v="-3.548"/>
    <n v="0.28699999999999998"/>
    <n v="13.16"/>
    <n v="0.123"/>
    <x v="158"/>
  </r>
  <r>
    <d v="1908-02-01T00:00:00"/>
    <n v="2.7689999999999899"/>
    <n v="0.26900000000000002"/>
    <n v="8.5269999999999992"/>
    <n v="0.41099999999999998"/>
    <n v="-3.177"/>
    <n v="0.34799999999999998"/>
    <n v="13.440999999999899"/>
    <n v="0.124"/>
    <x v="158"/>
  </r>
  <r>
    <d v="1908-03-01T00:00:00"/>
    <n v="4.1360000000000001"/>
    <n v="0.317"/>
    <n v="10.384"/>
    <n v="0.38"/>
    <n v="-2.101"/>
    <n v="0.45300000000000001"/>
    <n v="13.782999999999999"/>
    <n v="0.13699999999999901"/>
    <x v="158"/>
  </r>
  <r>
    <d v="1908-04-01T00:00:00"/>
    <n v="7.8319999999999901"/>
    <n v="0.29499999999999998"/>
    <n v="13.853"/>
    <n v="0.33200000000000002"/>
    <n v="1.7350000000000001"/>
    <n v="0.54299999999999904"/>
    <n v="14.800999999999901"/>
    <n v="0.129"/>
    <x v="158"/>
  </r>
  <r>
    <d v="1908-05-01T00:00:00"/>
    <n v="11.140999999999901"/>
    <n v="0.28499999999999998"/>
    <n v="16.957999999999998"/>
    <n v="0.38800000000000001"/>
    <n v="4.8600000000000003"/>
    <n v="0.38800000000000001"/>
    <n v="15.757"/>
    <n v="0.13"/>
    <x v="158"/>
  </r>
  <r>
    <d v="1908-06-01T00:00:00"/>
    <n v="13.292999999999999"/>
    <n v="0.248"/>
    <n v="19.062999999999999"/>
    <n v="0.38800000000000001"/>
    <n v="6.9020000000000001"/>
    <n v="0.28999999999999998"/>
    <n v="16.289000000000001"/>
    <n v="0.11899999999999999"/>
    <x v="158"/>
  </r>
  <r>
    <d v="1908-07-01T00:00:00"/>
    <n v="14.196999999999999"/>
    <n v="0.30299999999999999"/>
    <n v="19.748000000000001"/>
    <n v="0.41899999999999998"/>
    <n v="8.1129999999999995"/>
    <n v="0.37"/>
    <n v="16.617999999999999"/>
    <n v="0.129"/>
    <x v="158"/>
  </r>
  <r>
    <d v="1908-08-01T00:00:00"/>
    <n v="13.375999999999999"/>
    <n v="0.33600000000000002"/>
    <n v="19.359000000000002"/>
    <n v="0.36299999999999999"/>
    <n v="7.4989999999999997"/>
    <n v="0.34599999999999997"/>
    <n v="16.364999999999998"/>
    <n v="0.13400000000000001"/>
    <x v="158"/>
  </r>
  <r>
    <d v="1908-09-01T00:00:00"/>
    <n v="11.977"/>
    <n v="0.252"/>
    <n v="17.780999999999999"/>
    <n v="0.32500000000000001"/>
    <n v="5.9770000000000003"/>
    <n v="0.26100000000000001"/>
    <n v="15.93"/>
    <n v="0.11899999999999999"/>
    <x v="158"/>
  </r>
  <r>
    <d v="1908-10-01T00:00:00"/>
    <n v="8.8650000000000002"/>
    <n v="0.20899999999999999"/>
    <n v="14.675000000000001"/>
    <n v="0.28999999999999998"/>
    <n v="2.948"/>
    <n v="0.32900000000000001"/>
    <n v="14.882999999999999"/>
    <n v="0.112"/>
    <x v="158"/>
  </r>
  <r>
    <d v="1908-11-01T00:00:00"/>
    <n v="5.2720000000000002"/>
    <n v="0.221"/>
    <n v="11.098000000000001"/>
    <n v="0.29599999999999999"/>
    <n v="-0.57599999999999996"/>
    <n v="0.45100000000000001"/>
    <n v="13.842000000000001"/>
    <n v="0.11600000000000001"/>
    <x v="158"/>
  </r>
  <r>
    <d v="1908-12-01T00:00:00"/>
    <n v="3.0710000000000002"/>
    <n v="0.31"/>
    <n v="8.9009999999999998"/>
    <n v="0.33200000000000002"/>
    <n v="-2.5350000000000001"/>
    <n v="0.36799999999999999"/>
    <n v="13.189"/>
    <n v="0.129"/>
    <x v="158"/>
  </r>
  <r>
    <d v="1909-01-01T00:00:00"/>
    <n v="1.395"/>
    <n v="0.314"/>
    <n v="7.1210000000000004"/>
    <n v="0.377"/>
    <n v="-4.298"/>
    <n v="0.44900000000000001"/>
    <n v="12.839"/>
    <n v="0.13200000000000001"/>
    <x v="159"/>
  </r>
  <r>
    <d v="1909-02-01T00:00:00"/>
    <n v="2.706"/>
    <n v="0.27300000000000002"/>
    <n v="8.5709999999999997"/>
    <n v="0.46500000000000002"/>
    <n v="-3.4470000000000001"/>
    <n v="0.35699999999999998"/>
    <n v="13.35"/>
    <n v="0.125"/>
    <x v="159"/>
  </r>
  <r>
    <d v="1909-03-01T00:00:00"/>
    <n v="4.5889999999999898"/>
    <n v="0.249"/>
    <n v="10.659000000000001"/>
    <n v="0.47199999999999998"/>
    <n v="-1.6769999999999901"/>
    <n v="0.47799999999999998"/>
    <n v="13.852"/>
    <n v="0.122"/>
    <x v="159"/>
  </r>
  <r>
    <d v="1909-04-01T00:00:00"/>
    <n v="7.5339999999999998"/>
    <n v="0.26900000000000002"/>
    <n v="13.425999999999901"/>
    <n v="0.41399999999999998"/>
    <n v="1.395"/>
    <n v="0.42"/>
    <n v="14.718999999999999"/>
    <n v="0.122"/>
    <x v="159"/>
  </r>
  <r>
    <d v="1909-05-01T00:00:00"/>
    <n v="10.611000000000001"/>
    <n v="0.3"/>
    <n v="16.667999999999999"/>
    <n v="0.42799999999999999"/>
    <n v="4.38"/>
    <n v="0.39400000000000002"/>
    <n v="15.6"/>
    <n v="0.127"/>
    <x v="159"/>
  </r>
  <r>
    <d v="1909-06-01T00:00:00"/>
    <n v="12.962"/>
    <n v="0.23200000000000001"/>
    <n v="18.71"/>
    <n v="0.28100000000000003"/>
    <n v="6.766"/>
    <n v="0.32700000000000001"/>
    <n v="16.190999999999999"/>
    <n v="0.114"/>
    <x v="159"/>
  </r>
  <r>
    <d v="1909-07-01T00:00:00"/>
    <n v="14.06"/>
    <n v="0.29899999999999999"/>
    <n v="19.786999999999999"/>
    <n v="0.36599999999999999"/>
    <n v="8.0500000000000007"/>
    <n v="0.34300000000000003"/>
    <n v="16.437000000000001"/>
    <n v="0.123"/>
    <x v="159"/>
  </r>
  <r>
    <d v="1909-08-01T00:00:00"/>
    <n v="13.752000000000001"/>
    <n v="0.31900000000000001"/>
    <n v="19.625"/>
    <n v="0.35299999999999998"/>
    <n v="7.7529999999999903"/>
    <n v="0.371"/>
    <n v="16.495999999999999"/>
    <n v="0.126"/>
    <x v="159"/>
  </r>
  <r>
    <d v="1909-09-01T00:00:00"/>
    <n v="11.879"/>
    <n v="0.23699999999999999"/>
    <n v="17.890999999999998"/>
    <n v="0.28699999999999998"/>
    <n v="5.7779999999999996"/>
    <n v="0.35399999999999998"/>
    <n v="15.849"/>
    <n v="0.112"/>
    <x v="159"/>
  </r>
  <r>
    <d v="1909-10-01T00:00:00"/>
    <n v="9.1920000000000002"/>
    <n v="0.17799999999999999"/>
    <n v="15.138999999999999"/>
    <n v="0.32700000000000001"/>
    <n v="3.2210000000000001"/>
    <n v="0.34"/>
    <n v="14.940999999999899"/>
    <n v="0.10199999999999999"/>
    <x v="159"/>
  </r>
  <r>
    <d v="1909-11-01T00:00:00"/>
    <n v="6.2359999999999998"/>
    <n v="0.20499999999999999"/>
    <n v="11.959"/>
    <n v="0.216"/>
    <n v="0.32299999999999901"/>
    <n v="0.38100000000000001"/>
    <n v="13.993"/>
    <n v="0.108"/>
    <x v="159"/>
  </r>
  <r>
    <d v="1909-12-01T00:00:00"/>
    <n v="3.2229999999999999"/>
    <n v="0.27800000000000002"/>
    <n v="8.7629999999999999"/>
    <n v="0.42299999999999999"/>
    <n v="-2.3530000000000002"/>
    <n v="0.32600000000000001"/>
    <n v="13.217000000000001"/>
    <n v="0.121"/>
    <x v="159"/>
  </r>
  <r>
    <d v="1910-01-01T00:00:00"/>
    <n v="2.3330000000000002"/>
    <n v="0.24"/>
    <n v="8.09499999999999"/>
    <n v="0.56499999999999995"/>
    <n v="-3.27"/>
    <n v="0.38100000000000001"/>
    <n v="13.138999999999999"/>
    <n v="0.114"/>
    <x v="160"/>
  </r>
  <r>
    <d v="1910-02-01T00:00:00"/>
    <n v="2.7789999999999999"/>
    <n v="0.27300000000000002"/>
    <n v="8.3879999999999999"/>
    <n v="0.34399999999999997"/>
    <n v="-3.226"/>
    <n v="0.48899999999999999"/>
    <n v="13.317"/>
    <n v="0.122"/>
    <x v="160"/>
  </r>
  <r>
    <d v="1910-03-01T00:00:00"/>
    <n v="4.6059999999999999"/>
    <n v="0.21299999999999999"/>
    <n v="10.781000000000001"/>
    <n v="0.33400000000000002"/>
    <n v="-1.675"/>
    <n v="0.42099999999999999"/>
    <n v="13.872"/>
    <n v="0.112"/>
    <x v="160"/>
  </r>
  <r>
    <d v="1910-04-01T00:00:00"/>
    <n v="8.1049999999999898"/>
    <n v="0.252"/>
    <n v="14.37"/>
    <n v="0.30499999999999999"/>
    <n v="1.704"/>
    <n v="0.42199999999999999"/>
    <n v="14.845000000000001"/>
    <n v="0.12"/>
    <x v="160"/>
  </r>
  <r>
    <d v="1910-05-01T00:00:00"/>
    <n v="11.005000000000001"/>
    <n v="0.31"/>
    <n v="17.03"/>
    <n v="0.32700000000000001"/>
    <n v="4.6749999999999998"/>
    <n v="0.51400000000000001"/>
    <n v="15.712"/>
    <n v="0.128"/>
    <x v="160"/>
  </r>
  <r>
    <d v="1910-06-01T00:00:00"/>
    <n v="13.151"/>
    <n v="0.23200000000000001"/>
    <n v="19.027000000000001"/>
    <n v="0.246"/>
    <n v="6.8710000000000004"/>
    <n v="0.42199999999999999"/>
    <n v="16.263999999999999"/>
    <n v="0.11"/>
    <x v="160"/>
  </r>
  <r>
    <d v="1910-07-01T00:00:00"/>
    <n v="14.279"/>
    <n v="0.32200000000000001"/>
    <n v="19.952000000000002"/>
    <n v="0.318"/>
    <n v="8.2050000000000001"/>
    <n v="0.38500000000000001"/>
    <n v="16.542999999999999"/>
    <n v="0.13"/>
    <x v="160"/>
  </r>
  <r>
    <d v="1910-08-01T00:00:00"/>
    <n v="13.677"/>
    <n v="0.32100000000000001"/>
    <n v="19.425000000000001"/>
    <n v="0.30199999999999999"/>
    <n v="7.6059999999999901"/>
    <n v="0.39500000000000002"/>
    <n v="16.477"/>
    <n v="0.126"/>
    <x v="160"/>
  </r>
  <r>
    <d v="1910-09-01T00:00:00"/>
    <n v="11.733000000000001"/>
    <n v="0.24299999999999999"/>
    <n v="17.623000000000001"/>
    <n v="0.28599999999999998"/>
    <n v="5.6689999999999996"/>
    <n v="0.39800000000000002"/>
    <n v="15.875"/>
    <n v="0.112"/>
    <x v="160"/>
  </r>
  <r>
    <d v="1910-10-01T00:00:00"/>
    <n v="9.0060000000000002"/>
    <n v="0.20300000000000001"/>
    <n v="14.904999999999999"/>
    <n v="0.24299999999999999"/>
    <n v="2.9860000000000002"/>
    <n v="0.377"/>
    <n v="15.019"/>
    <n v="0.105"/>
    <x v="160"/>
  </r>
  <r>
    <d v="1910-11-01T00:00:00"/>
    <n v="5.3179999999999996"/>
    <n v="0.223"/>
    <n v="11.071999999999999"/>
    <n v="0.42"/>
    <n v="-0.65400000000000003"/>
    <n v="0.434"/>
    <n v="13.75"/>
    <n v="0.109"/>
    <x v="160"/>
  </r>
  <r>
    <d v="1910-12-01T00:00:00"/>
    <n v="2.6839999999999899"/>
    <n v="0.28899999999999998"/>
    <n v="8.5"/>
    <n v="0.27300000000000002"/>
    <n v="-2.9989999999999899"/>
    <n v="0.45900000000000002"/>
    <n v="13.015999999999901"/>
    <n v="0.123"/>
    <x v="160"/>
  </r>
  <r>
    <d v="1911-01-01T00:00:00"/>
    <n v="1.66"/>
    <n v="0.33"/>
    <n v="7.1329999999999902"/>
    <n v="0.437"/>
    <n v="-3.9689999999999999"/>
    <n v="0.28499999999999998"/>
    <n v="12.907999999999999"/>
    <n v="0.128"/>
    <x v="161"/>
  </r>
  <r>
    <d v="1911-02-01T00:00:00"/>
    <n v="2.4529999999999998"/>
    <n v="0.214"/>
    <n v="8.15"/>
    <n v="0.57499999999999996"/>
    <n v="-3.6639999999999899"/>
    <n v="0.318"/>
    <n v="13.164"/>
    <n v="0.107"/>
    <x v="161"/>
  </r>
  <r>
    <d v="1911-03-01T00:00:00"/>
    <n v="4.3469999999999898"/>
    <n v="0.19900000000000001"/>
    <n v="10.362"/>
    <n v="0.28000000000000003"/>
    <n v="-1.7430000000000001"/>
    <n v="0.315"/>
    <n v="13.752000000000001"/>
    <n v="0.108"/>
    <x v="161"/>
  </r>
  <r>
    <d v="1911-04-01T00:00:00"/>
    <n v="7.9899999999999904"/>
    <n v="0.248"/>
    <n v="14.081"/>
    <n v="0.38200000000000001"/>
    <n v="1.8560000000000001"/>
    <n v="0.39900000000000002"/>
    <n v="14.715999999999999"/>
    <n v="0.115"/>
    <x v="161"/>
  </r>
  <r>
    <d v="1911-05-01T00:00:00"/>
    <n v="10.829000000000001"/>
    <n v="0.27900000000000003"/>
    <n v="16.71"/>
    <n v="0.36899999999999999"/>
    <n v="4.6319999999999997"/>
    <n v="0.307"/>
    <n v="15.497"/>
    <n v="0.11899999999999999"/>
    <x v="161"/>
  </r>
  <r>
    <d v="1911-06-01T00:00:00"/>
    <n v="13.009"/>
    <n v="0.23100000000000001"/>
    <n v="19.091000000000001"/>
    <n v="0.23100000000000001"/>
    <n v="6.7779999999999996"/>
    <n v="0.23799999999999999"/>
    <n v="16.108000000000001"/>
    <n v="0.108"/>
    <x v="161"/>
  </r>
  <r>
    <d v="1911-07-01T00:00:00"/>
    <n v="14.082000000000001"/>
    <n v="0.29199999999999998"/>
    <n v="19.986999999999998"/>
    <n v="0.33500000000000002"/>
    <n v="8.0529999999999902"/>
    <n v="0.32700000000000001"/>
    <n v="16.430999999999901"/>
    <n v="0.122"/>
    <x v="161"/>
  </r>
  <r>
    <d v="1911-08-01T00:00:00"/>
    <n v="13.499000000000001"/>
    <n v="0.32900000000000001"/>
    <n v="19.396000000000001"/>
    <n v="0.35199999999999998"/>
    <n v="7.6069999999999904"/>
    <n v="0.316"/>
    <n v="16.387"/>
    <n v="0.126"/>
    <x v="161"/>
  </r>
  <r>
    <d v="1911-09-01T00:00:00"/>
    <n v="11.638"/>
    <n v="0.23300000000000001"/>
    <n v="17.491"/>
    <n v="0.24199999999999999"/>
    <n v="5.7229999999999999"/>
    <n v="0.27"/>
    <n v="15.798999999999999"/>
    <n v="0.11799999999999999"/>
    <x v="161"/>
  </r>
  <r>
    <d v="1911-10-01T00:00:00"/>
    <n v="9.2629999999999999"/>
    <n v="0.193"/>
    <n v="14.99"/>
    <n v="0.249"/>
    <n v="3.4009999999999998"/>
    <n v="0.27400000000000002"/>
    <n v="15.062999999999899"/>
    <n v="0.108"/>
    <x v="161"/>
  </r>
  <r>
    <d v="1911-11-01T00:00:00"/>
    <n v="5.9639999999999898"/>
    <n v="0.184"/>
    <n v="11.651999999999999"/>
    <n v="0.30299999999999999"/>
    <n v="0.308999999999999"/>
    <n v="0.33800000000000002"/>
    <n v="14.061999999999999"/>
    <n v="0.108"/>
    <x v="161"/>
  </r>
  <r>
    <d v="1911-12-01T00:00:00"/>
    <n v="3.39"/>
    <n v="0.24199999999999999"/>
    <n v="8.8109999999999999"/>
    <n v="0.29799999999999999"/>
    <n v="-1.9809999999999901"/>
    <n v="0.33600000000000002"/>
    <n v="13.425000000000001"/>
    <n v="0.115"/>
    <x v="161"/>
  </r>
  <r>
    <d v="1912-01-01T00:00:00"/>
    <n v="2.4019999999999899"/>
    <n v="0.309"/>
    <n v="7.9109999999999996"/>
    <n v="0.253"/>
    <n v="-3.3050000000000002"/>
    <n v="0.32900000000000001"/>
    <n v="13.249000000000001"/>
    <n v="0.125"/>
    <x v="162"/>
  </r>
  <r>
    <d v="1912-02-01T00:00:00"/>
    <n v="3.3539999999999899"/>
    <n v="0.251"/>
    <n v="9.3789999999999996"/>
    <n v="0.33500000000000002"/>
    <n v="-2.718"/>
    <n v="0.59399999999999997"/>
    <n v="13.595000000000001"/>
    <n v="0.115"/>
    <x v="162"/>
  </r>
  <r>
    <d v="1912-03-01T00:00:00"/>
    <n v="4.3559999999999999"/>
    <n v="0.22600000000000001"/>
    <n v="10.725"/>
    <n v="0.29799999999999999"/>
    <n v="-1.9810000000000001"/>
    <n v="0.34599999999999997"/>
    <n v="13.994999999999999"/>
    <n v="0.115"/>
    <x v="162"/>
  </r>
  <r>
    <d v="1912-04-01T00:00:00"/>
    <n v="8.2289999999999992"/>
    <n v="0.26200000000000001"/>
    <n v="14.069000000000001"/>
    <n v="0.27100000000000002"/>
    <n v="2.09099999999999"/>
    <n v="0.39100000000000001"/>
    <n v="15.065"/>
    <n v="0.11799999999999999"/>
    <x v="162"/>
  </r>
  <r>
    <d v="1912-05-01T00:00:00"/>
    <n v="11.254"/>
    <n v="0.308"/>
    <n v="17.388999999999999"/>
    <n v="0.38300000000000001"/>
    <n v="4.992"/>
    <n v="0.38300000000000001"/>
    <n v="15.812999999999899"/>
    <n v="0.126"/>
    <x v="162"/>
  </r>
  <r>
    <d v="1912-06-01T00:00:00"/>
    <n v="13.435"/>
    <n v="0.25"/>
    <n v="19.350999999999999"/>
    <n v="0.27700000000000002"/>
    <n v="7.1660000000000004"/>
    <n v="0.37"/>
    <n v="16.396999999999998"/>
    <n v="0.113"/>
    <x v="162"/>
  </r>
  <r>
    <d v="1912-07-01T00:00:00"/>
    <n v="13.7229999999999"/>
    <n v="0.29299999999999998"/>
    <n v="19.728999999999999"/>
    <n v="0.36799999999999999"/>
    <n v="7.9159999999999897"/>
    <n v="0.34499999999999997"/>
    <n v="16.509"/>
    <n v="0.12"/>
    <x v="162"/>
  </r>
  <r>
    <d v="1912-08-01T00:00:00"/>
    <n v="13.0529999999999"/>
    <n v="0.318"/>
    <n v="19.027000000000001"/>
    <n v="0.376"/>
    <n v="7.2769999999999904"/>
    <n v="0.33300000000000002"/>
    <n v="16.309000000000001"/>
    <n v="0.125"/>
    <x v="162"/>
  </r>
  <r>
    <d v="1912-09-01T00:00:00"/>
    <n v="11.222"/>
    <n v="0.252"/>
    <n v="17.434999999999999"/>
    <n v="0.33100000000000002"/>
    <n v="5.2270000000000003"/>
    <n v="0.26500000000000001"/>
    <n v="15.685"/>
    <n v="0.11700000000000001"/>
    <x v="162"/>
  </r>
  <r>
    <d v="1912-10-01T00:00:00"/>
    <n v="8.3669999999999902"/>
    <n v="0.20100000000000001"/>
    <n v="14.132999999999999"/>
    <n v="0.39500000000000002"/>
    <n v="2.4969999999999999"/>
    <n v="0.21099999999999999"/>
    <n v="14.750999999999999"/>
    <n v="0.108"/>
    <x v="162"/>
  </r>
  <r>
    <d v="1912-11-01T00:00:00"/>
    <n v="5.5209999999999999"/>
    <n v="0.188"/>
    <n v="11.185"/>
    <n v="0.34499999999999997"/>
    <n v="-0.29099999999999898"/>
    <n v="0.28699999999999998"/>
    <n v="13.9279999999999"/>
    <n v="0.107"/>
    <x v="162"/>
  </r>
  <r>
    <d v="1912-12-01T00:00:00"/>
    <n v="3.069"/>
    <n v="0.24299999999999999"/>
    <n v="8.3070000000000004"/>
    <n v="0.33900000000000002"/>
    <n v="-2.4590000000000001"/>
    <n v="0.34300000000000003"/>
    <n v="13.23"/>
    <n v="0.114"/>
    <x v="162"/>
  </r>
  <r>
    <d v="1913-01-01T00:00:00"/>
    <n v="2.0830000000000002"/>
    <n v="0.29499999999999998"/>
    <n v="7.6549999999999896"/>
    <n v="0.442"/>
    <n v="-3.657"/>
    <n v="0.4"/>
    <n v="13.066000000000001"/>
    <n v="0.122"/>
    <x v="163"/>
  </r>
  <r>
    <d v="1913-02-01T00:00:00"/>
    <n v="2.3759999999999999"/>
    <n v="0.29499999999999998"/>
    <n v="8.2329999999999899"/>
    <n v="0.32800000000000001"/>
    <n v="-3.4849999999999999"/>
    <n v="0.52300000000000002"/>
    <n v="13.343999999999999"/>
    <n v="0.122"/>
    <x v="163"/>
  </r>
  <r>
    <d v="1913-03-01T00:00:00"/>
    <n v="4.5169999999999897"/>
    <n v="0.219"/>
    <n v="10.4"/>
    <n v="0.27400000000000002"/>
    <n v="-1.597"/>
    <n v="0.34200000000000003"/>
    <n v="13.952999999999999"/>
    <n v="0.11"/>
    <x v="163"/>
  </r>
  <r>
    <d v="1913-04-01T00:00:00"/>
    <n v="8.0229999999999997"/>
    <n v="0.246"/>
    <n v="14.218999999999999"/>
    <n v="0.35499999999999998"/>
    <n v="1.91"/>
    <n v="0.33400000000000002"/>
    <n v="14.957000000000001"/>
    <n v="0.11700000000000001"/>
    <x v="163"/>
  </r>
  <r>
    <d v="1913-05-01T00:00:00"/>
    <n v="10.744999999999999"/>
    <n v="0.28799999999999998"/>
    <n v="16.815000000000001"/>
    <n v="0.35499999999999998"/>
    <n v="4.6520000000000001"/>
    <n v="0.35699999999999998"/>
    <n v="15.679"/>
    <n v="0.123"/>
    <x v="163"/>
  </r>
  <r>
    <d v="1913-06-01T00:00:00"/>
    <n v="13.005000000000001"/>
    <n v="0.26600000000000001"/>
    <n v="19.074999999999999"/>
    <n v="0.37"/>
    <n v="6.6669999999999998"/>
    <n v="0.36399999999999999"/>
    <n v="16.215999999999902"/>
    <n v="0.11700000000000001"/>
    <x v="163"/>
  </r>
  <r>
    <d v="1913-07-01T00:00:00"/>
    <n v="14.137"/>
    <n v="0.29799999999999999"/>
    <n v="20.256"/>
    <n v="0.32700000000000001"/>
    <n v="7.9669999999999996"/>
    <n v="0.35499999999999998"/>
    <n v="16.552"/>
    <n v="0.122"/>
    <x v="163"/>
  </r>
  <r>
    <d v="1913-08-01T00:00:00"/>
    <n v="13.724"/>
    <n v="0.32500000000000001"/>
    <n v="19.805"/>
    <n v="0.35899999999999999"/>
    <n v="7.7349999999999897"/>
    <n v="0.37"/>
    <n v="16.495999999999999"/>
    <n v="0.126"/>
    <x v="163"/>
  </r>
  <r>
    <d v="1913-09-01T00:00:00"/>
    <n v="11.759"/>
    <n v="0.23699999999999999"/>
    <n v="17.832999999999998"/>
    <n v="0.33200000000000002"/>
    <n v="5.6289999999999996"/>
    <n v="0.28699999999999998"/>
    <n v="15.867000000000001"/>
    <n v="0.111"/>
    <x v="163"/>
  </r>
  <r>
    <d v="1913-10-01T00:00:00"/>
    <n v="9.077"/>
    <n v="0.19400000000000001"/>
    <n v="14.904"/>
    <n v="0.25600000000000001"/>
    <n v="3.0910000000000002"/>
    <n v="0.32800000000000001"/>
    <n v="15.027999999999899"/>
    <n v="0.104"/>
    <x v="163"/>
  </r>
  <r>
    <d v="1913-11-01T00:00:00"/>
    <n v="6.024"/>
    <n v="0.21299999999999999"/>
    <n v="11.67"/>
    <n v="0.30499999999999999"/>
    <n v="0.34699999999999998"/>
    <n v="0.27800000000000002"/>
    <n v="14.122999999999999"/>
    <n v="0.111"/>
    <x v="163"/>
  </r>
  <r>
    <d v="1913-12-01T00:00:00"/>
    <n v="4.1029999999999998"/>
    <n v="0.27100000000000002"/>
    <n v="9.5559999999999992"/>
    <n v="0.443"/>
    <n v="-1.43"/>
    <n v="0.28799999999999998"/>
    <n v="13.624000000000001"/>
    <n v="0.12"/>
    <x v="163"/>
  </r>
  <r>
    <d v="1914-01-01T00:00:00"/>
    <n v="3.3759999999999999"/>
    <n v="0.307"/>
    <n v="8.8219999999999992"/>
    <n v="0.36899999999999999"/>
    <n v="-2.3340000000000001"/>
    <n v="0.29799999999999999"/>
    <n v="13.545"/>
    <n v="0.128"/>
    <x v="164"/>
  </r>
  <r>
    <d v="1914-02-01T00:00:00"/>
    <n v="3.2"/>
    <n v="0.22500000000000001"/>
    <n v="8.50199999999999"/>
    <n v="0.46899999999999997"/>
    <n v="-2.5510000000000002"/>
    <n v="0.33800000000000002"/>
    <n v="13.575999999999899"/>
    <n v="0.111"/>
    <x v="164"/>
  </r>
  <r>
    <d v="1914-03-01T00:00:00"/>
    <n v="4.9420000000000002"/>
    <n v="0.221"/>
    <n v="11.039"/>
    <n v="0.27700000000000002"/>
    <n v="-1.31"/>
    <n v="0.29399999999999998"/>
    <n v="14.103"/>
    <n v="0.11600000000000001"/>
    <x v="164"/>
  </r>
  <r>
    <d v="1914-04-01T00:00:00"/>
    <n v="8.0979999999999901"/>
    <n v="0.24399999999999999"/>
    <n v="14.050999999999901"/>
    <n v="0.26200000000000001"/>
    <n v="1.8879999999999999"/>
    <n v="0.30299999999999999"/>
    <n v="15.018000000000001"/>
    <n v="0.11899999999999999"/>
    <x v="164"/>
  </r>
  <r>
    <d v="1914-05-01T00:00:00"/>
    <n v="11.284999999999901"/>
    <n v="0.28399999999999997"/>
    <n v="17.199000000000002"/>
    <n v="0.30099999999999999"/>
    <n v="5.2329999999999997"/>
    <n v="0.33100000000000002"/>
    <n v="15.856999999999999"/>
    <n v="0.127"/>
    <x v="164"/>
  </r>
  <r>
    <d v="1914-06-01T00:00:00"/>
    <n v="13.496"/>
    <n v="0.23300000000000001"/>
    <n v="19.335000000000001"/>
    <n v="0.255"/>
    <n v="7.2189999999999896"/>
    <n v="0.255"/>
    <n v="16.420999999999999"/>
    <n v="0.114"/>
    <x v="164"/>
  </r>
  <r>
    <d v="1914-07-01T00:00:00"/>
    <n v="14.298"/>
    <n v="0.307"/>
    <n v="20.065000000000001"/>
    <n v="0.309"/>
    <n v="8.1820000000000004"/>
    <n v="0.33600000000000002"/>
    <n v="16.652999999999999"/>
    <n v="0.13100000000000001"/>
    <x v="164"/>
  </r>
  <r>
    <d v="1914-08-01T00:00:00"/>
    <n v="13.73"/>
    <n v="0.318"/>
    <n v="19.692"/>
    <n v="0.32100000000000001"/>
    <n v="7.8699999999999903"/>
    <n v="0.32400000000000001"/>
    <n v="16.692"/>
    <n v="0.13200000000000001"/>
    <x v="164"/>
  </r>
  <r>
    <d v="1914-09-01T00:00:00"/>
    <n v="11.914999999999999"/>
    <n v="0.23"/>
    <n v="17.747"/>
    <n v="0.23"/>
    <n v="5.8659999999999997"/>
    <n v="0.245"/>
    <n v="16.074999999999999"/>
    <n v="0.13699999999999901"/>
    <x v="164"/>
  </r>
  <r>
    <d v="1914-10-01T00:00:00"/>
    <n v="9.3870000000000005"/>
    <n v="0.183"/>
    <n v="15.271000000000001"/>
    <n v="0.23699999999999999"/>
    <n v="3.5670000000000002"/>
    <n v="0.26"/>
    <n v="15.2229999999999"/>
    <n v="0.124"/>
    <x v="164"/>
  </r>
  <r>
    <d v="1914-11-01T00:00:00"/>
    <n v="5.7589999999999897"/>
    <n v="0.19500000000000001"/>
    <n v="11.287000000000001"/>
    <n v="0.39900000000000002"/>
    <n v="0.23899999999999899"/>
    <n v="0.32900000000000001"/>
    <n v="14.154999999999999"/>
    <n v="0.125"/>
    <x v="164"/>
  </r>
  <r>
    <d v="1914-12-01T00:00:00"/>
    <n v="3.6"/>
    <n v="0.27600000000000002"/>
    <n v="8.7639999999999993"/>
    <n v="0.371"/>
    <n v="-1.6240000000000001"/>
    <n v="0.33400000000000002"/>
    <n v="13.597"/>
    <n v="0.13900000000000001"/>
    <x v="164"/>
  </r>
  <r>
    <d v="1915-01-01T00:00:00"/>
    <n v="2.2989999999999999"/>
    <n v="0.246"/>
    <n v="7.9009999999999998"/>
    <n v="0.37"/>
    <n v="-3.4159999999999999"/>
    <n v="0.33200000000000002"/>
    <n v="13.32"/>
    <n v="0.13400000000000001"/>
    <x v="165"/>
  </r>
  <r>
    <d v="1915-02-01T00:00:00"/>
    <n v="3.2650000000000001"/>
    <n v="0.26100000000000001"/>
    <n v="8.9309999999999992"/>
    <n v="0.41899999999999998"/>
    <n v="-2.52"/>
    <n v="0.375"/>
    <n v="13.675000000000001"/>
    <n v="0.13699999999999901"/>
    <x v="165"/>
  </r>
  <r>
    <d v="1915-03-01T00:00:00"/>
    <n v="5.1429999999999998"/>
    <n v="0.20899999999999999"/>
    <n v="11.023999999999999"/>
    <n v="0.27200000000000002"/>
    <n v="-1.115"/>
    <n v="0.35499999999999998"/>
    <n v="14.32"/>
    <n v="0.13100000000000001"/>
    <x v="165"/>
  </r>
  <r>
    <d v="1915-04-01T00:00:00"/>
    <n v="8.7050000000000001"/>
    <n v="0.251"/>
    <n v="14.606999999999999"/>
    <n v="0.33600000000000002"/>
    <n v="2.7549999999999999"/>
    <n v="0.32400000000000001"/>
    <n v="15.292"/>
    <n v="0.13500000000000001"/>
    <x v="165"/>
  </r>
  <r>
    <d v="1915-05-01T00:00:00"/>
    <n v="11.493"/>
    <n v="0.28599999999999998"/>
    <n v="17.140999999999998"/>
    <n v="0.32500000000000001"/>
    <n v="5.3710000000000004"/>
    <n v="0.41599999999999998"/>
    <n v="16.067"/>
    <n v="0.13800000000000001"/>
    <x v="165"/>
  </r>
  <r>
    <d v="1915-06-01T00:00:00"/>
    <n v="13.3"/>
    <n v="0.249"/>
    <n v="19.189"/>
    <n v="0.29399999999999998"/>
    <n v="7.1539999999999999"/>
    <n v="0.29199999999999998"/>
    <n v="16.445"/>
    <n v="0.13300000000000001"/>
    <x v="165"/>
  </r>
  <r>
    <d v="1915-07-01T00:00:00"/>
    <n v="14.443"/>
    <n v="0.29499999999999998"/>
    <n v="20.553000000000001"/>
    <n v="0.68500000000000005"/>
    <n v="8.4550000000000001"/>
    <n v="0.313"/>
    <n v="16.817"/>
    <n v="0.14499999999999999"/>
    <x v="165"/>
  </r>
  <r>
    <d v="1915-08-01T00:00:00"/>
    <n v="13.77"/>
    <n v="0.32600000000000001"/>
    <n v="19.997"/>
    <n v="0.58199999999999996"/>
    <n v="7.7579999999999902"/>
    <n v="0.33300000000000002"/>
    <n v="16.802"/>
    <n v="0.14399999999999999"/>
    <x v="165"/>
  </r>
  <r>
    <d v="1915-09-01T00:00:00"/>
    <n v="11.867000000000001"/>
    <n v="0.25900000000000001"/>
    <n v="17.811"/>
    <n v="0.53900000000000003"/>
    <n v="6.0379999999999896"/>
    <n v="0.33800000000000002"/>
    <n v="16.102"/>
    <n v="0.13500000000000001"/>
    <x v="165"/>
  </r>
  <r>
    <d v="1915-10-01T00:00:00"/>
    <n v="8.984"/>
    <n v="0.19"/>
    <n v="14.862"/>
    <n v="0.30199999999999999"/>
    <n v="3.0169999999999999"/>
    <n v="0.36"/>
    <n v="15.093"/>
    <n v="0.125"/>
    <x v="165"/>
  </r>
  <r>
    <d v="1915-11-01T00:00:00"/>
    <n v="6.2160000000000002"/>
    <n v="0.185"/>
    <n v="12.159000000000001"/>
    <n v="0.33700000000000002"/>
    <n v="0.29699999999999999"/>
    <n v="0.33"/>
    <n v="14.254"/>
    <n v="0.127"/>
    <x v="165"/>
  </r>
  <r>
    <d v="1915-12-01T00:00:00"/>
    <n v="3.633"/>
    <n v="0.19700000000000001"/>
    <n v="9.5150000000000006"/>
    <n v="0.32700000000000001"/>
    <n v="-2.069"/>
    <n v="0.377"/>
    <n v="13.538"/>
    <n v="0.127"/>
    <x v="165"/>
  </r>
  <r>
    <d v="1916-01-01T00:00:00"/>
    <n v="2.6160000000000001"/>
    <n v="0.24199999999999999"/>
    <n v="8.3089999999999993"/>
    <n v="0.29599999999999999"/>
    <n v="-2.927"/>
    <n v="0.35899999999999999"/>
    <n v="13.294"/>
    <n v="0.13400000000000001"/>
    <x v="166"/>
  </r>
  <r>
    <d v="1916-02-01T00:00:00"/>
    <n v="2.9569999999999999"/>
    <n v="0.26400000000000001"/>
    <n v="8.8550000000000004"/>
    <n v="0.28899999999999998"/>
    <n v="-3.0239999999999898"/>
    <n v="0.371"/>
    <n v="13.581"/>
    <n v="0.13400000000000001"/>
    <x v="166"/>
  </r>
  <r>
    <d v="1916-03-01T00:00:00"/>
    <n v="4.8460000000000001"/>
    <n v="0.307"/>
    <n v="10.961"/>
    <n v="0.308"/>
    <n v="-1.5840000000000001"/>
    <n v="0.32"/>
    <n v="14.121"/>
    <n v="0.14199999999999999"/>
    <x v="166"/>
  </r>
  <r>
    <d v="1916-04-01T00:00:00"/>
    <n v="8.0469999999999899"/>
    <n v="0.25700000000000001"/>
    <n v="14.095999999999901"/>
    <n v="0.27200000000000002"/>
    <n v="1.9179999999999999"/>
    <n v="0.34300000000000003"/>
    <n v="14.975"/>
    <n v="0.13400000000000001"/>
    <x v="166"/>
  </r>
  <r>
    <d v="1916-05-01T00:00:00"/>
    <n v="10.972"/>
    <n v="0.29399999999999998"/>
    <n v="17.084"/>
    <n v="0.374"/>
    <n v="4.7939999999999996"/>
    <n v="0.45700000000000002"/>
    <n v="15.779"/>
    <n v="0.13900000000000001"/>
    <x v="166"/>
  </r>
  <r>
    <d v="1916-06-01T00:00:00"/>
    <n v="12.942"/>
    <n v="0.23200000000000001"/>
    <n v="18.91"/>
    <n v="0.35699999999999998"/>
    <n v="6.867"/>
    <n v="0.376"/>
    <n v="16.29"/>
    <n v="0.126"/>
    <x v="166"/>
  </r>
  <r>
    <d v="1916-07-01T00:00:00"/>
    <n v="14.052"/>
    <n v="0.30099999999999999"/>
    <n v="20.012"/>
    <n v="0.32700000000000001"/>
    <n v="8.1839999999999993"/>
    <n v="0.34699999999999998"/>
    <n v="16.599"/>
    <n v="0.14499999999999999"/>
    <x v="166"/>
  </r>
  <r>
    <d v="1916-08-01T00:00:00"/>
    <n v="13.58"/>
    <n v="0.32299999999999901"/>
    <n v="19.484000000000002"/>
    <n v="0.35499999999999998"/>
    <n v="7.7539999999999996"/>
    <n v="0.33800000000000002"/>
    <n v="16.510999999999999"/>
    <n v="0.14199999999999999"/>
    <x v="166"/>
  </r>
  <r>
    <d v="1916-09-01T00:00:00"/>
    <n v="11.726000000000001"/>
    <n v="0.247"/>
    <n v="17.634"/>
    <n v="0.30199999999999999"/>
    <n v="5.7249999999999996"/>
    <n v="0.30599999999999999"/>
    <n v="15.927"/>
    <n v="0.13200000000000001"/>
    <x v="166"/>
  </r>
  <r>
    <d v="1916-10-01T00:00:00"/>
    <n v="9.0530000000000008"/>
    <n v="0.218"/>
    <n v="14.763"/>
    <n v="0.29599999999999999"/>
    <n v="3.1560000000000001"/>
    <n v="0.19500000000000001"/>
    <n v="14.919"/>
    <n v="0.128"/>
    <x v="166"/>
  </r>
  <r>
    <d v="1916-11-01T00:00:00"/>
    <n v="5.5960000000000001"/>
    <n v="0.214"/>
    <n v="11.22"/>
    <n v="0.30499999999999999"/>
    <n v="-0.310999999999999"/>
    <n v="0.25700000000000001"/>
    <n v="13.814"/>
    <n v="0.13100000000000001"/>
    <x v="166"/>
  </r>
  <r>
    <d v="1916-12-01T00:00:00"/>
    <n v="2.3159999999999998"/>
    <n v="0.22600000000000001"/>
    <n v="7.8379999999999903"/>
    <n v="0.40600000000000003"/>
    <n v="-3.4019999999999899"/>
    <n v="0.253"/>
    <n v="13.005999999999901"/>
    <n v="0.13100000000000001"/>
    <x v="166"/>
  </r>
  <r>
    <d v="1917-01-01T00:00:00"/>
    <n v="2.133"/>
    <n v="0.252"/>
    <n v="7.8479999999999901"/>
    <n v="0.35799999999999998"/>
    <n v="-3.782"/>
    <n v="0.27300000000000002"/>
    <n v="12.84"/>
    <n v="0.13800000000000001"/>
    <x v="167"/>
  </r>
  <r>
    <d v="1917-02-01T00:00:00"/>
    <n v="2.36"/>
    <n v="0.314"/>
    <n v="8.3339999999999996"/>
    <n v="0.39800000000000002"/>
    <n v="-3.7709999999999999"/>
    <n v="0.307"/>
    <n v="13.099"/>
    <n v="0.151"/>
    <x v="167"/>
  </r>
  <r>
    <d v="1917-03-01T00:00:00"/>
    <n v="4.4880000000000004"/>
    <n v="0.23100000000000001"/>
    <n v="10.552"/>
    <n v="0.22700000000000001"/>
    <n v="-1.9830000000000001"/>
    <n v="0.27200000000000002"/>
    <n v="13.800999999999901"/>
    <n v="0.13600000000000001"/>
    <x v="167"/>
  </r>
  <r>
    <d v="1917-04-01T00:00:00"/>
    <n v="7.8549999999999898"/>
    <n v="0.27200000000000002"/>
    <n v="13.932"/>
    <n v="0.23499999999999999"/>
    <n v="1.6890000000000001"/>
    <n v="0.317"/>
    <n v="14.815"/>
    <n v="0.14199999999999999"/>
    <x v="167"/>
  </r>
  <r>
    <d v="1917-05-01T00:00:00"/>
    <n v="10.443"/>
    <n v="0.29399999999999998"/>
    <n v="16.420999999999999"/>
    <n v="0.34100000000000003"/>
    <n v="4.3049999999999997"/>
    <n v="0.373"/>
    <n v="15.537000000000001"/>
    <n v="0.14299999999999999"/>
    <x v="167"/>
  </r>
  <r>
    <d v="1917-06-01T00:00:00"/>
    <n v="12.914999999999999"/>
    <n v="0.24299999999999999"/>
    <n v="18.888999999999999"/>
    <n v="0.30299999999999999"/>
    <n v="6.7919999999999998"/>
    <n v="0.32500000000000001"/>
    <n v="16.239000000000001"/>
    <n v="0.13200000000000001"/>
    <x v="167"/>
  </r>
  <r>
    <d v="1917-07-01T00:00:00"/>
    <n v="14.259"/>
    <n v="0.29599999999999999"/>
    <n v="20.082999999999998"/>
    <n v="0.374"/>
    <n v="8.3770000000000007"/>
    <n v="0.34399999999999997"/>
    <n v="16.706"/>
    <n v="0.14399999999999999"/>
    <x v="167"/>
  </r>
  <r>
    <d v="1917-08-01T00:00:00"/>
    <n v="13.470999999999901"/>
    <n v="0.31900000000000001"/>
    <n v="19.568000000000001"/>
    <n v="0.50700000000000001"/>
    <n v="7.5449999999999902"/>
    <n v="0.34899999999999998"/>
    <n v="16.579999999999998"/>
    <n v="0.14899999999999999"/>
    <x v="167"/>
  </r>
  <r>
    <d v="1917-09-01T00:00:00"/>
    <n v="11.744999999999999"/>
    <n v="0.24199999999999999"/>
    <n v="17.669"/>
    <n v="0.28299999999999997"/>
    <n v="5.7960000000000003"/>
    <n v="0.312"/>
    <n v="16.058"/>
    <n v="0.14199999999999999"/>
    <x v="167"/>
  </r>
  <r>
    <d v="1917-10-01T00:00:00"/>
    <n v="8.5440000000000005"/>
    <n v="0.17299999999999999"/>
    <n v="14.425999999999901"/>
    <n v="0.27900000000000003"/>
    <n v="2.64"/>
    <n v="0.30099999999999999"/>
    <n v="14.942"/>
    <n v="0.126"/>
    <x v="167"/>
  </r>
  <r>
    <d v="1917-11-01T00:00:00"/>
    <n v="5.82"/>
    <n v="0.22600000000000001"/>
    <n v="11.686"/>
    <n v="0.253"/>
    <n v="5.7000000000000002E-2"/>
    <n v="0.26600000000000001"/>
    <n v="14.002000000000001"/>
    <n v="0.13800000000000001"/>
    <x v="167"/>
  </r>
  <r>
    <d v="1917-12-01T00:00:00"/>
    <n v="2.2469999999999999"/>
    <n v="0.26600000000000001"/>
    <n v="7.7029999999999896"/>
    <n v="0.27600000000000002"/>
    <n v="-3.43"/>
    <n v="0.32600000000000001"/>
    <n v="13.0979999999999"/>
    <n v="0.14499999999999999"/>
    <x v="167"/>
  </r>
  <r>
    <d v="1918-01-01T00:00:00"/>
    <n v="1.9339999999999999"/>
    <n v="0.251"/>
    <n v="7.5519999999999996"/>
    <n v="0.26100000000000001"/>
    <n v="-3.802"/>
    <n v="0.371"/>
    <n v="13.129"/>
    <n v="0.14099999999999999"/>
    <x v="168"/>
  </r>
  <r>
    <d v="1918-02-01T00:00:00"/>
    <n v="2.4550000000000001"/>
    <n v="0.34200000000000003"/>
    <n v="8.2560000000000002"/>
    <n v="0.314"/>
    <n v="-3.5680000000000001"/>
    <n v="0.34399999999999997"/>
    <n v="13.311999999999999"/>
    <n v="0.156"/>
    <x v="168"/>
  </r>
  <r>
    <d v="1918-03-01T00:00:00"/>
    <n v="4.8109999999999999"/>
    <n v="0.25700000000000001"/>
    <n v="10.704000000000001"/>
    <n v="0.19700000000000001"/>
    <n v="-1.2669999999999999"/>
    <n v="0.31"/>
    <n v="14.034000000000001"/>
    <n v="0.14699999999999999"/>
    <x v="168"/>
  </r>
  <r>
    <d v="1918-04-01T00:00:00"/>
    <n v="7.6439999999999904"/>
    <n v="0.25800000000000001"/>
    <n v="13.706"/>
    <n v="0.255"/>
    <n v="1.4259999999999999"/>
    <n v="0.38"/>
    <n v="14.794"/>
    <n v="0.14799999999999999"/>
    <x v="168"/>
  </r>
  <r>
    <d v="1918-05-01T00:00:00"/>
    <n v="10.54"/>
    <n v="0.30399999999999999"/>
    <n v="16.48"/>
    <n v="0.33200000000000002"/>
    <n v="4.3860000000000001"/>
    <n v="0.35899999999999999"/>
    <n v="15.732999999999899"/>
    <n v="0.156"/>
    <x v="168"/>
  </r>
  <r>
    <d v="1918-06-01T00:00:00"/>
    <n v="12.907999999999999"/>
    <n v="0.24199999999999999"/>
    <n v="18.731000000000002"/>
    <n v="0.33500000000000002"/>
    <n v="6.7720000000000002"/>
    <n v="0.40699999999999997"/>
    <n v="16.305999999999901"/>
    <n v="0.14000000000000001"/>
    <x v="168"/>
  </r>
  <r>
    <d v="1918-07-01T00:00:00"/>
    <n v="14.002000000000001"/>
    <n v="0.30099999999999999"/>
    <n v="19.916"/>
    <n v="0.36699999999999999"/>
    <n v="7.8959999999999999"/>
    <n v="0.38400000000000001"/>
    <n v="16.596"/>
    <n v="0.14899999999999999"/>
    <x v="168"/>
  </r>
  <r>
    <d v="1918-08-01T00:00:00"/>
    <n v="13.430999999999999"/>
    <n v="0.32900000000000001"/>
    <n v="19.326000000000001"/>
    <n v="0.33400000000000002"/>
    <n v="7.4919999999999902"/>
    <n v="0.378"/>
    <n v="16.552"/>
    <n v="0.14699999999999999"/>
    <x v="168"/>
  </r>
  <r>
    <d v="1918-09-01T00:00:00"/>
    <n v="11.880999999999901"/>
    <n v="0.25600000000000001"/>
    <n v="17.998999999999999"/>
    <n v="0.24299999999999999"/>
    <n v="5.8"/>
    <n v="0.28999999999999998"/>
    <n v="16.074000000000002"/>
    <n v="0.14699999999999999"/>
    <x v="168"/>
  </r>
  <r>
    <d v="1918-10-01T00:00:00"/>
    <n v="9.4329999999999998"/>
    <n v="0.20899999999999999"/>
    <n v="15.332000000000001"/>
    <n v="0.24299999999999999"/>
    <n v="3.5779999999999998"/>
    <n v="0.499"/>
    <n v="15.252000000000001"/>
    <n v="0.14399999999999999"/>
    <x v="168"/>
  </r>
  <r>
    <d v="1918-11-01T00:00:00"/>
    <n v="5.6829999999999998"/>
    <n v="0.22500000000000001"/>
    <n v="11.265000000000001"/>
    <n v="0.2"/>
    <n v="0.14199999999999999"/>
    <n v="0.35299999999999998"/>
    <n v="14.297000000000001"/>
    <n v="0.14799999999999999"/>
    <x v="168"/>
  </r>
  <r>
    <d v="1918-12-01T00:00:00"/>
    <n v="2.8479999999999999"/>
    <n v="0.245"/>
    <n v="8.266"/>
    <n v="0.35599999999999998"/>
    <n v="-2.6269999999999998"/>
    <n v="0.377"/>
    <n v="13.439"/>
    <n v="0.155"/>
    <x v="168"/>
  </r>
  <r>
    <d v="1919-01-01T00:00:00"/>
    <n v="2.1840000000000002"/>
    <n v="0.252"/>
    <n v="7.6489999999999903"/>
    <n v="0.38100000000000001"/>
    <n v="-3.3959999999999999"/>
    <n v="0.45300000000000001"/>
    <n v="13.308999999999999"/>
    <n v="0.152"/>
    <x v="169"/>
  </r>
  <r>
    <d v="1919-02-01T00:00:00"/>
    <n v="2.8519999999999999"/>
    <n v="0.28499999999999998"/>
    <n v="8.62699999999999"/>
    <n v="0.43"/>
    <n v="-2.996"/>
    <n v="0.45200000000000001"/>
    <n v="13.6779999999999"/>
    <n v="0.151"/>
    <x v="169"/>
  </r>
  <r>
    <d v="1919-03-01T00:00:00"/>
    <n v="4.7430000000000003"/>
    <n v="0.27"/>
    <n v="10.714"/>
    <n v="0.28499999999999998"/>
    <n v="-1.5469999999999999"/>
    <n v="0.35199999999999998"/>
    <n v="14.22"/>
    <n v="0.14799999999999999"/>
    <x v="169"/>
  </r>
  <r>
    <d v="1919-04-01T00:00:00"/>
    <n v="8.4870000000000001"/>
    <n v="0.29199999999999998"/>
    <n v="14.412000000000001"/>
    <n v="0.34899999999999998"/>
    <n v="2.4409999999999998"/>
    <n v="0.38500000000000001"/>
    <n v="15.253"/>
    <n v="0.15"/>
    <x v="169"/>
  </r>
  <r>
    <d v="1919-05-01T00:00:00"/>
    <n v="10.968999999999999"/>
    <n v="0.28599999999999998"/>
    <n v="16.701000000000001"/>
    <n v="0.376"/>
    <n v="4.8810000000000002"/>
    <n v="0.375"/>
    <n v="15.847"/>
    <n v="0.14000000000000001"/>
    <x v="169"/>
  </r>
  <r>
    <d v="1919-06-01T00:00:00"/>
    <n v="13.228"/>
    <n v="0.24099999999999999"/>
    <n v="19.016999999999999"/>
    <n v="0.42899999999999999"/>
    <n v="7.1020000000000003"/>
    <n v="0.34"/>
    <n v="16.375"/>
    <n v="0.13200000000000001"/>
    <x v="169"/>
  </r>
  <r>
    <d v="1919-07-01T00:00:00"/>
    <n v="14.273999999999999"/>
    <n v="0.29899999999999999"/>
    <n v="20.146000000000001"/>
    <n v="0.44"/>
    <n v="8.2639999999999993"/>
    <n v="0.41399999999999998"/>
    <n v="16.582000000000001"/>
    <n v="0.14399999999999999"/>
    <x v="169"/>
  </r>
  <r>
    <d v="1919-08-01T00:00:00"/>
    <n v="13.786"/>
    <n v="0.33500000000000002"/>
    <n v="19.803999999999998"/>
    <n v="0.36699999999999999"/>
    <n v="7.8419999999999996"/>
    <n v="0.33300000000000002"/>
    <n v="16.498000000000001"/>
    <n v="0.153"/>
    <x v="169"/>
  </r>
  <r>
    <d v="1919-09-01T00:00:00"/>
    <n v="11.989999999999901"/>
    <n v="0.25"/>
    <n v="17.887"/>
    <n v="0.34599999999999997"/>
    <n v="6.1260000000000003"/>
    <n v="0.26"/>
    <n v="16.024999999999999"/>
    <n v="0.14099999999999999"/>
    <x v="169"/>
  </r>
  <r>
    <d v="1919-10-01T00:00:00"/>
    <n v="9.3610000000000007"/>
    <n v="0.216"/>
    <n v="15.005000000000001"/>
    <n v="0.20499999999999999"/>
    <n v="3.5219999999999998"/>
    <n v="0.23699999999999999"/>
    <n v="15.117000000000001"/>
    <n v="0.129"/>
    <x v="169"/>
  </r>
  <r>
    <d v="1919-11-01T00:00:00"/>
    <n v="5.4889999999999999"/>
    <n v="0.23"/>
    <n v="11.157999999999999"/>
    <n v="0.184"/>
    <n v="-0.43099999999999999"/>
    <n v="0.20499999999999999"/>
    <n v="13.914"/>
    <n v="0.13600000000000001"/>
    <x v="169"/>
  </r>
  <r>
    <d v="1919-12-01T00:00:00"/>
    <n v="3.2240000000000002"/>
    <n v="0.245"/>
    <n v="8.7560000000000002"/>
    <n v="0.30299999999999999"/>
    <n v="-2.395"/>
    <n v="0.26600000000000001"/>
    <n v="13.263"/>
    <n v="0.13800000000000001"/>
    <x v="169"/>
  </r>
  <r>
    <d v="1920-01-01T00:00:00"/>
    <n v="2.8410000000000002"/>
    <n v="0.25"/>
    <n v="8.4439999999999902"/>
    <n v="0.435"/>
    <n v="-2.94199999999999"/>
    <n v="0.32800000000000001"/>
    <n v="13.257"/>
    <n v="0.13699999999999901"/>
    <x v="170"/>
  </r>
  <r>
    <d v="1920-02-01T00:00:00"/>
    <n v="2.7549999999999999"/>
    <n v="0.26800000000000002"/>
    <n v="8.266"/>
    <n v="0.503"/>
    <n v="-3.109"/>
    <n v="0.28899999999999998"/>
    <n v="13.347"/>
    <n v="0.13600000000000001"/>
    <x v="170"/>
  </r>
  <r>
    <d v="1920-03-01T00:00:00"/>
    <n v="5.2270000000000003"/>
    <n v="0.23100000000000001"/>
    <n v="11.034000000000001"/>
    <n v="0.3"/>
    <n v="-0.78200000000000003"/>
    <n v="0.29199999999999998"/>
    <n v="14.25"/>
    <n v="0.13800000000000001"/>
    <x v="170"/>
  </r>
  <r>
    <d v="1920-04-01T00:00:00"/>
    <n v="8.2929999999999993"/>
    <n v="0.27200000000000002"/>
    <n v="14.140999999999901"/>
    <n v="0.29799999999999999"/>
    <n v="2.1640000000000001"/>
    <n v="0.41899999999999998"/>
    <n v="15.079000000000001"/>
    <n v="0.14499999999999999"/>
    <x v="170"/>
  </r>
  <r>
    <d v="1920-05-01T00:00:00"/>
    <n v="11.130999999999901"/>
    <n v="0.31"/>
    <n v="17.145"/>
    <n v="0.47399999999999998"/>
    <n v="5.1260000000000003"/>
    <n v="0.35199999999999998"/>
    <n v="15.855"/>
    <n v="0.14099999999999999"/>
    <x v="170"/>
  </r>
  <r>
    <d v="1920-06-01T00:00:00"/>
    <n v="13.105"/>
    <n v="0.245"/>
    <n v="18.899999999999999"/>
    <n v="0.33500000000000002"/>
    <n v="7.0570000000000004"/>
    <n v="0.29699999999999999"/>
    <n v="16.414999999999999"/>
    <n v="0.13100000000000001"/>
    <x v="170"/>
  </r>
  <r>
    <d v="1920-07-01T00:00:00"/>
    <n v="14.244999999999999"/>
    <n v="0.30499999999999999"/>
    <n v="20.120999999999999"/>
    <n v="0.47699999999999998"/>
    <n v="8.2989999999999995"/>
    <n v="0.35799999999999998"/>
    <n v="16.692999999999898"/>
    <n v="0.14299999999999999"/>
    <x v="170"/>
  </r>
  <r>
    <d v="1920-08-01T00:00:00"/>
    <n v="13.698"/>
    <n v="0.34300000000000003"/>
    <n v="19.646999999999998"/>
    <n v="0.30499999999999999"/>
    <n v="7.7719999999999896"/>
    <n v="0.34499999999999997"/>
    <n v="16.625999999999902"/>
    <n v="0.14299999999999999"/>
    <x v="170"/>
  </r>
  <r>
    <d v="1920-09-01T00:00:00"/>
    <n v="11.794"/>
    <n v="0.25800000000000001"/>
    <n v="17.809999999999999"/>
    <n v="0.25700000000000001"/>
    <n v="5.85"/>
    <n v="0.29699999999999999"/>
    <n v="16.117000000000001"/>
    <n v="0.13300000000000001"/>
    <x v="170"/>
  </r>
  <r>
    <d v="1920-10-01T00:00:00"/>
    <n v="9.0210000000000008"/>
    <n v="0.21199999999999999"/>
    <n v="14.852"/>
    <n v="0.30199999999999999"/>
    <n v="3.1"/>
    <n v="0.26700000000000002"/>
    <n v="15.206"/>
    <n v="0.125"/>
    <x v="170"/>
  </r>
  <r>
    <d v="1920-11-01T00:00:00"/>
    <n v="5.5659999999999998"/>
    <n v="0.22900000000000001"/>
    <n v="11.127000000000001"/>
    <n v="0.24299999999999999"/>
    <n v="-0.123"/>
    <n v="0.27800000000000002"/>
    <n v="14.159000000000001"/>
    <n v="0.128"/>
    <x v="170"/>
  </r>
  <r>
    <d v="1920-12-01T00:00:00"/>
    <n v="2.6289999999999898"/>
    <n v="0.22900000000000001"/>
    <n v="8.2249999999999996"/>
    <n v="0.31"/>
    <n v="-3.0630000000000002"/>
    <n v="0.40200000000000002"/>
    <n v="13.311"/>
    <n v="0.127"/>
    <x v="170"/>
  </r>
  <r>
    <d v="1921-01-01T00:00:00"/>
    <n v="2.98"/>
    <n v="0.32"/>
    <n v="8.7370000000000001"/>
    <n v="0.317"/>
    <n v="-2.7089999999999899"/>
    <n v="0.34499999999999997"/>
    <n v="13.439"/>
    <n v="0.14599999999999999"/>
    <x v="171"/>
  </r>
  <r>
    <d v="1921-02-01T00:00:00"/>
    <n v="3.125"/>
    <n v="0.23599999999999999"/>
    <n v="9.17"/>
    <n v="0.40899999999999997"/>
    <n v="-2.8159999999999998"/>
    <n v="0.27800000000000002"/>
    <n v="13.622"/>
    <n v="0.129"/>
    <x v="171"/>
  </r>
  <r>
    <d v="1921-03-01T00:00:00"/>
    <n v="5.0810000000000004"/>
    <n v="0.27600000000000002"/>
    <n v="10.928000000000001"/>
    <n v="0.36"/>
    <n v="-0.93099999999999905"/>
    <n v="0.32200000000000001"/>
    <n v="14.128"/>
    <n v="0.13699999999999901"/>
    <x v="171"/>
  </r>
  <r>
    <d v="1921-04-01T00:00:00"/>
    <n v="8.3239999999999998"/>
    <n v="0.26200000000000001"/>
    <n v="14.327"/>
    <n v="0.247"/>
    <n v="2.2519999999999998"/>
    <n v="0.34"/>
    <n v="15.005000000000001"/>
    <n v="0.129"/>
    <x v="171"/>
  </r>
  <r>
    <d v="1921-05-01T00:00:00"/>
    <n v="11.244999999999999"/>
    <n v="0.28199999999999997"/>
    <n v="17.254999999999999"/>
    <n v="0.30599999999999999"/>
    <n v="5.1520000000000001"/>
    <n v="0.38900000000000001"/>
    <n v="15.825999999999899"/>
    <n v="0.129"/>
    <x v="171"/>
  </r>
  <r>
    <d v="1921-06-01T00:00:00"/>
    <n v="13.44"/>
    <n v="0.23899999999999999"/>
    <n v="19.36"/>
    <n v="0.29899999999999999"/>
    <n v="7.3839999999999897"/>
    <n v="0.36599999999999999"/>
    <n v="16.489999999999998"/>
    <n v="0.122"/>
    <x v="171"/>
  </r>
  <r>
    <d v="1921-07-01T00:00:00"/>
    <n v="14.436"/>
    <n v="0.30199999999999999"/>
    <n v="20.420000000000002"/>
    <n v="0.29599999999999999"/>
    <n v="8.4239999999999995"/>
    <n v="0.38800000000000001"/>
    <n v="16.783000000000001"/>
    <n v="0.13600000000000001"/>
    <x v="171"/>
  </r>
  <r>
    <d v="1921-08-01T00:00:00"/>
    <n v="13.561"/>
    <n v="0.32600000000000001"/>
    <n v="19.468"/>
    <n v="0.311"/>
    <n v="7.6009999999999902"/>
    <n v="0.36799999999999999"/>
    <n v="16.617999999999999"/>
    <n v="0.13699999999999901"/>
    <x v="171"/>
  </r>
  <r>
    <d v="1921-09-01T00:00:00"/>
    <n v="11.869"/>
    <n v="0.24"/>
    <n v="17.785"/>
    <n v="0.221"/>
    <n v="5.9960000000000004"/>
    <n v="0.23499999999999999"/>
    <n v="16.166"/>
    <n v="0.125"/>
    <x v="171"/>
  </r>
  <r>
    <d v="1921-10-01T00:00:00"/>
    <n v="9.2639999999999993"/>
    <n v="0.188"/>
    <n v="15.124000000000001"/>
    <n v="0.248"/>
    <n v="3.4460000000000002"/>
    <n v="0.24399999999999999"/>
    <n v="15.285"/>
    <n v="0.11700000000000001"/>
    <x v="171"/>
  </r>
  <r>
    <d v="1921-11-01T00:00:00"/>
    <n v="5.8639999999999999"/>
    <n v="0.19800000000000001"/>
    <n v="11.362"/>
    <n v="0.22"/>
    <n v="0.2"/>
    <n v="0.23599999999999999"/>
    <n v="14.235999999999899"/>
    <n v="0.12"/>
    <x v="171"/>
  </r>
  <r>
    <d v="1921-12-01T00:00:00"/>
    <n v="3.6629999999999998"/>
    <n v="0.21299999999999999"/>
    <n v="9.157"/>
    <n v="0.24299999999999999"/>
    <n v="-1.8740000000000001"/>
    <n v="0.27300000000000002"/>
    <n v="13.627000000000001"/>
    <n v="0.123"/>
    <x v="171"/>
  </r>
  <r>
    <d v="1922-01-01T00:00:00"/>
    <n v="2.15"/>
    <n v="0.214"/>
    <n v="7.6029999999999998"/>
    <n v="0.52400000000000002"/>
    <n v="-3.4279999999999999"/>
    <n v="0.38900000000000001"/>
    <n v="13.177"/>
    <n v="0.121"/>
    <x v="172"/>
  </r>
  <r>
    <d v="1922-02-01T00:00:00"/>
    <n v="2.3759999999999999"/>
    <n v="0.27100000000000002"/>
    <n v="8.234"/>
    <n v="0.52900000000000003"/>
    <n v="-3.6839999999999899"/>
    <n v="0.434"/>
    <n v="13.452999999999999"/>
    <n v="0.128"/>
    <x v="172"/>
  </r>
  <r>
    <d v="1922-03-01T00:00:00"/>
    <n v="5.1559999999999997"/>
    <n v="0.223"/>
    <n v="11.247999999999999"/>
    <n v="0.28199999999999997"/>
    <n v="-1.1879999999999999"/>
    <n v="0.26100000000000001"/>
    <n v="14.244999999999999"/>
    <n v="0.121"/>
    <x v="172"/>
  </r>
  <r>
    <d v="1922-04-01T00:00:00"/>
    <n v="8.3799999999999901"/>
    <n v="0.27600000000000002"/>
    <n v="14.5209999999999"/>
    <n v="0.23"/>
    <n v="2.1560000000000001"/>
    <n v="0.32400000000000001"/>
    <n v="15.167999999999999"/>
    <n v="0.127"/>
    <x v="172"/>
  </r>
  <r>
    <d v="1922-05-01T00:00:00"/>
    <n v="11.097"/>
    <n v="0.28499999999999998"/>
    <n v="16.911999999999999"/>
    <n v="0.36899999999999999"/>
    <n v="4.9829999999999997"/>
    <n v="0.35699999999999998"/>
    <n v="15.777999999999899"/>
    <n v="0.13"/>
    <x v="172"/>
  </r>
  <r>
    <d v="1922-06-01T00:00:00"/>
    <n v="13.331"/>
    <n v="0.24099999999999999"/>
    <n v="19.152999999999999"/>
    <n v="0.29899999999999999"/>
    <n v="7.266"/>
    <n v="0.23599999999999999"/>
    <n v="16.405999999999999"/>
    <n v="0.11700000000000001"/>
    <x v="172"/>
  </r>
  <r>
    <d v="1922-07-01T00:00:00"/>
    <n v="14.277999999999899"/>
    <n v="0.30599999999999999"/>
    <n v="20.097999999999999"/>
    <n v="0.30499999999999999"/>
    <n v="8.2409999999999997"/>
    <n v="0.35199999999999998"/>
    <n v="16.745000000000001"/>
    <n v="0.13"/>
    <x v="172"/>
  </r>
  <r>
    <d v="1922-08-01T00:00:00"/>
    <n v="13.584"/>
    <n v="0.33300000000000002"/>
    <n v="19.475000000000001"/>
    <n v="0.315"/>
    <n v="7.5989999999999904"/>
    <n v="0.30299999999999999"/>
    <n v="16.532"/>
    <n v="0.13400000000000001"/>
    <x v="172"/>
  </r>
  <r>
    <d v="1922-09-01T00:00:00"/>
    <n v="11.775"/>
    <n v="0.255"/>
    <n v="17.660999999999898"/>
    <n v="0.23200000000000001"/>
    <n v="5.7539999999999996"/>
    <n v="0.26500000000000001"/>
    <n v="15.981"/>
    <n v="0.121"/>
    <x v="172"/>
  </r>
  <r>
    <d v="1922-10-01T00:00:00"/>
    <n v="9.0559999999999992"/>
    <n v="0.219"/>
    <n v="14.975"/>
    <n v="0.20200000000000001"/>
    <n v="3.1339999999999999"/>
    <n v="0.27"/>
    <n v="15.042999999999999"/>
    <n v="0.12"/>
    <x v="172"/>
  </r>
  <r>
    <d v="1922-11-01T00:00:00"/>
    <n v="6.0460000000000003"/>
    <n v="0.246"/>
    <n v="11.615"/>
    <n v="0.26"/>
    <n v="0.23200000000000001"/>
    <n v="0.27800000000000002"/>
    <n v="14.117000000000001"/>
    <n v="0.121"/>
    <x v="172"/>
  </r>
  <r>
    <d v="1922-12-01T00:00:00"/>
    <n v="3.6669999999999998"/>
    <n v="0.23400000000000001"/>
    <n v="8.968"/>
    <n v="0.24099999999999999"/>
    <n v="-1.865"/>
    <n v="0.28999999999999998"/>
    <n v="13.503"/>
    <n v="0.11899999999999999"/>
    <x v="172"/>
  </r>
  <r>
    <d v="1923-01-01T00:00:00"/>
    <n v="2.4870000000000001"/>
    <n v="0.27600000000000002"/>
    <n v="8.2099999999999902"/>
    <n v="0.25900000000000001"/>
    <n v="-3.1949999999999998"/>
    <n v="0.34899999999999998"/>
    <n v="13.24"/>
    <n v="0.127"/>
    <x v="173"/>
  </r>
  <r>
    <d v="1923-02-01T00:00:00"/>
    <n v="2.5630000000000002"/>
    <n v="0.26200000000000001"/>
    <n v="8.298"/>
    <n v="0.318"/>
    <n v="-3.1719999999999899"/>
    <n v="0.26300000000000001"/>
    <n v="13.357999999999899"/>
    <n v="0.124"/>
    <x v="173"/>
  </r>
  <r>
    <d v="1923-03-01T00:00:00"/>
    <n v="4.8659999999999997"/>
    <n v="0.22600000000000001"/>
    <n v="10.786"/>
    <n v="0.19400000000000001"/>
    <n v="-1.256"/>
    <n v="0.252"/>
    <n v="14.048999999999999"/>
    <n v="0.122"/>
    <x v="173"/>
  </r>
  <r>
    <d v="1923-04-01T00:00:00"/>
    <n v="7.7489999999999997"/>
    <n v="0.24"/>
    <n v="13.64"/>
    <n v="0.28299999999999997"/>
    <n v="1.6020000000000001"/>
    <n v="0.311"/>
    <n v="14.959"/>
    <n v="0.122"/>
    <x v="173"/>
  </r>
  <r>
    <d v="1923-05-01T00:00:00"/>
    <n v="10.848999999999901"/>
    <n v="0.29199999999999998"/>
    <n v="16.824999999999999"/>
    <n v="0.34599999999999997"/>
    <n v="4.79"/>
    <n v="0.38500000000000001"/>
    <n v="15.724"/>
    <n v="0.128"/>
    <x v="173"/>
  </r>
  <r>
    <d v="1923-06-01T00:00:00"/>
    <n v="13.295999999999999"/>
    <n v="0.25900000000000001"/>
    <n v="19.056000000000001"/>
    <n v="0.23100000000000001"/>
    <n v="7.1389999999999896"/>
    <n v="0.27700000000000002"/>
    <n v="16.452000000000002"/>
    <n v="0.12"/>
    <x v="173"/>
  </r>
  <r>
    <d v="1923-07-01T00:00:00"/>
    <n v="13.984"/>
    <n v="0.3"/>
    <n v="19.809999999999999"/>
    <n v="0.32299999999999901"/>
    <n v="8.0120000000000005"/>
    <n v="0.34300000000000003"/>
    <n v="16.628"/>
    <n v="0.129"/>
    <x v="173"/>
  </r>
  <r>
    <d v="1923-08-01T00:00:00"/>
    <n v="13.610999999999899"/>
    <n v="0.34"/>
    <n v="19.445"/>
    <n v="0.33300000000000002"/>
    <n v="7.6449999999999996"/>
    <n v="0.3"/>
    <n v="16.54"/>
    <n v="0.13699999999999901"/>
    <x v="173"/>
  </r>
  <r>
    <d v="1923-09-01T00:00:00"/>
    <n v="11.882999999999999"/>
    <n v="0.25600000000000001"/>
    <n v="17.783000000000001"/>
    <n v="0.29099999999999998"/>
    <n v="5.8159999999999998"/>
    <n v="0.23100000000000001"/>
    <n v="15.992000000000001"/>
    <n v="0.12"/>
    <x v="173"/>
  </r>
  <r>
    <d v="1923-10-01T00:00:00"/>
    <n v="9.52"/>
    <n v="0.191"/>
    <n v="15.187999999999899"/>
    <n v="0.34100000000000003"/>
    <n v="3.5230000000000001"/>
    <n v="0.22500000000000001"/>
    <n v="15.249000000000001"/>
    <n v="0.112"/>
    <x v="173"/>
  </r>
  <r>
    <d v="1923-11-01T00:00:00"/>
    <n v="6.3779999999999903"/>
    <n v="0.17899999999999999"/>
    <n v="11.870999999999899"/>
    <n v="0.22"/>
    <n v="0.47399999999999998"/>
    <n v="0.23200000000000001"/>
    <n v="14.404"/>
    <n v="0.112"/>
    <x v="173"/>
  </r>
  <r>
    <d v="1923-12-01T00:00:00"/>
    <n v="3.88"/>
    <n v="0.216"/>
    <n v="9.2690000000000001"/>
    <n v="0.27800000000000002"/>
    <n v="-1.903"/>
    <n v="0.31"/>
    <n v="13.739000000000001"/>
    <n v="0.11899999999999999"/>
    <x v="173"/>
  </r>
  <r>
    <d v="1924-01-01T00:00:00"/>
    <n v="2.339"/>
    <n v="0.28999999999999998"/>
    <n v="7.9119999999999902"/>
    <n v="0.29799999999999999"/>
    <n v="-3.5019999999999998"/>
    <n v="0.377"/>
    <n v="13.303000000000001"/>
    <n v="0.13400000000000001"/>
    <x v="174"/>
  </r>
  <r>
    <d v="1924-02-01T00:00:00"/>
    <n v="2.8879999999999999"/>
    <n v="0.28799999999999998"/>
    <n v="8.609"/>
    <n v="0.46899999999999997"/>
    <n v="-3.0249999999999999"/>
    <n v="0.38300000000000001"/>
    <n v="13.585000000000001"/>
    <n v="0.127"/>
    <x v="174"/>
  </r>
  <r>
    <d v="1924-03-01T00:00:00"/>
    <n v="5.3520000000000003"/>
    <n v="0.20799999999999999"/>
    <n v="11.239999999999901"/>
    <n v="0.183"/>
    <n v="-0.80599999999999905"/>
    <n v="0.26200000000000001"/>
    <n v="14.324999999999999"/>
    <n v="0.11899999999999999"/>
    <x v="174"/>
  </r>
  <r>
    <d v="1924-04-01T00:00:00"/>
    <n v="7.97"/>
    <n v="0.26700000000000002"/>
    <n v="13.856999999999999"/>
    <n v="0.27400000000000002"/>
    <n v="1.722"/>
    <n v="0.29899999999999999"/>
    <n v="15.081"/>
    <n v="0.127"/>
    <x v="174"/>
  </r>
  <r>
    <d v="1924-05-01T00:00:00"/>
    <n v="11.188000000000001"/>
    <n v="0.29799999999999999"/>
    <n v="17.184999999999999"/>
    <n v="0.31"/>
    <n v="4.9050000000000002"/>
    <n v="0.32500000000000001"/>
    <n v="15.917999999999999"/>
    <n v="0.127"/>
    <x v="174"/>
  </r>
  <r>
    <d v="1924-06-01T00:00:00"/>
    <n v="13.342000000000001"/>
    <n v="0.24099999999999999"/>
    <n v="19.195"/>
    <n v="0.28399999999999997"/>
    <n v="7.085"/>
    <n v="0.24399999999999999"/>
    <n v="16.460999999999999"/>
    <n v="0.11600000000000001"/>
    <x v="174"/>
  </r>
  <r>
    <d v="1924-07-01T00:00:00"/>
    <n v="14.304"/>
    <n v="0.307"/>
    <n v="20.056999999999999"/>
    <n v="0.32200000000000001"/>
    <n v="8.1609999999999996"/>
    <n v="0.32600000000000001"/>
    <n v="16.724"/>
    <n v="0.13100000000000001"/>
    <x v="174"/>
  </r>
  <r>
    <d v="1924-08-01T00:00:00"/>
    <n v="13.654"/>
    <n v="0.32600000000000001"/>
    <n v="19.518999999999998"/>
    <n v="0.312"/>
    <n v="7.5849999999999902"/>
    <n v="0.33800000000000002"/>
    <n v="16.555999999999901"/>
    <n v="0.13400000000000001"/>
    <x v="174"/>
  </r>
  <r>
    <d v="1924-09-01T00:00:00"/>
    <n v="11.957000000000001"/>
    <n v="0.23200000000000001"/>
    <n v="17.783000000000001"/>
    <n v="0.219"/>
    <n v="6.024"/>
    <n v="0.252"/>
    <n v="16.003"/>
    <n v="0.122"/>
    <x v="174"/>
  </r>
  <r>
    <d v="1924-10-01T00:00:00"/>
    <n v="9.2029999999999994"/>
    <n v="0.182"/>
    <n v="14.896000000000001"/>
    <n v="0.24299999999999999"/>
    <n v="3.29"/>
    <n v="0.223"/>
    <n v="15.042"/>
    <n v="0.11700000000000001"/>
    <x v="174"/>
  </r>
  <r>
    <d v="1924-11-01T00:00:00"/>
    <n v="6.4"/>
    <n v="0.2"/>
    <n v="11.794"/>
    <n v="0.191"/>
    <n v="0.65599999999999903"/>
    <n v="0.193"/>
    <n v="14.132"/>
    <n v="0.11600000000000001"/>
    <x v="174"/>
  </r>
  <r>
    <d v="1924-12-01T00:00:00"/>
    <n v="3.4849999999999999"/>
    <n v="0.24299999999999999"/>
    <n v="8.6389999999999993"/>
    <n v="0.246"/>
    <n v="-2.0209999999999999"/>
    <n v="0.309"/>
    <n v="13.342000000000001"/>
    <n v="0.124"/>
    <x v="174"/>
  </r>
  <r>
    <d v="1925-01-01T00:00:00"/>
    <n v="2.2679999999999998"/>
    <n v="0.22800000000000001"/>
    <n v="7.4839999999999902"/>
    <n v="0.28899999999999998"/>
    <n v="-3.1789999999999998"/>
    <n v="0.28299999999999997"/>
    <n v="13.157"/>
    <n v="0.125"/>
    <x v="175"/>
  </r>
  <r>
    <d v="1925-02-01T00:00:00"/>
    <n v="2.7010000000000001"/>
    <n v="0.23599999999999999"/>
    <n v="8.51"/>
    <n v="0.254"/>
    <n v="-3.3139999999999898"/>
    <n v="0.33500000000000002"/>
    <n v="13.360999999999899"/>
    <n v="0.121"/>
    <x v="175"/>
  </r>
  <r>
    <d v="1925-03-01T00:00:00"/>
    <n v="5.1260000000000003"/>
    <n v="0.224"/>
    <n v="11.132999999999999"/>
    <n v="0.20599999999999999"/>
    <n v="-1.1399999999999999"/>
    <n v="0.247"/>
    <n v="14.154999999999999"/>
    <n v="0.124"/>
    <x v="175"/>
  </r>
  <r>
    <d v="1925-04-01T00:00:00"/>
    <n v="8.4420000000000002"/>
    <n v="0.24399999999999999"/>
    <n v="14.538"/>
    <n v="0.27200000000000002"/>
    <n v="2.1779999999999999"/>
    <n v="0.315"/>
    <n v="15.010999999999999"/>
    <n v="0.124"/>
    <x v="175"/>
  </r>
  <r>
    <d v="1925-05-01T00:00:00"/>
    <n v="11.039"/>
    <n v="0.28599999999999998"/>
    <n v="17.032"/>
    <n v="0.32400000000000001"/>
    <n v="4.8280000000000003"/>
    <n v="0.31"/>
    <n v="15.855"/>
    <n v="0.13"/>
    <x v="175"/>
  </r>
  <r>
    <d v="1925-06-01T00:00:00"/>
    <n v="13.089"/>
    <n v="0.22"/>
    <n v="19.041"/>
    <n v="0.28299999999999997"/>
    <n v="6.8829999999999902"/>
    <n v="0.27600000000000002"/>
    <n v="16.413"/>
    <n v="0.11600000000000001"/>
    <x v="175"/>
  </r>
  <r>
    <d v="1925-07-01T00:00:00"/>
    <n v="14.065999999999899"/>
    <n v="0.3"/>
    <n v="19.971"/>
    <n v="0.27900000000000003"/>
    <n v="8.0470000000000006"/>
    <n v="0.30599999999999999"/>
    <n v="16.739999999999998"/>
    <n v="0.129"/>
    <x v="175"/>
  </r>
  <r>
    <d v="1925-08-01T00:00:00"/>
    <n v="13.769"/>
    <n v="0.32"/>
    <n v="19.736999999999998"/>
    <n v="0.28899999999999998"/>
    <n v="7.7239999999999904"/>
    <n v="0.36699999999999999"/>
    <n v="16.715999999999902"/>
    <n v="0.13500000000000001"/>
    <x v="175"/>
  </r>
  <r>
    <d v="1925-09-01T00:00:00"/>
    <n v="11.978999999999999"/>
    <n v="0.23499999999999999"/>
    <n v="17.873999999999999"/>
    <n v="0.24399999999999999"/>
    <n v="6.0079999999999902"/>
    <n v="0.222"/>
    <n v="16.14"/>
    <n v="0.126"/>
    <x v="175"/>
  </r>
  <r>
    <d v="1925-10-01T00:00:00"/>
    <n v="9.1959999999999997"/>
    <n v="0.193"/>
    <n v="14.888999999999999"/>
    <n v="0.188"/>
    <n v="3.2869999999999999"/>
    <n v="0.253"/>
    <n v="15.220999999999901"/>
    <n v="0.11700000000000001"/>
    <x v="175"/>
  </r>
  <r>
    <d v="1925-11-01T00:00:00"/>
    <n v="6.34"/>
    <n v="0.19600000000000001"/>
    <n v="11.912000000000001"/>
    <n v="0.193"/>
    <n v="0.64599999999999902"/>
    <n v="0.26800000000000002"/>
    <n v="14.417999999999999"/>
    <n v="0.11799999999999999"/>
    <x v="175"/>
  </r>
  <r>
    <d v="1925-12-01T00:00:00"/>
    <n v="4.3979999999999997"/>
    <n v="0.20699999999999999"/>
    <n v="10.010999999999999"/>
    <n v="0.24399999999999999"/>
    <n v="-1.47"/>
    <n v="0.30499999999999999"/>
    <n v="13.897"/>
    <n v="0.122"/>
    <x v="175"/>
  </r>
  <r>
    <d v="1926-01-01T00:00:00"/>
    <n v="3.4529999999999998"/>
    <n v="0.25800000000000001"/>
    <n v="8.7850000000000001"/>
    <n v="0.27700000000000002"/>
    <n v="-2.222"/>
    <n v="0.23300000000000001"/>
    <n v="13.739000000000001"/>
    <n v="0.128"/>
    <x v="176"/>
  </r>
  <r>
    <d v="1926-02-01T00:00:00"/>
    <n v="3.7170000000000001"/>
    <n v="0.21099999999999999"/>
    <n v="9.5030000000000001"/>
    <n v="0.249"/>
    <n v="-2.3069999999999999"/>
    <n v="0.31"/>
    <n v="13.842000000000001"/>
    <n v="0.115"/>
    <x v="176"/>
  </r>
  <r>
    <d v="1926-03-01T00:00:00"/>
    <n v="5.8310000000000004"/>
    <n v="0.17799999999999999"/>
    <n v="11.593"/>
    <n v="0.19800000000000001"/>
    <n v="-0.23400000000000001"/>
    <n v="0.25800000000000001"/>
    <n v="14.536"/>
    <n v="0.11600000000000001"/>
    <x v="176"/>
  </r>
  <r>
    <d v="1926-04-01T00:00:00"/>
    <n v="8.1929999999999996"/>
    <n v="0.25900000000000001"/>
    <n v="14.095000000000001"/>
    <n v="0.29799999999999999"/>
    <n v="2.0059999999999998"/>
    <n v="0.29899999999999999"/>
    <n v="15.214"/>
    <n v="0.127"/>
    <x v="176"/>
  </r>
  <r>
    <d v="1926-05-01T00:00:00"/>
    <n v="10.930999999999999"/>
    <n v="0.29499999999999998"/>
    <n v="16.687999999999999"/>
    <n v="0.30099999999999999"/>
    <n v="4.806"/>
    <n v="0.33500000000000002"/>
    <n v="15.932"/>
    <n v="0.129"/>
    <x v="176"/>
  </r>
  <r>
    <d v="1926-06-01T00:00:00"/>
    <n v="13.285"/>
    <n v="0.23100000000000001"/>
    <n v="19.213999999999999"/>
    <n v="0.22900000000000001"/>
    <n v="7.0789999999999997"/>
    <n v="0.26100000000000001"/>
    <n v="16.581"/>
    <n v="0.11700000000000001"/>
    <x v="176"/>
  </r>
  <r>
    <d v="1926-07-01T00:00:00"/>
    <n v="14.167999999999999"/>
    <n v="0.28699999999999998"/>
    <n v="19.998000000000001"/>
    <n v="0.29699999999999999"/>
    <n v="8.0579999999999998"/>
    <n v="0.33200000000000002"/>
    <n v="16.765999999999998"/>
    <n v="0.13"/>
    <x v="176"/>
  </r>
  <r>
    <d v="1926-08-01T00:00:00"/>
    <n v="13.877000000000001"/>
    <n v="0.32100000000000001"/>
    <n v="19.695"/>
    <n v="0.30399999999999999"/>
    <n v="7.9159999999999897"/>
    <n v="0.34499999999999997"/>
    <n v="16.8"/>
    <n v="0.13500000000000001"/>
    <x v="176"/>
  </r>
  <r>
    <d v="1926-09-01T00:00:00"/>
    <n v="12.074999999999999"/>
    <n v="0.24199999999999999"/>
    <n v="17.815999999999999"/>
    <n v="0.23100000000000001"/>
    <n v="6.15"/>
    <n v="0.255"/>
    <n v="16.222000000000001"/>
    <n v="0.12"/>
    <x v="176"/>
  </r>
  <r>
    <d v="1926-10-01T00:00:00"/>
    <n v="9.5500000000000007"/>
    <n v="0.2"/>
    <n v="15.474"/>
    <n v="0.193"/>
    <n v="3.601"/>
    <n v="0.24099999999999999"/>
    <n v="15.372"/>
    <n v="0.115"/>
    <x v="176"/>
  </r>
  <r>
    <d v="1926-11-01T00:00:00"/>
    <n v="6.3"/>
    <n v="0.20799999999999999"/>
    <n v="11.936"/>
    <n v="0.245"/>
    <n v="0.61799999999999999"/>
    <n v="0.248"/>
    <n v="14.3509999999999"/>
    <n v="0.11600000000000001"/>
    <x v="176"/>
  </r>
  <r>
    <d v="1926-12-01T00:00:00"/>
    <n v="3.3660000000000001"/>
    <n v="0.222"/>
    <n v="8.6299999999999901"/>
    <n v="0.25"/>
    <n v="-2.2480000000000002"/>
    <n v="0.26400000000000001"/>
    <n v="13.538"/>
    <n v="0.121"/>
    <x v="176"/>
  </r>
  <r>
    <d v="1927-01-01T00:00:00"/>
    <n v="2.3719999999999999"/>
    <n v="0.26800000000000002"/>
    <n v="7.9349999999999996"/>
    <n v="0.22900000000000001"/>
    <n v="-3.512"/>
    <n v="0.251"/>
    <n v="13.323"/>
    <n v="0.13"/>
    <x v="177"/>
  </r>
  <r>
    <d v="1927-02-01T00:00:00"/>
    <n v="3.0389999999999899"/>
    <n v="0.24399999999999999"/>
    <n v="8.67"/>
    <n v="0.25"/>
    <n v="-2.8660000000000001"/>
    <n v="0.315"/>
    <n v="13.65"/>
    <n v="0.12"/>
    <x v="177"/>
  </r>
  <r>
    <d v="1927-03-01T00:00:00"/>
    <n v="4.6680000000000001"/>
    <n v="0.223"/>
    <n v="10.565"/>
    <n v="0.23200000000000001"/>
    <n v="-1.4950000000000001"/>
    <n v="0.31"/>
    <n v="14.084"/>
    <n v="0.121"/>
    <x v="177"/>
  </r>
  <r>
    <d v="1927-04-01T00:00:00"/>
    <n v="8.0350000000000001"/>
    <n v="0.23899999999999999"/>
    <n v="14.007"/>
    <n v="0.25600000000000001"/>
    <n v="1.8520000000000001"/>
    <n v="0.36799999999999999"/>
    <n v="15.045"/>
    <n v="0.11799999999999999"/>
    <x v="177"/>
  </r>
  <r>
    <d v="1927-05-01T00:00:00"/>
    <n v="11.103999999999999"/>
    <n v="0.29699999999999999"/>
    <n v="16.998000000000001"/>
    <n v="0.28000000000000003"/>
    <n v="4.8730000000000002"/>
    <n v="0.32"/>
    <n v="15.872999999999999"/>
    <n v="0.127"/>
    <x v="177"/>
  </r>
  <r>
    <d v="1927-06-01T00:00:00"/>
    <n v="13.271999999999901"/>
    <n v="0.23"/>
    <n v="19.135999999999999"/>
    <n v="0.245"/>
    <n v="7.1059999999999999"/>
    <n v="0.26500000000000001"/>
    <n v="16.443999999999999"/>
    <n v="0.114"/>
    <x v="177"/>
  </r>
  <r>
    <d v="1927-07-01T00:00:00"/>
    <n v="14.323"/>
    <n v="0.30199999999999999"/>
    <n v="20.236999999999998"/>
    <n v="0.26200000000000001"/>
    <n v="8.28399999999999"/>
    <n v="0.33"/>
    <n v="16.812000000000001"/>
    <n v="0.13"/>
    <x v="177"/>
  </r>
  <r>
    <d v="1927-08-01T00:00:00"/>
    <n v="13.698"/>
    <n v="0.34"/>
    <n v="19.529"/>
    <n v="0.3"/>
    <n v="7.6969999999999903"/>
    <n v="0.314"/>
    <n v="16.742000000000001"/>
    <n v="0.13600000000000001"/>
    <x v="177"/>
  </r>
  <r>
    <d v="1927-09-01T00:00:00"/>
    <n v="12.254"/>
    <n v="0.24"/>
    <n v="18.109000000000002"/>
    <n v="0.20599999999999999"/>
    <n v="6.26"/>
    <n v="0.251"/>
    <n v="16.224"/>
    <n v="0.11899999999999999"/>
    <x v="177"/>
  </r>
  <r>
    <d v="1927-10-01T00:00:00"/>
    <n v="9.8870000000000005"/>
    <n v="0.2"/>
    <n v="15.627000000000001"/>
    <n v="0.20499999999999999"/>
    <n v="4.0199999999999996"/>
    <n v="0.26800000000000002"/>
    <n v="15.435"/>
    <n v="0.112"/>
    <x v="177"/>
  </r>
  <r>
    <d v="1927-11-01T00:00:00"/>
    <n v="6.3460000000000001"/>
    <n v="0.192"/>
    <n v="12.071999999999999"/>
    <n v="0.219"/>
    <n v="0.59599999999999997"/>
    <n v="0.26800000000000002"/>
    <n v="14.342000000000001"/>
    <n v="0.113"/>
    <x v="177"/>
  </r>
  <r>
    <d v="1927-12-01T00:00:00"/>
    <n v="3.2669999999999999"/>
    <n v="0.21199999999999999"/>
    <n v="8.6890000000000001"/>
    <n v="0.30099999999999999"/>
    <n v="-2.3919999999999999"/>
    <n v="0.28299999999999997"/>
    <n v="13.493"/>
    <n v="0.12"/>
    <x v="177"/>
  </r>
  <r>
    <d v="1928-01-01T00:00:00"/>
    <n v="3.0459999999999998"/>
    <n v="0.21099999999999999"/>
    <n v="8.2909999999999897"/>
    <n v="0.22800000000000001"/>
    <n v="-2.6309999999999998"/>
    <n v="0.29099999999999998"/>
    <n v="13.637"/>
    <n v="0.121"/>
    <x v="178"/>
  </r>
  <r>
    <d v="1928-02-01T00:00:00"/>
    <n v="3.3330000000000002"/>
    <n v="0.24099999999999999"/>
    <n v="9.0399999999999991"/>
    <n v="0.317"/>
    <n v="-2.609"/>
    <n v="0.29599999999999999"/>
    <n v="13.722"/>
    <n v="0.123"/>
    <x v="178"/>
  </r>
  <r>
    <d v="1928-03-01T00:00:00"/>
    <n v="4.9589999999999996"/>
    <n v="0.191"/>
    <n v="10.891999999999999"/>
    <n v="0.23"/>
    <n v="-1.2470000000000001"/>
    <n v="0.29599999999999999"/>
    <n v="14.228999999999999"/>
    <n v="0.11899999999999999"/>
    <x v="178"/>
  </r>
  <r>
    <d v="1928-04-01T00:00:00"/>
    <n v="8.2439999999999998"/>
    <n v="0.27600000000000002"/>
    <n v="14.193"/>
    <n v="0.219"/>
    <n v="2.0459999999999998"/>
    <n v="0.30399999999999999"/>
    <n v="15.125999999999999"/>
    <n v="0.127"/>
    <x v="178"/>
  </r>
  <r>
    <d v="1928-05-01T00:00:00"/>
    <n v="11.169"/>
    <n v="0.32100000000000001"/>
    <n v="17.059999999999999"/>
    <n v="0.27400000000000002"/>
    <n v="4.9809999999999999"/>
    <n v="0.33500000000000002"/>
    <n v="15.88"/>
    <n v="0.13400000000000001"/>
    <x v="178"/>
  </r>
  <r>
    <d v="1928-06-01T00:00:00"/>
    <n v="13.113"/>
    <n v="0.23799999999999999"/>
    <n v="18.856000000000002"/>
    <n v="0.254"/>
    <n v="7.0449999999999999"/>
    <n v="0.26500000000000001"/>
    <n v="16.355"/>
    <n v="0.11899999999999999"/>
    <x v="178"/>
  </r>
  <r>
    <d v="1928-07-01T00:00:00"/>
    <n v="14.31"/>
    <n v="0.29699999999999999"/>
    <n v="20.004999999999999"/>
    <n v="0.29699999999999999"/>
    <n v="8.1890000000000001"/>
    <n v="0.29799999999999999"/>
    <n v="16.795999999999999"/>
    <n v="0.128"/>
    <x v="178"/>
  </r>
  <r>
    <d v="1928-08-01T00:00:00"/>
    <n v="13.686999999999999"/>
    <n v="0.32700000000000001"/>
    <n v="19.521999999999998"/>
    <n v="0.30499999999999999"/>
    <n v="7.7979999999999903"/>
    <n v="0.31900000000000001"/>
    <n v="16.7"/>
    <n v="0.13300000000000001"/>
    <x v="178"/>
  </r>
  <r>
    <d v="1928-09-01T00:00:00"/>
    <n v="12.03"/>
    <n v="0.23499999999999999"/>
    <n v="17.980999999999899"/>
    <n v="0.223"/>
    <n v="6.02"/>
    <n v="0.23699999999999999"/>
    <n v="16.065999999999999"/>
    <n v="0.12"/>
    <x v="178"/>
  </r>
  <r>
    <d v="1928-10-01T00:00:00"/>
    <n v="9.4860000000000007"/>
    <n v="0.193"/>
    <n v="15.387"/>
    <n v="0.19"/>
    <n v="3.5489999999999999"/>
    <n v="0.214"/>
    <n v="15.231999999999999"/>
    <n v="0.112"/>
    <x v="178"/>
  </r>
  <r>
    <d v="1928-11-01T00:00:00"/>
    <n v="6.3360000000000003"/>
    <n v="0.23100000000000001"/>
    <n v="11.933"/>
    <n v="0.17699999999999999"/>
    <n v="0.629"/>
    <n v="0.24099999999999999"/>
    <n v="14.276"/>
    <n v="0.122"/>
    <x v="178"/>
  </r>
  <r>
    <d v="1928-12-01T00:00:00"/>
    <n v="3.8730000000000002"/>
    <n v="0.222"/>
    <n v="9.1859999999999999"/>
    <n v="0.26"/>
    <n v="-1.7509999999999999"/>
    <n v="0.25700000000000001"/>
    <n v="13.568"/>
    <n v="0.122"/>
    <x v="178"/>
  </r>
  <r>
    <d v="1929-01-01T00:00:00"/>
    <n v="2.0539999999999998"/>
    <n v="0.28899999999999998"/>
    <n v="7.4799999999999898"/>
    <n v="0.29799999999999999"/>
    <n v="-3.66"/>
    <n v="0.27200000000000002"/>
    <n v="13.137"/>
    <n v="0.13400000000000001"/>
    <x v="179"/>
  </r>
  <r>
    <d v="1929-02-01T00:00:00"/>
    <n v="2.1720000000000002"/>
    <n v="0.22900000000000001"/>
    <n v="7.8379999999999903"/>
    <n v="0.219"/>
    <n v="-3.883"/>
    <n v="0.27400000000000002"/>
    <n v="13.241"/>
    <n v="0.12"/>
    <x v="179"/>
  </r>
  <r>
    <d v="1929-03-01T00:00:00"/>
    <n v="5.0990000000000002"/>
    <n v="0.191"/>
    <n v="10.981999999999999"/>
    <n v="0.22900000000000001"/>
    <n v="-1.131"/>
    <n v="0.28899999999999998"/>
    <n v="14.079000000000001"/>
    <n v="0.121"/>
    <x v="179"/>
  </r>
  <r>
    <d v="1929-04-01T00:00:00"/>
    <n v="8.0939999999999994"/>
    <n v="0.26500000000000001"/>
    <n v="14.08"/>
    <n v="0.29199999999999998"/>
    <n v="1.8419999999999901"/>
    <n v="0.28100000000000003"/>
    <n v="14.987"/>
    <n v="0.126"/>
    <x v="179"/>
  </r>
  <r>
    <d v="1929-05-01T00:00:00"/>
    <n v="10.914999999999999"/>
    <n v="0.29399999999999998"/>
    <n v="16.905999999999999"/>
    <n v="0.25800000000000001"/>
    <n v="4.7839999999999998"/>
    <n v="0.33400000000000002"/>
    <n v="15.715999999999999"/>
    <n v="0.128"/>
    <x v="179"/>
  </r>
  <r>
    <d v="1929-06-01T00:00:00"/>
    <n v="12.928000000000001"/>
    <n v="0.23200000000000001"/>
    <n v="18.649999999999999"/>
    <n v="0.26"/>
    <n v="6.9079999999999897"/>
    <n v="0.29099999999999998"/>
    <n v="16.327999999999999"/>
    <n v="0.11700000000000001"/>
    <x v="179"/>
  </r>
  <r>
    <d v="1929-07-01T00:00:00"/>
    <n v="13.957000000000001"/>
    <n v="0.314"/>
    <n v="19.652000000000001"/>
    <n v="0.314"/>
    <n v="8.0120000000000005"/>
    <n v="0.318"/>
    <n v="16.59"/>
    <n v="0.13400000000000001"/>
    <x v="179"/>
  </r>
  <r>
    <d v="1929-08-01T00:00:00"/>
    <n v="13.68"/>
    <n v="0.33"/>
    <n v="19.547999999999998"/>
    <n v="0.30099999999999999"/>
    <n v="7.6969999999999903"/>
    <n v="0.32800000000000001"/>
    <n v="16.670999999999999"/>
    <n v="0.13800000000000001"/>
    <x v="179"/>
  </r>
  <r>
    <d v="1929-09-01T00:00:00"/>
    <n v="11.807"/>
    <n v="0.255"/>
    <n v="17.597999999999999"/>
    <n v="0.19900000000000001"/>
    <n v="5.9260000000000002"/>
    <n v="0.23799999999999999"/>
    <n v="16.091999999999999"/>
    <n v="0.126"/>
    <x v="179"/>
  </r>
  <r>
    <d v="1929-10-01T00:00:00"/>
    <n v="9.4600000000000009"/>
    <n v="0.19500000000000001"/>
    <n v="15.217000000000001"/>
    <n v="0.182"/>
    <n v="3.6859999999999999"/>
    <n v="0.22600000000000001"/>
    <n v="15.247999999999999"/>
    <n v="0.113"/>
    <x v="179"/>
  </r>
  <r>
    <d v="1929-11-01T00:00:00"/>
    <n v="6.1719999999999997"/>
    <n v="0.20699999999999999"/>
    <n v="11.757"/>
    <n v="0.17499999999999999"/>
    <n v="0.377"/>
    <n v="0.21299999999999999"/>
    <n v="14.312999999999899"/>
    <n v="0.11799999999999999"/>
    <x v="179"/>
  </r>
  <r>
    <d v="1929-12-01T00:00:00"/>
    <n v="2.5710000000000002"/>
    <n v="0.22"/>
    <n v="7.7690000000000001"/>
    <n v="0.222"/>
    <n v="-2.9449999999999998"/>
    <n v="0.24199999999999999"/>
    <n v="13.207000000000001"/>
    <n v="0.121"/>
    <x v="179"/>
  </r>
  <r>
    <d v="1930-01-01T00:00:00"/>
    <n v="2.4009999999999998"/>
    <n v="0.22600000000000001"/>
    <n v="7.6699999999999902"/>
    <n v="0.216"/>
    <n v="-3.1689999999999898"/>
    <n v="0.34300000000000003"/>
    <n v="13.26"/>
    <n v="0.13"/>
    <x v="180"/>
  </r>
  <r>
    <d v="1930-02-01T00:00:00"/>
    <n v="3.1519999999999899"/>
    <n v="0.23599999999999999"/>
    <n v="8.9"/>
    <n v="0.252"/>
    <n v="-2.8519999999999999"/>
    <n v="0.252"/>
    <n v="13.54"/>
    <n v="0.126"/>
    <x v="180"/>
  </r>
  <r>
    <d v="1930-03-01T00:00:00"/>
    <n v="5.4829999999999997"/>
    <n v="0.191"/>
    <n v="11.539"/>
    <n v="0.27300000000000002"/>
    <n v="-0.57099999999999995"/>
    <n v="0.20899999999999999"/>
    <n v="14.326000000000001"/>
    <n v="0.127"/>
    <x v="180"/>
  </r>
  <r>
    <d v="1930-04-01T00:00:00"/>
    <n v="8.1819999999999897"/>
    <n v="0.24199999999999999"/>
    <n v="14.016999999999999"/>
    <n v="0.254"/>
    <n v="2.0720000000000001"/>
    <n v="0.27100000000000002"/>
    <n v="15.081"/>
    <n v="0.124"/>
    <x v="180"/>
  </r>
  <r>
    <d v="1930-05-01T00:00:00"/>
    <n v="11.105"/>
    <n v="0.29199999999999998"/>
    <n v="16.87"/>
    <n v="0.27200000000000002"/>
    <n v="5.016"/>
    <n v="0.314"/>
    <n v="15.911"/>
    <n v="0.13100000000000001"/>
    <x v="180"/>
  </r>
  <r>
    <d v="1930-06-01T00:00:00"/>
    <n v="13.347"/>
    <n v="0.23100000000000001"/>
    <n v="19.071000000000002"/>
    <n v="0.26400000000000001"/>
    <n v="7.2949999999999999"/>
    <n v="0.309"/>
    <n v="16.472999999999999"/>
    <n v="0.122"/>
    <x v="180"/>
  </r>
  <r>
    <d v="1930-07-01T00:00:00"/>
    <n v="14.465"/>
    <n v="0.30099999999999999"/>
    <n v="20.251999999999999"/>
    <n v="0.26700000000000002"/>
    <n v="8.4149999999999991"/>
    <n v="0.28699999999999998"/>
    <n v="16.853999999999999"/>
    <n v="0.13699999999999901"/>
    <x v="180"/>
  </r>
  <r>
    <d v="1930-08-01T00:00:00"/>
    <n v="13.928000000000001"/>
    <n v="0.32700000000000001"/>
    <n v="19.803000000000001"/>
    <n v="0.29099999999999998"/>
    <n v="7.9959999999999898"/>
    <n v="0.30399999999999999"/>
    <n v="16.791"/>
    <n v="0.14599999999999999"/>
    <x v="180"/>
  </r>
  <r>
    <d v="1930-09-01T00:00:00"/>
    <n v="11.874000000000001"/>
    <n v="0.247"/>
    <n v="17.754000000000001"/>
    <n v="0.20399999999999999"/>
    <n v="5.9349999999999996"/>
    <n v="0.23699999999999999"/>
    <n v="16.25"/>
    <n v="0.13100000000000001"/>
    <x v="180"/>
  </r>
  <r>
    <d v="1930-10-01T00:00:00"/>
    <n v="9.2609999999999992"/>
    <n v="0.187"/>
    <n v="14.941000000000001"/>
    <n v="0.20499999999999999"/>
    <n v="3.5870000000000002"/>
    <n v="0.25"/>
    <n v="15.355"/>
    <n v="0.121"/>
    <x v="180"/>
  </r>
  <r>
    <d v="1930-11-01T00:00:00"/>
    <n v="6.5739999999999998"/>
    <n v="0.20200000000000001"/>
    <n v="12.032"/>
    <n v="0.186"/>
    <n v="0.89199999999999902"/>
    <n v="0.21299999999999999"/>
    <n v="14.505000000000001"/>
    <n v="0.128"/>
    <x v="180"/>
  </r>
  <r>
    <d v="1930-12-01T00:00:00"/>
    <n v="3.831"/>
    <n v="0.19400000000000001"/>
    <n v="9.0660000000000007"/>
    <n v="0.23899999999999999"/>
    <n v="-1.736"/>
    <n v="0.24299999999999999"/>
    <n v="13.724"/>
    <n v="0.124"/>
    <x v="180"/>
  </r>
  <r>
    <d v="1931-01-01T00:00:00"/>
    <n v="2.7610000000000001"/>
    <n v="0.22500000000000001"/>
    <n v="8.0589999999999993"/>
    <n v="0.33900000000000002"/>
    <n v="-2.8969999999999998"/>
    <n v="0.252"/>
    <n v="13.529"/>
    <n v="0.13"/>
    <x v="181"/>
  </r>
  <r>
    <d v="1931-02-01T00:00:00"/>
    <n v="2.7080000000000002"/>
    <n v="0.224"/>
    <n v="8.218"/>
    <n v="0.23300000000000001"/>
    <n v="-3.1230000000000002"/>
    <n v="0.245"/>
    <n v="13.620999999999899"/>
    <n v="0.125"/>
    <x v="181"/>
  </r>
  <r>
    <d v="1931-03-01T00:00:00"/>
    <n v="5.22"/>
    <n v="0.186"/>
    <n v="11.194000000000001"/>
    <n v="0.14799999999999999"/>
    <n v="-1.006"/>
    <n v="0.24399999999999999"/>
    <n v="14.347"/>
    <n v="0.126"/>
    <x v="181"/>
  </r>
  <r>
    <d v="1931-04-01T00:00:00"/>
    <n v="8.1630000000000003"/>
    <n v="0.23400000000000001"/>
    <n v="14.079000000000001"/>
    <n v="0.22800000000000001"/>
    <n v="2.0249999999999999"/>
    <n v="0.28999999999999998"/>
    <n v="15.116"/>
    <n v="0.126"/>
    <x v="181"/>
  </r>
  <r>
    <d v="1931-05-01T00:00:00"/>
    <n v="11.02"/>
    <n v="0.28100000000000003"/>
    <n v="16.805"/>
    <n v="0.26600000000000001"/>
    <n v="4.9509999999999996"/>
    <n v="0.32700000000000001"/>
    <n v="15.872"/>
    <n v="0.129"/>
    <x v="181"/>
  </r>
  <r>
    <d v="1931-06-01T00:00:00"/>
    <n v="13.573"/>
    <n v="0.24"/>
    <n v="19.419"/>
    <n v="0.222"/>
    <n v="7.4889999999999999"/>
    <n v="0.25600000000000001"/>
    <n v="16.63"/>
    <n v="0.126"/>
    <x v="181"/>
  </r>
  <r>
    <d v="1931-07-01T00:00:00"/>
    <n v="14.575999999999899"/>
    <n v="0.30199999999999999"/>
    <n v="20.399000000000001"/>
    <n v="0.27500000000000002"/>
    <n v="8.6649999999999991"/>
    <n v="0.32800000000000001"/>
    <n v="16.966999999999999"/>
    <n v="0.13800000000000001"/>
    <x v="181"/>
  </r>
  <r>
    <d v="1931-08-01T00:00:00"/>
    <n v="14.12"/>
    <n v="0.33"/>
    <n v="19.960999999999999"/>
    <n v="0.28899999999999998"/>
    <n v="8.1890000000000001"/>
    <n v="0.33100000000000002"/>
    <n v="16.887"/>
    <n v="0.14499999999999999"/>
    <x v="181"/>
  </r>
  <r>
    <d v="1931-09-01T00:00:00"/>
    <n v="12.282999999999999"/>
    <n v="0.25"/>
    <n v="18.077999999999999"/>
    <n v="0.20300000000000001"/>
    <n v="6.4850000000000003"/>
    <n v="0.24099999999999999"/>
    <n v="16.294"/>
    <n v="0.129"/>
    <x v="181"/>
  </r>
  <r>
    <d v="1931-10-01T00:00:00"/>
    <n v="9.9369999999999994"/>
    <n v="0.19700000000000001"/>
    <n v="15.718"/>
    <n v="0.16699999999999901"/>
    <n v="4.0730000000000004"/>
    <n v="0.245"/>
    <n v="15.448"/>
    <n v="0.125"/>
    <x v="181"/>
  </r>
  <r>
    <d v="1931-11-01T00:00:00"/>
    <n v="6.2429999999999897"/>
    <n v="0.19800000000000001"/>
    <n v="11.63"/>
    <n v="0.189"/>
    <n v="0.54499999999999904"/>
    <n v="0.26700000000000002"/>
    <n v="14.317"/>
    <n v="0.125"/>
    <x v="181"/>
  </r>
  <r>
    <d v="1931-12-01T00:00:00"/>
    <n v="4.0270000000000001"/>
    <n v="0.186"/>
    <n v="9.4770000000000003"/>
    <n v="0.183"/>
    <n v="-1.573"/>
    <n v="0.26"/>
    <n v="13.710999999999901"/>
    <n v="0.125"/>
    <x v="181"/>
  </r>
  <r>
    <d v="1932-01-01T00:00:00"/>
    <n v="3.6039999999999899"/>
    <n v="0.223"/>
    <n v="9.1590000000000007"/>
    <n v="0.254"/>
    <n v="-2.0539999999999998"/>
    <n v="0.28399999999999997"/>
    <n v="13.686999999999999"/>
    <n v="0.13100000000000001"/>
    <x v="182"/>
  </r>
  <r>
    <d v="1932-02-01T00:00:00"/>
    <n v="2.9889999999999999"/>
    <n v="0.221"/>
    <n v="8.7970000000000006"/>
    <n v="0.216"/>
    <n v="-3.23"/>
    <n v="0.20599999999999999"/>
    <n v="13.657999999999999"/>
    <n v="0.124"/>
    <x v="182"/>
  </r>
  <r>
    <d v="1932-03-01T00:00:00"/>
    <n v="4.9400000000000004"/>
    <n v="0.20399999999999999"/>
    <n v="10.933999999999999"/>
    <n v="0.16899999999999901"/>
    <n v="-1.1639999999999999"/>
    <n v="0.23699999999999999"/>
    <n v="14.252000000000001"/>
    <n v="0.129"/>
    <x v="182"/>
  </r>
  <r>
    <d v="1932-04-01T00:00:00"/>
    <n v="8.7690000000000001"/>
    <n v="0.26300000000000001"/>
    <n v="14.644"/>
    <n v="0.223"/>
    <n v="2.5990000000000002"/>
    <n v="0.27100000000000002"/>
    <n v="15.335000000000001"/>
    <n v="0.129"/>
    <x v="182"/>
  </r>
  <r>
    <d v="1932-05-01T00:00:00"/>
    <n v="11.239000000000001"/>
    <n v="0.3"/>
    <n v="16.864999999999998"/>
    <n v="0.253"/>
    <n v="5.2249999999999996"/>
    <n v="0.33800000000000002"/>
    <n v="16.018000000000001"/>
    <n v="0.13200000000000001"/>
    <x v="182"/>
  </r>
  <r>
    <d v="1932-06-01T00:00:00"/>
    <n v="13.382999999999999"/>
    <n v="0.25700000000000001"/>
    <n v="19.114000000000001"/>
    <n v="0.219"/>
    <n v="7.2579999999999902"/>
    <n v="0.251"/>
    <n v="16.504000000000001"/>
    <n v="0.126"/>
    <x v="182"/>
  </r>
  <r>
    <d v="1932-07-01T00:00:00"/>
    <n v="14.372"/>
    <n v="0.30599999999999999"/>
    <n v="20.093"/>
    <n v="0.28599999999999998"/>
    <n v="8.4160000000000004"/>
    <n v="0.33900000000000002"/>
    <n v="16.846"/>
    <n v="0.13800000000000001"/>
    <x v="182"/>
  </r>
  <r>
    <d v="1932-08-01T00:00:00"/>
    <n v="13.74"/>
    <n v="0.33100000000000002"/>
    <n v="19.5"/>
    <n v="0.27700000000000002"/>
    <n v="7.91699999999999"/>
    <n v="0.33100000000000002"/>
    <n v="16.68"/>
    <n v="0.14299999999999999"/>
    <x v="182"/>
  </r>
  <r>
    <d v="1932-09-01T00:00:00"/>
    <n v="12.31"/>
    <n v="0.26800000000000002"/>
    <n v="18.215999999999902"/>
    <n v="0.21299999999999999"/>
    <n v="6.34"/>
    <n v="0.22600000000000001"/>
    <n v="16.262999999999899"/>
    <n v="0.13300000000000001"/>
    <x v="182"/>
  </r>
  <r>
    <d v="1932-10-01T00:00:00"/>
    <n v="9.6820000000000004"/>
    <n v="0.23200000000000001"/>
    <n v="15.423999999999999"/>
    <n v="0.16"/>
    <n v="3.9"/>
    <n v="0.24299999999999999"/>
    <n v="15.28"/>
    <n v="0.123"/>
    <x v="182"/>
  </r>
  <r>
    <d v="1932-11-01T00:00:00"/>
    <n v="5.9079999999999897"/>
    <n v="0.186"/>
    <n v="11.550999999999901"/>
    <n v="0.20399999999999999"/>
    <n v="1.4E-2"/>
    <n v="0.27800000000000002"/>
    <n v="14.175000000000001"/>
    <n v="0.122"/>
    <x v="182"/>
  </r>
  <r>
    <d v="1932-12-01T00:00:00"/>
    <n v="3.5270000000000001"/>
    <n v="0.19600000000000001"/>
    <n v="8.8879999999999999"/>
    <n v="0.215"/>
    <n v="-2.07099999999999"/>
    <n v="0.27100000000000002"/>
    <n v="13.558"/>
    <n v="0.123"/>
    <x v="182"/>
  </r>
  <r>
    <d v="1933-01-01T00:00:00"/>
    <n v="2.169"/>
    <n v="0.22600000000000001"/>
    <n v="7.3789999999999996"/>
    <n v="0.20699999999999999"/>
    <n v="-3.4529999999999998"/>
    <n v="0.27700000000000002"/>
    <n v="13.26"/>
    <n v="0.129"/>
    <x v="183"/>
  </r>
  <r>
    <d v="1933-02-01T00:00:00"/>
    <n v="2.657"/>
    <n v="0.21"/>
    <n v="8.3509999999999902"/>
    <n v="0.30499999999999999"/>
    <n v="-3.3180000000000001"/>
    <n v="0.29899999999999999"/>
    <n v="13.505999999999901"/>
    <n v="0.12"/>
    <x v="183"/>
  </r>
  <r>
    <d v="1933-03-01T00:00:00"/>
    <n v="4.8689999999999998"/>
    <n v="0.185"/>
    <n v="10.773999999999999"/>
    <n v="0.192"/>
    <n v="-1.27"/>
    <n v="0.307"/>
    <n v="14.130999999999901"/>
    <n v="0.12"/>
    <x v="183"/>
  </r>
  <r>
    <d v="1933-04-01T00:00:00"/>
    <n v="8.125"/>
    <n v="0.27200000000000002"/>
    <n v="14.045999999999999"/>
    <n v="0.26300000000000001"/>
    <n v="2.0030000000000001"/>
    <n v="0.28599999999999998"/>
    <n v="15.042999999999999"/>
    <n v="0.13"/>
    <x v="183"/>
  </r>
  <r>
    <d v="1933-05-01T00:00:00"/>
    <n v="11.047000000000001"/>
    <n v="0.28799999999999998"/>
    <n v="16.844999999999999"/>
    <n v="0.26700000000000002"/>
    <n v="4.9880000000000004"/>
    <n v="0.29699999999999999"/>
    <n v="15.823"/>
    <n v="0.13400000000000001"/>
    <x v="183"/>
  </r>
  <r>
    <d v="1933-06-01T00:00:00"/>
    <n v="13.11"/>
    <n v="0.24099999999999999"/>
    <n v="19.036000000000001"/>
    <n v="0.25"/>
    <n v="7.0010000000000003"/>
    <n v="0.313"/>
    <n v="16.337"/>
    <n v="0.126"/>
    <x v="183"/>
  </r>
  <r>
    <d v="1933-07-01T00:00:00"/>
    <n v="14.235999999999899"/>
    <n v="0.3"/>
    <n v="20.036999999999999"/>
    <n v="0.28199999999999997"/>
    <n v="8.2949999999999999"/>
    <n v="0.29099999999999998"/>
    <n v="16.704000000000001"/>
    <n v="0.13600000000000001"/>
    <x v="183"/>
  </r>
  <r>
    <d v="1933-08-01T00:00:00"/>
    <n v="13.76"/>
    <n v="0.32100000000000001"/>
    <n v="19.635000000000002"/>
    <n v="0.29599999999999999"/>
    <n v="7.8579999999999997"/>
    <n v="0.32100000000000001"/>
    <n v="16.701000000000001"/>
    <n v="0.13800000000000001"/>
    <x v="183"/>
  </r>
  <r>
    <d v="1933-09-01T00:00:00"/>
    <n v="11.853999999999999"/>
    <n v="0.24399999999999999"/>
    <n v="17.631"/>
    <n v="0.20200000000000001"/>
    <n v="6.0549999999999997"/>
    <n v="0.25900000000000001"/>
    <n v="16.024000000000001"/>
    <n v="0.129"/>
    <x v="183"/>
  </r>
  <r>
    <d v="1933-10-01T00:00:00"/>
    <n v="9.2379999999999995"/>
    <n v="0.23200000000000001"/>
    <n v="15.172000000000001"/>
    <n v="0.17"/>
    <n v="3.3739999999999899"/>
    <n v="0.247"/>
    <n v="15.142999999999899"/>
    <n v="0.125"/>
    <x v="183"/>
  </r>
  <r>
    <d v="1933-11-01T00:00:00"/>
    <n v="5.89"/>
    <n v="0.20100000000000001"/>
    <n v="11.577999999999999"/>
    <n v="0.22700000000000001"/>
    <n v="9.2999999999999902E-2"/>
    <n v="0.248"/>
    <n v="14.130999999999901"/>
    <n v="0.11799999999999999"/>
    <x v="183"/>
  </r>
  <r>
    <d v="1933-12-01T00:00:00"/>
    <n v="3.1039999999999899"/>
    <n v="0.192"/>
    <n v="8.4559999999999995"/>
    <n v="0.23"/>
    <n v="-2.5329999999999999"/>
    <n v="0.23"/>
    <n v="13.352"/>
    <n v="0.12"/>
    <x v="183"/>
  </r>
  <r>
    <d v="1934-01-01T00:00:00"/>
    <n v="2.476"/>
    <n v="0.23100000000000001"/>
    <n v="7.9949999999999903"/>
    <n v="0.219"/>
    <n v="-3.1309999999999998"/>
    <n v="0.27200000000000002"/>
    <n v="13.276"/>
    <n v="0.124"/>
    <x v="184"/>
  </r>
  <r>
    <d v="1934-02-01T00:00:00"/>
    <n v="3.6989999999999998"/>
    <n v="0.251"/>
    <n v="9.5039999999999996"/>
    <n v="0.23699999999999999"/>
    <n v="-2.1909999999999998"/>
    <n v="0.35599999999999998"/>
    <n v="13.700999999999899"/>
    <n v="0.125"/>
    <x v="184"/>
  </r>
  <r>
    <d v="1934-03-01T00:00:00"/>
    <n v="4.8179999999999996"/>
    <n v="0.20100000000000001"/>
    <n v="10.835000000000001"/>
    <n v="0.193"/>
    <n v="-1.3819999999999999"/>
    <n v="0.223"/>
    <n v="14.071999999999999"/>
    <n v="0.122"/>
    <x v="184"/>
  </r>
  <r>
    <d v="1934-04-01T00:00:00"/>
    <n v="8.016"/>
    <n v="0.25900000000000001"/>
    <n v="13.995999999999899"/>
    <n v="0.24"/>
    <n v="1.853"/>
    <n v="0.29399999999999998"/>
    <n v="15.02"/>
    <n v="0.128"/>
    <x v="184"/>
  </r>
  <r>
    <d v="1934-05-01T00:00:00"/>
    <n v="11.478"/>
    <n v="0.27600000000000002"/>
    <n v="17.533000000000001"/>
    <n v="0.27300000000000002"/>
    <n v="5.26"/>
    <n v="0.307"/>
    <n v="15.950999999999899"/>
    <n v="0.127"/>
    <x v="184"/>
  </r>
  <r>
    <d v="1934-06-01T00:00:00"/>
    <n v="13.401999999999999"/>
    <n v="0.24"/>
    <n v="19.183"/>
    <n v="0.25"/>
    <n v="7.4219999999999997"/>
    <n v="0.27400000000000002"/>
    <n v="16.577999999999999"/>
    <n v="0.121"/>
    <x v="184"/>
  </r>
  <r>
    <d v="1934-07-01T00:00:00"/>
    <n v="14.343"/>
    <n v="0.29599999999999999"/>
    <n v="20.14"/>
    <n v="0.28799999999999998"/>
    <n v="8.4719999999999995"/>
    <n v="0.317"/>
    <n v="16.850999999999999"/>
    <n v="0.13400000000000001"/>
    <x v="184"/>
  </r>
  <r>
    <d v="1934-08-01T00:00:00"/>
    <n v="13.777999999999899"/>
    <n v="0.32200000000000001"/>
    <n v="19.533999999999999"/>
    <n v="0.28899999999999998"/>
    <n v="8.01"/>
    <n v="0.33700000000000002"/>
    <n v="16.739999999999998"/>
    <n v="0.14099999999999999"/>
    <x v="184"/>
  </r>
  <r>
    <d v="1934-09-01T00:00:00"/>
    <n v="11.727"/>
    <n v="0.23799999999999999"/>
    <n v="17.504999999999999"/>
    <n v="0.221"/>
    <n v="5.899"/>
    <n v="0.26100000000000001"/>
    <n v="16.128"/>
    <n v="0.122"/>
    <x v="184"/>
  </r>
  <r>
    <d v="1934-10-01T00:00:00"/>
    <n v="9.4209999999999994"/>
    <n v="0.192"/>
    <n v="15.370999999999899"/>
    <n v="0.18099999999999999"/>
    <n v="3.6289999999999898"/>
    <n v="0.21299999999999999"/>
    <n v="15.332000000000001"/>
    <n v="0.11799999999999999"/>
    <x v="184"/>
  </r>
  <r>
    <d v="1934-11-01T00:00:00"/>
    <n v="6.3970000000000002"/>
    <n v="0.182"/>
    <n v="11.736000000000001"/>
    <n v="0.17899999999999999"/>
    <n v="0.97799999999999998"/>
    <n v="0.23499999999999999"/>
    <n v="14.412000000000001"/>
    <n v="0.113"/>
    <x v="184"/>
  </r>
  <r>
    <d v="1934-12-01T00:00:00"/>
    <n v="3.9849999999999999"/>
    <n v="0.193"/>
    <n v="9.2789999999999999"/>
    <n v="0.23899999999999999"/>
    <n v="-1.62"/>
    <n v="0.221"/>
    <n v="13.673"/>
    <n v="0.11799999999999999"/>
    <x v="184"/>
  </r>
  <r>
    <d v="1935-01-01T00:00:00"/>
    <n v="2.1749999999999998"/>
    <n v="0.20399999999999999"/>
    <n v="7.7369999999999903"/>
    <n v="0.22"/>
    <n v="-3.6179999999999999"/>
    <n v="0.25"/>
    <n v="13.298999999999999"/>
    <n v="0.121"/>
    <x v="185"/>
  </r>
  <r>
    <d v="1935-02-01T00:00:00"/>
    <n v="4.125"/>
    <n v="0.217"/>
    <n v="9.9440000000000008"/>
    <n v="0.21299999999999999"/>
    <n v="-1.7169999999999901"/>
    <n v="0.245"/>
    <n v="13.856999999999999"/>
    <n v="0.11899999999999999"/>
    <x v="185"/>
  </r>
  <r>
    <d v="1935-03-01T00:00:00"/>
    <n v="5.399"/>
    <n v="0.187"/>
    <n v="11.343"/>
    <n v="0.20300000000000001"/>
    <n v="-0.80200000000000005"/>
    <n v="0.19700000000000001"/>
    <n v="14.269"/>
    <n v="0.115"/>
    <x v="185"/>
  </r>
  <r>
    <d v="1935-04-01T00:00:00"/>
    <n v="7.7709999999999901"/>
    <n v="0.25600000000000001"/>
    <n v="13.81"/>
    <n v="0.249"/>
    <n v="1.5509999999999999"/>
    <n v="0.27100000000000002"/>
    <n v="15.013"/>
    <n v="0.126"/>
    <x v="185"/>
  </r>
  <r>
    <d v="1935-05-01T00:00:00"/>
    <n v="10.906000000000001"/>
    <n v="0.27700000000000002"/>
    <n v="16.88"/>
    <n v="0.25800000000000001"/>
    <n v="4.7549999999999999"/>
    <n v="0.31"/>
    <n v="15.848000000000001"/>
    <n v="0.128"/>
    <x v="185"/>
  </r>
  <r>
    <d v="1935-06-01T00:00:00"/>
    <n v="13.326000000000001"/>
    <n v="0.23"/>
    <n v="19.100000000000001"/>
    <n v="0.22700000000000001"/>
    <n v="7.1929999999999996"/>
    <n v="0.247"/>
    <n v="16.504000000000001"/>
    <n v="0.122"/>
    <x v="185"/>
  </r>
  <r>
    <d v="1935-07-01T00:00:00"/>
    <n v="14.331"/>
    <n v="0.29199999999999998"/>
    <n v="20.172999999999998"/>
    <n v="0.307"/>
    <n v="8.43799999999999"/>
    <n v="0.30199999999999999"/>
    <n v="16.847999999999999"/>
    <n v="0.13100000000000001"/>
    <x v="185"/>
  </r>
  <r>
    <d v="1935-08-01T00:00:00"/>
    <n v="13.775"/>
    <n v="0.33200000000000002"/>
    <n v="19.657"/>
    <n v="0.30299999999999999"/>
    <n v="7.8309999999999897"/>
    <n v="0.32700000000000001"/>
    <n v="16.715"/>
    <n v="0.13900000000000001"/>
    <x v="185"/>
  </r>
  <r>
    <d v="1935-09-01T00:00:00"/>
    <n v="11.999000000000001"/>
    <n v="0.23899999999999999"/>
    <n v="17.896000000000001"/>
    <n v="0.20699999999999999"/>
    <n v="6.0419999999999998"/>
    <n v="0.25"/>
    <n v="16.143000000000001"/>
    <n v="0.12"/>
    <x v="185"/>
  </r>
  <r>
    <d v="1935-10-01T00:00:00"/>
    <n v="9.516"/>
    <n v="0.19800000000000001"/>
    <n v="15.379"/>
    <n v="0.17399999999999999"/>
    <n v="3.7"/>
    <n v="0.23499999999999999"/>
    <n v="15.311"/>
    <n v="0.114"/>
    <x v="185"/>
  </r>
  <r>
    <d v="1935-11-01T00:00:00"/>
    <n v="5.4429999999999996"/>
    <n v="0.191"/>
    <n v="10.849"/>
    <n v="0.20100000000000001"/>
    <n v="-0.23"/>
    <n v="0.246"/>
    <n v="14.069000000000001"/>
    <n v="0.115"/>
    <x v="185"/>
  </r>
  <r>
    <d v="1935-12-01T00:00:00"/>
    <n v="3.423"/>
    <n v="0.20799999999999999"/>
    <n v="8.6750000000000007"/>
    <n v="0.23499999999999999"/>
    <n v="-2.09"/>
    <n v="0.28199999999999997"/>
    <n v="13.55"/>
    <n v="0.11799999999999999"/>
    <x v="185"/>
  </r>
  <r>
    <d v="1936-01-01T00:00:00"/>
    <n v="2.2490000000000001"/>
    <n v="0.221"/>
    <n v="7.8059999999999903"/>
    <n v="0.20300000000000001"/>
    <n v="-3.53"/>
    <n v="0.23699999999999999"/>
    <n v="13.26"/>
    <n v="0.115"/>
    <x v="186"/>
  </r>
  <r>
    <d v="1936-02-01T00:00:00"/>
    <n v="2.5059999999999998"/>
    <n v="0.23599999999999999"/>
    <n v="8.2530000000000001"/>
    <n v="0.29099999999999998"/>
    <n v="-3.4580000000000002"/>
    <n v="0.251"/>
    <n v="13.532999999999999"/>
    <n v="0.11799999999999999"/>
    <x v="186"/>
  </r>
  <r>
    <d v="1936-03-01T00:00:00"/>
    <n v="5.0309999999999997"/>
    <n v="0.19400000000000001"/>
    <n v="11.032"/>
    <n v="0.19700000000000001"/>
    <n v="-1.1539999999999999"/>
    <n v="0.218"/>
    <n v="14.206"/>
    <n v="0.11600000000000001"/>
    <x v="186"/>
  </r>
  <r>
    <d v="1936-04-01T00:00:00"/>
    <n v="8.12699999999999"/>
    <n v="0.25800000000000001"/>
    <n v="14.082000000000001"/>
    <n v="0.25"/>
    <n v="1.976"/>
    <n v="0.246"/>
    <n v="15.089"/>
    <n v="0.122"/>
    <x v="186"/>
  </r>
  <r>
    <d v="1936-05-01T00:00:00"/>
    <n v="11.250999999999999"/>
    <n v="0.27900000000000003"/>
    <n v="17.076000000000001"/>
    <n v="0.28000000000000003"/>
    <n v="5.23"/>
    <n v="0.30499999999999999"/>
    <n v="15.935"/>
    <n v="0.125"/>
    <x v="186"/>
  </r>
  <r>
    <d v="1936-06-01T00:00:00"/>
    <n v="13.363"/>
    <n v="0.24299999999999999"/>
    <n v="19.170999999999999"/>
    <n v="0.23799999999999999"/>
    <n v="7.2879999999999896"/>
    <n v="0.28100000000000003"/>
    <n v="16.524000000000001"/>
    <n v="0.11600000000000001"/>
    <x v="186"/>
  </r>
  <r>
    <d v="1936-07-01T00:00:00"/>
    <n v="14.629"/>
    <n v="0.29899999999999999"/>
    <n v="20.442999999999898"/>
    <n v="0.28100000000000003"/>
    <n v="8.7040000000000006"/>
    <n v="0.29299999999999998"/>
    <n v="16.928000000000001"/>
    <n v="0.13"/>
    <x v="186"/>
  </r>
  <r>
    <d v="1936-08-01T00:00:00"/>
    <n v="13.86"/>
    <n v="0.32500000000000001"/>
    <n v="19.690999999999999"/>
    <n v="0.28699999999999998"/>
    <n v="7.9289999999999896"/>
    <n v="0.317"/>
    <n v="16.811"/>
    <n v="0.13400000000000001"/>
    <x v="186"/>
  </r>
  <r>
    <d v="1936-09-01T00:00:00"/>
    <n v="12.021000000000001"/>
    <n v="0.246"/>
    <n v="17.91"/>
    <n v="0.21299999999999999"/>
    <n v="6.0640000000000001"/>
    <n v="0.224"/>
    <n v="16.190999999999999"/>
    <n v="0.121"/>
    <x v="186"/>
  </r>
  <r>
    <d v="1936-10-01T00:00:00"/>
    <n v="9.4570000000000007"/>
    <n v="0.22"/>
    <n v="15.316000000000001"/>
    <n v="0.21"/>
    <n v="3.6579999999999999"/>
    <n v="0.23300000000000001"/>
    <n v="15.412000000000001"/>
    <n v="0.11600000000000001"/>
    <x v="186"/>
  </r>
  <r>
    <d v="1936-11-01T00:00:00"/>
    <n v="6.2329999999999997"/>
    <n v="0.188"/>
    <n v="11.814"/>
    <n v="0.20300000000000001"/>
    <n v="0.40699999999999997"/>
    <n v="0.215"/>
    <n v="14.337999999999999"/>
    <n v="0.113"/>
    <x v="186"/>
  </r>
  <r>
    <d v="1936-12-01T00:00:00"/>
    <n v="3.9209999999999998"/>
    <n v="0.20799999999999999"/>
    <n v="9.1809999999999992"/>
    <n v="0.216"/>
    <n v="-1.4409999999999901"/>
    <n v="0.251"/>
    <n v="13.766999999999999"/>
    <n v="0.11799999999999999"/>
    <x v="186"/>
  </r>
  <r>
    <d v="1937-01-01T00:00:00"/>
    <n v="2.4529999999999998"/>
    <n v="0.19600000000000001"/>
    <n v="7.8789999999999996"/>
    <n v="0.23699999999999999"/>
    <n v="-3.2160000000000002"/>
    <n v="0.25900000000000001"/>
    <n v="13.417"/>
    <n v="0.11600000000000001"/>
    <x v="187"/>
  </r>
  <r>
    <d v="1937-02-01T00:00:00"/>
    <n v="3.5529999999999999"/>
    <n v="0.22"/>
    <n v="9.2370000000000001"/>
    <n v="0.26100000000000001"/>
    <n v="-2.387"/>
    <n v="0.216"/>
    <n v="13.904"/>
    <n v="0.11600000000000001"/>
    <x v="187"/>
  </r>
  <r>
    <d v="1937-03-01T00:00:00"/>
    <n v="4.851"/>
    <n v="0.219"/>
    <n v="10.731"/>
    <n v="0.19900000000000001"/>
    <n v="-1.413"/>
    <n v="0.23699999999999999"/>
    <n v="14.276"/>
    <n v="0.11899999999999999"/>
    <x v="187"/>
  </r>
  <r>
    <d v="1937-04-01T00:00:00"/>
    <n v="8.1399999999999899"/>
    <n v="0.24199999999999999"/>
    <n v="14.025"/>
    <n v="0.253"/>
    <n v="2.0009999999999999"/>
    <n v="0.28000000000000003"/>
    <n v="15.228"/>
    <n v="0.11700000000000001"/>
    <x v="187"/>
  </r>
  <r>
    <d v="1937-05-01T00:00:00"/>
    <n v="11.422000000000001"/>
    <n v="0.28799999999999998"/>
    <n v="17.358000000000001"/>
    <n v="0.26700000000000002"/>
    <n v="5.1689999999999996"/>
    <n v="0.29599999999999999"/>
    <n v="16.050999999999998"/>
    <n v="0.125"/>
    <x v="187"/>
  </r>
  <r>
    <d v="1937-06-01T00:00:00"/>
    <n v="13.603"/>
    <n v="0.23599999999999999"/>
    <n v="19.558"/>
    <n v="0.22900000000000001"/>
    <n v="7.4539999999999997"/>
    <n v="0.248"/>
    <n v="16.678999999999998"/>
    <n v="0.11600000000000001"/>
    <x v="187"/>
  </r>
  <r>
    <d v="1937-07-01T00:00:00"/>
    <n v="14.375"/>
    <n v="0.29799999999999999"/>
    <n v="20.154"/>
    <n v="0.27100000000000002"/>
    <n v="8.41"/>
    <n v="0.28299999999999997"/>
    <n v="17.053999999999998"/>
    <n v="0.128"/>
    <x v="187"/>
  </r>
  <r>
    <d v="1937-08-01T00:00:00"/>
    <n v="14.007"/>
    <n v="0.32500000000000001"/>
    <n v="19.850000000000001"/>
    <n v="0.32200000000000001"/>
    <n v="8.1449999999999996"/>
    <n v="0.29299999999999998"/>
    <n v="16.940999999999999"/>
    <n v="0.13500000000000001"/>
    <x v="187"/>
  </r>
  <r>
    <d v="1937-09-01T00:00:00"/>
    <n v="12.412999999999901"/>
    <n v="0.247"/>
    <n v="18.376999999999999"/>
    <n v="0.24"/>
    <n v="6.4189999999999996"/>
    <n v="0.22"/>
    <n v="16.402000000000001"/>
    <n v="0.124"/>
    <x v="187"/>
  </r>
  <r>
    <d v="1937-10-01T00:00:00"/>
    <n v="9.7289999999999992"/>
    <n v="0.2"/>
    <n v="15.635"/>
    <n v="0.21199999999999999"/>
    <n v="4.0019999999999998"/>
    <n v="0.24099999999999999"/>
    <n v="15.523"/>
    <n v="0.113"/>
    <x v="187"/>
  </r>
  <r>
    <d v="1937-11-01T00:00:00"/>
    <n v="6.3559999999999999"/>
    <n v="0.19900000000000001"/>
    <n v="11.913"/>
    <n v="0.219"/>
    <n v="0.61199999999999999"/>
    <n v="0.221"/>
    <n v="14.446999999999999"/>
    <n v="0.113"/>
    <x v="187"/>
  </r>
  <r>
    <d v="1937-12-01T00:00:00"/>
    <n v="3.4780000000000002"/>
    <n v="0.21099999999999999"/>
    <n v="8.9990000000000006"/>
    <n v="0.23699999999999999"/>
    <n v="-2.19599999999999"/>
    <n v="0.28399999999999997"/>
    <n v="13.683999999999999"/>
    <n v="0.11799999999999999"/>
    <x v="187"/>
  </r>
  <r>
    <d v="1938-01-01T00:00:00"/>
    <n v="2.91"/>
    <n v="0.19400000000000001"/>
    <n v="8.4159999999999897"/>
    <n v="0.217"/>
    <n v="-2.597"/>
    <n v="0.27200000000000002"/>
    <n v="13.595999999999901"/>
    <n v="0.111"/>
    <x v="188"/>
  </r>
  <r>
    <d v="1938-02-01T00:00:00"/>
    <n v="3.4169999999999998"/>
    <n v="0.22500000000000001"/>
    <n v="9.1379999999999999"/>
    <n v="0.25800000000000001"/>
    <n v="-2.5179999999999998"/>
    <n v="0.246"/>
    <n v="13.827"/>
    <n v="0.112"/>
    <x v="188"/>
  </r>
  <r>
    <d v="1938-03-01T00:00:00"/>
    <n v="5.6509999999999998"/>
    <n v="0.192"/>
    <n v="11.616"/>
    <n v="0.17299999999999999"/>
    <n v="-0.43099999999999999"/>
    <n v="0.20799999999999999"/>
    <n v="14.491"/>
    <n v="0.111"/>
    <x v="188"/>
  </r>
  <r>
    <d v="1938-04-01T00:00:00"/>
    <n v="8.9130000000000003"/>
    <n v="0.249"/>
    <n v="14.984"/>
    <n v="0.23899999999999999"/>
    <n v="2.968"/>
    <n v="0.247"/>
    <n v="15.363"/>
    <n v="0.11899999999999999"/>
    <x v="188"/>
  </r>
  <r>
    <d v="1938-05-01T00:00:00"/>
    <n v="11.456"/>
    <n v="0.29699999999999999"/>
    <n v="17.428999999999998"/>
    <n v="0.28299999999999997"/>
    <n v="5.4269999999999996"/>
    <n v="0.312"/>
    <n v="16.000999999999902"/>
    <n v="0.129"/>
    <x v="188"/>
  </r>
  <r>
    <d v="1938-06-01T00:00:00"/>
    <n v="13.321"/>
    <n v="0.23799999999999999"/>
    <n v="18.989000000000001"/>
    <n v="0.219"/>
    <n v="7.4179999999999904"/>
    <n v="0.25800000000000001"/>
    <n v="16.606999999999999"/>
    <n v="0.11700000000000001"/>
    <x v="188"/>
  </r>
  <r>
    <d v="1938-07-01T00:00:00"/>
    <n v="14.481999999999999"/>
    <n v="0.29499999999999998"/>
    <n v="20.248999999999999"/>
    <n v="0.29099999999999998"/>
    <n v="8.6120000000000001"/>
    <n v="0.312"/>
    <n v="16.870999999999999"/>
    <n v="0.127"/>
    <x v="188"/>
  </r>
  <r>
    <d v="1938-08-01T00:00:00"/>
    <n v="13.962999999999999"/>
    <n v="0.32500000000000001"/>
    <n v="19.850000000000001"/>
    <n v="0.30599999999999999"/>
    <n v="8.0969999999999995"/>
    <n v="0.33"/>
    <n v="16.904"/>
    <n v="0.13200000000000001"/>
    <x v="188"/>
  </r>
  <r>
    <d v="1938-09-01T00:00:00"/>
    <n v="12.427"/>
    <n v="0.249"/>
    <n v="18.311"/>
    <n v="0.20799999999999999"/>
    <n v="6.468"/>
    <n v="0.24399999999999999"/>
    <n v="16.367000000000001"/>
    <n v="0.122"/>
    <x v="188"/>
  </r>
  <r>
    <d v="1938-10-01T00:00:00"/>
    <n v="9.7840000000000007"/>
    <n v="0.19400000000000001"/>
    <n v="15.734"/>
    <n v="0.16500000000000001"/>
    <n v="3.984"/>
    <n v="0.247"/>
    <n v="15.526"/>
    <n v="0.113"/>
    <x v="188"/>
  </r>
  <r>
    <d v="1938-11-01T00:00:00"/>
    <n v="6.53"/>
    <n v="0.215"/>
    <n v="12.161"/>
    <n v="0.20399999999999999"/>
    <n v="0.96899999999999997"/>
    <n v="0.26"/>
    <n v="14.407999999999999"/>
    <n v="0.114"/>
    <x v="188"/>
  </r>
  <r>
    <d v="1938-12-01T00:00:00"/>
    <n v="3.51"/>
    <n v="0.21299999999999999"/>
    <n v="8.9220000000000006"/>
    <n v="0.248"/>
    <n v="-2.0009999999999999"/>
    <n v="0.28899999999999998"/>
    <n v="13.555999999999999"/>
    <n v="0.11600000000000001"/>
    <x v="188"/>
  </r>
  <r>
    <d v="1939-01-01T00:00:00"/>
    <n v="2.9319999999999999"/>
    <n v="0.19800000000000001"/>
    <n v="8.5299999999999994"/>
    <n v="0.26600000000000001"/>
    <n v="-2.7709999999999999"/>
    <n v="0.23599999999999999"/>
    <n v="13.537999999999901"/>
    <n v="0.114"/>
    <x v="189"/>
  </r>
  <r>
    <d v="1939-02-01T00:00:00"/>
    <n v="3.2320000000000002"/>
    <n v="0.20100000000000001"/>
    <n v="9.048"/>
    <n v="0.22500000000000001"/>
    <n v="-2.5350000000000001"/>
    <n v="0.224"/>
    <n v="13.757"/>
    <n v="0.112"/>
    <x v="189"/>
  </r>
  <r>
    <d v="1939-03-01T00:00:00"/>
    <n v="4.9260000000000002"/>
    <n v="0.19600000000000001"/>
    <n v="10.836"/>
    <n v="0.187"/>
    <n v="-1.1000000000000001"/>
    <n v="0.216"/>
    <n v="14.273"/>
    <n v="0.113"/>
    <x v="189"/>
  </r>
  <r>
    <d v="1939-04-01T00:00:00"/>
    <n v="8.3279999999999994"/>
    <n v="0.252"/>
    <n v="14.44"/>
    <n v="0.23400000000000001"/>
    <n v="2.2709999999999999"/>
    <n v="0.252"/>
    <n v="15.295999999999999"/>
    <n v="0.11899999999999999"/>
    <x v="189"/>
  </r>
  <r>
    <d v="1939-05-01T00:00:00"/>
    <n v="11.523999999999999"/>
    <n v="0.29799999999999999"/>
    <n v="17.489000000000001"/>
    <n v="0.27700000000000002"/>
    <n v="5.3620000000000001"/>
    <n v="0.29099999999999998"/>
    <n v="16.173999999999999"/>
    <n v="0.128"/>
    <x v="189"/>
  </r>
  <r>
    <d v="1939-06-01T00:00:00"/>
    <n v="13.531000000000001"/>
    <n v="0.25600000000000001"/>
    <n v="19.47"/>
    <n v="0.23799999999999999"/>
    <n v="7.51"/>
    <n v="0.26600000000000001"/>
    <n v="16.712"/>
    <n v="0.11899999999999999"/>
    <x v="189"/>
  </r>
  <r>
    <d v="1939-07-01T00:00:00"/>
    <n v="14.395"/>
    <n v="0.29099999999999998"/>
    <n v="20.260000000000002"/>
    <n v="0.29599999999999999"/>
    <n v="8.6169999999999902"/>
    <n v="0.33900000000000002"/>
    <n v="16.988"/>
    <n v="0.127"/>
    <x v="189"/>
  </r>
  <r>
    <d v="1939-08-01T00:00:00"/>
    <n v="13.932"/>
    <n v="0.32400000000000001"/>
    <n v="19.806999999999999"/>
    <n v="0.30399999999999999"/>
    <n v="8.0109999999999992"/>
    <n v="0.32299999999999901"/>
    <n v="16.891999999999999"/>
    <n v="0.13900000000000001"/>
    <x v="189"/>
  </r>
  <r>
    <d v="1939-09-01T00:00:00"/>
    <n v="11.957999999999901"/>
    <n v="0.247"/>
    <n v="17.922000000000001"/>
    <n v="0.20300000000000001"/>
    <n v="5.907"/>
    <n v="0.26100000000000001"/>
    <n v="16.3"/>
    <n v="0.126"/>
    <x v="189"/>
  </r>
  <r>
    <d v="1939-10-01T00:00:00"/>
    <n v="9.218"/>
    <n v="0.185"/>
    <n v="14.962999999999999"/>
    <n v="0.17899999999999999"/>
    <n v="3.4789999999999899"/>
    <n v="0.21199999999999999"/>
    <n v="15.231999999999999"/>
    <n v="0.122"/>
    <x v="189"/>
  </r>
  <r>
    <d v="1939-11-01T00:00:00"/>
    <n v="6.1890000000000001"/>
    <n v="0.19400000000000001"/>
    <n v="11.742000000000001"/>
    <n v="0.20899999999999999"/>
    <n v="0.55499999999999905"/>
    <n v="0.24299999999999999"/>
    <n v="14.379"/>
    <n v="0.11600000000000001"/>
    <x v="189"/>
  </r>
  <r>
    <d v="1939-12-01T00:00:00"/>
    <n v="4.9589999999999996"/>
    <n v="0.20599999999999999"/>
    <n v="10.629"/>
    <n v="0.254"/>
    <n v="-0.73799999999999999"/>
    <n v="0.26300000000000001"/>
    <n v="14.087"/>
    <n v="0.112"/>
    <x v="189"/>
  </r>
  <r>
    <d v="1940-01-01T00:00:00"/>
    <n v="2.335"/>
    <n v="0.2"/>
    <n v="7.9419999999999904"/>
    <n v="0.219"/>
    <n v="-3.35"/>
    <n v="0.25600000000000001"/>
    <n v="13.576000000000001"/>
    <n v="0.12"/>
    <x v="190"/>
  </r>
  <r>
    <d v="1940-02-01T00:00:00"/>
    <n v="3.423"/>
    <n v="0.20399999999999999"/>
    <n v="9.25"/>
    <n v="0.24199999999999999"/>
    <n v="-2.488"/>
    <n v="0.24299999999999999"/>
    <n v="13.932"/>
    <n v="0.11600000000000001"/>
    <x v="190"/>
  </r>
  <r>
    <d v="1940-03-01T00:00:00"/>
    <n v="5.4239999999999897"/>
    <n v="0.18"/>
    <n v="11.401999999999999"/>
    <n v="0.17399999999999999"/>
    <n v="-0.622"/>
    <n v="0.19800000000000001"/>
    <n v="14.48"/>
    <n v="0.115"/>
    <x v="190"/>
  </r>
  <r>
    <d v="1940-04-01T00:00:00"/>
    <n v="8.7560000000000002"/>
    <n v="0.247"/>
    <n v="14.792999999999999"/>
    <n v="0.252"/>
    <n v="2.722"/>
    <n v="0.25800000000000001"/>
    <n v="15.452"/>
    <n v="0.125"/>
    <x v="190"/>
  </r>
  <r>
    <d v="1940-05-01T00:00:00"/>
    <n v="11.337999999999999"/>
    <n v="0.29599999999999999"/>
    <n v="17.273"/>
    <n v="0.26900000000000002"/>
    <n v="5.202"/>
    <n v="0.32800000000000001"/>
    <n v="16.079999999999998"/>
    <n v="0.13200000000000001"/>
    <x v="190"/>
  </r>
  <r>
    <d v="1940-06-01T00:00:00"/>
    <n v="13.583"/>
    <n v="0.23100000000000001"/>
    <n v="19.501000000000001"/>
    <n v="0.21199999999999999"/>
    <n v="7.532"/>
    <n v="0.247"/>
    <n v="16.725000000000001"/>
    <n v="0.11899999999999999"/>
    <x v="190"/>
  </r>
  <r>
    <d v="1940-07-01T00:00:00"/>
    <n v="14.571"/>
    <n v="0.29499999999999998"/>
    <n v="20.408000000000001"/>
    <n v="0.27"/>
    <n v="8.51"/>
    <n v="0.30199999999999999"/>
    <n v="17.123000000000001"/>
    <n v="0.13200000000000001"/>
    <x v="190"/>
  </r>
  <r>
    <d v="1940-08-01T00:00:00"/>
    <n v="13.811"/>
    <n v="0.32299999999999901"/>
    <n v="19.661999999999999"/>
    <n v="0.28999999999999998"/>
    <n v="7.9369999999999896"/>
    <n v="0.313"/>
    <n v="16.945999999999898"/>
    <n v="0.13400000000000001"/>
    <x v="190"/>
  </r>
  <r>
    <d v="1940-09-01T00:00:00"/>
    <n v="12.268000000000001"/>
    <n v="0.23400000000000001"/>
    <n v="18.186"/>
    <n v="0.21199999999999999"/>
    <n v="6.3769999999999998"/>
    <n v="0.23"/>
    <n v="16.43"/>
    <n v="0.126"/>
    <x v="190"/>
  </r>
  <r>
    <d v="1940-10-01T00:00:00"/>
    <n v="9.4570000000000007"/>
    <n v="0.187"/>
    <n v="15.273"/>
    <n v="0.222"/>
    <n v="3.762"/>
    <n v="0.23499999999999999"/>
    <n v="15.384"/>
    <n v="0.11799999999999999"/>
    <x v="190"/>
  </r>
  <r>
    <d v="1940-11-01T00:00:00"/>
    <n v="6.0759999999999996"/>
    <n v="0.186"/>
    <n v="11.667"/>
    <n v="0.23100000000000001"/>
    <n v="0.52"/>
    <n v="0.222"/>
    <n v="14.377000000000001"/>
    <n v="0.12"/>
    <x v="190"/>
  </r>
  <r>
    <d v="1940-12-01T00:00:00"/>
    <n v="4.1339999999999897"/>
    <n v="0.19"/>
    <n v="9.5920000000000005"/>
    <n v="0.22600000000000001"/>
    <n v="-1.4179999999999999"/>
    <n v="0.218"/>
    <n v="13.96"/>
    <n v="0.11700000000000001"/>
    <x v="190"/>
  </r>
  <r>
    <d v="1941-01-01T00:00:00"/>
    <n v="2.7349999999999999"/>
    <n v="0.19900000000000001"/>
    <n v="8.3479999999999901"/>
    <n v="0.20699999999999999"/>
    <n v="-3.01"/>
    <n v="0.214"/>
    <n v="13.622"/>
    <n v="0.111"/>
    <x v="191"/>
  </r>
  <r>
    <d v="1941-02-01T00:00:00"/>
    <n v="3.67"/>
    <n v="0.20200000000000001"/>
    <n v="9.4390000000000001"/>
    <n v="0.247"/>
    <n v="-2.234"/>
    <n v="0.22600000000000001"/>
    <n v="13.946"/>
    <n v="0.109"/>
    <x v="191"/>
  </r>
  <r>
    <d v="1941-03-01T00:00:00"/>
    <n v="5.2129999999999903"/>
    <n v="0.186"/>
    <n v="11.151999999999999"/>
    <n v="0.20100000000000001"/>
    <n v="-0.90099999999999902"/>
    <n v="0.20899999999999999"/>
    <n v="14.425000000000001"/>
    <n v="0.104"/>
    <x v="191"/>
  </r>
  <r>
    <d v="1941-04-01T00:00:00"/>
    <n v="8.5749999999999993"/>
    <n v="0.24"/>
    <n v="14.429"/>
    <n v="0.24"/>
    <n v="2.6160000000000001"/>
    <n v="0.25700000000000001"/>
    <n v="15.407"/>
    <n v="0.114"/>
    <x v="191"/>
  </r>
  <r>
    <d v="1941-05-01T00:00:00"/>
    <n v="11.493"/>
    <n v="0.28199999999999997"/>
    <n v="17.259"/>
    <n v="0.26100000000000001"/>
    <n v="5.5819999999999999"/>
    <n v="0.29799999999999999"/>
    <n v="16.152000000000001"/>
    <n v="0.122"/>
    <x v="191"/>
  </r>
  <r>
    <d v="1941-06-01T00:00:00"/>
    <n v="13.63"/>
    <n v="0.23200000000000001"/>
    <n v="19.446999999999999"/>
    <n v="0.218"/>
    <n v="7.6959999999999997"/>
    <n v="0.255"/>
    <n v="16.753"/>
    <n v="0.112"/>
    <x v="191"/>
  </r>
  <r>
    <d v="1941-07-01T00:00:00"/>
    <n v="14.694000000000001"/>
    <n v="0.29099999999999998"/>
    <n v="20.577999999999999"/>
    <n v="0.26200000000000001"/>
    <n v="8.7389999999999901"/>
    <n v="0.29099999999999998"/>
    <n v="17.131"/>
    <n v="0.122"/>
    <x v="191"/>
  </r>
  <r>
    <d v="1941-08-01T00:00:00"/>
    <n v="14.027999999999899"/>
    <n v="0.32200000000000001"/>
    <n v="19.853000000000002"/>
    <n v="0.29399999999999998"/>
    <n v="8.1339999999999897"/>
    <n v="0.33"/>
    <n v="16.914999999999999"/>
    <n v="0.126"/>
    <x v="191"/>
  </r>
  <r>
    <d v="1941-09-01T00:00:00"/>
    <n v="11.816000000000001"/>
    <n v="0.23200000000000001"/>
    <n v="17.812999999999999"/>
    <n v="0.214"/>
    <n v="5.9729999999999999"/>
    <n v="0.315"/>
    <n v="16.190000000000001"/>
    <n v="0.112"/>
    <x v="191"/>
  </r>
  <r>
    <d v="1941-10-01T00:00:00"/>
    <n v="9.7100000000000009"/>
    <n v="0.17499999999999999"/>
    <n v="15.504"/>
    <n v="0.18"/>
    <n v="3.988"/>
    <n v="0.252"/>
    <n v="15.629"/>
    <n v="0.107"/>
    <x v="191"/>
  </r>
  <r>
    <d v="1941-11-01T00:00:00"/>
    <n v="5.9529999999999896"/>
    <n v="0.18099999999999999"/>
    <n v="11.536"/>
    <n v="0.20699999999999999"/>
    <n v="0.26500000000000001"/>
    <n v="0.23499999999999999"/>
    <n v="14.475"/>
    <n v="0.11"/>
    <x v="191"/>
  </r>
  <r>
    <d v="1941-12-01T00:00:00"/>
    <n v="3.7069999999999999"/>
    <n v="0.192"/>
    <n v="9.0760000000000005"/>
    <n v="0.23"/>
    <n v="-1.87"/>
    <n v="0.28499999999999998"/>
    <n v="13.970999999999901"/>
    <n v="0.14199999999999999"/>
    <x v="191"/>
  </r>
  <r>
    <d v="1942-01-01T00:00:00"/>
    <n v="3.1030000000000002"/>
    <n v="0.221"/>
    <n v="8.7149999999999999"/>
    <n v="0.21199999999999999"/>
    <n v="-2.609"/>
    <n v="0.28199999999999997"/>
    <n v="13.821"/>
    <n v="0.13"/>
    <x v="192"/>
  </r>
  <r>
    <d v="1942-02-01T00:00:00"/>
    <n v="2.85699999999999"/>
    <n v="0.20399999999999999"/>
    <n v="8.5440000000000005"/>
    <n v="0.249"/>
    <n v="-2.883"/>
    <n v="0.27"/>
    <n v="13.773"/>
    <n v="0.123"/>
    <x v="192"/>
  </r>
  <r>
    <d v="1942-03-01T00:00:00"/>
    <n v="5.3079999999999998"/>
    <n v="0.186"/>
    <n v="11.263999999999999"/>
    <n v="0.188"/>
    <n v="-0.77099999999999902"/>
    <n v="0.22"/>
    <n v="14.538"/>
    <n v="0.124"/>
    <x v="192"/>
  </r>
  <r>
    <d v="1942-04-01T00:00:00"/>
    <n v="8.4159999999999897"/>
    <n v="0.23799999999999999"/>
    <n v="14.452999999999999"/>
    <n v="0.24299999999999999"/>
    <n v="2.4009999999999998"/>
    <n v="0.312"/>
    <n v="15.307"/>
    <n v="0.13100000000000001"/>
    <x v="192"/>
  </r>
  <r>
    <d v="1942-05-01T00:00:00"/>
    <n v="11.337999999999999"/>
    <n v="0.28100000000000003"/>
    <n v="17.195999999999898"/>
    <n v="0.27700000000000002"/>
    <n v="5.3979999999999997"/>
    <n v="0.32100000000000001"/>
    <n v="16.146999999999998"/>
    <n v="0.14199999999999999"/>
    <x v="192"/>
  </r>
  <r>
    <d v="1942-06-01T00:00:00"/>
    <n v="13.577999999999999"/>
    <n v="0.22"/>
    <n v="19.417000000000002"/>
    <n v="0.22900000000000001"/>
    <n v="7.7210000000000001"/>
    <n v="0.29599999999999999"/>
    <n v="16.728999999999999"/>
    <n v="0.127"/>
    <x v="192"/>
  </r>
  <r>
    <d v="1942-07-01T00:00:00"/>
    <n v="14.242000000000001"/>
    <n v="0.29299999999999998"/>
    <n v="20.106999999999999"/>
    <n v="0.27300000000000002"/>
    <n v="8.516"/>
    <n v="0.315"/>
    <n v="16.902000000000001"/>
    <n v="0.14099999999999999"/>
    <x v="192"/>
  </r>
  <r>
    <d v="1942-08-01T00:00:00"/>
    <n v="13.786"/>
    <n v="0.318"/>
    <n v="19.603000000000002"/>
    <n v="0.309"/>
    <n v="8.0419999999999998"/>
    <n v="0.317"/>
    <n v="16.765999999999998"/>
    <n v="0.14699999999999999"/>
    <x v="192"/>
  </r>
  <r>
    <d v="1942-09-01T00:00:00"/>
    <n v="12.146000000000001"/>
    <n v="0.23300000000000001"/>
    <n v="18.143000000000001"/>
    <n v="0.23100000000000001"/>
    <n v="6.1509999999999998"/>
    <n v="0.247"/>
    <n v="16.265000000000001"/>
    <n v="0.14199999999999999"/>
    <x v="192"/>
  </r>
  <r>
    <d v="1942-10-01T00:00:00"/>
    <n v="9.6270000000000007"/>
    <n v="0.186"/>
    <n v="15.452"/>
    <n v="0.19900000000000001"/>
    <n v="3.8639999999999999"/>
    <n v="0.22900000000000001"/>
    <n v="15.357999999999899"/>
    <n v="0.13400000000000001"/>
    <x v="192"/>
  </r>
  <r>
    <d v="1942-11-01T00:00:00"/>
    <n v="6.3949999999999996"/>
    <n v="0.184"/>
    <n v="12.148999999999999"/>
    <n v="0.19800000000000001"/>
    <n v="0.68499999999999905"/>
    <n v="0.29499999999999998"/>
    <n v="14.425999999999901"/>
    <n v="0.126"/>
    <x v="192"/>
  </r>
  <r>
    <d v="1942-12-01T00:00:00"/>
    <n v="3.9449999999999998"/>
    <n v="0.19"/>
    <n v="9.3680000000000003"/>
    <n v="0.25600000000000001"/>
    <n v="-1.474"/>
    <n v="0.23499999999999999"/>
    <n v="13.872"/>
    <n v="0.13"/>
    <x v="192"/>
  </r>
  <r>
    <d v="1943-01-01T00:00:00"/>
    <n v="2.3959999999999999"/>
    <n v="0.19500000000000001"/>
    <n v="8.0169999999999995"/>
    <n v="0.218"/>
    <n v="-3.2829999999999999"/>
    <n v="0.216"/>
    <n v="13.522"/>
    <n v="0.13600000000000001"/>
    <x v="193"/>
  </r>
  <r>
    <d v="1943-02-01T00:00:00"/>
    <n v="3.5129999999999999"/>
    <n v="0.19900000000000001"/>
    <n v="9.468"/>
    <n v="0.22600000000000001"/>
    <n v="-2.37"/>
    <n v="0.23200000000000001"/>
    <n v="13.939"/>
    <n v="0.126"/>
    <x v="193"/>
  </r>
  <r>
    <d v="1943-03-01T00:00:00"/>
    <n v="5.1379999999999999"/>
    <n v="0.184"/>
    <n v="11.122999999999999"/>
    <n v="0.19500000000000001"/>
    <n v="-0.81200000000000006"/>
    <n v="0.193"/>
    <n v="14.371"/>
    <n v="0.127"/>
    <x v="193"/>
  </r>
  <r>
    <d v="1943-04-01T00:00:00"/>
    <n v="8.6379999999999999"/>
    <n v="0.24299999999999999"/>
    <n v="14.654"/>
    <n v="0.218"/>
    <n v="2.7189999999999999"/>
    <n v="0.253"/>
    <n v="15.335000000000001"/>
    <n v="0.13699999999999901"/>
    <x v="193"/>
  </r>
  <r>
    <d v="1943-05-01T00:00:00"/>
    <n v="11.484999999999999"/>
    <n v="0.27700000000000002"/>
    <n v="17.401"/>
    <n v="0.253"/>
    <n v="5.5229999999999997"/>
    <n v="0.315"/>
    <n v="16.123000000000001"/>
    <n v="0.14299999999999999"/>
    <x v="193"/>
  </r>
  <r>
    <d v="1943-06-01T00:00:00"/>
    <n v="13.161"/>
    <n v="0.23"/>
    <n v="19.036000000000001"/>
    <n v="0.22600000000000001"/>
    <n v="7.3140000000000001"/>
    <n v="0.216"/>
    <n v="16.596"/>
    <n v="0.13200000000000001"/>
    <x v="193"/>
  </r>
  <r>
    <d v="1943-07-01T00:00:00"/>
    <n v="14.46"/>
    <n v="0.3"/>
    <n v="20.393999999999998"/>
    <n v="0.26600000000000001"/>
    <n v="8.5030000000000001"/>
    <n v="0.32"/>
    <n v="16.95"/>
    <n v="0.14299999999999999"/>
    <x v="193"/>
  </r>
  <r>
    <d v="1943-08-01T00:00:00"/>
    <n v="13.773999999999999"/>
    <n v="0.313"/>
    <n v="19.68"/>
    <n v="0.28199999999999997"/>
    <n v="7.98599999999999"/>
    <n v="0.30499999999999999"/>
    <n v="16.911999999999999"/>
    <n v="0.14499999999999999"/>
    <x v="193"/>
  </r>
  <r>
    <d v="1943-09-01T00:00:00"/>
    <n v="12.095999999999901"/>
    <n v="0.22700000000000001"/>
    <n v="18.029"/>
    <n v="0.22"/>
    <n v="6.3250000000000002"/>
    <n v="0.21299999999999999"/>
    <n v="16.285"/>
    <n v="0.129"/>
    <x v="193"/>
  </r>
  <r>
    <d v="1943-10-01T00:00:00"/>
    <n v="9.907"/>
    <n v="0.17599999999999999"/>
    <n v="15.859"/>
    <n v="0.19"/>
    <n v="4.0679999999999996"/>
    <n v="0.20499999999999999"/>
    <n v="15.62"/>
    <n v="0.129"/>
    <x v="193"/>
  </r>
  <r>
    <d v="1943-11-01T00:00:00"/>
    <n v="6.26"/>
    <n v="0.188"/>
    <n v="11.87"/>
    <n v="0.222"/>
    <n v="0.59199999999999997"/>
    <n v="0.22900000000000001"/>
    <n v="14.53"/>
    <n v="0.128"/>
    <x v="193"/>
  </r>
  <r>
    <d v="1943-12-01T00:00:00"/>
    <n v="4.2329999999999997"/>
    <n v="0.187"/>
    <n v="9.7050000000000001"/>
    <n v="0.19500000000000001"/>
    <n v="-1.3259999999999901"/>
    <n v="0.245"/>
    <n v="13.957000000000001"/>
    <n v="0.129"/>
    <x v="193"/>
  </r>
  <r>
    <d v="1944-01-01T00:00:00"/>
    <n v="3.5039999999999898"/>
    <n v="0.185"/>
    <n v="9.0370000000000008"/>
    <n v="0.20899999999999999"/>
    <n v="-1.929"/>
    <n v="0.22500000000000001"/>
    <n v="13.819000000000001"/>
    <n v="0.11700000000000001"/>
    <x v="194"/>
  </r>
  <r>
    <d v="1944-02-01T00:00:00"/>
    <n v="3.5910000000000002"/>
    <n v="0.222"/>
    <n v="9.407"/>
    <n v="0.20599999999999999"/>
    <n v="-2.1230000000000002"/>
    <n v="0.26100000000000001"/>
    <n v="14.023"/>
    <n v="0.121"/>
    <x v="194"/>
  </r>
  <r>
    <d v="1944-03-01T00:00:00"/>
    <n v="5.5309999999999997"/>
    <n v="0.20499999999999999"/>
    <n v="11.516999999999999"/>
    <n v="0.17399999999999999"/>
    <n v="-0.4"/>
    <n v="0.23200000000000001"/>
    <n v="14.632"/>
    <n v="0.122"/>
    <x v="194"/>
  </r>
  <r>
    <d v="1944-04-01T00:00:00"/>
    <n v="8.4339999999999993"/>
    <n v="0.24299999999999999"/>
    <n v="14.577"/>
    <n v="0.22"/>
    <n v="2.3370000000000002"/>
    <n v="0.252"/>
    <n v="15.432"/>
    <n v="0.129"/>
    <x v="194"/>
  </r>
  <r>
    <d v="1944-05-01T00:00:00"/>
    <n v="11.334"/>
    <n v="0.27500000000000002"/>
    <n v="17.483000000000001"/>
    <n v="0.25700000000000001"/>
    <n v="5.3279999999999896"/>
    <n v="0.29699999999999999"/>
    <n v="16.212"/>
    <n v="0.13500000000000001"/>
    <x v="194"/>
  </r>
  <r>
    <d v="1944-06-01T00:00:00"/>
    <n v="13.478"/>
    <n v="0.222"/>
    <n v="19.507999999999999"/>
    <n v="0.249"/>
    <n v="7.4909999999999997"/>
    <n v="0.22800000000000001"/>
    <n v="16.771999999999998"/>
    <n v="0.125"/>
    <x v="194"/>
  </r>
  <r>
    <d v="1944-07-01T00:00:00"/>
    <n v="14.468"/>
    <n v="0.28399999999999997"/>
    <n v="20.492999999999999"/>
    <n v="0.27600000000000002"/>
    <n v="8.6519999999999992"/>
    <n v="0.28199999999999997"/>
    <n v="17.119"/>
    <n v="0.13699999999999901"/>
    <x v="194"/>
  </r>
  <r>
    <d v="1944-08-01T00:00:00"/>
    <n v="14.016999999999999"/>
    <n v="0.308"/>
    <n v="20.108000000000001"/>
    <n v="0.28199999999999997"/>
    <n v="8.0759999999999899"/>
    <n v="0.3"/>
    <n v="17.117000000000001"/>
    <n v="0.14199999999999999"/>
    <x v="194"/>
  </r>
  <r>
    <d v="1944-09-01T00:00:00"/>
    <n v="12.45"/>
    <n v="0.22900000000000001"/>
    <n v="18.452999999999999"/>
    <n v="0.19700000000000001"/>
    <n v="6.6139999999999999"/>
    <n v="0.21199999999999999"/>
    <n v="16.472000000000001"/>
    <n v="0.13"/>
    <x v="194"/>
  </r>
  <r>
    <d v="1944-10-01T00:00:00"/>
    <n v="9.8079999999999998"/>
    <n v="0.17"/>
    <n v="15.731999999999999"/>
    <n v="0.17"/>
    <n v="4.032"/>
    <n v="0.20799999999999999"/>
    <n v="15.622999999999999"/>
    <n v="0.123"/>
    <x v="194"/>
  </r>
  <r>
    <d v="1944-11-01T00:00:00"/>
    <n v="6.0910000000000002"/>
    <n v="0.17799999999999999"/>
    <n v="11.515000000000001"/>
    <n v="0.217"/>
    <n v="0.60699999999999998"/>
    <n v="0.23699999999999999"/>
    <n v="14.401"/>
    <n v="0.125"/>
    <x v="194"/>
  </r>
  <r>
    <d v="1944-12-01T00:00:00"/>
    <n v="3.4340000000000002"/>
    <n v="0.18099999999999999"/>
    <n v="8.8959999999999901"/>
    <n v="0.26800000000000002"/>
    <n v="-1.9690000000000001"/>
    <n v="0.216"/>
    <n v="13.766999999999999"/>
    <n v="0.127"/>
    <x v="194"/>
  </r>
  <r>
    <d v="1945-01-01T00:00:00"/>
    <n v="2.5249999999999999"/>
    <n v="0.186"/>
    <n v="8.12699999999999"/>
    <n v="0.184"/>
    <n v="-2.907"/>
    <n v="0.22900000000000001"/>
    <n v="13.586"/>
    <n v="0.122"/>
    <x v="195"/>
  </r>
  <r>
    <d v="1945-02-01T00:00:00"/>
    <n v="2.6459999999999999"/>
    <n v="0.19400000000000001"/>
    <n v="8.3729999999999993"/>
    <n v="0.192"/>
    <n v="-3.0439999999999898"/>
    <n v="0.25"/>
    <n v="13.747"/>
    <n v="0.125"/>
    <x v="195"/>
  </r>
  <r>
    <d v="1945-03-01T00:00:00"/>
    <n v="5.1840000000000002"/>
    <n v="0.17100000000000001"/>
    <n v="11.182"/>
    <n v="0.14699999999999999"/>
    <n v="-0.89800000000000002"/>
    <n v="0.24399999999999999"/>
    <n v="14.462"/>
    <n v="0.124"/>
    <x v="195"/>
  </r>
  <r>
    <d v="1945-04-01T00:00:00"/>
    <n v="8.6809999999999992"/>
    <n v="0.23599999999999999"/>
    <n v="14.727"/>
    <n v="0.23899999999999999"/>
    <n v="2.601"/>
    <n v="0.27800000000000002"/>
    <n v="15.430999999999999"/>
    <n v="0.13100000000000001"/>
    <x v="195"/>
  </r>
  <r>
    <d v="1945-05-01T00:00:00"/>
    <n v="11.097"/>
    <n v="0.26900000000000002"/>
    <n v="17.213999999999999"/>
    <n v="0.29699999999999999"/>
    <n v="5.008"/>
    <n v="0.30599999999999999"/>
    <n v="16.064"/>
    <n v="0.14199999999999999"/>
    <x v="195"/>
  </r>
  <r>
    <d v="1945-06-01T00:00:00"/>
    <n v="13.327999999999999"/>
    <n v="0.23100000000000001"/>
    <n v="19.407"/>
    <n v="0.22500000000000001"/>
    <n v="7.3659999999999997"/>
    <n v="0.22"/>
    <n v="16.660999999999898"/>
    <n v="0.13100000000000001"/>
    <x v="195"/>
  </r>
  <r>
    <d v="1945-07-01T00:00:00"/>
    <n v="14.212999999999999"/>
    <n v="0.28699999999999998"/>
    <n v="20.141999999999999"/>
    <n v="0.27100000000000002"/>
    <n v="8.3520000000000003"/>
    <n v="0.27300000000000002"/>
    <n v="16.910999999999898"/>
    <n v="0.14499999999999999"/>
    <x v="195"/>
  </r>
  <r>
    <d v="1945-08-01T00:00:00"/>
    <n v="14.312999999999899"/>
    <n v="0.317"/>
    <n v="20.189"/>
    <n v="0.28399999999999997"/>
    <n v="8.4129999999999896"/>
    <n v="0.313"/>
    <n v="17.105999999999899"/>
    <n v="0.14899999999999999"/>
    <x v="195"/>
  </r>
  <r>
    <d v="1945-09-01T00:00:00"/>
    <n v="12.225"/>
    <n v="0.22700000000000001"/>
    <n v="18.077999999999999"/>
    <n v="0.20499999999999999"/>
    <n v="6.4139999999999997"/>
    <n v="0.29599999999999999"/>
    <n v="16.358000000000001"/>
    <n v="0.13300000000000001"/>
    <x v="195"/>
  </r>
  <r>
    <d v="1945-10-01T00:00:00"/>
    <n v="9.5749999999999993"/>
    <n v="0.17100000000000001"/>
    <n v="15.458"/>
    <n v="0.16500000000000001"/>
    <n v="3.83"/>
    <n v="0.27100000000000002"/>
    <n v="15.574"/>
    <n v="0.11899999999999999"/>
    <x v="195"/>
  </r>
  <r>
    <d v="1945-11-01T00:00:00"/>
    <n v="6.0729999999999897"/>
    <n v="0.17199999999999999"/>
    <n v="11.696999999999999"/>
    <n v="0.17899999999999999"/>
    <n v="0.47"/>
    <n v="0.224"/>
    <n v="14.452999999999999"/>
    <n v="0.121"/>
    <x v="195"/>
  </r>
  <r>
    <d v="1945-12-01T00:00:00"/>
    <n v="3.1579999999999999"/>
    <n v="0.183"/>
    <n v="8.6709999999999994"/>
    <n v="0.19"/>
    <n v="-2.33699999999999"/>
    <n v="0.224"/>
    <n v="13.616"/>
    <n v="0.122"/>
    <x v="195"/>
  </r>
  <r>
    <d v="1946-01-01T00:00:00"/>
    <n v="2.9789999999999899"/>
    <n v="0.188"/>
    <n v="8.484"/>
    <n v="0.188"/>
    <n v="-2.5469999999999899"/>
    <n v="0.25700000000000001"/>
    <n v="13.638"/>
    <n v="0.129"/>
    <x v="196"/>
  </r>
  <r>
    <d v="1946-02-01T00:00:00"/>
    <n v="3.4609999999999999"/>
    <n v="0.20599999999999999"/>
    <n v="9.2590000000000003"/>
    <n v="0.17699999999999999"/>
    <n v="-2.3889999999999998"/>
    <n v="0.23200000000000001"/>
    <n v="13.815999999999899"/>
    <n v="0.128"/>
    <x v="196"/>
  </r>
  <r>
    <d v="1946-03-01T00:00:00"/>
    <n v="5.2359999999999998"/>
    <n v="0.17100000000000001"/>
    <n v="11.244"/>
    <n v="0.16600000000000001"/>
    <n v="-0.83899999999999997"/>
    <n v="0.216"/>
    <n v="14.513999999999999"/>
    <n v="0.125"/>
    <x v="196"/>
  </r>
  <r>
    <d v="1946-04-01T00:00:00"/>
    <n v="8.8369999999999997"/>
    <n v="0.223"/>
    <n v="14.909000000000001"/>
    <n v="0.22800000000000001"/>
    <n v="2.7109999999999999"/>
    <n v="0.247"/>
    <n v="15.441000000000001"/>
    <n v="0.127"/>
    <x v="196"/>
  </r>
  <r>
    <d v="1946-05-01T00:00:00"/>
    <n v="11.355"/>
    <n v="0.27300000000000002"/>
    <n v="17.274999999999999"/>
    <n v="0.246"/>
    <n v="5.3229999999999897"/>
    <n v="0.309"/>
    <n v="15.994"/>
    <n v="0.14299999999999999"/>
    <x v="196"/>
  </r>
  <r>
    <d v="1946-06-01T00:00:00"/>
    <n v="13.298"/>
    <n v="0.23699999999999999"/>
    <n v="19.085999999999999"/>
    <n v="0.215"/>
    <n v="7.1970000000000001"/>
    <n v="0.23"/>
    <n v="16.512999999999899"/>
    <n v="0.13699999999999901"/>
    <x v="196"/>
  </r>
  <r>
    <d v="1946-07-01T00:00:00"/>
    <n v="14.409000000000001"/>
    <n v="0.28899999999999998"/>
    <n v="20.265000000000001"/>
    <n v="0.27400000000000002"/>
    <n v="8.4269999999999996"/>
    <n v="0.28100000000000003"/>
    <n v="16.943999999999999"/>
    <n v="0.13900000000000001"/>
    <x v="196"/>
  </r>
  <r>
    <d v="1946-08-01T00:00:00"/>
    <n v="13.834"/>
    <n v="0.31900000000000001"/>
    <n v="19.783000000000001"/>
    <n v="0.28599999999999998"/>
    <n v="7.9979999999999896"/>
    <n v="0.30099999999999999"/>
    <n v="16.716999999999999"/>
    <n v="0.14299999999999999"/>
    <x v="196"/>
  </r>
  <r>
    <d v="1946-09-01T00:00:00"/>
    <n v="12.064"/>
    <n v="0.23300000000000001"/>
    <n v="17.920999999999999"/>
    <n v="0.20200000000000001"/>
    <n v="6.2639999999999896"/>
    <n v="0.23499999999999999"/>
    <n v="16.251999999999999"/>
    <n v="0.14299999999999999"/>
    <x v="196"/>
  </r>
  <r>
    <d v="1946-10-01T00:00:00"/>
    <n v="9.2810000000000006"/>
    <n v="0.17"/>
    <n v="15.175000000000001"/>
    <n v="0.17"/>
    <n v="3.577"/>
    <n v="0.25800000000000001"/>
    <n v="15.436999999999999"/>
    <n v="0.13"/>
    <x v="196"/>
  </r>
  <r>
    <d v="1946-11-01T00:00:00"/>
    <n v="6.2350000000000003"/>
    <n v="0.17899999999999999"/>
    <n v="11.863"/>
    <n v="0.193"/>
    <n v="0.55499999999999905"/>
    <n v="0.23599999999999999"/>
    <n v="14.359"/>
    <n v="0.12"/>
    <x v="196"/>
  </r>
  <r>
    <d v="1946-12-01T00:00:00"/>
    <n v="3.1339999999999999"/>
    <n v="0.18099999999999999"/>
    <n v="8.5139999999999993"/>
    <n v="0.23300000000000001"/>
    <n v="-2.31"/>
    <n v="0.253"/>
    <n v="13.527999999999899"/>
    <n v="0.125"/>
    <x v="196"/>
  </r>
  <r>
    <d v="1947-01-01T00:00:00"/>
    <n v="2.597"/>
    <n v="0.184"/>
    <n v="8.109"/>
    <n v="0.19400000000000001"/>
    <n v="-2.992"/>
    <n v="0.23799999999999999"/>
    <n v="13.532"/>
    <n v="0.125"/>
    <x v="197"/>
  </r>
  <r>
    <d v="1947-02-01T00:00:00"/>
    <n v="3.2769999999999899"/>
    <n v="0.191"/>
    <n v="9.0449999999999999"/>
    <n v="0.192"/>
    <n v="-2.6680000000000001"/>
    <n v="0.25800000000000001"/>
    <n v="13.832000000000001"/>
    <n v="0.11600000000000001"/>
    <x v="197"/>
  </r>
  <r>
    <d v="1947-03-01T00:00:00"/>
    <n v="5.8010000000000002"/>
    <n v="0.183"/>
    <n v="11.8"/>
    <n v="0.19400000000000001"/>
    <n v="-0.36699999999999999"/>
    <n v="0.23799999999999999"/>
    <n v="14.54"/>
    <n v="0.124"/>
    <x v="197"/>
  </r>
  <r>
    <d v="1947-04-01T00:00:00"/>
    <n v="8.6859999999999999"/>
    <n v="0.22700000000000001"/>
    <n v="14.734"/>
    <n v="0.23599999999999999"/>
    <n v="2.738"/>
    <n v="0.25"/>
    <n v="15.372999999999999"/>
    <n v="0.128"/>
    <x v="197"/>
  </r>
  <r>
    <d v="1947-05-01T00:00:00"/>
    <n v="11.329000000000001"/>
    <n v="0.26600000000000001"/>
    <n v="17.265999999999998"/>
    <n v="0.26400000000000001"/>
    <n v="5.2629999999999999"/>
    <n v="0.29799999999999999"/>
    <n v="16.088999999999999"/>
    <n v="0.13500000000000001"/>
    <x v="197"/>
  </r>
  <r>
    <d v="1947-06-01T00:00:00"/>
    <n v="13.459"/>
    <n v="0.216"/>
    <n v="19.361000000000001"/>
    <n v="0.20599999999999999"/>
    <n v="7.452"/>
    <n v="0.20899999999999999"/>
    <n v="16.701000000000001"/>
    <n v="0.126"/>
    <x v="197"/>
  </r>
  <r>
    <d v="1947-07-01T00:00:00"/>
    <n v="14.349"/>
    <n v="0.28399999999999997"/>
    <n v="20.125999999999902"/>
    <n v="0.26700000000000002"/>
    <n v="8.35"/>
    <n v="0.28799999999999998"/>
    <n v="16.972999999999999"/>
    <n v="0.13800000000000001"/>
    <x v="197"/>
  </r>
  <r>
    <d v="1947-08-01T00:00:00"/>
    <n v="13.827"/>
    <n v="0.30499999999999999"/>
    <n v="19.541"/>
    <n v="0.27800000000000002"/>
    <n v="8.00199999999999"/>
    <n v="0.29499999999999998"/>
    <n v="16.803999999999998"/>
    <n v="0.13600000000000001"/>
    <x v="197"/>
  </r>
  <r>
    <d v="1947-09-01T00:00:00"/>
    <n v="12.166"/>
    <n v="0.221"/>
    <n v="17.959"/>
    <n v="0.187"/>
    <n v="6.3550000000000004"/>
    <n v="0.216"/>
    <n v="16.260999999999999"/>
    <n v="0.13100000000000001"/>
    <x v="197"/>
  </r>
  <r>
    <d v="1947-10-01T00:00:00"/>
    <n v="10.010999999999999"/>
    <n v="0.16399999999999901"/>
    <n v="15.797000000000001"/>
    <n v="0.16399999999999901"/>
    <n v="4.3129999999999997"/>
    <n v="0.20100000000000001"/>
    <n v="15.49"/>
    <n v="0.13"/>
    <x v="197"/>
  </r>
  <r>
    <d v="1947-11-01T00:00:00"/>
    <n v="6.407"/>
    <n v="0.187"/>
    <n v="11.925999999999901"/>
    <n v="0.21"/>
    <n v="0.91299999999999903"/>
    <n v="0.249"/>
    <n v="14.435"/>
    <n v="0.128"/>
    <x v="197"/>
  </r>
  <r>
    <d v="1947-12-01T00:00:00"/>
    <n v="3.6560000000000001"/>
    <n v="0.17699999999999999"/>
    <n v="9.0860000000000003"/>
    <n v="0.22"/>
    <n v="-1.784"/>
    <n v="0.23699999999999999"/>
    <n v="13.692"/>
    <n v="0.128"/>
    <x v="197"/>
  </r>
  <r>
    <d v="1948-01-01T00:00:00"/>
    <n v="3.3660000000000001"/>
    <n v="0.18"/>
    <n v="9.1359999999999992"/>
    <n v="0.186"/>
    <n v="-2.3519999999999999"/>
    <n v="0.193"/>
    <n v="13.666"/>
    <n v="0.11899999999999999"/>
    <x v="198"/>
  </r>
  <r>
    <d v="1948-02-01T00:00:00"/>
    <n v="3.22"/>
    <n v="0.19800000000000001"/>
    <n v="9.0340000000000007"/>
    <n v="0.21199999999999999"/>
    <n v="-2.613"/>
    <n v="0.23100000000000001"/>
    <n v="13.692"/>
    <n v="0.123"/>
    <x v="198"/>
  </r>
  <r>
    <d v="1948-03-01T00:00:00"/>
    <n v="4.9189999999999996"/>
    <n v="0.161"/>
    <n v="10.852"/>
    <n v="0.222"/>
    <n v="-1.0389999999999999"/>
    <n v="0.19600000000000001"/>
    <n v="14.284000000000001"/>
    <n v="0.125"/>
    <x v="198"/>
  </r>
  <r>
    <d v="1948-04-01T00:00:00"/>
    <n v="8.4989999999999899"/>
    <n v="0.215"/>
    <n v="14.384"/>
    <n v="0.23899999999999999"/>
    <n v="2.617"/>
    <n v="0.26100000000000001"/>
    <n v="15.265999999999901"/>
    <n v="0.127"/>
    <x v="198"/>
  </r>
  <r>
    <d v="1948-05-01T00:00:00"/>
    <n v="11.537000000000001"/>
    <n v="0.25700000000000001"/>
    <n v="17.591999999999999"/>
    <n v="0.26600000000000001"/>
    <n v="5.5149999999999997"/>
    <n v="0.28899999999999998"/>
    <n v="16.172999999999998"/>
    <n v="0.13500000000000001"/>
    <x v="198"/>
  </r>
  <r>
    <d v="1948-06-01T00:00:00"/>
    <n v="13.664"/>
    <n v="0.214"/>
    <n v="19.614000000000001"/>
    <n v="0.217"/>
    <n v="7.585"/>
    <n v="0.21199999999999999"/>
    <n v="16.742000000000001"/>
    <n v="0.129"/>
    <x v="198"/>
  </r>
  <r>
    <d v="1948-07-01T00:00:00"/>
    <n v="14.445"/>
    <n v="0.27600000000000002"/>
    <n v="20.334"/>
    <n v="0.28000000000000003"/>
    <n v="8.625"/>
    <n v="0.28100000000000003"/>
    <n v="16.937999999999999"/>
    <n v="0.14099999999999999"/>
    <x v="198"/>
  </r>
  <r>
    <d v="1948-08-01T00:00:00"/>
    <n v="13.8959999999999"/>
    <n v="0.29799999999999999"/>
    <n v="19.87"/>
    <n v="0.29799999999999999"/>
    <n v="7.9649999999999901"/>
    <n v="0.29499999999999998"/>
    <n v="16.902000000000001"/>
    <n v="0.13600000000000001"/>
    <x v="198"/>
  </r>
  <r>
    <d v="1948-09-01T00:00:00"/>
    <n v="12.154999999999999"/>
    <n v="0.22"/>
    <n v="18.216999999999999"/>
    <n v="0.216"/>
    <n v="6.2089999999999996"/>
    <n v="0.22600000000000001"/>
    <n v="16.242999999999999"/>
    <n v="0.127"/>
    <x v="198"/>
  </r>
  <r>
    <d v="1948-10-01T00:00:00"/>
    <n v="9.5839999999999996"/>
    <n v="0.16699999999999901"/>
    <n v="15.52"/>
    <n v="0.17"/>
    <n v="3.8119999999999998"/>
    <n v="0.20699999999999999"/>
    <n v="15.388999999999999"/>
    <n v="0.123"/>
    <x v="198"/>
  </r>
  <r>
    <d v="1948-11-01T00:00:00"/>
    <n v="6.1849999999999996"/>
    <n v="0.16200000000000001"/>
    <n v="11.853"/>
    <n v="0.251"/>
    <n v="0.69099999999999995"/>
    <n v="0.249"/>
    <n v="14.298999999999999"/>
    <n v="0.13100000000000001"/>
    <x v="198"/>
  </r>
  <r>
    <d v="1948-12-01T00:00:00"/>
    <n v="3.4910000000000001"/>
    <n v="0.16699999999999901"/>
    <n v="8.9809999999999999"/>
    <n v="0.24199999999999999"/>
    <n v="-2.0299999999999998"/>
    <n v="0.21099999999999999"/>
    <n v="13.54"/>
    <n v="0.126"/>
    <x v="198"/>
  </r>
  <r>
    <d v="1949-01-01T00:00:00"/>
    <n v="3.2189999999999999"/>
    <n v="0.17"/>
    <n v="8.8369999999999997"/>
    <n v="0.17499999999999999"/>
    <n v="-2.4279999999999999"/>
    <n v="0.21299999999999999"/>
    <n v="13.704000000000001"/>
    <n v="0.10100000000000001"/>
    <x v="199"/>
  </r>
  <r>
    <d v="1949-02-01T00:00:00"/>
    <n v="2.7589999999999999"/>
    <n v="0.185"/>
    <n v="8.51799999999999"/>
    <n v="0.191"/>
    <n v="-3.0030000000000001"/>
    <n v="0.26200000000000001"/>
    <n v="13.686"/>
    <n v="0.10100000000000001"/>
    <x v="199"/>
  </r>
  <r>
    <d v="1949-03-01T00:00:00"/>
    <n v="5.077"/>
    <n v="0.17699999999999999"/>
    <n v="10.981"/>
    <n v="0.153"/>
    <n v="-0.77300000000000002"/>
    <n v="0.215"/>
    <n v="14.321999999999999"/>
    <n v="0.10199999999999999"/>
    <x v="199"/>
  </r>
  <r>
    <d v="1949-04-01T00:00:00"/>
    <n v="8.3439999999999994"/>
    <n v="0.22600000000000001"/>
    <n v="14.41"/>
    <n v="0.222"/>
    <n v="2.3639999999999999"/>
    <n v="0.26600000000000001"/>
    <n v="15.311999999999999"/>
    <n v="0.109"/>
    <x v="199"/>
  </r>
  <r>
    <d v="1949-05-01T00:00:00"/>
    <n v="11.308999999999999"/>
    <n v="0.255"/>
    <n v="17.195999999999898"/>
    <n v="0.26100000000000001"/>
    <n v="5.444"/>
    <n v="0.28199999999999997"/>
    <n v="16.062999999999999"/>
    <n v="0.11700000000000001"/>
    <x v="199"/>
  </r>
  <r>
    <d v="1949-06-01T00:00:00"/>
    <n v="13.223000000000001"/>
    <n v="0.20899999999999999"/>
    <n v="19.064"/>
    <n v="0.25600000000000001"/>
    <n v="7.3889999999999896"/>
    <n v="0.224"/>
    <n v="16.466999999999999"/>
    <n v="0.107"/>
    <x v="199"/>
  </r>
  <r>
    <d v="1949-07-01T00:00:00"/>
    <n v="14.199"/>
    <n v="0.27"/>
    <n v="20.128"/>
    <n v="0.28599999999999998"/>
    <n v="8.2970000000000006"/>
    <n v="0.28399999999999997"/>
    <n v="16.806999999999999"/>
    <n v="0.12"/>
    <x v="199"/>
  </r>
  <r>
    <d v="1949-08-01T00:00:00"/>
    <n v="13.825999999999899"/>
    <n v="0.29499999999999998"/>
    <n v="19.77"/>
    <n v="0.29599999999999999"/>
    <n v="8.0039999999999996"/>
    <n v="0.28999999999999998"/>
    <n v="16.795999999999999"/>
    <n v="0.123"/>
    <x v="199"/>
  </r>
  <r>
    <d v="1949-09-01T00:00:00"/>
    <n v="11.957000000000001"/>
    <n v="0.21199999999999999"/>
    <n v="17.969000000000001"/>
    <n v="0.20499999999999999"/>
    <n v="6.0519999999999996"/>
    <n v="0.21"/>
    <n v="16.177"/>
    <n v="0.107"/>
    <x v="199"/>
  </r>
  <r>
    <d v="1949-10-01T00:00:00"/>
    <n v="9.5310000000000006"/>
    <n v="0.158"/>
    <n v="15.439"/>
    <n v="0.187"/>
    <n v="3.7189999999999999"/>
    <n v="0.19900000000000001"/>
    <n v="15.375"/>
    <n v="0.10100000000000001"/>
    <x v="199"/>
  </r>
  <r>
    <d v="1949-11-01T00:00:00"/>
    <n v="6.1479999999999997"/>
    <n v="0.16399999999999901"/>
    <n v="11.821"/>
    <n v="0.20699999999999999"/>
    <n v="0.45300000000000001"/>
    <n v="0.224"/>
    <n v="14.331"/>
    <n v="9.9000000000000005E-2"/>
    <x v="199"/>
  </r>
  <r>
    <d v="1949-12-01T00:00:00"/>
    <n v="3.4489999999999998"/>
    <n v="0.17799999999999999"/>
    <n v="8.843"/>
    <n v="0.20899999999999999"/>
    <n v="-1.8919999999999999"/>
    <n v="0.23699999999999999"/>
    <n v="13.632999999999999"/>
    <n v="0.10199999999999999"/>
    <x v="199"/>
  </r>
  <r>
    <d v="1950-01-01T00:00:00"/>
    <n v="2.008"/>
    <n v="0.17299999999999999"/>
    <n v="7.6109999999999998"/>
    <n v="0.20699999999999999"/>
    <n v="-3.6219999999999999"/>
    <n v="0.23599999999999999"/>
    <n v="13.311"/>
    <n v="9.5000000000000001E-2"/>
    <x v="200"/>
  </r>
  <r>
    <d v="1950-02-01T00:00:00"/>
    <n v="2.7210000000000001"/>
    <n v="0.182"/>
    <n v="8.4749999999999996"/>
    <n v="0.20899999999999999"/>
    <n v="-3.0129999999999999"/>
    <n v="0.217"/>
    <n v="13.554"/>
    <n v="0.10100000000000001"/>
    <x v="200"/>
  </r>
  <r>
    <d v="1950-03-01T00:00:00"/>
    <n v="5.2469999999999999"/>
    <n v="0.15"/>
    <n v="11.173"/>
    <n v="0.158"/>
    <n v="-0.69299999999999995"/>
    <n v="0.2"/>
    <n v="14.295999999999999"/>
    <n v="9.7000000000000003E-2"/>
    <x v="200"/>
  </r>
  <r>
    <d v="1950-04-01T00:00:00"/>
    <n v="8.1229999999999993"/>
    <n v="0.192"/>
    <n v="14.157"/>
    <n v="0.216"/>
    <n v="2.0430000000000001"/>
    <n v="0.28000000000000003"/>
    <n v="15.093"/>
    <n v="0.10199999999999999"/>
    <x v="200"/>
  </r>
  <r>
    <d v="1950-05-01T00:00:00"/>
    <n v="11.297000000000001"/>
    <n v="0.217"/>
    <n v="17.251999999999999"/>
    <n v="0.25900000000000001"/>
    <n v="5.4210000000000003"/>
    <n v="0.28599999999999998"/>
    <n v="16.033000000000001"/>
    <n v="0.106"/>
    <x v="200"/>
  </r>
  <r>
    <d v="1950-06-01T00:00:00"/>
    <n v="13.382"/>
    <n v="0.19600000000000001"/>
    <n v="19.29"/>
    <n v="0.23200000000000001"/>
    <n v="7.5010000000000003"/>
    <n v="0.224"/>
    <n v="16.66"/>
    <n v="0.105"/>
    <x v="200"/>
  </r>
  <r>
    <d v="1950-07-01T00:00:00"/>
    <n v="14.14"/>
    <n v="0.23899999999999999"/>
    <n v="19.882000000000001"/>
    <n v="0.27500000000000002"/>
    <n v="8.4169999999999998"/>
    <n v="0.29099999999999998"/>
    <n v="16.980999999999899"/>
    <n v="0.115"/>
    <x v="200"/>
  </r>
  <r>
    <d v="1950-08-01T00:00:00"/>
    <n v="13.46"/>
    <n v="0.22800000000000001"/>
    <n v="19.39"/>
    <n v="0.26700000000000002"/>
    <n v="7.7289999999999903"/>
    <n v="0.26"/>
    <n v="16.730999999999899"/>
    <n v="0.108"/>
    <x v="200"/>
  </r>
  <r>
    <d v="1950-09-01T00:00:00"/>
    <n v="11.952"/>
    <n v="0.20399999999999999"/>
    <n v="17.736999999999998"/>
    <n v="0.20899999999999999"/>
    <n v="6.2050000000000001"/>
    <n v="0.215"/>
    <n v="16.123999999999999"/>
    <n v="0.106"/>
    <x v="200"/>
  </r>
  <r>
    <d v="1950-10-01T00:00:00"/>
    <n v="9.1530000000000005"/>
    <n v="0.16399999999999901"/>
    <n v="14.917999999999999"/>
    <n v="0.159"/>
    <n v="3.452"/>
    <n v="0.193"/>
    <n v="15.244999999999999"/>
    <n v="0.10299999999999999"/>
    <x v="200"/>
  </r>
  <r>
    <d v="1950-11-01T00:00:00"/>
    <n v="5.3719999999999999"/>
    <n v="0.13900000000000001"/>
    <n v="11.077"/>
    <n v="0.186"/>
    <n v="-0.42599999999999899"/>
    <n v="0.19"/>
    <n v="14.06"/>
    <n v="9.2999999999999999E-2"/>
    <x v="200"/>
  </r>
  <r>
    <d v="1950-12-01T00:00:00"/>
    <n v="3.528"/>
    <n v="0.152"/>
    <n v="9.1229999999999993"/>
    <n v="0.20499999999999999"/>
    <n v="-2.07099999999999"/>
    <n v="0.20100000000000001"/>
    <n v="13.585999999999901"/>
    <n v="9.7000000000000003E-2"/>
    <x v="200"/>
  </r>
  <r>
    <d v="1951-01-01T00:00:00"/>
    <n v="2.1379999999999999"/>
    <n v="0.13200000000000001"/>
    <n v="7.77"/>
    <n v="0.17899999999999999"/>
    <n v="-3.5209999999999999"/>
    <n v="0.17899999999999999"/>
    <n v="13.340999999999999"/>
    <n v="0.09"/>
    <x v="201"/>
  </r>
  <r>
    <d v="1951-02-01T00:00:00"/>
    <n v="2.3319999999999999"/>
    <n v="0.14899999999999999"/>
    <n v="8.1630000000000003"/>
    <n v="0.22900000000000001"/>
    <n v="-3.661"/>
    <n v="0.155"/>
    <n v="13.488"/>
    <n v="9.2999999999999999E-2"/>
    <x v="201"/>
  </r>
  <r>
    <d v="1951-03-01T00:00:00"/>
    <n v="5.0910000000000002"/>
    <n v="0.14099999999999999"/>
    <n v="11.074"/>
    <n v="0.159"/>
    <n v="-1.087"/>
    <n v="0.17299999999999999"/>
    <n v="14.278"/>
    <n v="9.1999999999999998E-2"/>
    <x v="201"/>
  </r>
  <r>
    <d v="1951-04-01T00:00:00"/>
    <n v="8.3669999999999902"/>
    <n v="0.17499999999999999"/>
    <n v="14.538"/>
    <n v="0.184"/>
    <n v="2.1909999999999998"/>
    <n v="0.20799999999999999"/>
    <n v="15.198"/>
    <n v="9.5000000000000001E-2"/>
    <x v="201"/>
  </r>
  <r>
    <d v="1951-05-01T00:00:00"/>
    <n v="11.438000000000001"/>
    <n v="0.23"/>
    <n v="17.370999999999999"/>
    <n v="0.24"/>
    <n v="5.3760000000000003"/>
    <n v="0.26200000000000001"/>
    <n v="16.158000000000001"/>
    <n v="0.112"/>
    <x v="201"/>
  </r>
  <r>
    <d v="1951-06-01T00:00:00"/>
    <n v="13.25"/>
    <n v="0.23799999999999999"/>
    <n v="19.16"/>
    <n v="0.214"/>
    <n v="7.3120000000000003"/>
    <n v="0.192"/>
    <n v="16.768000000000001"/>
    <n v="0.106"/>
    <x v="201"/>
  </r>
  <r>
    <d v="1951-07-01T00:00:00"/>
    <n v="14.324"/>
    <n v="0.24"/>
    <n v="20.225000000000001"/>
    <n v="0.23200000000000001"/>
    <n v="8.4160000000000004"/>
    <n v="0.252"/>
    <n v="17.045999999999999"/>
    <n v="0.11"/>
    <x v="201"/>
  </r>
  <r>
    <d v="1951-08-01T00:00:00"/>
    <n v="14.0209999999999"/>
    <n v="0.251"/>
    <n v="19.809999999999999"/>
    <n v="0.28000000000000003"/>
    <n v="8.0329999999999995"/>
    <n v="0.3"/>
    <n v="17.081"/>
    <n v="0.11"/>
    <x v="201"/>
  </r>
  <r>
    <d v="1951-09-01T00:00:00"/>
    <n v="12.324"/>
    <n v="0.216"/>
    <n v="18.361999999999998"/>
    <n v="0.19700000000000001"/>
    <n v="6.4269999999999996"/>
    <n v="0.219"/>
    <n v="16.43"/>
    <n v="0.10100000000000001"/>
    <x v="201"/>
  </r>
  <r>
    <d v="1951-10-01T00:00:00"/>
    <n v="9.67"/>
    <n v="0.123"/>
    <n v="15.148999999999999"/>
    <n v="0.125"/>
    <n v="4.0469999999999997"/>
    <n v="0.161"/>
    <n v="15.529"/>
    <n v="9.4E-2"/>
    <x v="201"/>
  </r>
  <r>
    <d v="1951-11-01T00:00:00"/>
    <n v="6.2249999999999996"/>
    <n v="0.161"/>
    <n v="11.752000000000001"/>
    <n v="0.186"/>
    <n v="0.45700000000000002"/>
    <n v="0.17"/>
    <n v="14.422000000000001"/>
    <n v="9.2999999999999999E-2"/>
    <x v="201"/>
  </r>
  <r>
    <d v="1951-12-01T00:00:00"/>
    <n v="4.3279999999999896"/>
    <n v="0.154"/>
    <n v="9.7880000000000003"/>
    <n v="0.20100000000000001"/>
    <n v="-1.1619999999999999"/>
    <n v="0.21"/>
    <n v="13.994999999999999"/>
    <n v="9.0999999999999998E-2"/>
    <x v="201"/>
  </r>
  <r>
    <d v="1952-01-01T00:00:00"/>
    <n v="3.0489999999999999"/>
    <n v="0.14399999999999999"/>
    <n v="8.6559999999999899"/>
    <n v="0.17399999999999999"/>
    <n v="-2.57899999999999"/>
    <n v="0.193"/>
    <n v="13.762"/>
    <n v="8.8999999999999996E-2"/>
    <x v="202"/>
  </r>
  <r>
    <d v="1952-02-01T00:00:00"/>
    <n v="3.3959999999999999"/>
    <n v="0.18"/>
    <n v="9.1129999999999995"/>
    <n v="0.19600000000000001"/>
    <n v="-2.4249999999999998"/>
    <n v="0.19900000000000001"/>
    <n v="14.009"/>
    <n v="9.2999999999999999E-2"/>
    <x v="202"/>
  </r>
  <r>
    <d v="1952-03-01T00:00:00"/>
    <n v="4.9669999999999996"/>
    <n v="0.16800000000000001"/>
    <n v="10.96"/>
    <n v="0.17799999999999999"/>
    <n v="-1.1930000000000001"/>
    <n v="0.19400000000000001"/>
    <n v="14.372999999999999"/>
    <n v="9.2999999999999999E-2"/>
    <x v="202"/>
  </r>
  <r>
    <d v="1952-04-01T00:00:00"/>
    <n v="8.4610000000000003"/>
    <n v="0.22500000000000001"/>
    <n v="14.565"/>
    <n v="0.22500000000000001"/>
    <n v="2.4449999999999998"/>
    <n v="0.23200000000000001"/>
    <n v="15.363"/>
    <n v="0.10299999999999999"/>
    <x v="202"/>
  </r>
  <r>
    <d v="1952-05-01T00:00:00"/>
    <n v="11.352"/>
    <n v="0.26400000000000001"/>
    <n v="17.289000000000001"/>
    <n v="0.254"/>
    <n v="5.3940000000000001"/>
    <n v="0.27400000000000002"/>
    <n v="16.129000000000001"/>
    <n v="0.115"/>
    <x v="202"/>
  </r>
  <r>
    <d v="1952-06-01T00:00:00"/>
    <n v="13.442"/>
    <n v="0.218"/>
    <n v="19.425999999999998"/>
    <n v="0.24199999999999999"/>
    <n v="7.6260000000000003"/>
    <n v="0.219"/>
    <n v="16.750999999999902"/>
    <n v="0.104"/>
    <x v="202"/>
  </r>
  <r>
    <d v="1952-07-01T00:00:00"/>
    <n v="14.548999999999999"/>
    <n v="0.27600000000000002"/>
    <n v="20.416"/>
    <n v="0.25900000000000001"/>
    <n v="8.7539999999999996"/>
    <n v="0.28199999999999997"/>
    <n v="17.067999999999898"/>
    <n v="0.11799999999999999"/>
    <x v="202"/>
  </r>
  <r>
    <d v="1952-08-01T00:00:00"/>
    <n v="13.964"/>
    <n v="0.30199999999999999"/>
    <n v="19.753"/>
    <n v="0.28000000000000003"/>
    <n v="8.1609999999999996"/>
    <n v="0.29599999999999999"/>
    <n v="16.952000000000002"/>
    <n v="0.11799999999999999"/>
    <x v="202"/>
  </r>
  <r>
    <d v="1952-09-01T00:00:00"/>
    <n v="12.238"/>
    <n v="0.22"/>
    <n v="18.109000000000002"/>
    <n v="0.20200000000000001"/>
    <n v="6.3789999999999996"/>
    <n v="0.21299999999999999"/>
    <n v="16.395"/>
    <n v="0.104"/>
    <x v="202"/>
  </r>
  <r>
    <d v="1952-10-01T00:00:00"/>
    <n v="9.157"/>
    <n v="0.16600000000000001"/>
    <n v="15.032"/>
    <n v="0.16500000000000001"/>
    <n v="3.2939999999999898"/>
    <n v="0.19"/>
    <n v="15.433999999999999"/>
    <n v="9.6000000000000002E-2"/>
    <x v="202"/>
  </r>
  <r>
    <d v="1952-11-01T00:00:00"/>
    <n v="5.4249999999999998"/>
    <n v="0.16800000000000001"/>
    <n v="11.016999999999999"/>
    <n v="0.182"/>
    <n v="-0.16400000000000001"/>
    <n v="0.184"/>
    <n v="14.334"/>
    <n v="9.2999999999999999E-2"/>
    <x v="202"/>
  </r>
  <r>
    <d v="1952-12-01T00:00:00"/>
    <n v="3.6589999999999998"/>
    <n v="0.17399999999999999"/>
    <n v="9.2149999999999999"/>
    <n v="0.19"/>
    <n v="-1.85"/>
    <n v="0.193"/>
    <n v="13.787000000000001"/>
    <n v="9.4E-2"/>
    <x v="202"/>
  </r>
  <r>
    <d v="1953-01-01T00:00:00"/>
    <n v="2.964"/>
    <n v="0.16600000000000001"/>
    <n v="8.5409999999999897"/>
    <n v="0.186"/>
    <n v="-2.6289999999999898"/>
    <n v="0.20100000000000001"/>
    <n v="13.641999999999999"/>
    <n v="9.1999999999999998E-2"/>
    <x v="203"/>
  </r>
  <r>
    <d v="1953-02-01T00:00:00"/>
    <n v="3.6289999999999898"/>
    <n v="0.187"/>
    <n v="9.51"/>
    <n v="0.19"/>
    <n v="-2.1819999999999999"/>
    <n v="0.189"/>
    <n v="14.02"/>
    <n v="9.4E-2"/>
    <x v="203"/>
  </r>
  <r>
    <d v="1953-03-01T00:00:00"/>
    <n v="5.7119999999999997"/>
    <n v="0.161"/>
    <n v="11.677"/>
    <n v="0.16399999999999901"/>
    <n v="-0.22"/>
    <n v="0.183"/>
    <n v="14.561"/>
    <n v="9.2999999999999999E-2"/>
    <x v="203"/>
  </r>
  <r>
    <d v="1953-04-01T00:00:00"/>
    <n v="8.8919999999999995"/>
    <n v="0.22800000000000001"/>
    <n v="14.812999999999899"/>
    <n v="0.21199999999999999"/>
    <n v="2.9129999999999998"/>
    <n v="0.254"/>
    <n v="15.518000000000001"/>
    <n v="0.10299999999999999"/>
    <x v="203"/>
  </r>
  <r>
    <d v="1953-05-01T00:00:00"/>
    <n v="11.513999999999999"/>
    <n v="0.26400000000000001"/>
    <n v="17.358000000000001"/>
    <n v="0.252"/>
    <n v="5.53"/>
    <n v="0.28699999999999998"/>
    <n v="16.265999999999998"/>
    <n v="0.114"/>
    <x v="203"/>
  </r>
  <r>
    <d v="1953-06-01T00:00:00"/>
    <n v="13.612"/>
    <n v="0.216"/>
    <n v="19.460999999999999"/>
    <n v="0.20399999999999999"/>
    <n v="7.7489999999999997"/>
    <n v="0.20200000000000001"/>
    <n v="16.89"/>
    <n v="0.105"/>
    <x v="203"/>
  </r>
  <r>
    <d v="1953-07-01T00:00:00"/>
    <n v="14.391999999999999"/>
    <n v="0.28399999999999997"/>
    <n v="20.254000000000001"/>
    <n v="0.26100000000000001"/>
    <n v="8.5649999999999995"/>
    <n v="0.27400000000000002"/>
    <n v="17.088000000000001"/>
    <n v="0.11799999999999999"/>
    <x v="203"/>
  </r>
  <r>
    <d v="1953-08-01T00:00:00"/>
    <n v="14.058999999999999"/>
    <n v="0.30499999999999999"/>
    <n v="19.803000000000001"/>
    <n v="0.27400000000000002"/>
    <n v="8.25"/>
    <n v="0.28000000000000003"/>
    <n v="16.984999999999999"/>
    <n v="0.11899999999999999"/>
    <x v="203"/>
  </r>
  <r>
    <d v="1953-09-01T00:00:00"/>
    <n v="12.199"/>
    <n v="0.223"/>
    <n v="18.145"/>
    <n v="0.188"/>
    <n v="6.2879999999999896"/>
    <n v="0.215"/>
    <n v="16.417999999999999"/>
    <n v="0.105"/>
    <x v="203"/>
  </r>
  <r>
    <d v="1953-10-01T00:00:00"/>
    <n v="9.59"/>
    <n v="0.161"/>
    <n v="15.367000000000001"/>
    <n v="0.151"/>
    <n v="3.9079999999999999"/>
    <n v="0.19700000000000001"/>
    <n v="15.470999999999901"/>
    <n v="9.4E-2"/>
    <x v="203"/>
  </r>
  <r>
    <d v="1953-11-01T00:00:00"/>
    <n v="5.9239999999999897"/>
    <n v="0.16800000000000001"/>
    <n v="11.375999999999999"/>
    <n v="0.16399999999999901"/>
    <n v="0.41899999999999998"/>
    <n v="0.21"/>
    <n v="14.332000000000001"/>
    <n v="9.5000000000000001E-2"/>
    <x v="203"/>
  </r>
  <r>
    <d v="1953-12-01T00:00:00"/>
    <n v="3.9980000000000002"/>
    <n v="0.182"/>
    <n v="9.3659999999999997"/>
    <n v="0.183"/>
    <n v="-1.2989999999999999"/>
    <n v="0.214"/>
    <n v="13.862"/>
    <n v="9.5000000000000001E-2"/>
    <x v="203"/>
  </r>
  <r>
    <d v="1954-01-01T00:00:00"/>
    <n v="2.0590000000000002"/>
    <n v="0.14799999999999999"/>
    <n v="7.6729999999999903"/>
    <n v="0.17899999999999999"/>
    <n v="-3.581"/>
    <n v="0.20100000000000001"/>
    <n v="13.38"/>
    <n v="8.8999999999999996E-2"/>
    <x v="204"/>
  </r>
  <r>
    <d v="1954-02-01T00:00:00"/>
    <n v="3.0839999999999899"/>
    <n v="0.182"/>
    <n v="8.8629999999999995"/>
    <n v="0.19500000000000001"/>
    <n v="-2.6739999999999999"/>
    <n v="0.19600000000000001"/>
    <n v="13.782999999999999"/>
    <n v="9.2999999999999999E-2"/>
    <x v="204"/>
  </r>
  <r>
    <d v="1954-03-01T00:00:00"/>
    <n v="5.1479999999999997"/>
    <n v="0.18"/>
    <n v="11.148"/>
    <n v="0.13699999999999901"/>
    <n v="-0.86499999999999999"/>
    <n v="0.20100000000000001"/>
    <n v="14.385"/>
    <n v="9.4E-2"/>
    <x v="204"/>
  </r>
  <r>
    <d v="1954-04-01T00:00:00"/>
    <n v="8.1579999999999995"/>
    <n v="0.218"/>
    <n v="13.9729999999999"/>
    <n v="0.222"/>
    <n v="2.4239999999999999"/>
    <n v="0.19500000000000001"/>
    <n v="15.226000000000001"/>
    <n v="0.10199999999999999"/>
    <x v="204"/>
  </r>
  <r>
    <d v="1954-05-01T00:00:00"/>
    <n v="10.988"/>
    <n v="0.217"/>
    <n v="16.783999999999999"/>
    <n v="0.20899999999999999"/>
    <n v="5.1959999999999997"/>
    <n v="0.219"/>
    <n v="15.970999999999901"/>
    <n v="0.10199999999999999"/>
    <x v="204"/>
  </r>
  <r>
    <d v="1954-06-01T00:00:00"/>
    <n v="13.4"/>
    <n v="0.187"/>
    <n v="19.213000000000001"/>
    <n v="0.22600000000000001"/>
    <n v="7.62"/>
    <n v="0.17699999999999999"/>
    <n v="16.609000000000002"/>
    <n v="9.6000000000000002E-2"/>
    <x v="204"/>
  </r>
  <r>
    <d v="1954-07-01T00:00:00"/>
    <n v="14.241"/>
    <n v="0.22800000000000001"/>
    <n v="20.015000000000001"/>
    <n v="0.223"/>
    <n v="8.5429999999999993"/>
    <n v="0.221"/>
    <n v="16.850999999999999"/>
    <n v="0.104"/>
    <x v="204"/>
  </r>
  <r>
    <d v="1954-08-01T00:00:00"/>
    <n v="13.868"/>
    <n v="0.248"/>
    <n v="19.588000000000001"/>
    <n v="0.214"/>
    <n v="8.1839999999999993"/>
    <n v="0.23"/>
    <n v="16.815999999999999"/>
    <n v="0.10299999999999999"/>
    <x v="204"/>
  </r>
  <r>
    <d v="1954-09-01T00:00:00"/>
    <n v="12.098000000000001"/>
    <n v="0.20399999999999999"/>
    <n v="17.852"/>
    <n v="0.22600000000000001"/>
    <n v="6.3679999999999897"/>
    <n v="0.17599999999999999"/>
    <n v="16.222999999999999"/>
    <n v="9.9000000000000005E-2"/>
    <x v="204"/>
  </r>
  <r>
    <d v="1954-10-01T00:00:00"/>
    <n v="9.5459999999999994"/>
    <n v="0.14399999999999999"/>
    <n v="15.26"/>
    <n v="0.14000000000000001"/>
    <n v="3.9019999999999899"/>
    <n v="0.153"/>
    <n v="15.423"/>
    <n v="8.7999999999999995E-2"/>
    <x v="204"/>
  </r>
  <r>
    <d v="1954-11-01T00:00:00"/>
    <n v="6.5789999999999997"/>
    <n v="0.14299999999999999"/>
    <n v="12.154999999999999"/>
    <n v="0.14000000000000001"/>
    <n v="1.046"/>
    <n v="0.156"/>
    <n v="14.48"/>
    <n v="8.5999999999999993E-2"/>
    <x v="204"/>
  </r>
  <r>
    <d v="1954-12-01T00:00:00"/>
    <n v="3.5590000000000002"/>
    <n v="0.14699999999999999"/>
    <n v="8.9149999999999991"/>
    <n v="0.185"/>
    <n v="-1.7729999999999999"/>
    <n v="0.17599999999999999"/>
    <n v="13.62"/>
    <n v="8.7999999999999995E-2"/>
    <x v="204"/>
  </r>
  <r>
    <d v="1955-01-01T00:00:00"/>
    <n v="3.4119999999999999"/>
    <n v="0.152"/>
    <n v="8.9139999999999997"/>
    <n v="0.13500000000000001"/>
    <n v="-2.028"/>
    <n v="0.14599999999999999"/>
    <n v="13.717000000000001"/>
    <n v="8.5999999999999993E-2"/>
    <x v="205"/>
  </r>
  <r>
    <d v="1955-02-01T00:00:00"/>
    <n v="3.137"/>
    <n v="0.14099999999999999"/>
    <n v="8.9659999999999993"/>
    <n v="0.153"/>
    <n v="-2.71"/>
    <n v="0.17599999999999999"/>
    <n v="13.718"/>
    <n v="8.6999999999999994E-2"/>
    <x v="205"/>
  </r>
  <r>
    <d v="1955-03-01T00:00:00"/>
    <n v="4.585"/>
    <n v="0.121"/>
    <n v="10.377000000000001"/>
    <n v="0.13900000000000001"/>
    <n v="-1.4269999999999901"/>
    <n v="0.14399999999999999"/>
    <n v="14.179"/>
    <n v="8.3000000000000004E-2"/>
    <x v="205"/>
  </r>
  <r>
    <d v="1955-04-01T00:00:00"/>
    <n v="8.1359999999999992"/>
    <n v="0.16"/>
    <n v="13.914"/>
    <n v="0.2"/>
    <n v="2.2229999999999999"/>
    <n v="0.17899999999999999"/>
    <n v="15.119"/>
    <n v="9.0999999999999998E-2"/>
    <x v="205"/>
  </r>
  <r>
    <d v="1955-05-01T00:00:00"/>
    <n v="11.191999999999901"/>
    <n v="0.20899999999999999"/>
    <n v="17.11"/>
    <n v="0.22600000000000001"/>
    <n v="5.5039999999999996"/>
    <n v="0.218"/>
    <n v="15.882"/>
    <n v="0.1"/>
    <x v="205"/>
  </r>
  <r>
    <d v="1955-06-01T00:00:00"/>
    <n v="13.56"/>
    <n v="0.14799999999999999"/>
    <n v="19.218"/>
    <n v="0.184"/>
    <n v="7.7350000000000003"/>
    <n v="0.16500000000000001"/>
    <n v="16.555"/>
    <n v="8.6999999999999994E-2"/>
    <x v="205"/>
  </r>
  <r>
    <d v="1955-07-01T00:00:00"/>
    <n v="14.242000000000001"/>
    <n v="0.17699999999999999"/>
    <n v="19.959"/>
    <n v="0.21299999999999999"/>
    <n v="8.5790000000000006"/>
    <n v="0.224"/>
    <n v="16.809000000000001"/>
    <n v="9.2999999999999999E-2"/>
    <x v="205"/>
  </r>
  <r>
    <d v="1955-08-01T00:00:00"/>
    <n v="14.282999999999999"/>
    <n v="0.216"/>
    <n v="19.856999999999999"/>
    <n v="0.25"/>
    <n v="8.3029999999999902"/>
    <n v="0.24199999999999999"/>
    <n v="16.899000000000001"/>
    <n v="9.8000000000000004E-2"/>
    <x v="205"/>
  </r>
  <r>
    <d v="1955-09-01T00:00:00"/>
    <n v="11.954000000000001"/>
    <n v="0.16200000000000001"/>
    <n v="17.859000000000002"/>
    <n v="0.15"/>
    <n v="6.4050000000000002"/>
    <n v="0.17899999999999999"/>
    <n v="16.148"/>
    <n v="8.8999999999999996E-2"/>
    <x v="205"/>
  </r>
  <r>
    <d v="1955-10-01T00:00:00"/>
    <n v="9.7349999999999994"/>
    <n v="0.107"/>
    <n v="15.446"/>
    <n v="0.13699999999999901"/>
    <n v="3.923"/>
    <n v="0.187"/>
    <n v="15.333"/>
    <n v="8.1999999999999906E-2"/>
    <x v="205"/>
  </r>
  <r>
    <d v="1955-11-01T00:00:00"/>
    <n v="5.9729999999999999"/>
    <n v="0.13500000000000001"/>
    <n v="11.526999999999999"/>
    <n v="0.184"/>
    <n v="8.3999999999999894E-2"/>
    <n v="0.20799999999999999"/>
    <n v="14.210999999999901"/>
    <n v="8.1000000000000003E-2"/>
    <x v="205"/>
  </r>
  <r>
    <d v="1955-12-01T00:00:00"/>
    <n v="3.306"/>
    <n v="0.115"/>
    <n v="8.8019999999999996"/>
    <n v="0.184"/>
    <n v="-2.254"/>
    <n v="0.186"/>
    <n v="13.522"/>
    <n v="0.08"/>
    <x v="205"/>
  </r>
  <r>
    <d v="1956-01-01T00:00:00"/>
    <n v="2.46599999999999"/>
    <n v="9.9000000000000005E-2"/>
    <n v="7.9089999999999998"/>
    <n v="0.17100000000000001"/>
    <n v="-3.0550000000000002"/>
    <n v="0.17899999999999999"/>
    <n v="13.444000000000001"/>
    <n v="7.4999999999999997E-2"/>
    <x v="206"/>
  </r>
  <r>
    <d v="1956-02-01T00:00:00"/>
    <n v="2.7810000000000001"/>
    <n v="0.16800000000000001"/>
    <n v="8.5549999999999997"/>
    <n v="0.18099999999999999"/>
    <n v="-3.1309999999999998"/>
    <n v="0.21199999999999999"/>
    <n v="13.625999999999999"/>
    <n v="8.5999999999999993E-2"/>
    <x v="206"/>
  </r>
  <r>
    <d v="1956-03-01T00:00:00"/>
    <n v="4.8889999999999896"/>
    <n v="0.109"/>
    <n v="10.836"/>
    <n v="0.108"/>
    <n v="-1.028"/>
    <n v="0.155"/>
    <n v="14.231"/>
    <n v="7.3999999999999996E-2"/>
    <x v="206"/>
  </r>
  <r>
    <d v="1956-04-01T00:00:00"/>
    <n v="7.9219999999999997"/>
    <n v="0.14399999999999999"/>
    <n v="13.8479999999999"/>
    <n v="0.16500000000000001"/>
    <n v="2.0430000000000001"/>
    <n v="0.219"/>
    <n v="15.029"/>
    <n v="8.1999999999999906E-2"/>
    <x v="206"/>
  </r>
  <r>
    <d v="1956-05-01T00:00:00"/>
    <n v="10.720999999999901"/>
    <n v="0.19500000000000001"/>
    <n v="16.734000000000002"/>
    <n v="0.20200000000000001"/>
    <n v="5.0830000000000002"/>
    <n v="0.23599999999999999"/>
    <n v="15.823"/>
    <n v="9.4E-2"/>
    <x v="206"/>
  </r>
  <r>
    <d v="1956-06-01T00:00:00"/>
    <n v="13.16"/>
    <n v="8.8999999999999996E-2"/>
    <n v="18.939"/>
    <n v="0.20399999999999999"/>
    <n v="7.3090000000000002"/>
    <n v="0.19400000000000001"/>
    <n v="16.472000000000001"/>
    <n v="7.8E-2"/>
    <x v="206"/>
  </r>
  <r>
    <d v="1956-07-01T00:00:00"/>
    <n v="14.18"/>
    <n v="9.2999999999999999E-2"/>
    <n v="19.952000000000002"/>
    <n v="0.115"/>
    <n v="8.6029999999999998"/>
    <n v="0.127"/>
    <n v="16.829999999999998"/>
    <n v="8.1999999999999906E-2"/>
    <x v="206"/>
  </r>
  <r>
    <d v="1956-08-01T00:00:00"/>
    <n v="13.189"/>
    <n v="8.1999999999999906E-2"/>
    <n v="18.966999999999999"/>
    <n v="0.11600000000000001"/>
    <n v="7.5129999999999901"/>
    <n v="0.22600000000000001"/>
    <n v="16.605"/>
    <n v="7.4999999999999997E-2"/>
    <x v="206"/>
  </r>
  <r>
    <d v="1956-09-01T00:00:00"/>
    <n v="11.782999999999999"/>
    <n v="0.13500000000000001"/>
    <n v="17.500999999999902"/>
    <n v="0.17100000000000001"/>
    <n v="5.8719999999999999"/>
    <n v="0.217"/>
    <n v="16.088000000000001"/>
    <n v="8.1000000000000003E-2"/>
    <x v="206"/>
  </r>
  <r>
    <d v="1956-10-01T00:00:00"/>
    <n v="8.9279999999999902"/>
    <n v="9.2999999999999999E-2"/>
    <n v="14.667"/>
    <n v="0.153"/>
    <n v="3.173"/>
    <n v="0.182"/>
    <n v="15.159000000000001"/>
    <n v="7.4999999999999997E-2"/>
    <x v="206"/>
  </r>
  <r>
    <d v="1956-11-01T00:00:00"/>
    <n v="5.7379999999999898"/>
    <n v="0.13400000000000001"/>
    <n v="11.414"/>
    <n v="0.19600000000000001"/>
    <n v="0.13400000000000001"/>
    <n v="0.26600000000000001"/>
    <n v="14.260999999999999"/>
    <n v="7.8E-2"/>
    <x v="206"/>
  </r>
  <r>
    <d v="1956-12-01T00:00:00"/>
    <n v="3.5979999999999999"/>
    <n v="0.109"/>
    <n v="8.9619999999999997"/>
    <n v="0.16"/>
    <n v="-1.7749999999999999"/>
    <n v="0.22900000000000001"/>
    <n v="13.704000000000001"/>
    <n v="7.5999999999999998E-2"/>
    <x v="206"/>
  </r>
  <r>
    <d v="1957-01-01T00:00:00"/>
    <n v="2.488"/>
    <n v="0.1"/>
    <n v="8.0049999999999901"/>
    <n v="0.13"/>
    <n v="-2.97"/>
    <n v="0.106"/>
    <n v="13.473000000000001"/>
    <n v="7.2999999999999995E-2"/>
    <x v="207"/>
  </r>
  <r>
    <d v="1957-02-01T00:00:00"/>
    <n v="3.12"/>
    <n v="0.108"/>
    <n v="8.7080000000000002"/>
    <n v="0.11600000000000001"/>
    <n v="-2.5099999999999998"/>
    <n v="0.23"/>
    <n v="13.804"/>
    <n v="7.3999999999999996E-2"/>
    <x v="207"/>
  </r>
  <r>
    <d v="1957-03-01T00:00:00"/>
    <n v="5.0359999999999996"/>
    <n v="8.5000000000000006E-2"/>
    <n v="10.986000000000001"/>
    <n v="9.9000000000000005E-2"/>
    <n v="-0.91599999999999904"/>
    <n v="0.189"/>
    <n v="14.380999999999901"/>
    <n v="7.0000000000000007E-2"/>
    <x v="207"/>
  </r>
  <r>
    <d v="1957-04-01T00:00:00"/>
    <n v="8.3659999999999997"/>
    <n v="0.187"/>
    <n v="14.093999999999999"/>
    <n v="0.09"/>
    <n v="2.4260000000000002"/>
    <n v="0.26500000000000001"/>
    <n v="15.324"/>
    <n v="8.6999999999999994E-2"/>
    <x v="207"/>
  </r>
  <r>
    <d v="1957-05-01T00:00:00"/>
    <n v="11.259"/>
    <n v="0.13800000000000001"/>
    <n v="17.053999999999998"/>
    <n v="8.1999999999999906E-2"/>
    <n v="5.43"/>
    <n v="0.20799999999999999"/>
    <n v="16.215999999999902"/>
    <n v="8.4000000000000005E-2"/>
    <x v="207"/>
  </r>
  <r>
    <d v="1957-06-01T00:00:00"/>
    <n v="13.782999999999999"/>
    <n v="0.193"/>
    <n v="19.472999999999999"/>
    <n v="0.16200000000000001"/>
    <n v="7.8109999999999999"/>
    <n v="0.152"/>
    <n v="16.878"/>
    <n v="9.0999999999999998E-2"/>
    <x v="207"/>
  </r>
  <r>
    <d v="1957-07-01T00:00:00"/>
    <n v="14.129"/>
    <n v="0.20399999999999999"/>
    <n v="19.827999999999999"/>
    <n v="9.8000000000000004E-2"/>
    <n v="8.3819999999999997"/>
    <n v="7.1999999999999995E-2"/>
    <n v="17.033999999999999"/>
    <n v="9.5000000000000001E-2"/>
    <x v="207"/>
  </r>
  <r>
    <d v="1957-08-01T00:00:00"/>
    <n v="14.082000000000001"/>
    <n v="0.252"/>
    <n v="19.792000000000002"/>
    <n v="0.21199999999999999"/>
    <n v="8.2629999999999999"/>
    <n v="0.19"/>
    <n v="17.048999999999999"/>
    <n v="0.10100000000000001"/>
    <x v="207"/>
  </r>
  <r>
    <d v="1957-09-01T00:00:00"/>
    <n v="12.311999999999999"/>
    <n v="0.30099999999999999"/>
    <n v="18.065000000000001"/>
    <n v="0.115"/>
    <n v="6.407"/>
    <n v="0.104"/>
    <n v="16.38"/>
    <n v="0.112"/>
    <x v="207"/>
  </r>
  <r>
    <d v="1957-10-01T00:00:00"/>
    <n v="9.4960000000000004"/>
    <n v="0.13699999999999901"/>
    <n v="15.048999999999999"/>
    <n v="0.127"/>
    <n v="3.8010000000000002"/>
    <n v="0.151"/>
    <n v="15.462999999999999"/>
    <n v="8.1000000000000003E-2"/>
    <x v="207"/>
  </r>
  <r>
    <d v="1957-11-01T00:00:00"/>
    <n v="6.391"/>
    <n v="0.104"/>
    <n v="11.849"/>
    <n v="0.156"/>
    <n v="0.83099999999999996"/>
    <n v="0.13200000000000001"/>
    <n v="14.515999999999901"/>
    <n v="7.2999999999999995E-2"/>
    <x v="207"/>
  </r>
  <r>
    <d v="1957-12-01T00:00:00"/>
    <n v="4.3279999999999896"/>
    <n v="8.6999999999999994E-2"/>
    <n v="9.68"/>
    <n v="5.8000000000000003E-2"/>
    <n v="-0.94299999999999995"/>
    <n v="7.0000000000000007E-2"/>
    <n v="13.970999999999901"/>
    <n v="7.1999999999999995E-2"/>
    <x v="207"/>
  </r>
  <r>
    <d v="1958-01-01T00:00:00"/>
    <n v="3.5739999999999998"/>
    <n v="0.114"/>
    <n v="8.9770000000000003"/>
    <n v="6.3E-2"/>
    <n v="-1.772"/>
    <n v="0.20200000000000001"/>
    <n v="13.880999999999901"/>
    <n v="7.4999999999999997E-2"/>
    <x v="208"/>
  </r>
  <r>
    <d v="1958-02-01T00:00:00"/>
    <n v="3.6949999999999998"/>
    <n v="0.17299999999999999"/>
    <n v="9.5459999999999994"/>
    <n v="0.23400000000000001"/>
    <n v="-1.9490000000000001"/>
    <n v="0.188"/>
    <n v="14.071"/>
    <n v="8.1999999999999906E-2"/>
    <x v="208"/>
  </r>
  <r>
    <d v="1958-03-01T00:00:00"/>
    <n v="5.4529999999999896"/>
    <n v="8.4000000000000005E-2"/>
    <n v="11.321"/>
    <n v="0.17299999999999999"/>
    <n v="-0.54899999999999904"/>
    <n v="0.20200000000000001"/>
    <n v="14.547000000000001"/>
    <n v="6.9000000000000006E-2"/>
    <x v="208"/>
  </r>
  <r>
    <d v="1958-04-01T00:00:00"/>
    <n v="8.52"/>
    <n v="0.10299999999999999"/>
    <n v="14.391999999999999"/>
    <n v="0.157"/>
    <n v="2.57"/>
    <n v="8.3000000000000004E-2"/>
    <n v="15.359"/>
    <n v="7.2999999999999995E-2"/>
    <x v="208"/>
  </r>
  <r>
    <d v="1958-05-01T00:00:00"/>
    <n v="11.518999999999901"/>
    <n v="8.8999999999999996E-2"/>
    <n v="17.355"/>
    <n v="0.185"/>
    <n v="5.625"/>
    <n v="0.28599999999999998"/>
    <n v="16.18"/>
    <n v="7.2999999999999995E-2"/>
    <x v="208"/>
  </r>
  <r>
    <d v="1958-06-01T00:00:00"/>
    <n v="13.186999999999999"/>
    <n v="0.106"/>
    <n v="19.027999999999999"/>
    <n v="0.17699999999999999"/>
    <n v="7.4269999999999996"/>
    <n v="0.14000000000000001"/>
    <n v="16.619"/>
    <n v="7.3999999999999996E-2"/>
    <x v="208"/>
  </r>
  <r>
    <d v="1958-07-01T00:00:00"/>
    <n v="14.437999999999899"/>
    <n v="0.19900000000000001"/>
    <n v="20.120999999999999"/>
    <n v="0.21199999999999999"/>
    <n v="8.8390000000000004"/>
    <n v="0.30499999999999999"/>
    <n v="17.039000000000001"/>
    <n v="9.2999999999999999E-2"/>
    <x v="208"/>
  </r>
  <r>
    <d v="1958-08-01T00:00:00"/>
    <n v="13.597"/>
    <n v="8.1999999999999906E-2"/>
    <n v="19.399000000000001"/>
    <n v="0.14499999999999999"/>
    <n v="8.048"/>
    <n v="0.10299999999999999"/>
    <n v="16.832000000000001"/>
    <n v="7.0000000000000007E-2"/>
    <x v="208"/>
  </r>
  <r>
    <d v="1958-09-01T00:00:00"/>
    <n v="11.845000000000001"/>
    <n v="7.1999999999999995E-2"/>
    <n v="17.548999999999999"/>
    <n v="0.15"/>
    <n v="6.2039999999999997"/>
    <n v="0.126"/>
    <n v="16.283999999999999"/>
    <n v="7.3999999999999996E-2"/>
    <x v="208"/>
  </r>
  <r>
    <d v="1958-10-01T00:00:00"/>
    <n v="9.375"/>
    <n v="9.1999999999999998E-2"/>
    <n v="15.093999999999999"/>
    <n v="0.105"/>
    <n v="3.742"/>
    <n v="0.19700000000000001"/>
    <n v="15.436999999999999"/>
    <n v="7.3999999999999996E-2"/>
    <x v="208"/>
  </r>
  <r>
    <d v="1958-11-01T00:00:00"/>
    <n v="6.26"/>
    <n v="0.06"/>
    <n v="11.718"/>
    <n v="0.12"/>
    <n v="0.746"/>
    <n v="0.121"/>
    <n v="14.507"/>
    <n v="6.7000000000000004E-2"/>
    <x v="208"/>
  </r>
  <r>
    <d v="1958-12-01T00:00:00"/>
    <n v="3.8220000000000001"/>
    <n v="7.8E-2"/>
    <n v="9.23"/>
    <n v="0.21099999999999999"/>
    <n v="-1.5569999999999999"/>
    <n v="0.11799999999999999"/>
    <n v="13.829000000000001"/>
    <n v="7.0000000000000007E-2"/>
    <x v="208"/>
  </r>
  <r>
    <d v="1959-01-01T00:00:00"/>
    <n v="2.9589999999999899"/>
    <n v="7.6999999999999999E-2"/>
    <n v="8.3899999999999899"/>
    <n v="0.14499999999999999"/>
    <n v="-2.4060000000000001"/>
    <n v="0.154"/>
    <n v="13.635999999999999"/>
    <n v="6.9000000000000006E-2"/>
    <x v="209"/>
  </r>
  <r>
    <d v="1959-02-01T00:00:00"/>
    <n v="3.33"/>
    <n v="0.126"/>
    <n v="9.0039999999999996"/>
    <n v="0.13600000000000001"/>
    <n v="-2.2250000000000001"/>
    <n v="0.129"/>
    <n v="13.872999999999999"/>
    <n v="7.1999999999999995E-2"/>
    <x v="209"/>
  </r>
  <r>
    <d v="1959-03-01T00:00:00"/>
    <n v="5.8540000000000001"/>
    <n v="0.19900000000000001"/>
    <n v="11.728"/>
    <n v="0.157"/>
    <n v="-7.0999999999999994E-2"/>
    <n v="0.125"/>
    <n v="14.612"/>
    <n v="8.7999999999999995E-2"/>
    <x v="209"/>
  </r>
  <r>
    <d v="1959-04-01T00:00:00"/>
    <n v="8.8189999999999902"/>
    <n v="0.17899999999999999"/>
    <n v="14.752000000000001"/>
    <n v="0.27"/>
    <n v="2.8069999999999999"/>
    <n v="0.20100000000000001"/>
    <n v="15.439"/>
    <n v="8.1999999999999906E-2"/>
    <x v="209"/>
  </r>
  <r>
    <d v="1959-05-01T00:00:00"/>
    <n v="11.323"/>
    <n v="6.2E-2"/>
    <n v="17.164000000000001"/>
    <n v="0.13900000000000001"/>
    <n v="5.5359999999999996"/>
    <n v="0.17199999999999999"/>
    <n v="16.122"/>
    <n v="7.0999999999999994E-2"/>
    <x v="209"/>
  </r>
  <r>
    <d v="1959-06-01T00:00:00"/>
    <n v="13.577"/>
    <n v="6.3E-2"/>
    <n v="19.379000000000001"/>
    <n v="0.186"/>
    <n v="7.7479999999999896"/>
    <n v="0.12"/>
    <n v="16.776"/>
    <n v="7.0000000000000007E-2"/>
    <x v="209"/>
  </r>
  <r>
    <d v="1959-07-01T00:00:00"/>
    <n v="14.449"/>
    <n v="0.13100000000000001"/>
    <n v="20.236000000000001"/>
    <n v="9.8000000000000004E-2"/>
    <n v="8.8539999999999992"/>
    <n v="0.13100000000000001"/>
    <n v="17.001999999999999"/>
    <n v="8.1999999999999906E-2"/>
    <x v="209"/>
  </r>
  <r>
    <d v="1959-08-01T00:00:00"/>
    <n v="13.853"/>
    <n v="8.4000000000000005E-2"/>
    <n v="19.532"/>
    <n v="0.13500000000000001"/>
    <n v="8.3209999999999997"/>
    <n v="8.1000000000000003E-2"/>
    <n v="16.908000000000001"/>
    <n v="6.8000000000000005E-2"/>
    <x v="209"/>
  </r>
  <r>
    <d v="1959-09-01T00:00:00"/>
    <n v="11.946"/>
    <n v="0.11799999999999999"/>
    <n v="17.663"/>
    <n v="0.13200000000000001"/>
    <n v="6.3439999999999896"/>
    <n v="0.14899999999999999"/>
    <n v="16.277999999999999"/>
    <n v="7.3999999999999996E-2"/>
    <x v="209"/>
  </r>
  <r>
    <d v="1959-10-01T00:00:00"/>
    <n v="9.16"/>
    <n v="0.115"/>
    <n v="14.766999999999999"/>
    <n v="7.5999999999999998E-2"/>
    <n v="3.5859999999999999"/>
    <n v="0.23300000000000001"/>
    <n v="15.404999999999999"/>
    <n v="7.5999999999999998E-2"/>
    <x v="209"/>
  </r>
  <r>
    <d v="1959-11-01T00:00:00"/>
    <n v="5.7519999999999998"/>
    <n v="7.6999999999999999E-2"/>
    <n v="11.260999999999999"/>
    <n v="0.16899999999999901"/>
    <n v="0.30199999999999999"/>
    <n v="0.11899999999999999"/>
    <n v="14.272"/>
    <n v="6.8000000000000005E-2"/>
    <x v="209"/>
  </r>
  <r>
    <d v="1959-12-01T00:00:00"/>
    <n v="3.77"/>
    <n v="5.5E-2"/>
    <n v="9.1219999999999999"/>
    <n v="0.158"/>
    <n v="-1.4930000000000001"/>
    <n v="0.17599999999999999"/>
    <n v="13.763"/>
    <n v="6.7000000000000004E-2"/>
    <x v="209"/>
  </r>
  <r>
    <d v="1960-01-01T00:00:00"/>
    <n v="2.7130000000000001"/>
    <n v="8.5999999999999993E-2"/>
    <n v="8.2219999999999995"/>
    <n v="0.113"/>
    <n v="-2.6230000000000002"/>
    <n v="8.5000000000000006E-2"/>
    <n v="13.553000000000001"/>
    <n v="6.7000000000000004E-2"/>
    <x v="210"/>
  </r>
  <r>
    <d v="1960-02-01T00:00:00"/>
    <n v="3.798"/>
    <n v="0.125"/>
    <n v="9.7479999999999993"/>
    <n v="8.1000000000000003E-2"/>
    <n v="-1.92"/>
    <n v="0.27400000000000002"/>
    <n v="13.956"/>
    <n v="7.0000000000000007E-2"/>
    <x v="210"/>
  </r>
  <r>
    <d v="1960-03-01T00:00:00"/>
    <n v="4.3029999999999999"/>
    <n v="7.6999999999999999E-2"/>
    <n v="10.215999999999999"/>
    <n v="9.1999999999999998E-2"/>
    <n v="-1.6769999999999901"/>
    <n v="8.4000000000000005E-2"/>
    <n v="14.145"/>
    <n v="6.6000000000000003E-2"/>
    <x v="210"/>
  </r>
  <r>
    <d v="1960-04-01T00:00:00"/>
    <n v="8.1329999999999991"/>
    <n v="8.7999999999999995E-2"/>
    <n v="13.955"/>
    <n v="0.13699999999999901"/>
    <n v="2.2290000000000001"/>
    <n v="0.104"/>
    <n v="15.19"/>
    <n v="6.6000000000000003E-2"/>
    <x v="210"/>
  </r>
  <r>
    <d v="1960-05-01T00:00:00"/>
    <n v="10.872"/>
    <n v="0.156"/>
    <n v="16.71"/>
    <n v="0.25600000000000001"/>
    <n v="5.0439999999999996"/>
    <n v="0.23499999999999999"/>
    <n v="15.956"/>
    <n v="7.9000000000000001E-2"/>
    <x v="210"/>
  </r>
  <r>
    <d v="1960-06-01T00:00:00"/>
    <n v="13.484"/>
    <n v="0.08"/>
    <n v="19.306000000000001"/>
    <n v="0.22700000000000001"/>
    <n v="7.7290000000000001"/>
    <n v="0.105"/>
    <n v="16.670000000000002"/>
    <n v="7.0999999999999994E-2"/>
    <x v="210"/>
  </r>
  <r>
    <d v="1960-07-01T00:00:00"/>
    <n v="14.198"/>
    <n v="7.1999999999999995E-2"/>
    <n v="19.884"/>
    <n v="0.125"/>
    <n v="8.4919999999999902"/>
    <n v="9.4E-2"/>
    <n v="16.984999999999999"/>
    <n v="7.0000000000000007E-2"/>
    <x v="210"/>
  </r>
  <r>
    <d v="1960-08-01T00:00:00"/>
    <n v="13.824999999999999"/>
    <n v="7.9000000000000001E-2"/>
    <n v="19.603999999999999"/>
    <n v="0.17699999999999999"/>
    <n v="8.2419999999999902"/>
    <n v="0.16500000000000001"/>
    <n v="16.969000000000001"/>
    <n v="6.9000000000000006E-2"/>
    <x v="210"/>
  </r>
  <r>
    <d v="1960-09-01T00:00:00"/>
    <n v="12.095000000000001"/>
    <n v="9.9000000000000005E-2"/>
    <n v="17.855999999999899"/>
    <n v="0.22600000000000001"/>
    <n v="6.4979999999999896"/>
    <n v="0.14599999999999999"/>
    <n v="16.382000000000001"/>
    <n v="6.9000000000000006E-2"/>
    <x v="210"/>
  </r>
  <r>
    <d v="1960-10-01T00:00:00"/>
    <n v="9.4969999999999999"/>
    <n v="6.3E-2"/>
    <n v="15.234999999999999"/>
    <n v="8.8999999999999996E-2"/>
    <n v="3.8"/>
    <n v="0.11799999999999999"/>
    <n v="15.456"/>
    <n v="6.8000000000000005E-2"/>
    <x v="210"/>
  </r>
  <r>
    <d v="1960-11-01T00:00:00"/>
    <n v="5.8279999999999896"/>
    <n v="0.14099999999999999"/>
    <n v="11.433"/>
    <n v="0.126"/>
    <n v="0.35499999999999998"/>
    <n v="0.14899999999999999"/>
    <n v="14.312999999999899"/>
    <n v="7.2999999999999995E-2"/>
    <x v="210"/>
  </r>
  <r>
    <d v="1960-12-01T00:00:00"/>
    <n v="4.2589999999999897"/>
    <n v="5.6000000000000001E-2"/>
    <n v="9.64"/>
    <n v="0.14399999999999999"/>
    <n v="-0.97799999999999998"/>
    <n v="9.1999999999999998E-2"/>
    <n v="13.9279999999999"/>
    <n v="6.4000000000000001E-2"/>
    <x v="210"/>
  </r>
  <r>
    <d v="1961-01-01T00:00:00"/>
    <n v="2.9260000000000002"/>
    <n v="8.8999999999999996E-2"/>
    <n v="8.3799999999999901"/>
    <n v="0.17599999999999999"/>
    <n v="-2.383"/>
    <n v="0.129"/>
    <n v="13.664"/>
    <n v="6.4000000000000001E-2"/>
    <x v="211"/>
  </r>
  <r>
    <d v="1961-02-01T00:00:00"/>
    <n v="3.6829999999999998"/>
    <n v="0.125"/>
    <n v="9.2989999999999995"/>
    <n v="0.156"/>
    <n v="-1.895"/>
    <n v="0.14499999999999999"/>
    <n v="14.058"/>
    <n v="6.7000000000000004E-2"/>
    <x v="211"/>
  </r>
  <r>
    <d v="1961-03-01T00:00:00"/>
    <n v="5.5889999999999898"/>
    <n v="4.9000000000000002E-2"/>
    <n v="11.478"/>
    <n v="0.11899999999999999"/>
    <n v="-0.27100000000000002"/>
    <n v="0.121"/>
    <n v="14.609"/>
    <n v="6.2E-2"/>
    <x v="211"/>
  </r>
  <r>
    <d v="1961-04-01T00:00:00"/>
    <n v="8.6310000000000002"/>
    <n v="0.11600000000000001"/>
    <n v="14.497"/>
    <n v="0.16200000000000001"/>
    <n v="2.81699999999999"/>
    <n v="0.153"/>
    <n v="15.444000000000001"/>
    <n v="6.8000000000000005E-2"/>
    <x v="211"/>
  </r>
  <r>
    <d v="1961-05-01T00:00:00"/>
    <n v="11.624000000000001"/>
    <n v="0.104"/>
    <n v="17.591999999999999"/>
    <n v="0.31900000000000001"/>
    <n v="5.7290000000000001"/>
    <n v="0.22700000000000001"/>
    <n v="16.241"/>
    <n v="7.0999999999999994E-2"/>
    <x v="211"/>
  </r>
  <r>
    <d v="1961-06-01T00:00:00"/>
    <n v="13.702"/>
    <n v="0.154"/>
    <n v="19.597999999999999"/>
    <n v="0.23899999999999999"/>
    <n v="7.7960000000000003"/>
    <n v="0.28599999999999998"/>
    <n v="16.809999999999999"/>
    <n v="7.9000000000000001E-2"/>
    <x v="211"/>
  </r>
  <r>
    <d v="1961-07-01T00:00:00"/>
    <n v="14.288"/>
    <n v="7.9000000000000001E-2"/>
    <n v="20.013999999999999"/>
    <n v="0.184"/>
    <n v="8.6639999999999997"/>
    <n v="0.186"/>
    <n v="16.986999999999998"/>
    <n v="7.0999999999999994E-2"/>
    <x v="211"/>
  </r>
  <r>
    <d v="1961-08-01T00:00:00"/>
    <n v="13.849"/>
    <n v="0.14199999999999999"/>
    <n v="19.606000000000002"/>
    <n v="0.17899999999999999"/>
    <n v="8.2299999999999898"/>
    <n v="0.25900000000000001"/>
    <n v="16.917000000000002"/>
    <n v="7.1999999999999995E-2"/>
    <x v="211"/>
  </r>
  <r>
    <d v="1961-09-01T00:00:00"/>
    <n v="12.247"/>
    <n v="6.9000000000000006E-2"/>
    <n v="17.986999999999998"/>
    <n v="0.121"/>
    <n v="6.5250000000000004"/>
    <n v="0.14299999999999999"/>
    <n v="16.309000000000001"/>
    <n v="6.3E-2"/>
    <x v="211"/>
  </r>
  <r>
    <d v="1961-10-01T00:00:00"/>
    <n v="9.3279999999999994"/>
    <n v="0.13800000000000001"/>
    <n v="15.057"/>
    <n v="0.13600000000000001"/>
    <n v="3.508"/>
    <n v="0.313"/>
    <n v="15.401"/>
    <n v="7.0999999999999994E-2"/>
    <x v="211"/>
  </r>
  <r>
    <d v="1961-11-01T00:00:00"/>
    <n v="6.2050000000000001"/>
    <n v="0.06"/>
    <n v="11.654999999999999"/>
    <n v="9.2999999999999999E-2"/>
    <n v="0.74"/>
    <n v="0.13400000000000001"/>
    <n v="14.436999999999999"/>
    <n v="5.8999999999999997E-2"/>
    <x v="211"/>
  </r>
  <r>
    <d v="1961-12-01T00:00:00"/>
    <n v="3.5"/>
    <n v="3.9E-2"/>
    <n v="9.016"/>
    <n v="0.105"/>
    <n v="-1.915"/>
    <n v="8.5000000000000006E-2"/>
    <n v="13.682"/>
    <n v="5.8999999999999997E-2"/>
    <x v="211"/>
  </r>
  <r>
    <d v="1962-01-01T00:00:00"/>
    <n v="3.0030000000000001"/>
    <n v="7.4999999999999997E-2"/>
    <n v="8.657"/>
    <n v="9.4E-2"/>
    <n v="-2.5089999999999999"/>
    <n v="8.3000000000000004E-2"/>
    <n v="13.654999999999999"/>
    <n v="0.06"/>
    <x v="212"/>
  </r>
  <r>
    <d v="1962-02-01T00:00:00"/>
    <n v="3.6960000000000002"/>
    <n v="6.4000000000000001E-2"/>
    <n v="9.5470000000000006"/>
    <n v="9.9000000000000005E-2"/>
    <n v="-2.0449999999999999"/>
    <n v="0.216"/>
    <n v="14.003"/>
    <n v="5.8999999999999997E-2"/>
    <x v="212"/>
  </r>
  <r>
    <d v="1962-03-01T00:00:00"/>
    <n v="5.53"/>
    <n v="0.128"/>
    <n v="11.537000000000001"/>
    <n v="0.159"/>
    <n v="-0.41599999999999998"/>
    <n v="0.218"/>
    <n v="14.522"/>
    <n v="6.9000000000000006E-2"/>
    <x v="212"/>
  </r>
  <r>
    <d v="1962-04-01T00:00:00"/>
    <n v="8.5399999999999991"/>
    <n v="0.17799999999999999"/>
    <n v="14.4729999999999"/>
    <n v="0.13800000000000001"/>
    <n v="2.5760000000000001"/>
    <n v="0.23"/>
    <n v="15.353"/>
    <n v="7.5999999999999998E-2"/>
    <x v="212"/>
  </r>
  <r>
    <d v="1962-05-01T00:00:00"/>
    <n v="11.128"/>
    <n v="6.2E-2"/>
    <n v="17.04"/>
    <n v="0.152"/>
    <n v="5.1950000000000003"/>
    <n v="0.13100000000000001"/>
    <n v="16.041"/>
    <n v="6.8000000000000005E-2"/>
    <x v="212"/>
  </r>
  <r>
    <d v="1962-06-01T00:00:00"/>
    <n v="13.427"/>
    <n v="0.26700000000000002"/>
    <n v="19.350000000000001"/>
    <n v="0.27200000000000002"/>
    <n v="7.4560000000000004"/>
    <n v="0.371"/>
    <n v="16.678999999999998"/>
    <n v="9.9000000000000005E-2"/>
    <x v="212"/>
  </r>
  <r>
    <d v="1962-07-01T00:00:00"/>
    <n v="14.205"/>
    <n v="7.3999999999999996E-2"/>
    <n v="20.053999999999998"/>
    <n v="0.14299999999999999"/>
    <n v="8.4510000000000005"/>
    <n v="7.6999999999999999E-2"/>
    <n v="16.952000000000002"/>
    <n v="6.8000000000000005E-2"/>
    <x v="212"/>
  </r>
  <r>
    <d v="1962-08-01T00:00:00"/>
    <n v="13.712999999999999"/>
    <n v="0.10299999999999999"/>
    <n v="19.553000000000001"/>
    <n v="0.153"/>
    <n v="7.9409999999999901"/>
    <n v="0.128"/>
    <n v="16.829999999999998"/>
    <n v="6.5000000000000002E-2"/>
    <x v="212"/>
  </r>
  <r>
    <d v="1962-09-01T00:00:00"/>
    <n v="12.018000000000001"/>
    <n v="0.255"/>
    <n v="17.844999999999999"/>
    <n v="0.159"/>
    <n v="6.3129999999999997"/>
    <n v="0.313"/>
    <n v="16.245999999999999"/>
    <n v="9.4E-2"/>
    <x v="212"/>
  </r>
  <r>
    <d v="1962-10-01T00:00:00"/>
    <n v="9.468"/>
    <n v="0.20200000000000001"/>
    <n v="15.226000000000001"/>
    <n v="0.19800000000000001"/>
    <n v="3.7739999999999898"/>
    <n v="0.32299999999999901"/>
    <n v="15.429"/>
    <n v="8.4000000000000005E-2"/>
    <x v="212"/>
  </r>
  <r>
    <d v="1962-11-01T00:00:00"/>
    <n v="6.2829999999999897"/>
    <n v="0.11899999999999999"/>
    <n v="11.775"/>
    <n v="0.14199999999999999"/>
    <n v="0.79699999999999904"/>
    <n v="0.20699999999999999"/>
    <n v="14.420999999999999"/>
    <n v="6.7000000000000004E-2"/>
    <x v="212"/>
  </r>
  <r>
    <d v="1962-12-01T00:00:00"/>
    <n v="3.94"/>
    <n v="6.8000000000000005E-2"/>
    <n v="9.4250000000000007"/>
    <n v="0.19800000000000001"/>
    <n v="-1.43"/>
    <n v="0.156"/>
    <n v="13.776"/>
    <n v="6.0999999999999999E-2"/>
    <x v="212"/>
  </r>
  <r>
    <d v="1963-01-01T00:00:00"/>
    <n v="2.9009999999999998"/>
    <n v="0.08"/>
    <n v="8.6709999999999994"/>
    <n v="0.14299999999999999"/>
    <n v="-2.6789999999999998"/>
    <n v="0.122"/>
    <n v="13.593999999999999"/>
    <n v="6.3E-2"/>
    <x v="213"/>
  </r>
  <r>
    <d v="1963-02-01T00:00:00"/>
    <n v="4.0199999999999996"/>
    <n v="0.108"/>
    <n v="9.9499999999999993"/>
    <n v="9.6000000000000002E-2"/>
    <n v="-1.6850000000000001"/>
    <n v="0.115"/>
    <n v="14.013999999999999"/>
    <n v="6.4000000000000001E-2"/>
    <x v="213"/>
  </r>
  <r>
    <d v="1963-03-01T00:00:00"/>
    <n v="5.0969999999999898"/>
    <n v="0.10199999999999999"/>
    <n v="11.042999999999999"/>
    <n v="0.10100000000000001"/>
    <n v="-0.89500000000000002"/>
    <n v="0.22600000000000001"/>
    <n v="14.356999999999999"/>
    <n v="6.3E-2"/>
    <x v="213"/>
  </r>
  <r>
    <d v="1963-04-01T00:00:00"/>
    <n v="8.173"/>
    <n v="5.8000000000000003E-2"/>
    <n v="13.914"/>
    <n v="0.14899999999999999"/>
    <n v="2.35"/>
    <n v="0.1"/>
    <n v="15.215999999999999"/>
    <n v="5.8999999999999997E-2"/>
    <x v="213"/>
  </r>
  <r>
    <d v="1963-05-01T00:00:00"/>
    <n v="11.045"/>
    <n v="0.10199999999999999"/>
    <n v="16.818999999999999"/>
    <n v="0.252"/>
    <n v="5.234"/>
    <n v="0.29499999999999998"/>
    <n v="16.05"/>
    <n v="6.9000000000000006E-2"/>
    <x v="213"/>
  </r>
  <r>
    <d v="1963-06-01T00:00:00"/>
    <n v="13.412000000000001"/>
    <n v="9.7000000000000003E-2"/>
    <n v="19.276"/>
    <n v="0.124"/>
    <n v="7.6040000000000001"/>
    <n v="0.15"/>
    <n v="16.675000000000001"/>
    <n v="6.8000000000000005E-2"/>
    <x v="213"/>
  </r>
  <r>
    <d v="1963-07-01T00:00:00"/>
    <n v="14.505999999999901"/>
    <n v="9.8000000000000004E-2"/>
    <n v="20.228999999999999"/>
    <n v="0.104"/>
    <n v="8.7970000000000006"/>
    <n v="0.24299999999999999"/>
    <n v="17.088999999999999"/>
    <n v="7.6999999999999999E-2"/>
    <x v="213"/>
  </r>
  <r>
    <d v="1963-08-01T00:00:00"/>
    <n v="14.308999999999999"/>
    <n v="6.0999999999999999E-2"/>
    <n v="20.009"/>
    <n v="0.218"/>
    <n v="8.4710000000000001"/>
    <n v="0.25"/>
    <n v="17.061"/>
    <n v="7.0000000000000007E-2"/>
    <x v="213"/>
  </r>
  <r>
    <d v="1963-09-01T00:00:00"/>
    <n v="12.555"/>
    <n v="0.126"/>
    <n v="18.305999999999901"/>
    <n v="0.182"/>
    <n v="6.7240000000000002"/>
    <n v="0.34699999999999998"/>
    <n v="16.48"/>
    <n v="7.4999999999999997E-2"/>
    <x v="213"/>
  </r>
  <r>
    <d v="1963-10-01T00:00:00"/>
    <n v="9.9429999999999996"/>
    <n v="9.9000000000000005E-2"/>
    <n v="15.715999999999999"/>
    <n v="0.16500000000000001"/>
    <n v="4.3259999999999996"/>
    <n v="0.109"/>
    <n v="15.587"/>
    <n v="7.3999999999999996E-2"/>
    <x v="213"/>
  </r>
  <r>
    <d v="1963-11-01T00:00:00"/>
    <n v="6.5609999999999999"/>
    <n v="9.5000000000000001E-2"/>
    <n v="12.068"/>
    <n v="0.20499999999999999"/>
    <n v="1.31"/>
    <n v="0.161"/>
    <n v="14.58"/>
    <n v="7.0000000000000007E-2"/>
    <x v="213"/>
  </r>
  <r>
    <d v="1963-12-01T00:00:00"/>
    <n v="3.75"/>
    <n v="8.1999999999999906E-2"/>
    <n v="9.3460000000000001"/>
    <n v="9.4E-2"/>
    <n v="-1.6659999999999999"/>
    <n v="7.0999999999999994E-2"/>
    <n v="13.817"/>
    <n v="6.8000000000000005E-2"/>
    <x v="213"/>
  </r>
  <r>
    <d v="1964-01-01T00:00:00"/>
    <n v="2.8809999999999998"/>
    <n v="0.17100000000000001"/>
    <n v="8.3839999999999897"/>
    <n v="7.9000000000000001E-2"/>
    <n v="-2.5489999999999999"/>
    <n v="0.161"/>
    <n v="13.595000000000001"/>
    <n v="7.5999999999999998E-2"/>
    <x v="214"/>
  </r>
  <r>
    <d v="1964-02-01T00:00:00"/>
    <n v="3.028"/>
    <n v="0.11600000000000001"/>
    <n v="8.7910000000000004"/>
    <n v="7.8E-2"/>
    <n v="-2.613"/>
    <n v="0.161"/>
    <n v="13.73"/>
    <n v="6.4000000000000001E-2"/>
    <x v="214"/>
  </r>
  <r>
    <d v="1964-03-01T00:00:00"/>
    <n v="4.8650000000000002"/>
    <n v="7.5999999999999998E-2"/>
    <n v="10.97"/>
    <n v="0.123"/>
    <n v="-1.1519999999999999"/>
    <n v="0.183"/>
    <n v="14.255999999999901"/>
    <n v="6.2E-2"/>
    <x v="214"/>
  </r>
  <r>
    <d v="1964-04-01T00:00:00"/>
    <n v="7.9219999999999997"/>
    <n v="7.6999999999999999E-2"/>
    <n v="13.794"/>
    <n v="0.125"/>
    <n v="2.1519999999999899"/>
    <n v="0.14499999999999999"/>
    <n v="15.061999999999999"/>
    <n v="6.3E-2"/>
    <x v="214"/>
  </r>
  <r>
    <d v="1964-05-01T00:00:00"/>
    <n v="10.904999999999999"/>
    <n v="8.4000000000000005E-2"/>
    <n v="16.800999999999998"/>
    <n v="0.221"/>
    <n v="5.202"/>
    <n v="0.13900000000000001"/>
    <n v="15.856"/>
    <n v="6.6000000000000003E-2"/>
    <x v="214"/>
  </r>
  <r>
    <d v="1964-06-01T00:00:00"/>
    <n v="13.459"/>
    <n v="6.8000000000000005E-2"/>
    <n v="19.274999999999999"/>
    <n v="0.161"/>
    <n v="7.5359999999999996"/>
    <n v="0.24"/>
    <n v="16.590999999999902"/>
    <n v="6.4000000000000001E-2"/>
    <x v="214"/>
  </r>
  <r>
    <d v="1964-07-01T00:00:00"/>
    <n v="14.300999999999901"/>
    <n v="0.125"/>
    <n v="20.065000000000001"/>
    <n v="0.19600000000000001"/>
    <n v="8.5719999999999992"/>
    <n v="0.15"/>
    <n v="16.783999999999999"/>
    <n v="7.2999999999999995E-2"/>
    <x v="214"/>
  </r>
  <r>
    <d v="1964-08-01T00:00:00"/>
    <n v="13.6779999999999"/>
    <n v="0.17799999999999999"/>
    <n v="19.385999999999999"/>
    <n v="0.24099999999999999"/>
    <n v="8.0499999999999901"/>
    <n v="0.30499999999999999"/>
    <n v="16.634"/>
    <n v="7.8E-2"/>
    <x v="214"/>
  </r>
  <r>
    <d v="1964-09-01T00:00:00"/>
    <n v="11.603999999999999"/>
    <n v="6.5000000000000002E-2"/>
    <n v="17.393999999999998"/>
    <n v="0.17299999999999999"/>
    <n v="6.11"/>
    <n v="0.14199999999999999"/>
    <n v="16.001999999999999"/>
    <n v="0.06"/>
    <x v="214"/>
  </r>
  <r>
    <d v="1964-10-01T00:00:00"/>
    <n v="8.8319999999999901"/>
    <n v="6.3E-2"/>
    <n v="14.654"/>
    <n v="0.191"/>
    <n v="3.218"/>
    <n v="9.7000000000000003E-2"/>
    <n v="15.170999999999999"/>
    <n v="6.0999999999999999E-2"/>
    <x v="214"/>
  </r>
  <r>
    <d v="1964-11-01T00:00:00"/>
    <n v="5.9829999999999997"/>
    <n v="4.1000000000000002E-2"/>
    <n v="11.609"/>
    <n v="0.14000000000000001"/>
    <n v="0.48299999999999998"/>
    <n v="8.1999999999999906E-2"/>
    <n v="14.202"/>
    <n v="5.6000000000000001E-2"/>
    <x v="214"/>
  </r>
  <r>
    <d v="1964-12-01T00:00:00"/>
    <n v="3.4580000000000002"/>
    <n v="4.5999999999999999E-2"/>
    <n v="8.7590000000000003"/>
    <n v="0.14799999999999999"/>
    <n v="-1.7829999999999999"/>
    <n v="7.9000000000000001E-2"/>
    <n v="13.522"/>
    <n v="5.8999999999999997E-2"/>
    <x v="214"/>
  </r>
  <r>
    <d v="1965-01-01T00:00:00"/>
    <n v="2.8620000000000001"/>
    <n v="6.9000000000000006E-2"/>
    <n v="8.4179999999999993"/>
    <n v="0.107"/>
    <n v="-2.5259999999999998"/>
    <n v="0.13300000000000001"/>
    <n v="13.545"/>
    <n v="6.0999999999999999E-2"/>
    <x v="215"/>
  </r>
  <r>
    <d v="1965-02-01T00:00:00"/>
    <n v="3.036"/>
    <n v="8.4000000000000005E-2"/>
    <n v="8.907"/>
    <n v="7.8E-2"/>
    <n v="-2.8220000000000001"/>
    <n v="0.187"/>
    <n v="13.698"/>
    <n v="6.0999999999999999E-2"/>
    <x v="215"/>
  </r>
  <r>
    <d v="1965-03-01T00:00:00"/>
    <n v="5.1820000000000004"/>
    <n v="0.125"/>
    <n v="11.22"/>
    <n v="0.14599999999999999"/>
    <n v="-0.73499999999999999"/>
    <n v="0.224"/>
    <n v="14.285"/>
    <n v="6.8000000000000005E-2"/>
    <x v="215"/>
  </r>
  <r>
    <d v="1965-04-01T00:00:00"/>
    <n v="7.9899999999999904"/>
    <n v="7.8E-2"/>
    <n v="13.840999999999999"/>
    <n v="0.14000000000000001"/>
    <n v="2.1680000000000001"/>
    <n v="0.123"/>
    <n v="15.095000000000001"/>
    <n v="6.0999999999999999E-2"/>
    <x v="215"/>
  </r>
  <r>
    <d v="1965-05-01T00:00:00"/>
    <n v="11.222"/>
    <n v="0.17399999999999999"/>
    <n v="17.167999999999999"/>
    <n v="0.32"/>
    <n v="5.2619999999999996"/>
    <n v="0.45600000000000002"/>
    <n v="16.007000000000001"/>
    <n v="7.9000000000000001E-2"/>
    <x v="215"/>
  </r>
  <r>
    <d v="1965-06-01T00:00:00"/>
    <n v="13.308"/>
    <n v="0.223"/>
    <n v="19.126000000000001"/>
    <n v="0.51800000000000002"/>
    <n v="7.4829999999999997"/>
    <n v="0.33600000000000002"/>
    <n v="16.532"/>
    <n v="8.6999999999999994E-2"/>
    <x v="215"/>
  </r>
  <r>
    <d v="1965-07-01T00:00:00"/>
    <n v="14.077999999999999"/>
    <n v="0.13900000000000001"/>
    <n v="19.869"/>
    <n v="0.24199999999999999"/>
    <n v="8.3759999999999994"/>
    <n v="0.34799999999999998"/>
    <n v="16.762"/>
    <n v="7.5999999999999998E-2"/>
    <x v="215"/>
  </r>
  <r>
    <d v="1965-08-01T00:00:00"/>
    <n v="13.807"/>
    <n v="8.5999999999999993E-2"/>
    <n v="19.582999999999998"/>
    <n v="9.7000000000000003E-2"/>
    <n v="8.1839999999999993"/>
    <n v="0.10199999999999999"/>
    <n v="16.803000000000001"/>
    <n v="6.5000000000000002E-2"/>
    <x v="215"/>
  </r>
  <r>
    <d v="1965-09-01T00:00:00"/>
    <n v="11.73"/>
    <n v="8.3000000000000004E-2"/>
    <n v="17.407"/>
    <n v="0.16800000000000001"/>
    <n v="6.0960000000000001"/>
    <n v="0.13200000000000001"/>
    <n v="16.154"/>
    <n v="6.4000000000000001E-2"/>
    <x v="215"/>
  </r>
  <r>
    <d v="1965-10-01T00:00:00"/>
    <n v="9.4879999999999995"/>
    <n v="7.0000000000000007E-2"/>
    <n v="15.11"/>
    <n v="0.105"/>
    <n v="3.8"/>
    <n v="0.09"/>
    <n v="15.405999999999899"/>
    <n v="6.3E-2"/>
    <x v="215"/>
  </r>
  <r>
    <d v="1965-11-01T00:00:00"/>
    <n v="5.86"/>
    <n v="7.5999999999999998E-2"/>
    <n v="11.337"/>
    <n v="0.184"/>
    <n v="0.35399999999999998"/>
    <n v="0.14499999999999999"/>
    <n v="14.287000000000001"/>
    <n v="0.06"/>
    <x v="215"/>
  </r>
  <r>
    <d v="1965-12-01T00:00:00"/>
    <n v="3.766"/>
    <n v="9.9000000000000005E-2"/>
    <n v="9.2349999999999994"/>
    <n v="0.109"/>
    <n v="-1.5429999999999999"/>
    <n v="6.6000000000000003E-2"/>
    <n v="13.775"/>
    <n v="6.2E-2"/>
    <x v="215"/>
  </r>
  <r>
    <d v="1966-01-01T00:00:00"/>
    <n v="2.4900000000000002"/>
    <n v="5.8999999999999997E-2"/>
    <n v="8.0489999999999995"/>
    <n v="6.9000000000000006E-2"/>
    <n v="-3.0409999999999999"/>
    <n v="9.8000000000000004E-2"/>
    <n v="13.494999999999999"/>
    <n v="5.7000000000000002E-2"/>
    <x v="216"/>
  </r>
  <r>
    <d v="1966-02-01T00:00:00"/>
    <n v="3.29"/>
    <n v="0.111"/>
    <n v="9.0049999999999901"/>
    <n v="0.13200000000000001"/>
    <n v="-2.4209999999999998"/>
    <n v="0.151"/>
    <n v="13.81"/>
    <n v="6.2E-2"/>
    <x v="216"/>
  </r>
  <r>
    <d v="1966-03-01T00:00:00"/>
    <n v="5.5270000000000001"/>
    <n v="0.125"/>
    <n v="11.295999999999999"/>
    <n v="0.11899999999999999"/>
    <n v="-0.42"/>
    <n v="0.16"/>
    <n v="14.445"/>
    <n v="6.6000000000000003E-2"/>
    <x v="216"/>
  </r>
  <r>
    <d v="1966-04-01T00:00:00"/>
    <n v="8.1609999999999996"/>
    <n v="6.8000000000000005E-2"/>
    <n v="13.950999999999899"/>
    <n v="0.104"/>
    <n v="2.331"/>
    <n v="0.106"/>
    <n v="15.254"/>
    <n v="5.8999999999999997E-2"/>
    <x v="216"/>
  </r>
  <r>
    <d v="1966-05-01T00:00:00"/>
    <n v="11.2"/>
    <n v="6.4000000000000001E-2"/>
    <n v="17.07"/>
    <n v="0.21299999999999999"/>
    <n v="5.1890000000000001"/>
    <n v="0.17100000000000001"/>
    <n v="15.987"/>
    <n v="6.0999999999999999E-2"/>
    <x v="216"/>
  </r>
  <r>
    <d v="1966-06-01T00:00:00"/>
    <n v="13.587"/>
    <n v="0.161"/>
    <n v="19.378"/>
    <n v="0.251"/>
    <n v="7.7229999999999999"/>
    <n v="0.17499999999999999"/>
    <n v="16.692999999999898"/>
    <n v="7.5999999999999998E-2"/>
    <x v="216"/>
  </r>
  <r>
    <d v="1966-07-01T00:00:00"/>
    <n v="14.569000000000001"/>
    <n v="0.112"/>
    <n v="20.391999999999999"/>
    <n v="0.1"/>
    <n v="8.8230000000000004"/>
    <n v="0.126"/>
    <n v="17.033000000000001"/>
    <n v="7.0000000000000007E-2"/>
    <x v="216"/>
  </r>
  <r>
    <d v="1966-08-01T00:00:00"/>
    <n v="13.731"/>
    <n v="0.10100000000000001"/>
    <n v="19.626999999999999"/>
    <n v="0.20499999999999999"/>
    <n v="8.0869999999999997"/>
    <n v="0.111"/>
    <n v="16.826000000000001"/>
    <n v="6.8000000000000005E-2"/>
    <x v="216"/>
  </r>
  <r>
    <d v="1966-09-01T00:00:00"/>
    <n v="12.132999999999999"/>
    <n v="0.107"/>
    <n v="18.027999999999999"/>
    <n v="8.5000000000000006E-2"/>
    <n v="6.4820000000000002"/>
    <n v="0.13500000000000001"/>
    <n v="16.273"/>
    <n v="6.9000000000000006E-2"/>
    <x v="216"/>
  </r>
  <r>
    <d v="1966-10-01T00:00:00"/>
    <n v="9.1530000000000005"/>
    <n v="7.2999999999999995E-2"/>
    <n v="14.776999999999999"/>
    <n v="8.1000000000000003E-2"/>
    <n v="3.5550000000000002"/>
    <n v="0.112"/>
    <n v="15.315"/>
    <n v="6.0999999999999999E-2"/>
    <x v="216"/>
  </r>
  <r>
    <d v="1966-11-01T00:00:00"/>
    <n v="5.9689999999999896"/>
    <n v="7.3999999999999996E-2"/>
    <n v="11.58"/>
    <n v="8.4000000000000005E-2"/>
    <n v="0.41199999999999998"/>
    <n v="0.13400000000000001"/>
    <n v="14.362"/>
    <n v="5.8000000000000003E-2"/>
    <x v="216"/>
  </r>
  <r>
    <d v="1966-12-01T00:00:00"/>
    <n v="3.3820000000000001"/>
    <n v="5.1999999999999998E-2"/>
    <n v="8.7579999999999991"/>
    <n v="8.4000000000000005E-2"/>
    <n v="-1.9269999999999901"/>
    <n v="0.13"/>
    <n v="13.683"/>
    <n v="5.7000000000000002E-2"/>
    <x v="216"/>
  </r>
  <r>
    <d v="1967-01-01T00:00:00"/>
    <n v="2.71"/>
    <n v="7.0000000000000007E-2"/>
    <n v="8.3949999999999996"/>
    <n v="6.2E-2"/>
    <n v="-2.86899999999999"/>
    <n v="0.14000000000000001"/>
    <n v="13.526999999999999"/>
    <n v="5.5E-2"/>
    <x v="217"/>
  </r>
  <r>
    <d v="1967-02-01T00:00:00"/>
    <n v="2.9049999999999998"/>
    <n v="0.126"/>
    <n v="8.6189999999999998"/>
    <n v="0.156"/>
    <n v="-2.7719999999999998"/>
    <n v="0.159"/>
    <n v="13.687999999999899"/>
    <n v="6.4000000000000001E-2"/>
    <x v="217"/>
  </r>
  <r>
    <d v="1967-03-01T00:00:00"/>
    <n v="5.3959999999999999"/>
    <n v="7.9000000000000001E-2"/>
    <n v="11.222"/>
    <n v="0.107"/>
    <n v="-0.35599999999999998"/>
    <n v="7.4999999999999997E-2"/>
    <n v="14.465"/>
    <n v="5.7000000000000002E-2"/>
    <x v="217"/>
  </r>
  <r>
    <d v="1967-04-01T00:00:00"/>
    <n v="8.4580000000000002"/>
    <n v="0.11"/>
    <n v="14.375999999999999"/>
    <n v="0.14599999999999999"/>
    <n v="2.5"/>
    <n v="0.22800000000000001"/>
    <n v="15.3"/>
    <n v="6.0999999999999999E-2"/>
    <x v="217"/>
  </r>
  <r>
    <d v="1967-05-01T00:00:00"/>
    <n v="11.632"/>
    <n v="7.6999999999999999E-2"/>
    <n v="17.504999999999999"/>
    <n v="0.17199999999999999"/>
    <n v="5.7839999999999998"/>
    <n v="0.16699999999999901"/>
    <n v="16.279"/>
    <n v="6.0999999999999999E-2"/>
    <x v="217"/>
  </r>
  <r>
    <d v="1967-06-01T00:00:00"/>
    <n v="13.194000000000001"/>
    <n v="7.0999999999999994E-2"/>
    <n v="18.911000000000001"/>
    <n v="0.14499999999999999"/>
    <n v="7.4450000000000003"/>
    <n v="0.152"/>
    <n v="16.664999999999999"/>
    <n v="5.7000000000000002E-2"/>
    <x v="217"/>
  </r>
  <r>
    <d v="1967-07-01T00:00:00"/>
    <n v="14.331"/>
    <n v="0.16899999999999901"/>
    <n v="20.141999999999999"/>
    <n v="0.153"/>
    <n v="8.7059999999999995"/>
    <n v="0.14199999999999999"/>
    <n v="16.97"/>
    <n v="7.8E-2"/>
    <x v="217"/>
  </r>
  <r>
    <d v="1967-08-01T00:00:00"/>
    <n v="13.821"/>
    <n v="0.107"/>
    <n v="19.593"/>
    <n v="0.24199999999999999"/>
    <n v="8.1719999999999899"/>
    <n v="0.245"/>
    <n v="16.84"/>
    <n v="6.4000000000000001E-2"/>
    <x v="217"/>
  </r>
  <r>
    <d v="1967-09-01T00:00:00"/>
    <n v="12.053999999999901"/>
    <n v="5.8000000000000003E-2"/>
    <n v="17.852"/>
    <n v="0.107"/>
    <n v="6.2690000000000001"/>
    <n v="0.16600000000000001"/>
    <n v="16.244"/>
    <n v="0.06"/>
    <x v="217"/>
  </r>
  <r>
    <d v="1967-10-01T00:00:00"/>
    <n v="9.8089999999999993"/>
    <n v="4.4999999999999998E-2"/>
    <n v="15.478999999999999"/>
    <n v="0.08"/>
    <n v="4.1779999999999999"/>
    <n v="8.5999999999999993E-2"/>
    <n v="15.468999999999999"/>
    <n v="5.6000000000000001E-2"/>
    <x v="217"/>
  </r>
  <r>
    <d v="1967-11-01T00:00:00"/>
    <n v="6.1760000000000002"/>
    <n v="4.2000000000000003E-2"/>
    <n v="11.505000000000001"/>
    <n v="8.5000000000000006E-2"/>
    <n v="0.80799999999999905"/>
    <n v="0.14699999999999999"/>
    <n v="14.353"/>
    <n v="4.8000000000000001E-2"/>
    <x v="217"/>
  </r>
  <r>
    <d v="1967-12-01T00:00:00"/>
    <n v="3.915"/>
    <n v="0.05"/>
    <n v="9.2789999999999999"/>
    <n v="5.6000000000000001E-2"/>
    <n v="-1.42"/>
    <n v="0.114"/>
    <n v="13.73"/>
    <n v="0.05"/>
    <x v="217"/>
  </r>
  <r>
    <d v="1968-01-01T00:00:00"/>
    <n v="2.3530000000000002"/>
    <n v="9.4E-2"/>
    <n v="7.8669999999999902"/>
    <n v="0.10199999999999999"/>
    <n v="-3.0619999999999998"/>
    <n v="7.4999999999999997E-2"/>
    <n v="13.388999999999999"/>
    <n v="5.3999999999999999E-2"/>
    <x v="218"/>
  </r>
  <r>
    <d v="1968-02-01T00:00:00"/>
    <n v="3.2450000000000001"/>
    <n v="0.124"/>
    <n v="8.8799999999999901"/>
    <n v="9.8000000000000004E-2"/>
    <n v="-2.319"/>
    <n v="8.1999999999999906E-2"/>
    <n v="13.724"/>
    <n v="5.8999999999999997E-2"/>
    <x v="218"/>
  </r>
  <r>
    <d v="1968-03-01T00:00:00"/>
    <n v="6.117"/>
    <n v="6.9000000000000006E-2"/>
    <n v="11.907"/>
    <n v="0.126"/>
    <n v="0.28499999999999898"/>
    <n v="6.8000000000000005E-2"/>
    <n v="14.581"/>
    <n v="5.1999999999999998E-2"/>
    <x v="218"/>
  </r>
  <r>
    <d v="1968-04-01T00:00:00"/>
    <n v="8.4550000000000001"/>
    <n v="0.14299999999999999"/>
    <n v="14.427"/>
    <n v="0.115"/>
    <n v="2.5960000000000001"/>
    <n v="0.28100000000000003"/>
    <n v="15.260999999999999"/>
    <n v="6.4000000000000001E-2"/>
    <x v="218"/>
  </r>
  <r>
    <d v="1968-05-01T00:00:00"/>
    <n v="11.068"/>
    <n v="0.111"/>
    <n v="16.760000000000002"/>
    <n v="0.16"/>
    <n v="5.1760000000000002"/>
    <n v="0.20100000000000001"/>
    <n v="15.99"/>
    <n v="6.2E-2"/>
    <x v="218"/>
  </r>
  <r>
    <d v="1968-06-01T00:00:00"/>
    <n v="13.204000000000001"/>
    <n v="0.187"/>
    <n v="18.873000000000001"/>
    <n v="0.16"/>
    <n v="7.3179999999999996"/>
    <n v="0.21299999999999999"/>
    <n v="16.695999999999898"/>
    <n v="7.2999999999999995E-2"/>
    <x v="218"/>
  </r>
  <r>
    <d v="1968-07-01T00:00:00"/>
    <n v="14.026"/>
    <n v="8.8999999999999996E-2"/>
    <n v="19.734000000000002"/>
    <n v="0.13699999999999901"/>
    <n v="8.4309999999999992"/>
    <n v="0.105"/>
    <n v="16.887"/>
    <n v="5.8000000000000003E-2"/>
    <x v="218"/>
  </r>
  <r>
    <d v="1968-08-01T00:00:00"/>
    <n v="13.523999999999999"/>
    <n v="0.08"/>
    <n v="19.238"/>
    <n v="7.9000000000000001E-2"/>
    <n v="7.8919999999999897"/>
    <n v="0.14000000000000001"/>
    <n v="16.794"/>
    <n v="5.7000000000000002E-2"/>
    <x v="218"/>
  </r>
  <r>
    <d v="1968-09-01T00:00:00"/>
    <n v="11.62"/>
    <n v="0.19"/>
    <n v="17.347999999999999"/>
    <n v="0.223"/>
    <n v="5.9420000000000002"/>
    <n v="0.152"/>
    <n v="16.155000000000001"/>
    <n v="7.5999999999999998E-2"/>
    <x v="218"/>
  </r>
  <r>
    <d v="1968-10-01T00:00:00"/>
    <n v="9.4529999999999994"/>
    <n v="0.13800000000000001"/>
    <n v="15.085999999999901"/>
    <n v="0.127"/>
    <n v="3.7869999999999999"/>
    <n v="0.26300000000000001"/>
    <n v="15.481"/>
    <n v="6.6000000000000003E-2"/>
    <x v="218"/>
  </r>
  <r>
    <d v="1968-11-01T00:00:00"/>
    <n v="5.891"/>
    <n v="6.2E-2"/>
    <n v="11.3"/>
    <n v="0.105"/>
    <n v="0.35699999999999998"/>
    <n v="0.13500000000000001"/>
    <n v="14.417999999999999"/>
    <n v="5.0999999999999997E-2"/>
    <x v="218"/>
  </r>
  <r>
    <d v="1968-12-01T00:00:00"/>
    <n v="3.24"/>
    <n v="5.2999999999999999E-2"/>
    <n v="8.5510000000000002"/>
    <n v="0.13500000000000001"/>
    <n v="-2.1160000000000001"/>
    <n v="0.10299999999999999"/>
    <n v="13.790999999999899"/>
    <n v="0.05"/>
    <x v="218"/>
  </r>
  <r>
    <d v="1969-01-01T00:00:00"/>
    <n v="1.966"/>
    <n v="5.2999999999999999E-2"/>
    <n v="7.2289999999999903"/>
    <n v="9.0999999999999998E-2"/>
    <n v="-3.298"/>
    <n v="0.11600000000000001"/>
    <n v="13.518000000000001"/>
    <n v="4.8000000000000001E-2"/>
    <x v="219"/>
  </r>
  <r>
    <d v="1969-02-01T00:00:00"/>
    <n v="2.4500000000000002"/>
    <n v="9.1999999999999998E-2"/>
    <n v="7.9689999999999896"/>
    <n v="0.126"/>
    <n v="-3.1909999999999998"/>
    <n v="0.151"/>
    <n v="13.747"/>
    <n v="5.1999999999999998E-2"/>
    <x v="219"/>
  </r>
  <r>
    <d v="1969-03-01T00:00:00"/>
    <n v="5.1310000000000002"/>
    <n v="0.106"/>
    <n v="11.018000000000001"/>
    <n v="0.106"/>
    <n v="-0.82399999999999995"/>
    <n v="0.21299999999999999"/>
    <n v="14.576000000000001"/>
    <n v="5.6000000000000001E-2"/>
    <x v="219"/>
  </r>
  <r>
    <d v="1969-04-01T00:00:00"/>
    <n v="8.5759999999999899"/>
    <n v="0.125"/>
    <n v="14.286"/>
    <n v="0.20100000000000001"/>
    <n v="2.69"/>
    <n v="0.23699999999999999"/>
    <n v="15.518000000000001"/>
    <n v="6.2E-2"/>
    <x v="219"/>
  </r>
  <r>
    <d v="1969-05-01T00:00:00"/>
    <n v="11.353999999999999"/>
    <n v="7.6999999999999999E-2"/>
    <n v="17.064"/>
    <n v="0.157"/>
    <n v="5.5650000000000004"/>
    <n v="0.24099999999999999"/>
    <n v="16.329000000000001"/>
    <n v="5.2999999999999999E-2"/>
    <x v="219"/>
  </r>
  <r>
    <d v="1969-06-01T00:00:00"/>
    <n v="13.475"/>
    <n v="0.11899999999999999"/>
    <n v="19.207999999999998"/>
    <n v="0.25600000000000001"/>
    <n v="7.5679999999999996"/>
    <n v="0.34"/>
    <n v="16.829999999999998"/>
    <n v="6.2E-2"/>
    <x v="219"/>
  </r>
  <r>
    <d v="1969-07-01T00:00:00"/>
    <n v="14.218"/>
    <n v="0.109"/>
    <n v="20.024000000000001"/>
    <n v="0.22600000000000001"/>
    <n v="8.6660000000000004"/>
    <n v="0.16300000000000001"/>
    <n v="16.923999999999999"/>
    <n v="5.8999999999999997E-2"/>
    <x v="219"/>
  </r>
  <r>
    <d v="1969-08-01T00:00:00"/>
    <n v="13.804"/>
    <n v="0.08"/>
    <n v="19.628"/>
    <n v="0.16"/>
    <n v="8.1239999999999899"/>
    <n v="0.224"/>
    <n v="16.945"/>
    <n v="5.6000000000000001E-2"/>
    <x v="219"/>
  </r>
  <r>
    <d v="1969-09-01T00:00:00"/>
    <n v="12.048"/>
    <n v="5.7000000000000002E-2"/>
    <n v="17.670000000000002"/>
    <n v="0.112"/>
    <n v="6.4210000000000003"/>
    <n v="0.14099999999999999"/>
    <n v="16.337"/>
    <n v="5.2999999999999999E-2"/>
    <x v="219"/>
  </r>
  <r>
    <d v="1969-10-01T00:00:00"/>
    <n v="9.4890000000000008"/>
    <n v="6.5000000000000002E-2"/>
    <n v="14.888"/>
    <n v="0.155"/>
    <n v="4.05"/>
    <n v="0.26900000000000002"/>
    <n v="15.445"/>
    <n v="5.6000000000000001E-2"/>
    <x v="219"/>
  </r>
  <r>
    <d v="1969-11-01T00:00:00"/>
    <n v="6.42"/>
    <n v="5.2999999999999999E-2"/>
    <n v="11.974"/>
    <n v="0.125"/>
    <n v="0.92299999999999904"/>
    <n v="0.14099999999999999"/>
    <n v="14.523999999999999"/>
    <n v="5.0999999999999997E-2"/>
    <x v="219"/>
  </r>
  <r>
    <d v="1969-12-01T00:00:00"/>
    <n v="4.21"/>
    <n v="8.5999999999999993E-2"/>
    <n v="9.5869999999999997"/>
    <n v="0.10299999999999999"/>
    <n v="-1.139"/>
    <n v="0.113"/>
    <n v="13.993"/>
    <n v="5.3999999999999999E-2"/>
    <x v="219"/>
  </r>
  <r>
    <d v="1970-01-01T00:00:00"/>
    <n v="2.8359999999999999"/>
    <n v="8.4000000000000005E-2"/>
    <n v="8.2880000000000003"/>
    <n v="0.11700000000000001"/>
    <n v="-2.5839999999999899"/>
    <n v="9.9000000000000005E-2"/>
    <n v="13.711"/>
    <n v="5.1999999999999998E-2"/>
    <x v="220"/>
  </r>
  <r>
    <d v="1970-02-01T00:00:00"/>
    <n v="3.7349999999999999"/>
    <n v="8.1999999999999906E-2"/>
    <n v="9.5429999999999993"/>
    <n v="0.108"/>
    <n v="-2.02"/>
    <n v="0.127"/>
    <n v="14.022"/>
    <n v="5.2999999999999999E-2"/>
    <x v="220"/>
  </r>
  <r>
    <d v="1970-03-01T00:00:00"/>
    <n v="5.2720000000000002"/>
    <n v="0.114"/>
    <n v="11.066000000000001"/>
    <n v="0.18"/>
    <n v="-0.54500000000000004"/>
    <n v="0.21099999999999999"/>
    <n v="14.503"/>
    <n v="5.8000000000000003E-2"/>
    <x v="220"/>
  </r>
  <r>
    <d v="1970-04-01T00:00:00"/>
    <n v="8.6029999999999998"/>
    <n v="6.6000000000000003E-2"/>
    <n v="14.382999999999999"/>
    <n v="0.17899999999999999"/>
    <n v="2.7389999999999999"/>
    <n v="0.113"/>
    <n v="15.44"/>
    <n v="5.0999999999999997E-2"/>
    <x v="220"/>
  </r>
  <r>
    <d v="1970-05-01T00:00:00"/>
    <n v="11.206"/>
    <n v="9.9000000000000005E-2"/>
    <n v="17.164999999999999"/>
    <n v="0.121"/>
    <n v="5.4020000000000001"/>
    <n v="0.107"/>
    <n v="16.103999999999999"/>
    <n v="5.5E-2"/>
    <x v="220"/>
  </r>
  <r>
    <d v="1970-06-01T00:00:00"/>
    <n v="13.513"/>
    <n v="8.5999999999999993E-2"/>
    <n v="19.367999999999999"/>
    <n v="0.20300000000000001"/>
    <n v="7.5990000000000002"/>
    <n v="0.189"/>
    <n v="16.672000000000001"/>
    <n v="5.6000000000000001E-2"/>
    <x v="220"/>
  </r>
  <r>
    <d v="1970-07-01T00:00:00"/>
    <n v="14.395"/>
    <n v="0.1"/>
    <n v="20.254000000000001"/>
    <n v="0.114"/>
    <n v="8.7229999999999901"/>
    <n v="9.9000000000000005E-2"/>
    <n v="16.911999999999999"/>
    <n v="5.8000000000000003E-2"/>
    <x v="220"/>
  </r>
  <r>
    <d v="1970-08-01T00:00:00"/>
    <n v="13.657999999999999"/>
    <n v="6.2E-2"/>
    <n v="19.43"/>
    <n v="0.17899999999999999"/>
    <n v="8.0969999999999995"/>
    <n v="0.122"/>
    <n v="16.748000000000001"/>
    <n v="5.1999999999999998E-2"/>
    <x v="220"/>
  </r>
  <r>
    <d v="1970-09-01T00:00:00"/>
    <n v="12.276999999999999"/>
    <n v="6.3E-2"/>
    <n v="17.879000000000001"/>
    <n v="8.8999999999999996E-2"/>
    <n v="6.62"/>
    <n v="0.124"/>
    <n v="16.335000000000001"/>
    <n v="5.5E-2"/>
    <x v="220"/>
  </r>
  <r>
    <d v="1970-10-01T00:00:00"/>
    <n v="9.3480000000000008"/>
    <n v="4.2000000000000003E-2"/>
    <n v="14.96"/>
    <n v="8.8999999999999996E-2"/>
    <n v="3.7869999999999999"/>
    <n v="0.10299999999999999"/>
    <n v="15.42"/>
    <n v="5.0999999999999997E-2"/>
    <x v="220"/>
  </r>
  <r>
    <d v="1970-11-01T00:00:00"/>
    <n v="6.0469999999999997"/>
    <n v="5.8999999999999997E-2"/>
    <n v="11.561999999999999"/>
    <n v="0.109"/>
    <n v="0.52400000000000002"/>
    <n v="8.1999999999999906E-2"/>
    <n v="14.417999999999999"/>
    <n v="0.05"/>
    <x v="220"/>
  </r>
  <r>
    <d v="1970-12-01T00:00:00"/>
    <n v="3.5209999999999999"/>
    <n v="0.05"/>
    <n v="8.9410000000000007"/>
    <n v="9.4E-2"/>
    <n v="-1.829"/>
    <n v="8.4000000000000005E-2"/>
    <n v="13.707000000000001"/>
    <n v="4.8000000000000001E-2"/>
    <x v="220"/>
  </r>
  <r>
    <d v="1971-01-01T00:00:00"/>
    <n v="2.9670000000000001"/>
    <n v="0.10100000000000001"/>
    <n v="8.5309999999999899"/>
    <n v="0.122"/>
    <n v="-2.5310000000000001"/>
    <n v="0.125"/>
    <n v="13.615"/>
    <n v="5.3999999999999999E-2"/>
    <x v="221"/>
  </r>
  <r>
    <d v="1971-02-01T00:00:00"/>
    <n v="2.867"/>
    <n v="0.17"/>
    <n v="8.57899999999999"/>
    <n v="0.14499999999999999"/>
    <n v="-2.7229999999999999"/>
    <n v="0.19900000000000001"/>
    <n v="13.627000000000001"/>
    <n v="6.7000000000000004E-2"/>
    <x v="221"/>
  </r>
  <r>
    <d v="1971-03-01T00:00:00"/>
    <n v="5.0010000000000003"/>
    <n v="6.3E-2"/>
    <n v="10.967000000000001"/>
    <n v="0.154"/>
    <n v="-0.89600000000000002"/>
    <n v="0.11"/>
    <n v="14.254"/>
    <n v="4.9000000000000002E-2"/>
    <x v="221"/>
  </r>
  <r>
    <d v="1971-04-01T00:00:00"/>
    <n v="8.3389999999999898"/>
    <n v="6.7000000000000004E-2"/>
    <n v="14.266999999999999"/>
    <n v="0.09"/>
    <n v="2.516"/>
    <n v="0.251"/>
    <n v="15.227"/>
    <n v="4.9000000000000002E-2"/>
    <x v="221"/>
  </r>
  <r>
    <d v="1971-05-01T00:00:00"/>
    <n v="11.211"/>
    <n v="0.112"/>
    <n v="17.186"/>
    <n v="0.12"/>
    <n v="5.3839999999999897"/>
    <n v="0.159"/>
    <n v="15.962999999999999"/>
    <n v="5.8000000000000003E-2"/>
    <x v="221"/>
  </r>
  <r>
    <d v="1971-06-01T00:00:00"/>
    <n v="13.099"/>
    <n v="0.104"/>
    <n v="18.992000000000001"/>
    <n v="0.22700000000000001"/>
    <n v="7.4359999999999999"/>
    <n v="0.126"/>
    <n v="16.539000000000001"/>
    <n v="5.8999999999999997E-2"/>
    <x v="221"/>
  </r>
  <r>
    <d v="1971-07-01T00:00:00"/>
    <n v="14.138999999999999"/>
    <n v="0.106"/>
    <n v="19.984000000000002"/>
    <n v="0.14199999999999999"/>
    <n v="8.5109999999999992"/>
    <n v="0.125"/>
    <n v="16.846"/>
    <n v="6.0999999999999999E-2"/>
    <x v="221"/>
  </r>
  <r>
    <d v="1971-08-01T00:00:00"/>
    <n v="13.879"/>
    <n v="7.5999999999999998E-2"/>
    <n v="19.593"/>
    <n v="0.122"/>
    <n v="8.0859999999999896"/>
    <n v="8.1999999999999906E-2"/>
    <n v="16.751999999999999"/>
    <n v="5.6000000000000001E-2"/>
    <x v="221"/>
  </r>
  <r>
    <d v="1971-09-01T00:00:00"/>
    <n v="12.138999999999999"/>
    <n v="0.129"/>
    <n v="17.917999999999999"/>
    <n v="0.317"/>
    <n v="6.4629999999999903"/>
    <n v="0.30299999999999999"/>
    <n v="16.22"/>
    <n v="6.2E-2"/>
    <x v="221"/>
  </r>
  <r>
    <d v="1971-10-01T00:00:00"/>
    <n v="9.3879999999999999"/>
    <n v="0.106"/>
    <n v="15.146000000000001"/>
    <n v="0.127"/>
    <n v="3.8089999999999899"/>
    <n v="0.16"/>
    <n v="15.298"/>
    <n v="5.6000000000000001E-2"/>
    <x v="221"/>
  </r>
  <r>
    <d v="1971-11-01T00:00:00"/>
    <n v="6.2949999999999999"/>
    <n v="7.5999999999999998E-2"/>
    <n v="11.842000000000001"/>
    <n v="0.112"/>
    <n v="0.93099999999999905"/>
    <n v="0.13100000000000001"/>
    <n v="14.398999999999999"/>
    <n v="5.1999999999999998E-2"/>
    <x v="221"/>
  </r>
  <r>
    <d v="1971-12-01T00:00:00"/>
    <n v="3.867"/>
    <n v="6.5000000000000002E-2"/>
    <n v="9.2279999999999998"/>
    <n v="0.11799999999999999"/>
    <n v="-1.4390000000000001"/>
    <n v="0.126"/>
    <n v="13.66"/>
    <n v="5.0999999999999997E-2"/>
    <x v="221"/>
  </r>
  <r>
    <d v="1972-01-01T00:00:00"/>
    <n v="1.8819999999999999"/>
    <n v="8.5999999999999993E-2"/>
    <n v="7.3919999999999897"/>
    <n v="0.14299999999999999"/>
    <n v="-3.5489999999999999"/>
    <n v="0.20499999999999999"/>
    <n v="13.298"/>
    <n v="5.2999999999999999E-2"/>
    <x v="222"/>
  </r>
  <r>
    <d v="1972-02-01T00:00:00"/>
    <n v="2.609"/>
    <n v="0.105"/>
    <n v="8.2189999999999994"/>
    <n v="0.113"/>
    <n v="-3.1150000000000002"/>
    <n v="0.19900000000000001"/>
    <n v="13.644"/>
    <n v="5.3999999999999999E-2"/>
    <x v="222"/>
  </r>
  <r>
    <d v="1972-03-01T00:00:00"/>
    <n v="5.2869999999999999"/>
    <n v="0.05"/>
    <n v="11.169"/>
    <n v="8.6999999999999994E-2"/>
    <n v="-0.67200000000000004"/>
    <n v="0.152"/>
    <n v="14.446"/>
    <n v="4.8000000000000001E-2"/>
    <x v="222"/>
  </r>
  <r>
    <d v="1972-04-01T00:00:00"/>
    <n v="8.3369999999999997"/>
    <n v="6.7000000000000004E-2"/>
    <n v="14.148"/>
    <n v="0.123"/>
    <n v="2.4980000000000002"/>
    <n v="0.11"/>
    <n v="15.291"/>
    <n v="5.0999999999999997E-2"/>
    <x v="222"/>
  </r>
  <r>
    <d v="1972-05-01T00:00:00"/>
    <n v="11.154999999999999"/>
    <n v="9.0999999999999998E-2"/>
    <n v="16.968"/>
    <n v="0.125"/>
    <n v="5.3609999999999998"/>
    <n v="0.19600000000000001"/>
    <n v="16.094999999999999"/>
    <n v="5.8000000000000003E-2"/>
    <x v="222"/>
  </r>
  <r>
    <d v="1972-06-01T00:00:00"/>
    <n v="13.500999999999999"/>
    <n v="0.113"/>
    <n v="19.231000000000002"/>
    <n v="0.156"/>
    <n v="7.6269999999999998"/>
    <n v="0.127"/>
    <n v="16.728999999999999"/>
    <n v="6.0999999999999999E-2"/>
    <x v="222"/>
  </r>
  <r>
    <d v="1972-07-01T00:00:00"/>
    <n v="14.231"/>
    <n v="0.11799999999999999"/>
    <n v="20.036999999999999"/>
    <n v="0.123"/>
    <n v="8.5679999999999996"/>
    <n v="0.104"/>
    <n v="16.956"/>
    <n v="6.3E-2"/>
    <x v="222"/>
  </r>
  <r>
    <d v="1972-08-01T00:00:00"/>
    <n v="14.170999999999999"/>
    <n v="9.6000000000000002E-2"/>
    <n v="19.88"/>
    <n v="0.154"/>
    <n v="8.3859999999999992"/>
    <n v="0.19"/>
    <n v="16.977999999999899"/>
    <n v="5.7000000000000002E-2"/>
    <x v="222"/>
  </r>
  <r>
    <d v="1972-09-01T00:00:00"/>
    <n v="11.901"/>
    <n v="0.126"/>
    <n v="17.529"/>
    <n v="0.2"/>
    <n v="6.1660000000000004"/>
    <n v="0.217"/>
    <n v="16.27"/>
    <n v="6.0999999999999999E-2"/>
    <x v="222"/>
  </r>
  <r>
    <d v="1972-10-01T00:00:00"/>
    <n v="9.3460000000000001"/>
    <n v="0.14099999999999999"/>
    <n v="15.057"/>
    <n v="0.19800000000000001"/>
    <n v="3.84"/>
    <n v="0.23200000000000001"/>
    <n v="15.437999999999899"/>
    <n v="6.4000000000000001E-2"/>
    <x v="222"/>
  </r>
  <r>
    <d v="1972-11-01T00:00:00"/>
    <n v="5.7969999999999997"/>
    <n v="7.9000000000000001E-2"/>
    <n v="11.167"/>
    <n v="9.4E-2"/>
    <n v="0.52"/>
    <n v="0.129"/>
    <n v="14.419"/>
    <n v="0.05"/>
    <x v="222"/>
  </r>
  <r>
    <d v="1972-12-01T00:00:00"/>
    <n v="3.778"/>
    <n v="7.1999999999999995E-2"/>
    <n v="9.1820000000000004"/>
    <n v="0.18099999999999999"/>
    <n v="-1.492"/>
    <n v="8.4000000000000005E-2"/>
    <n v="13.950999999999899"/>
    <n v="0.05"/>
    <x v="222"/>
  </r>
  <r>
    <d v="1973-01-01T00:00:00"/>
    <n v="3.0379999999999998"/>
    <n v="9.1999999999999998E-2"/>
    <n v="8.4919999999999902"/>
    <n v="0.152"/>
    <n v="-2.3079999999999998"/>
    <n v="0.104"/>
    <n v="13.773999999999999"/>
    <n v="5.1999999999999998E-2"/>
    <x v="223"/>
  </r>
  <r>
    <d v="1973-02-01T00:00:00"/>
    <n v="3.8980000000000001"/>
    <n v="0.161"/>
    <n v="9.4960000000000004"/>
    <n v="0.13500000000000001"/>
    <n v="-1.6539999999999999"/>
    <n v="8.6999999999999994E-2"/>
    <n v="14.14"/>
    <n v="6.4000000000000001E-2"/>
    <x v="223"/>
  </r>
  <r>
    <d v="1973-03-01T00:00:00"/>
    <n v="5.82"/>
    <n v="9.6000000000000002E-2"/>
    <n v="11.605"/>
    <n v="0.21199999999999999"/>
    <n v="0.109"/>
    <n v="0.14199999999999999"/>
    <n v="14.663"/>
    <n v="5.1999999999999998E-2"/>
    <x v="223"/>
  </r>
  <r>
    <d v="1973-04-01T00:00:00"/>
    <n v="8.93799999999999"/>
    <n v="0.10299999999999999"/>
    <n v="14.51"/>
    <n v="0.108"/>
    <n v="3.10699999999999"/>
    <n v="0.106"/>
    <n v="15.528"/>
    <n v="5.5E-2"/>
    <x v="223"/>
  </r>
  <r>
    <d v="1973-05-01T00:00:00"/>
    <n v="11.768999999999901"/>
    <n v="8.1999999999999906E-2"/>
    <n v="17.417000000000002"/>
    <n v="0.158"/>
    <n v="5.9260000000000002"/>
    <n v="0.16399999999999901"/>
    <n v="16.288"/>
    <n v="5.2999999999999999E-2"/>
    <x v="223"/>
  </r>
  <r>
    <d v="1973-06-01T00:00:00"/>
    <n v="13.824"/>
    <n v="8.5000000000000006E-2"/>
    <n v="19.497"/>
    <n v="0.126"/>
    <n v="8.1549999999999994"/>
    <n v="0.122"/>
    <n v="16.795000000000002"/>
    <n v="5.1999999999999998E-2"/>
    <x v="223"/>
  </r>
  <r>
    <d v="1973-07-01T00:00:00"/>
    <n v="14.435"/>
    <n v="0.129"/>
    <n v="20.111999999999998"/>
    <n v="9.2999999999999999E-2"/>
    <n v="8.9889999999999901"/>
    <n v="0.11"/>
    <n v="17.001999999999999"/>
    <n v="6.0999999999999999E-2"/>
    <x v="223"/>
  </r>
  <r>
    <d v="1973-08-01T00:00:00"/>
    <n v="13.869"/>
    <n v="0.151"/>
    <n v="19.707000000000001"/>
    <n v="0.14899999999999999"/>
    <n v="8.4269999999999996"/>
    <n v="0.13300000000000001"/>
    <n v="16.888999999999999"/>
    <n v="6.2E-2"/>
    <x v="223"/>
  </r>
  <r>
    <d v="1973-09-01T00:00:00"/>
    <n v="12.125"/>
    <n v="8.1000000000000003E-2"/>
    <n v="17.815000000000001"/>
    <n v="0.16800000000000001"/>
    <n v="6.5039999999999996"/>
    <n v="0.10199999999999999"/>
    <n v="16.266999999999999"/>
    <n v="5.3999999999999999E-2"/>
    <x v="223"/>
  </r>
  <r>
    <d v="1973-10-01T00:00:00"/>
    <n v="9.609"/>
    <n v="6.4000000000000001E-2"/>
    <n v="15.182"/>
    <n v="0.111"/>
    <n v="3.9129999999999998"/>
    <n v="9.5000000000000001E-2"/>
    <n v="15.419"/>
    <n v="5.2999999999999999E-2"/>
    <x v="223"/>
  </r>
  <r>
    <d v="1973-11-01T00:00:00"/>
    <n v="6.2220000000000004"/>
    <n v="8.3000000000000004E-2"/>
    <n v="11.667"/>
    <n v="5.1999999999999998E-2"/>
    <n v="0.78799999999999903"/>
    <n v="0.20200000000000001"/>
    <n v="14.380999999999901"/>
    <n v="0.05"/>
    <x v="223"/>
  </r>
  <r>
    <d v="1973-12-01T00:00:00"/>
    <n v="3.8319999999999999"/>
    <n v="8.1999999999999906E-2"/>
    <n v="9.2919999999999998"/>
    <n v="0.111"/>
    <n v="-1.514"/>
    <n v="7.2999999999999995E-2"/>
    <n v="13.710999999999901"/>
    <n v="5.0999999999999997E-2"/>
    <x v="223"/>
  </r>
  <r>
    <d v="1974-01-01T00:00:00"/>
    <n v="2.2610000000000001"/>
    <n v="9.6000000000000002E-2"/>
    <n v="7.4639999999999898"/>
    <n v="0.109"/>
    <n v="-2.8939999999999899"/>
    <n v="9.6000000000000002E-2"/>
    <n v="13.3"/>
    <n v="5.1999999999999998E-2"/>
    <x v="224"/>
  </r>
  <r>
    <d v="1974-02-01T00:00:00"/>
    <n v="2.5819999999999999"/>
    <n v="0.127"/>
    <n v="8.1180000000000003"/>
    <n v="9.2999999999999999E-2"/>
    <n v="-2.9260000000000002"/>
    <n v="7.3999999999999996E-2"/>
    <n v="13.49"/>
    <n v="5.7000000000000002E-2"/>
    <x v="224"/>
  </r>
  <r>
    <d v="1974-03-01T00:00:00"/>
    <n v="5.19"/>
    <n v="0.114"/>
    <n v="10.965999999999999"/>
    <n v="0.13400000000000001"/>
    <n v="-0.495"/>
    <n v="9.8000000000000004E-2"/>
    <n v="14.266999999999999"/>
    <n v="5.3999999999999999E-2"/>
    <x v="224"/>
  </r>
  <r>
    <d v="1974-04-01T00:00:00"/>
    <n v="8.3859999999999992"/>
    <n v="9.0999999999999998E-2"/>
    <n v="14.179"/>
    <n v="7.8E-2"/>
    <n v="2.59"/>
    <n v="0.11700000000000001"/>
    <n v="15.182"/>
    <n v="5.2999999999999999E-2"/>
    <x v="224"/>
  </r>
  <r>
    <d v="1974-05-01T00:00:00"/>
    <n v="11.198"/>
    <n v="8.6999999999999994E-2"/>
    <n v="16.931999999999999"/>
    <n v="0.121"/>
    <n v="5.47"/>
    <n v="9.2999999999999999E-2"/>
    <n v="15.957000000000001"/>
    <n v="5.2999999999999999E-2"/>
    <x v="224"/>
  </r>
  <r>
    <d v="1974-06-01T00:00:00"/>
    <n v="13.382"/>
    <n v="0.13100000000000001"/>
    <n v="19.234999999999999"/>
    <n v="9.9000000000000005E-2"/>
    <n v="7.5910000000000002"/>
    <n v="8.5000000000000006E-2"/>
    <n v="16.616"/>
    <n v="6.3E-2"/>
    <x v="224"/>
  </r>
  <r>
    <d v="1974-07-01T00:00:00"/>
    <n v="14.288"/>
    <n v="5.8999999999999997E-2"/>
    <n v="19.925000000000001"/>
    <n v="0.128"/>
    <n v="8.6539999999999999"/>
    <n v="0.109"/>
    <n v="16.846"/>
    <n v="5.2999999999999999E-2"/>
    <x v="224"/>
  </r>
  <r>
    <d v="1974-08-01T00:00:00"/>
    <n v="14.015999999999901"/>
    <n v="0.105"/>
    <n v="19.652000000000001"/>
    <n v="0.158"/>
    <n v="8.391"/>
    <n v="0.13"/>
    <n v="16.911999999999999"/>
    <n v="0.06"/>
    <x v="224"/>
  </r>
  <r>
    <d v="1974-09-01T00:00:00"/>
    <n v="11.744"/>
    <n v="0.13500000000000001"/>
    <n v="17.43"/>
    <n v="0.18"/>
    <n v="6.14"/>
    <n v="0.22"/>
    <n v="16.196999999999999"/>
    <n v="6.5000000000000002E-2"/>
    <x v="224"/>
  </r>
  <r>
    <d v="1974-10-01T00:00:00"/>
    <n v="9.0980000000000008"/>
    <n v="5.8999999999999997E-2"/>
    <n v="14.884"/>
    <n v="7.9000000000000001E-2"/>
    <n v="3.423"/>
    <n v="0.112"/>
    <n v="15.273999999999999"/>
    <n v="5.0999999999999997E-2"/>
    <x v="224"/>
  </r>
  <r>
    <d v="1974-11-01T00:00:00"/>
    <n v="5.915"/>
    <n v="0.123"/>
    <n v="11.459"/>
    <n v="0.13800000000000001"/>
    <n v="0.38900000000000001"/>
    <n v="0.16300000000000001"/>
    <n v="14.32"/>
    <n v="5.7000000000000002E-2"/>
    <x v="224"/>
  </r>
  <r>
    <d v="1974-12-01T00:00:00"/>
    <n v="3.55"/>
    <n v="0.127"/>
    <n v="8.7389999999999901"/>
    <n v="0.155"/>
    <n v="-1.52199999999999"/>
    <n v="0.126"/>
    <n v="13.655999999999899"/>
    <n v="5.7000000000000002E-2"/>
    <x v="224"/>
  </r>
  <r>
    <d v="1975-01-01T00:00:00"/>
    <n v="3.0589999999999899"/>
    <n v="7.8E-2"/>
    <n v="8.484"/>
    <n v="7.0999999999999994E-2"/>
    <n v="-2.2569999999999899"/>
    <n v="0.121"/>
    <n v="13.621"/>
    <n v="5.0999999999999997E-2"/>
    <x v="225"/>
  </r>
  <r>
    <d v="1975-02-01T00:00:00"/>
    <n v="3.395"/>
    <n v="0.107"/>
    <n v="9.0259999999999998"/>
    <n v="0.13300000000000001"/>
    <n v="-2.0960000000000001"/>
    <n v="9.5000000000000001E-2"/>
    <n v="13.856999999999999"/>
    <n v="5.2999999999999999E-2"/>
    <x v="225"/>
  </r>
  <r>
    <d v="1975-03-01T00:00:00"/>
    <n v="5.7060000000000004"/>
    <n v="7.0000000000000007E-2"/>
    <n v="11.384"/>
    <n v="0.10299999999999999"/>
    <n v="-0.15"/>
    <n v="9.8000000000000004E-2"/>
    <n v="14.538"/>
    <n v="4.8000000000000001E-2"/>
    <x v="225"/>
  </r>
  <r>
    <d v="1975-04-01T00:00:00"/>
    <n v="8.5839999999999996"/>
    <n v="6.6000000000000003E-2"/>
    <n v="14.398999999999999"/>
    <n v="6.6000000000000003E-2"/>
    <n v="2.8819999999999899"/>
    <n v="8.7999999999999995E-2"/>
    <n v="15.297000000000001"/>
    <n v="4.9000000000000002E-2"/>
    <x v="225"/>
  </r>
  <r>
    <d v="1975-05-01T00:00:00"/>
    <n v="11.742000000000001"/>
    <n v="8.6999999999999994E-2"/>
    <n v="17.484000000000002"/>
    <n v="0.19800000000000001"/>
    <n v="5.8419999999999996"/>
    <n v="0.14499999999999999"/>
    <n v="16.135999999999999"/>
    <n v="5.3999999999999999E-2"/>
    <x v="225"/>
  </r>
  <r>
    <d v="1975-06-01T00:00:00"/>
    <n v="13.557"/>
    <n v="0.109"/>
    <n v="19.274999999999999"/>
    <n v="0.161"/>
    <n v="7.7960000000000003"/>
    <n v="0.19700000000000001"/>
    <n v="16.681999999999999"/>
    <n v="5.7000000000000002E-2"/>
    <x v="225"/>
  </r>
  <r>
    <d v="1975-07-01T00:00:00"/>
    <n v="14.3509999999999"/>
    <n v="9.6000000000000002E-2"/>
    <n v="20.050999999999998"/>
    <n v="0.18"/>
    <n v="8.6370000000000005"/>
    <n v="0.14099999999999999"/>
    <n v="16.876999999999999"/>
    <n v="5.8999999999999997E-2"/>
    <x v="225"/>
  </r>
  <r>
    <d v="1975-08-01T00:00:00"/>
    <n v="13.513999999999999"/>
    <n v="0.219"/>
    <n v="19.248000000000001"/>
    <n v="0.24399999999999999"/>
    <n v="7.8919999999999897"/>
    <n v="0.107"/>
    <n v="16.664999999999999"/>
    <n v="7.9000000000000001E-2"/>
    <x v="225"/>
  </r>
  <r>
    <d v="1975-09-01T00:00:00"/>
    <n v="12.151999999999999"/>
    <n v="0.127"/>
    <n v="17.803999999999998"/>
    <n v="0.115"/>
    <n v="6.54"/>
    <n v="9.6000000000000002E-2"/>
    <n v="16.215999999999902"/>
    <n v="6.0999999999999999E-2"/>
    <x v="225"/>
  </r>
  <r>
    <d v="1975-10-01T00:00:00"/>
    <n v="9.3179999999999996"/>
    <n v="6.4000000000000001E-2"/>
    <n v="14.907999999999999"/>
    <n v="0.154"/>
    <n v="3.6709999999999998"/>
    <n v="0.215"/>
    <n v="15.292"/>
    <n v="5.2999999999999999E-2"/>
    <x v="225"/>
  </r>
  <r>
    <d v="1975-11-01T00:00:00"/>
    <n v="5.8929999999999998"/>
    <n v="5.6000000000000001E-2"/>
    <n v="11.462"/>
    <n v="8.5999999999999993E-2"/>
    <n v="0.33200000000000002"/>
    <n v="0.127"/>
    <n v="14.125999999999999"/>
    <n v="4.9000000000000002E-2"/>
    <x v="225"/>
  </r>
  <r>
    <d v="1975-12-01T00:00:00"/>
    <n v="3.6669999999999998"/>
    <n v="8.5999999999999993E-2"/>
    <n v="9.0790000000000006"/>
    <n v="8.7999999999999995E-2"/>
    <n v="-1.6359999999999999"/>
    <n v="0.10299999999999999"/>
    <n v="13.557"/>
    <n v="5.0999999999999997E-2"/>
    <x v="225"/>
  </r>
  <r>
    <d v="1976-01-01T00:00:00"/>
    <n v="2.8839999999999999"/>
    <n v="6.8000000000000005E-2"/>
    <n v="8.3979999999999997"/>
    <n v="7.9000000000000001E-2"/>
    <n v="-2.452"/>
    <n v="0.11"/>
    <n v="13.442"/>
    <n v="0.05"/>
    <x v="226"/>
  </r>
  <r>
    <d v="1976-02-01T00:00:00"/>
    <n v="3.0310000000000001"/>
    <n v="6.9000000000000006E-2"/>
    <n v="8.5090000000000003"/>
    <n v="0.104"/>
    <n v="-2.4430000000000001"/>
    <n v="9.4E-2"/>
    <n v="13.619"/>
    <n v="0.05"/>
    <x v="226"/>
  </r>
  <r>
    <d v="1976-03-01T00:00:00"/>
    <n v="4.5169999999999897"/>
    <n v="0.06"/>
    <n v="10.305"/>
    <n v="8.1999999999999906E-2"/>
    <n v="-1.204"/>
    <n v="8.1999999999999906E-2"/>
    <n v="14.124000000000001"/>
    <n v="4.9000000000000002E-2"/>
    <x v="226"/>
  </r>
  <r>
    <d v="1976-04-01T00:00:00"/>
    <n v="8.2939999999999898"/>
    <n v="8.5999999999999993E-2"/>
    <n v="14.177"/>
    <n v="0.13200000000000001"/>
    <n v="2.4889999999999999"/>
    <n v="0.106"/>
    <n v="15.135"/>
    <n v="5.2999999999999999E-2"/>
    <x v="226"/>
  </r>
  <r>
    <d v="1976-05-01T00:00:00"/>
    <n v="10.941999999999901"/>
    <n v="0.16300000000000001"/>
    <n v="16.727999999999899"/>
    <n v="0.14899999999999999"/>
    <n v="5.1760000000000002"/>
    <n v="0.108"/>
    <n v="15.777999999999899"/>
    <n v="6.7000000000000004E-2"/>
    <x v="226"/>
  </r>
  <r>
    <d v="1976-06-01T00:00:00"/>
    <n v="13.086"/>
    <n v="0.10299999999999999"/>
    <n v="18.954000000000001"/>
    <n v="0.17299999999999999"/>
    <n v="7.3449999999999998"/>
    <n v="0.13"/>
    <n v="16.448"/>
    <n v="0.06"/>
    <x v="226"/>
  </r>
  <r>
    <d v="1976-07-01T00:00:00"/>
    <n v="14.154999999999999"/>
    <n v="0.18"/>
    <n v="19.852"/>
    <n v="0.245"/>
    <n v="8.3490000000000002"/>
    <n v="0.221"/>
    <n v="16.864000000000001"/>
    <n v="7.2999999999999995E-2"/>
    <x v="226"/>
  </r>
  <r>
    <d v="1976-08-01T00:00:00"/>
    <n v="13.510999999999999"/>
    <n v="0.17"/>
    <n v="19.163"/>
    <n v="0.23400000000000001"/>
    <n v="7.6459999999999901"/>
    <n v="0.222"/>
    <n v="16.670999999999999"/>
    <n v="7.1999999999999995E-2"/>
    <x v="226"/>
  </r>
  <r>
    <d v="1976-09-01T00:00:00"/>
    <n v="11.895"/>
    <n v="5.2999999999999999E-2"/>
    <n v="17.739999999999998"/>
    <n v="7.9000000000000001E-2"/>
    <n v="6.1970000000000001"/>
    <n v="0.1"/>
    <n v="16.184999999999999"/>
    <n v="5.6000000000000001E-2"/>
    <x v="226"/>
  </r>
  <r>
    <d v="1976-10-01T00:00:00"/>
    <n v="8.5109999999999992"/>
    <n v="0.111"/>
    <n v="14.027999999999899"/>
    <n v="0.253"/>
    <n v="3.113"/>
    <n v="0.22"/>
    <n v="15.167"/>
    <n v="5.8999999999999997E-2"/>
    <x v="226"/>
  </r>
  <r>
    <d v="1976-11-01T00:00:00"/>
    <n v="5.66"/>
    <n v="6.2E-2"/>
    <n v="11.156000000000001"/>
    <n v="0.124"/>
    <n v="0.30199999999999999"/>
    <n v="0.16399999999999901"/>
    <n v="14.298999999999999"/>
    <n v="0.05"/>
    <x v="226"/>
  </r>
  <r>
    <d v="1976-12-01T00:00:00"/>
    <n v="3.681"/>
    <n v="8.1999999999999906E-2"/>
    <n v="9.0860000000000003"/>
    <n v="0.155"/>
    <n v="-1.708"/>
    <n v="0.16"/>
    <n v="13.840999999999999"/>
    <n v="0.05"/>
    <x v="226"/>
  </r>
  <r>
    <d v="1977-01-01T00:00:00"/>
    <n v="2.492"/>
    <n v="8.6999999999999994E-2"/>
    <n v="7.7639999999999896"/>
    <n v="0.19700000000000001"/>
    <n v="-2.6480000000000001"/>
    <n v="0.16"/>
    <n v="13.646999999999901"/>
    <n v="0.05"/>
    <x v="227"/>
  </r>
  <r>
    <d v="1977-02-01T00:00:00"/>
    <n v="3.4710000000000001"/>
    <n v="0.12"/>
    <n v="9.1349999999999998"/>
    <n v="8.7999999999999995E-2"/>
    <n v="-2.1519999999999899"/>
    <n v="0.14499999999999999"/>
    <n v="14.000999999999999"/>
    <n v="5.6000000000000001E-2"/>
    <x v="227"/>
  </r>
  <r>
    <d v="1977-03-01T00:00:00"/>
    <n v="5.702"/>
    <n v="0.11"/>
    <n v="11.581"/>
    <n v="0.123"/>
    <n v="-3.5000000000000003E-2"/>
    <n v="0.16800000000000001"/>
    <n v="14.638999999999999"/>
    <n v="5.5E-2"/>
    <x v="227"/>
  </r>
  <r>
    <d v="1977-04-01T00:00:00"/>
    <n v="8.85"/>
    <n v="6.4000000000000001E-2"/>
    <n v="14.750999999999999"/>
    <n v="9.1999999999999998E-2"/>
    <n v="3.0579999999999998"/>
    <n v="8.1000000000000003E-2"/>
    <n v="15.47"/>
    <n v="4.9000000000000002E-2"/>
    <x v="227"/>
  </r>
  <r>
    <d v="1977-05-01T00:00:00"/>
    <n v="11.78"/>
    <n v="0.13300000000000001"/>
    <n v="17.594000000000001"/>
    <n v="0.16300000000000001"/>
    <n v="6.0089999999999897"/>
    <n v="0.22700000000000001"/>
    <n v="16.285999999999898"/>
    <n v="6.0999999999999999E-2"/>
    <x v="227"/>
  </r>
  <r>
    <d v="1977-06-01T00:00:00"/>
    <n v="13.875999999999999"/>
    <n v="0.11"/>
    <n v="19.628"/>
    <n v="0.17299999999999999"/>
    <n v="8.0579999999999998"/>
    <n v="0.184"/>
    <n v="16.846"/>
    <n v="5.6000000000000001E-2"/>
    <x v="227"/>
  </r>
  <r>
    <d v="1977-07-01T00:00:00"/>
    <n v="14.630999999999901"/>
    <n v="0.111"/>
    <n v="20.327000000000002"/>
    <n v="0.122"/>
    <n v="8.9710000000000001"/>
    <n v="0.20599999999999999"/>
    <n v="17.047000000000001"/>
    <n v="0.06"/>
    <x v="227"/>
  </r>
  <r>
    <d v="1977-08-01T00:00:00"/>
    <n v="14.09"/>
    <n v="7.8E-2"/>
    <n v="19.672999999999998"/>
    <n v="0.16200000000000001"/>
    <n v="8.4639999999999898"/>
    <n v="0.13400000000000001"/>
    <n v="16.978999999999999"/>
    <n v="5.2999999999999999E-2"/>
    <x v="227"/>
  </r>
  <r>
    <d v="1977-09-01T00:00:00"/>
    <n v="11.861999999999901"/>
    <n v="6.5000000000000002E-2"/>
    <n v="17.535"/>
    <n v="7.2999999999999995E-2"/>
    <n v="6.35"/>
    <n v="0.111"/>
    <n v="16.312000000000001"/>
    <n v="5.3999999999999999E-2"/>
    <x v="227"/>
  </r>
  <r>
    <d v="1977-10-01T00:00:00"/>
    <n v="9.1560000000000006"/>
    <n v="4.1000000000000002E-2"/>
    <n v="14.875"/>
    <n v="0.106"/>
    <n v="3.5859999999999999"/>
    <n v="0.09"/>
    <n v="15.387"/>
    <n v="4.9000000000000002E-2"/>
    <x v="227"/>
  </r>
  <r>
    <d v="1977-11-01T00:00:00"/>
    <n v="6.5439999999999996"/>
    <n v="6.2E-2"/>
    <n v="11.962"/>
    <n v="0.10100000000000001"/>
    <n v="1.2589999999999999"/>
    <n v="7.0000000000000007E-2"/>
    <n v="14.544"/>
    <n v="4.8000000000000001E-2"/>
    <x v="227"/>
  </r>
  <r>
    <d v="1977-12-01T00:00:00"/>
    <n v="3.7489999999999899"/>
    <n v="3.5000000000000003E-2"/>
    <n v="9.0009999999999994"/>
    <n v="0.1"/>
    <n v="-1.385"/>
    <n v="0.13900000000000001"/>
    <n v="13.741"/>
    <n v="4.4999999999999998E-2"/>
    <x v="227"/>
  </r>
  <r>
    <d v="1978-01-01T00:00:00"/>
    <n v="2.7050000000000001"/>
    <n v="9.5000000000000001E-2"/>
    <n v="8.0060000000000002"/>
    <n v="7.8E-2"/>
    <n v="-2.52"/>
    <n v="7.8E-2"/>
    <n v="13.587"/>
    <n v="5.3999999999999999E-2"/>
    <x v="228"/>
  </r>
  <r>
    <d v="1978-02-01T00:00:00"/>
    <n v="3.456"/>
    <n v="0.13699999999999901"/>
    <n v="9.0060000000000002"/>
    <n v="0.2"/>
    <n v="-2.149"/>
    <n v="0.2"/>
    <n v="13.904"/>
    <n v="0.06"/>
    <x v="228"/>
  </r>
  <r>
    <d v="1978-03-01T00:00:00"/>
    <n v="5.6070000000000002"/>
    <n v="9.7000000000000003E-2"/>
    <n v="11.343999999999999"/>
    <n v="5.5E-2"/>
    <n v="-7.3999999999999996E-2"/>
    <n v="0.17399999999999999"/>
    <n v="14.555"/>
    <n v="5.1999999999999998E-2"/>
    <x v="228"/>
  </r>
  <r>
    <d v="1978-04-01T00:00:00"/>
    <n v="8.7909999999999897"/>
    <n v="8.7999999999999995E-2"/>
    <n v="14.628"/>
    <n v="0.34399999999999997"/>
    <n v="3.0839999999999899"/>
    <n v="0.41599999999999998"/>
    <n v="15.372"/>
    <n v="0.05"/>
    <x v="228"/>
  </r>
  <r>
    <d v="1978-05-01T00:00:00"/>
    <n v="11.414"/>
    <n v="0.13900000000000001"/>
    <n v="17.131"/>
    <n v="0.23599999999999999"/>
    <n v="5.7229999999999999"/>
    <n v="0.314"/>
    <n v="16.100999999999999"/>
    <n v="6.0999999999999999E-2"/>
    <x v="228"/>
  </r>
  <r>
    <d v="1978-06-01T00:00:00"/>
    <n v="13.22"/>
    <n v="0.106"/>
    <n v="18.890999999999998"/>
    <n v="0.16399999999999901"/>
    <n v="7.7149999999999999"/>
    <n v="0.21299999999999999"/>
    <n v="16.600999999999999"/>
    <n v="5.7000000000000002E-2"/>
    <x v="228"/>
  </r>
  <r>
    <d v="1978-07-01T00:00:00"/>
    <n v="14.364000000000001"/>
    <n v="0.158"/>
    <n v="19.910999999999898"/>
    <n v="0.13200000000000001"/>
    <n v="8.8940000000000001"/>
    <n v="0.23699999999999999"/>
    <n v="16.934999999999999"/>
    <n v="6.7000000000000004E-2"/>
    <x v="228"/>
  </r>
  <r>
    <d v="1978-08-01T00:00:00"/>
    <n v="13.297000000000001"/>
    <n v="9.9000000000000005E-2"/>
    <n v="18.974"/>
    <n v="0.155"/>
    <n v="7.6809999999999903"/>
    <n v="0.17299999999999999"/>
    <n v="16.623000000000001"/>
    <n v="5.6000000000000001E-2"/>
    <x v="228"/>
  </r>
  <r>
    <d v="1978-09-01T00:00:00"/>
    <n v="12.03"/>
    <n v="9.6000000000000002E-2"/>
    <n v="17.64"/>
    <n v="0.16399999999999901"/>
    <n v="6.431"/>
    <n v="0.127"/>
    <n v="16.280999999999999"/>
    <n v="5.8000000000000003E-2"/>
    <x v="228"/>
  </r>
  <r>
    <d v="1978-10-01T00:00:00"/>
    <n v="9.3390000000000004"/>
    <n v="8.1999999999999906E-2"/>
    <n v="14.964"/>
    <n v="0.14499999999999999"/>
    <n v="3.8029999999999999"/>
    <n v="0.15"/>
    <n v="15.337"/>
    <n v="5.3999999999999999E-2"/>
    <x v="228"/>
  </r>
  <r>
    <d v="1978-11-01T00:00:00"/>
    <n v="6.35"/>
    <n v="8.1000000000000003E-2"/>
    <n v="11.685"/>
    <n v="0.112"/>
    <n v="1.08"/>
    <n v="0.126"/>
    <n v="14.522"/>
    <n v="0.05"/>
    <x v="228"/>
  </r>
  <r>
    <d v="1978-12-01T00:00:00"/>
    <n v="3.74"/>
    <n v="6.8000000000000005E-2"/>
    <n v="9.1950000000000003"/>
    <n v="8.5000000000000006E-2"/>
    <n v="-1.617"/>
    <n v="9.2999999999999999E-2"/>
    <n v="13.792999999999999"/>
    <n v="4.7E-2"/>
    <x v="228"/>
  </r>
  <r>
    <d v="1979-01-01T00:00:00"/>
    <n v="2.6789999999999998"/>
    <n v="8.3000000000000004E-2"/>
    <n v="8.0709999999999997"/>
    <n v="0.125"/>
    <n v="-2.625"/>
    <n v="0.1"/>
    <n v="13.63"/>
    <n v="4.8000000000000001E-2"/>
    <x v="229"/>
  </r>
  <r>
    <d v="1979-02-01T00:00:00"/>
    <n v="2.8410000000000002"/>
    <n v="8.8999999999999996E-2"/>
    <n v="8.5250000000000004"/>
    <n v="7.5999999999999998E-2"/>
    <n v="-2.7589999999999999"/>
    <n v="0.14699999999999999"/>
    <n v="13.767999999999899"/>
    <n v="4.7E-2"/>
    <x v="229"/>
  </r>
  <r>
    <d v="1979-03-01T00:00:00"/>
    <n v="5.4740000000000002"/>
    <n v="0.10199999999999999"/>
    <n v="11.331"/>
    <n v="0.187"/>
    <n v="-0.129"/>
    <n v="0.27200000000000002"/>
    <n v="14.565"/>
    <n v="5.0999999999999997E-2"/>
    <x v="229"/>
  </r>
  <r>
    <d v="1979-04-01T00:00:00"/>
    <n v="8.4550000000000001"/>
    <n v="7.8E-2"/>
    <n v="14.273"/>
    <n v="0.25800000000000001"/>
    <n v="2.6230000000000002"/>
    <n v="0.30299999999999999"/>
    <n v="15.390999999999901"/>
    <n v="4.5999999999999999E-2"/>
    <x v="229"/>
  </r>
  <r>
    <d v="1979-05-01T00:00:00"/>
    <n v="11.199"/>
    <n v="0.14899999999999999"/>
    <n v="17.138999999999999"/>
    <n v="0.19800000000000001"/>
    <n v="5.7119999999999997"/>
    <n v="0.21199999999999999"/>
    <n v="16.076000000000001"/>
    <n v="5.8000000000000003E-2"/>
    <x v="229"/>
  </r>
  <r>
    <d v="1979-06-01T00:00:00"/>
    <n v="13.487"/>
    <n v="6.7000000000000004E-2"/>
    <n v="19.366"/>
    <n v="0.21299999999999999"/>
    <n v="7.8179999999999996"/>
    <n v="0.215"/>
    <n v="16.771999999999998"/>
    <n v="4.2999999999999997E-2"/>
    <x v="229"/>
  </r>
  <r>
    <d v="1979-07-01T00:00:00"/>
    <n v="14.114000000000001"/>
    <n v="5.3999999999999999E-2"/>
    <n v="19.945"/>
    <n v="0.109"/>
    <n v="8.4909999999999997"/>
    <n v="0.11700000000000001"/>
    <n v="16.992000000000001"/>
    <n v="4.2000000000000003E-2"/>
    <x v="229"/>
  </r>
  <r>
    <d v="1979-08-01T00:00:00"/>
    <n v="13.833"/>
    <n v="8.6999999999999994E-2"/>
    <n v="19.623000000000001"/>
    <n v="0.16"/>
    <n v="8.266"/>
    <n v="0.18099999999999999"/>
    <n v="16.977999999999899"/>
    <n v="4.5999999999999999E-2"/>
    <x v="229"/>
  </r>
  <r>
    <d v="1979-09-01T00:00:00"/>
    <n v="12.247"/>
    <n v="9.0999999999999998E-2"/>
    <n v="18.059000000000001"/>
    <n v="0.18"/>
    <n v="6.7139999999999898"/>
    <n v="0.24"/>
    <n v="16.45"/>
    <n v="4.8000000000000001E-2"/>
    <x v="229"/>
  </r>
  <r>
    <d v="1979-10-01T00:00:00"/>
    <n v="9.5860000000000003"/>
    <n v="0.09"/>
    <n v="15.353999999999999"/>
    <n v="0.11600000000000001"/>
    <n v="4.0539999999999896"/>
    <n v="0.125"/>
    <n v="15.557"/>
    <n v="4.9000000000000002E-2"/>
    <x v="229"/>
  </r>
  <r>
    <d v="1979-11-01T00:00:00"/>
    <n v="6.2859999999999996"/>
    <n v="7.9000000000000001E-2"/>
    <n v="11.807"/>
    <n v="0.13"/>
    <n v="0.90500000000000003"/>
    <n v="5.0999999999999997E-2"/>
    <n v="14.609"/>
    <n v="4.7E-2"/>
    <x v="229"/>
  </r>
  <r>
    <d v="1979-12-01T00:00:00"/>
    <n v="4.5999999999999996"/>
    <n v="6.8000000000000005E-2"/>
    <n v="10"/>
    <n v="0.115"/>
    <n v="-0.66900000000000004"/>
    <n v="5.0999999999999997E-2"/>
    <n v="14.182"/>
    <n v="4.4999999999999998E-2"/>
    <x v="229"/>
  </r>
  <r>
    <d v="1980-01-01T00:00:00"/>
    <n v="2.956"/>
    <n v="8.6999999999999994E-2"/>
    <n v="8.468"/>
    <n v="0.08"/>
    <n v="-2.4569999999999999"/>
    <n v="0.124"/>
    <n v="13.811999999999999"/>
    <n v="4.9000000000000002E-2"/>
    <x v="230"/>
  </r>
  <r>
    <d v="1980-02-01T00:00:00"/>
    <n v="3.6519999999999899"/>
    <n v="9.9000000000000005E-2"/>
    <n v="9.26"/>
    <n v="0.129"/>
    <n v="-1.8640000000000001"/>
    <n v="0.115"/>
    <n v="14.112"/>
    <n v="0.05"/>
    <x v="230"/>
  </r>
  <r>
    <d v="1980-03-01T00:00:00"/>
    <n v="5.367"/>
    <n v="0.10299999999999999"/>
    <n v="11.239999999999901"/>
    <n v="0.16"/>
    <n v="-0.379"/>
    <n v="0.126"/>
    <n v="14.646000000000001"/>
    <n v="5.1999999999999998E-2"/>
    <x v="230"/>
  </r>
  <r>
    <d v="1980-04-01T00:00:00"/>
    <n v="8.9349999999999898"/>
    <n v="0.106"/>
    <n v="14.821"/>
    <n v="0.129"/>
    <n v="3.109"/>
    <n v="0.17499999999999999"/>
    <n v="15.577999999999999"/>
    <n v="5.1999999999999998E-2"/>
    <x v="230"/>
  </r>
  <r>
    <d v="1980-05-01T00:00:00"/>
    <n v="11.77"/>
    <n v="8.8999999999999996E-2"/>
    <n v="17.713000000000001"/>
    <n v="0.23400000000000001"/>
    <n v="6.1310000000000002"/>
    <n v="0.17199999999999999"/>
    <n v="16.314"/>
    <n v="0.05"/>
    <x v="230"/>
  </r>
  <r>
    <d v="1980-06-01T00:00:00"/>
    <n v="13.582000000000001"/>
    <n v="0.13400000000000001"/>
    <n v="19.375"/>
    <n v="0.185"/>
    <n v="7.9009999999999998"/>
    <n v="0.29899999999999999"/>
    <n v="16.805999999999901"/>
    <n v="5.8000000000000003E-2"/>
    <x v="230"/>
  </r>
  <r>
    <d v="1980-07-01T00:00:00"/>
    <n v="14.742000000000001"/>
    <n v="0.14399999999999999"/>
    <n v="20.465999999999902"/>
    <n v="0.17899999999999999"/>
    <n v="9.1020000000000003"/>
    <n v="0.214"/>
    <n v="17.170999999999999"/>
    <n v="0.06"/>
    <x v="230"/>
  </r>
  <r>
    <d v="1980-08-01T00:00:00"/>
    <n v="14.189"/>
    <n v="0.221"/>
    <n v="19.814"/>
    <n v="0.11700000000000001"/>
    <n v="8.56299999999999"/>
    <n v="8.8999999999999996E-2"/>
    <n v="17.048999999999999"/>
    <n v="7.6999999999999999E-2"/>
    <x v="230"/>
  </r>
  <r>
    <d v="1980-09-01T00:00:00"/>
    <n v="12.321"/>
    <n v="0.08"/>
    <n v="18.120999999999999"/>
    <n v="0.152"/>
    <n v="6.6420000000000003"/>
    <n v="0.14599999999999999"/>
    <n v="16.427"/>
    <n v="5.0999999999999997E-2"/>
    <x v="230"/>
  </r>
  <r>
    <d v="1980-10-01T00:00:00"/>
    <n v="9.5500000000000007"/>
    <n v="6.4000000000000001E-2"/>
    <n v="15.17"/>
    <n v="0.11799999999999999"/>
    <n v="4.0510000000000002"/>
    <n v="0.112"/>
    <n v="15.45"/>
    <n v="4.8000000000000001E-2"/>
    <x v="230"/>
  </r>
  <r>
    <d v="1980-11-01T00:00:00"/>
    <n v="6.6840000000000002"/>
    <n v="9.4E-2"/>
    <n v="12.196"/>
    <n v="0.183"/>
    <n v="1.3340000000000001"/>
    <n v="0.14299999999999999"/>
    <n v="14.645"/>
    <n v="5.0999999999999997E-2"/>
    <x v="230"/>
  </r>
  <r>
    <d v="1980-12-01T00:00:00"/>
    <n v="4.016"/>
    <n v="5.8999999999999997E-2"/>
    <n v="9.4309999999999992"/>
    <n v="0.16500000000000001"/>
    <n v="-1.2769999999999999"/>
    <n v="8.5999999999999993E-2"/>
    <n v="13.891999999999999"/>
    <n v="4.5999999999999999E-2"/>
    <x v="230"/>
  </r>
  <r>
    <d v="1981-01-01T00:00:00"/>
    <n v="3.7850000000000001"/>
    <n v="0.121"/>
    <n v="9.2669999999999995"/>
    <n v="0.193"/>
    <n v="-1.298"/>
    <n v="0.153"/>
    <n v="13.962999999999999"/>
    <n v="5.5E-2"/>
    <x v="231"/>
  </r>
  <r>
    <d v="1981-02-01T00:00:00"/>
    <n v="4.0209999999999999"/>
    <n v="0.13900000000000001"/>
    <n v="9.6890000000000001"/>
    <n v="0.13300000000000001"/>
    <n v="-1.41"/>
    <n v="0.11899999999999999"/>
    <n v="14.073"/>
    <n v="5.8999999999999997E-2"/>
    <x v="231"/>
  </r>
  <r>
    <d v="1981-03-01T00:00:00"/>
    <n v="6.2389999999999999"/>
    <n v="3.5000000000000003E-2"/>
    <n v="12.05"/>
    <n v="6.3E-2"/>
    <n v="0.55399999999999905"/>
    <n v="0.161"/>
    <n v="14.769"/>
    <n v="4.4999999999999998E-2"/>
    <x v="231"/>
  </r>
  <r>
    <d v="1981-04-01T00:00:00"/>
    <n v="8.9529999999999994"/>
    <n v="0.08"/>
    <n v="14.817"/>
    <n v="0.20599999999999999"/>
    <n v="3.1309999999999998"/>
    <n v="0.25"/>
    <n v="15.432"/>
    <n v="0.05"/>
    <x v="231"/>
  </r>
  <r>
    <d v="1981-05-01T00:00:00"/>
    <n v="11.565"/>
    <n v="8.4000000000000005E-2"/>
    <n v="17.471"/>
    <n v="0.33"/>
    <n v="5.9009999999999998"/>
    <n v="0.34499999999999997"/>
    <n v="16.198"/>
    <n v="4.9000000000000002E-2"/>
    <x v="231"/>
  </r>
  <r>
    <d v="1981-06-01T00:00:00"/>
    <n v="13.765000000000001"/>
    <n v="0.122"/>
    <n v="19.611000000000001"/>
    <n v="0.126"/>
    <n v="8.0649999999999995"/>
    <n v="0.14799999999999999"/>
    <n v="16.931999999999999"/>
    <n v="5.8000000000000003E-2"/>
    <x v="231"/>
  </r>
  <r>
    <d v="1981-07-01T00:00:00"/>
    <n v="14.738"/>
    <n v="8.1999999999999906E-2"/>
    <n v="20.398"/>
    <n v="0.122"/>
    <n v="9.2080000000000002"/>
    <n v="0.13200000000000001"/>
    <n v="17.216999999999999"/>
    <n v="5.3999999999999999E-2"/>
    <x v="231"/>
  </r>
  <r>
    <d v="1981-08-01T00:00:00"/>
    <n v="14.502000000000001"/>
    <n v="9.9000000000000005E-2"/>
    <n v="20.292999999999999"/>
    <n v="9.1999999999999998E-2"/>
    <n v="8.9769999999999897"/>
    <n v="8.1000000000000003E-2"/>
    <n v="17.123000000000001"/>
    <n v="5.5E-2"/>
    <x v="231"/>
  </r>
  <r>
    <d v="1981-09-01T00:00:00"/>
    <n v="12.236000000000001"/>
    <n v="0.11799999999999999"/>
    <n v="17.95"/>
    <n v="9.8000000000000004E-2"/>
    <n v="6.6459999999999999"/>
    <n v="0.13900000000000001"/>
    <n v="16.465999999999902"/>
    <n v="5.8000000000000003E-2"/>
    <x v="231"/>
  </r>
  <r>
    <d v="1981-10-01T00:00:00"/>
    <n v="9.3940000000000001"/>
    <n v="5.8999999999999997E-2"/>
    <n v="14.978999999999999"/>
    <n v="9.6000000000000002E-2"/>
    <n v="3.7650000000000001"/>
    <n v="6.6000000000000003E-2"/>
    <n v="15.452999999999999"/>
    <n v="0.05"/>
    <x v="231"/>
  </r>
  <r>
    <d v="1981-11-01T00:00:00"/>
    <n v="6.2729999999999997"/>
    <n v="5.8000000000000003E-2"/>
    <n v="11.669"/>
    <n v="0.114"/>
    <n v="0.97"/>
    <n v="9.9000000000000005E-2"/>
    <n v="14.47"/>
    <n v="4.7E-2"/>
    <x v="231"/>
  </r>
  <r>
    <d v="1981-12-01T00:00:00"/>
    <n v="4.5190000000000001"/>
    <n v="0.05"/>
    <n v="10.068"/>
    <n v="9.4E-2"/>
    <n v="-0.878"/>
    <n v="7.5999999999999998E-2"/>
    <n v="14.0979999999999"/>
    <n v="4.8000000000000001E-2"/>
    <x v="231"/>
  </r>
  <r>
    <d v="1982-01-01T00:00:00"/>
    <n v="2.5579999999999998"/>
    <n v="0.08"/>
    <n v="8.09"/>
    <n v="0.13"/>
    <n v="-2.7769999999999899"/>
    <n v="9.7000000000000003E-2"/>
    <n v="13.587"/>
    <n v="5.2999999999999999E-2"/>
    <x v="232"/>
  </r>
  <r>
    <d v="1982-02-01T00:00:00"/>
    <n v="3.2810000000000001"/>
    <n v="7.6999999999999999E-2"/>
    <n v="8.843"/>
    <n v="7.5999999999999998E-2"/>
    <n v="-2.0750000000000002"/>
    <n v="7.0000000000000007E-2"/>
    <n v="13.852"/>
    <n v="5.2999999999999999E-2"/>
    <x v="232"/>
  </r>
  <r>
    <d v="1982-03-01T00:00:00"/>
    <n v="4.8730000000000002"/>
    <n v="8.6999999999999994E-2"/>
    <n v="10.667"/>
    <n v="0.13900000000000001"/>
    <n v="-0.72199999999999998"/>
    <n v="0.13699999999999901"/>
    <n v="14.337"/>
    <n v="5.3999999999999999E-2"/>
    <x v="232"/>
  </r>
  <r>
    <d v="1982-04-01T00:00:00"/>
    <n v="8.4649999999999999"/>
    <n v="9.2999999999999999E-2"/>
    <n v="14.388"/>
    <n v="0.223"/>
    <n v="2.89"/>
    <n v="0.433"/>
    <n v="15.33"/>
    <n v="5.3999999999999999E-2"/>
    <x v="232"/>
  </r>
  <r>
    <d v="1982-05-01T00:00:00"/>
    <n v="11.348000000000001"/>
    <n v="0.09"/>
    <n v="17.149000000000001"/>
    <n v="0.30499999999999999"/>
    <n v="5.7270000000000003"/>
    <n v="0.28299999999999997"/>
    <n v="16.143999999999998"/>
    <n v="5.3999999999999999E-2"/>
    <x v="232"/>
  </r>
  <r>
    <d v="1982-06-01T00:00:00"/>
    <n v="13.244999999999999"/>
    <n v="7.0999999999999994E-2"/>
    <n v="19.082999999999998"/>
    <n v="0.23400000000000001"/>
    <n v="7.556"/>
    <n v="0.251"/>
    <n v="16.625"/>
    <n v="5.2999999999999999E-2"/>
    <x v="232"/>
  </r>
  <r>
    <d v="1982-07-01T00:00:00"/>
    <n v="14.545"/>
    <n v="7.2999999999999995E-2"/>
    <n v="20.311"/>
    <n v="0.30099999999999999"/>
    <n v="9.0190000000000001"/>
    <n v="0.39700000000000002"/>
    <n v="17"/>
    <n v="5.8000000000000003E-2"/>
    <x v="232"/>
  </r>
  <r>
    <d v="1982-08-01T00:00:00"/>
    <n v="13.795999999999999"/>
    <n v="6.7000000000000004E-2"/>
    <n v="19.533999999999999"/>
    <n v="0.16600000000000001"/>
    <n v="8.4649999999999999"/>
    <n v="0.217"/>
    <n v="16.867000000000001"/>
    <n v="5.3999999999999999E-2"/>
    <x v="232"/>
  </r>
  <r>
    <d v="1982-09-01T00:00:00"/>
    <n v="12.039"/>
    <n v="6.7000000000000004E-2"/>
    <n v="17.75"/>
    <n v="0.155"/>
    <n v="6.6749999999999998"/>
    <n v="0.21299999999999999"/>
    <n v="16.353999999999999"/>
    <n v="5.5E-2"/>
    <x v="232"/>
  </r>
  <r>
    <d v="1982-10-01T00:00:00"/>
    <n v="9.2319999999999993"/>
    <n v="6.6000000000000003E-2"/>
    <n v="14.845000000000001"/>
    <n v="0.129"/>
    <n v="3.9169999999999998"/>
    <n v="0.13900000000000001"/>
    <n v="15.493"/>
    <n v="5.3999999999999999E-2"/>
    <x v="232"/>
  </r>
  <r>
    <d v="1982-11-01T00:00:00"/>
    <n v="5.9610000000000003"/>
    <n v="0.111"/>
    <n v="11.314"/>
    <n v="0.11700000000000001"/>
    <n v="0.90900000000000003"/>
    <n v="0.184"/>
    <n v="14.446"/>
    <n v="5.7000000000000002E-2"/>
    <x v="232"/>
  </r>
  <r>
    <d v="1982-12-01T00:00:00"/>
    <n v="4.327"/>
    <n v="0.11"/>
    <n v="9.6370000000000005"/>
    <n v="7.6999999999999999E-2"/>
    <n v="-0.70499999999999996"/>
    <n v="6.4000000000000001E-2"/>
    <n v="14.068"/>
    <n v="5.8000000000000003E-2"/>
    <x v="232"/>
  </r>
  <r>
    <d v="1983-01-01T00:00:00"/>
    <n v="3.4449999999999998"/>
    <n v="0.115"/>
    <n v="8.7469999999999999"/>
    <n v="8.4000000000000005E-2"/>
    <n v="-1.65"/>
    <n v="0.08"/>
    <n v="13.978999999999999"/>
    <n v="5.7000000000000002E-2"/>
    <x v="233"/>
  </r>
  <r>
    <d v="1983-02-01T00:00:00"/>
    <n v="3.8139999999999898"/>
    <n v="0.17299999999999999"/>
    <n v="9.4269999999999996"/>
    <n v="8.7999999999999995E-2"/>
    <n v="-1.5919999999999901"/>
    <n v="8.5000000000000006E-2"/>
    <n v="14.169"/>
    <n v="6.8000000000000005E-2"/>
    <x v="233"/>
  </r>
  <r>
    <d v="1983-03-01T00:00:00"/>
    <n v="5.6989999999999998"/>
    <n v="0.09"/>
    <n v="11.503"/>
    <n v="5.5E-2"/>
    <n v="9.6999999999999906E-2"/>
    <n v="9.0999999999999998E-2"/>
    <n v="14.683"/>
    <n v="5.2999999999999999E-2"/>
    <x v="233"/>
  </r>
  <r>
    <d v="1983-04-01T00:00:00"/>
    <n v="8.6929999999999996"/>
    <n v="0.05"/>
    <n v="14.45"/>
    <n v="9.1999999999999998E-2"/>
    <n v="3.0529999999999999"/>
    <n v="0.13400000000000001"/>
    <n v="15.468"/>
    <n v="4.8000000000000001E-2"/>
    <x v="233"/>
  </r>
  <r>
    <d v="1983-05-01T00:00:00"/>
    <n v="11.728999999999999"/>
    <n v="0.106"/>
    <n v="17.477"/>
    <n v="0.13600000000000001"/>
    <n v="6.1440000000000001"/>
    <n v="0.187"/>
    <n v="16.34"/>
    <n v="5.6000000000000001E-2"/>
    <x v="233"/>
  </r>
  <r>
    <d v="1983-06-01T00:00:00"/>
    <n v="13.478"/>
    <n v="0.124"/>
    <n v="19.216999999999999"/>
    <n v="0.14699999999999999"/>
    <n v="7.819"/>
    <n v="0.17"/>
    <n v="16.785999999999898"/>
    <n v="6.0999999999999999E-2"/>
    <x v="233"/>
  </r>
  <r>
    <d v="1983-07-01T00:00:00"/>
    <n v="14.407999999999999"/>
    <n v="7.0000000000000007E-2"/>
    <n v="20.138999999999999"/>
    <n v="0.13800000000000001"/>
    <n v="8.8290000000000006"/>
    <n v="0.115"/>
    <n v="17.067999999999898"/>
    <n v="5.3999999999999999E-2"/>
    <x v="233"/>
  </r>
  <r>
    <d v="1983-08-01T00:00:00"/>
    <n v="14.302"/>
    <n v="6.0999999999999999E-2"/>
    <n v="20.105"/>
    <n v="0.17699999999999999"/>
    <n v="8.7289999999999992"/>
    <n v="0.1"/>
    <n v="17.145"/>
    <n v="5.1999999999999998E-2"/>
    <x v="233"/>
  </r>
  <r>
    <d v="1983-09-01T00:00:00"/>
    <n v="12.698"/>
    <n v="9.8000000000000004E-2"/>
    <n v="18.411999999999999"/>
    <n v="9.2999999999999999E-2"/>
    <n v="7.08"/>
    <n v="0.16"/>
    <n v="16.573"/>
    <n v="5.8999999999999997E-2"/>
    <x v="233"/>
  </r>
  <r>
    <d v="1983-10-01T00:00:00"/>
    <n v="9.4779999999999998"/>
    <n v="9.6000000000000002E-2"/>
    <n v="15.097"/>
    <n v="8.7999999999999995E-2"/>
    <n v="4.0110000000000001"/>
    <n v="0.155"/>
    <n v="15.497999999999999"/>
    <n v="5.8000000000000003E-2"/>
    <x v="233"/>
  </r>
  <r>
    <d v="1983-11-01T00:00:00"/>
    <n v="6.7649999999999997"/>
    <n v="9.0999999999999998E-2"/>
    <n v="12.334"/>
    <n v="0.151"/>
    <n v="1.42099999999999"/>
    <n v="0.13400000000000001"/>
    <n v="14.648"/>
    <n v="5.3999999999999999E-2"/>
    <x v="233"/>
  </r>
  <r>
    <d v="1983-12-01T00:00:00"/>
    <n v="3.8290000000000002"/>
    <n v="5.3999999999999999E-2"/>
    <n v="9.25"/>
    <n v="0.127"/>
    <n v="-1.3119999999999901"/>
    <n v="0.08"/>
    <n v="13.885999999999999"/>
    <n v="0.05"/>
    <x v="233"/>
  </r>
  <r>
    <d v="1984-01-01T00:00:00"/>
    <n v="2.9409999999999998"/>
    <n v="8.1000000000000003E-2"/>
    <n v="8.3379999999999992"/>
    <n v="0.111"/>
    <n v="-2.2349999999999999"/>
    <n v="8.5000000000000006E-2"/>
    <n v="13.701000000000001"/>
    <n v="5.1999999999999998E-2"/>
    <x v="234"/>
  </r>
  <r>
    <d v="1984-02-01T00:00:00"/>
    <n v="3.093"/>
    <n v="0.10100000000000001"/>
    <n v="8.7859999999999996"/>
    <n v="0.13600000000000001"/>
    <n v="-2.452"/>
    <n v="0.16899999999999901"/>
    <n v="13.878"/>
    <n v="5.6000000000000001E-2"/>
    <x v="234"/>
  </r>
  <r>
    <d v="1984-03-01T00:00:00"/>
    <n v="5.6710000000000003"/>
    <n v="8.4000000000000005E-2"/>
    <n v="11.541"/>
    <n v="0.1"/>
    <n v="-7.8E-2"/>
    <n v="0.06"/>
    <n v="14.608000000000001"/>
    <n v="5.6000000000000001E-2"/>
    <x v="234"/>
  </r>
  <r>
    <d v="1984-04-01T00:00:00"/>
    <n v="8.4319999999999897"/>
    <n v="0.16300000000000001"/>
    <n v="14.335000000000001"/>
    <n v="0.23"/>
    <n v="2.6080000000000001"/>
    <n v="0.20899999999999999"/>
    <n v="15.37"/>
    <n v="6.8000000000000005E-2"/>
    <x v="234"/>
  </r>
  <r>
    <d v="1984-05-01T00:00:00"/>
    <n v="11.976000000000001"/>
    <n v="6.0999999999999999E-2"/>
    <n v="17.86"/>
    <n v="0.115"/>
    <n v="6.2110000000000003"/>
    <n v="0.13800000000000001"/>
    <n v="16.294999999999899"/>
    <n v="5.1999999999999998E-2"/>
    <x v="234"/>
  </r>
  <r>
    <d v="1984-06-01T00:00:00"/>
    <n v="13.387"/>
    <n v="0.191"/>
    <n v="19.05"/>
    <n v="0.127"/>
    <n v="7.6619999999999999"/>
    <n v="0.16699999999999901"/>
    <n v="16.667999999999999"/>
    <n v="7.2999999999999995E-2"/>
    <x v="234"/>
  </r>
  <r>
    <d v="1984-07-01T00:00:00"/>
    <n v="14.429"/>
    <n v="0.13699999999999901"/>
    <n v="20.109000000000002"/>
    <n v="7.4999999999999997E-2"/>
    <n v="8.9580000000000002"/>
    <n v="0.191"/>
    <n v="16.960999999999999"/>
    <n v="6.3E-2"/>
    <x v="234"/>
  </r>
  <r>
    <d v="1984-08-01T00:00:00"/>
    <n v="13.984"/>
    <n v="8.5000000000000006E-2"/>
    <n v="19.829999999999998"/>
    <n v="0.23499999999999999"/>
    <n v="8.33"/>
    <n v="0.151"/>
    <n v="16.972000000000001"/>
    <n v="5.3999999999999999E-2"/>
    <x v="234"/>
  </r>
  <r>
    <d v="1984-09-01T00:00:00"/>
    <n v="12.015000000000001"/>
    <n v="7.3999999999999996E-2"/>
    <n v="17.718"/>
    <n v="9.8000000000000004E-2"/>
    <n v="6.5"/>
    <n v="9.6000000000000002E-2"/>
    <n v="16.385000000000002"/>
    <n v="5.2999999999999999E-2"/>
    <x v="234"/>
  </r>
  <r>
    <d v="1984-10-01T00:00:00"/>
    <n v="9.3780000000000001"/>
    <n v="8.1999999999999906E-2"/>
    <n v="14.890999999999901"/>
    <n v="6.6000000000000003E-2"/>
    <n v="4.0149999999999997"/>
    <n v="0.10100000000000001"/>
    <n v="15.368"/>
    <n v="5.3999999999999999E-2"/>
    <x v="234"/>
  </r>
  <r>
    <d v="1984-11-01T00:00:00"/>
    <n v="5.8109999999999999"/>
    <n v="0.106"/>
    <n v="11.243"/>
    <n v="0.16600000000000001"/>
    <n v="0.60199999999999998"/>
    <n v="8.7999999999999995E-2"/>
    <n v="14.32"/>
    <n v="5.5E-2"/>
    <x v="234"/>
  </r>
  <r>
    <d v="1984-12-01T00:00:00"/>
    <n v="3.1850000000000001"/>
    <n v="6.6000000000000003E-2"/>
    <n v="8.4109999999999996"/>
    <n v="0.15"/>
    <n v="-1.88"/>
    <n v="0.109"/>
    <n v="13.603999999999999"/>
    <n v="0.05"/>
    <x v="234"/>
  </r>
  <r>
    <d v="1985-01-01T00:00:00"/>
    <n v="3.01"/>
    <n v="8.1999999999999906E-2"/>
    <n v="8.3849999999999998"/>
    <n v="0.122"/>
    <n v="-2.2200000000000002"/>
    <n v="6.3E-2"/>
    <n v="13.678000000000001"/>
    <n v="5.1999999999999998E-2"/>
    <x v="235"/>
  </r>
  <r>
    <d v="1985-02-01T00:00:00"/>
    <n v="2.7040000000000002"/>
    <n v="8.5000000000000006E-2"/>
    <n v="8.3219999999999992"/>
    <n v="0.11700000000000001"/>
    <n v="-2.8530000000000002"/>
    <n v="0.08"/>
    <n v="13.731"/>
    <n v="5.0999999999999997E-2"/>
    <x v="235"/>
  </r>
  <r>
    <d v="1985-03-01T00:00:00"/>
    <n v="5.4509999999999996"/>
    <n v="0.06"/>
    <n v="11.194000000000001"/>
    <n v="8.6999999999999994E-2"/>
    <n v="-0.13300000000000001"/>
    <n v="8.5999999999999993E-2"/>
    <n v="14.526"/>
    <n v="0.05"/>
    <x v="235"/>
  </r>
  <r>
    <d v="1985-04-01T00:00:00"/>
    <n v="8.6329999999999991"/>
    <n v="8.5000000000000006E-2"/>
    <n v="14.420999999999999"/>
    <n v="8.5000000000000006E-2"/>
    <n v="2.9049999999999998"/>
    <n v="0.113"/>
    <n v="15.356"/>
    <n v="5.3999999999999999E-2"/>
    <x v="235"/>
  </r>
  <r>
    <d v="1985-05-01T00:00:00"/>
    <n v="11.425999999999901"/>
    <n v="6.6000000000000003E-2"/>
    <n v="17.202999999999999"/>
    <n v="0.11700000000000001"/>
    <n v="5.7560000000000002"/>
    <n v="0.11899999999999999"/>
    <n v="16.135999999999999"/>
    <n v="0.05"/>
    <x v="235"/>
  </r>
  <r>
    <d v="1985-06-01T00:00:00"/>
    <n v="13.569000000000001"/>
    <n v="0.187"/>
    <n v="19.396000000000001"/>
    <n v="0.24"/>
    <n v="7.9079999999999897"/>
    <n v="0.14599999999999999"/>
    <n v="16.713000000000001"/>
    <n v="7.0000000000000007E-2"/>
    <x v="235"/>
  </r>
  <r>
    <d v="1985-07-01T00:00:00"/>
    <n v="13.9729999999999"/>
    <n v="8.6999999999999994E-2"/>
    <n v="19.710999999999999"/>
    <n v="0.113"/>
    <n v="8.3620000000000001"/>
    <n v="0.14099999999999999"/>
    <n v="16.905999999999999"/>
    <n v="5.0999999999999997E-2"/>
    <x v="235"/>
  </r>
  <r>
    <d v="1985-08-01T00:00:00"/>
    <n v="14.058999999999999"/>
    <n v="8.6999999999999994E-2"/>
    <n v="19.757000000000001"/>
    <n v="0.113"/>
    <n v="8.5149999999999899"/>
    <n v="9.1999999999999998E-2"/>
    <n v="17.012999999999899"/>
    <n v="0.05"/>
    <x v="235"/>
  </r>
  <r>
    <d v="1985-09-01T00:00:00"/>
    <n v="11.98"/>
    <n v="0.08"/>
    <n v="17.634"/>
    <n v="0.13800000000000001"/>
    <n v="6.4820000000000002"/>
    <n v="0.13500000000000001"/>
    <n v="16.356999999999999"/>
    <n v="5.3999999999999999E-2"/>
    <x v="235"/>
  </r>
  <r>
    <d v="1985-10-01T00:00:00"/>
    <n v="9.3379999999999992"/>
    <n v="8.8999999999999996E-2"/>
    <n v="14.808"/>
    <n v="4.8000000000000001E-2"/>
    <n v="4.0510000000000002"/>
    <n v="9.9000000000000005E-2"/>
    <n v="15.4759999999999"/>
    <n v="5.3999999999999999E-2"/>
    <x v="235"/>
  </r>
  <r>
    <d v="1985-11-01T00:00:00"/>
    <n v="5.968"/>
    <n v="0.104"/>
    <n v="11.331"/>
    <n v="0.10199999999999999"/>
    <n v="0.70299999999999996"/>
    <n v="0.107"/>
    <n v="14.388"/>
    <n v="5.5E-2"/>
    <x v="235"/>
  </r>
  <r>
    <d v="1985-12-01T00:00:00"/>
    <n v="3.7850000000000001"/>
    <n v="0.107"/>
    <n v="9.0440000000000005"/>
    <n v="0.154"/>
    <n v="-1.3680000000000001"/>
    <n v="8.4000000000000005E-2"/>
    <n v="13.808"/>
    <n v="5.6000000000000001E-2"/>
    <x v="235"/>
  </r>
  <r>
    <d v="1986-01-01T00:00:00"/>
    <n v="3.3149999999999999"/>
    <n v="0.11700000000000001"/>
    <n v="8.8179999999999996"/>
    <n v="7.0999999999999994E-2"/>
    <n v="-2.0110000000000001"/>
    <n v="7.5999999999999998E-2"/>
    <n v="13.724"/>
    <n v="5.7000000000000002E-2"/>
    <x v="236"/>
  </r>
  <r>
    <d v="1986-02-01T00:00:00"/>
    <n v="3.9910000000000001"/>
    <n v="0.113"/>
    <n v="9.6989999999999998"/>
    <n v="0.20200000000000001"/>
    <n v="-1.637"/>
    <n v="9.1999999999999998E-2"/>
    <n v="14.084"/>
    <n v="5.6000000000000001E-2"/>
    <x v="236"/>
  </r>
  <r>
    <d v="1986-03-01T00:00:00"/>
    <n v="5.7549999999999999"/>
    <n v="4.8000000000000001E-2"/>
    <n v="11.629"/>
    <n v="7.6999999999999999E-2"/>
    <n v="1.4999999999999999E-2"/>
    <n v="5.5E-2"/>
    <n v="14.608000000000001"/>
    <n v="4.9000000000000002E-2"/>
    <x v="236"/>
  </r>
  <r>
    <d v="1986-04-01T00:00:00"/>
    <n v="8.8709999999999898"/>
    <n v="8.5999999999999993E-2"/>
    <n v="14.772"/>
    <n v="0.20599999999999999"/>
    <n v="3.105"/>
    <n v="6.2E-2"/>
    <n v="15.452"/>
    <n v="5.3999999999999999E-2"/>
    <x v="236"/>
  </r>
  <r>
    <d v="1986-05-01T00:00:00"/>
    <n v="11.581"/>
    <n v="6.6000000000000003E-2"/>
    <n v="17.393000000000001"/>
    <n v="0.108"/>
    <n v="5.8889999999999896"/>
    <n v="0.17799999999999999"/>
    <n v="16.163"/>
    <n v="4.9000000000000002E-2"/>
    <x v="236"/>
  </r>
  <r>
    <d v="1986-06-01T00:00:00"/>
    <n v="13.439"/>
    <n v="0.06"/>
    <n v="19.210999999999999"/>
    <n v="0.191"/>
    <n v="7.72"/>
    <n v="0.192"/>
    <n v="16.695999999999898"/>
    <n v="0.05"/>
    <x v="236"/>
  </r>
  <r>
    <d v="1986-07-01T00:00:00"/>
    <n v="14.292999999999999"/>
    <n v="0.06"/>
    <n v="19.986999999999998"/>
    <n v="0.1"/>
    <n v="8.7389999999999901"/>
    <n v="0.115"/>
    <n v="16.991"/>
    <n v="0.05"/>
    <x v="236"/>
  </r>
  <r>
    <d v="1986-08-01T00:00:00"/>
    <n v="13.972"/>
    <n v="5.8999999999999997E-2"/>
    <n v="19.873999999999999"/>
    <n v="9.9000000000000005E-2"/>
    <n v="8.4329999999999998"/>
    <n v="0.14099999999999999"/>
    <n v="16.937999999999999"/>
    <n v="0.05"/>
    <x v="236"/>
  </r>
  <r>
    <d v="1986-09-01T00:00:00"/>
    <n v="11.816999999999901"/>
    <n v="0.14299999999999999"/>
    <n v="17.713000000000001"/>
    <n v="0.106"/>
    <n v="6.3949999999999996"/>
    <n v="0.27400000000000002"/>
    <n v="16.285"/>
    <n v="6.3E-2"/>
    <x v="236"/>
  </r>
  <r>
    <d v="1986-10-01T00:00:00"/>
    <n v="9.2989999999999995"/>
    <n v="9.6000000000000002E-2"/>
    <n v="14.803000000000001"/>
    <n v="0.14799999999999999"/>
    <n v="3.8809999999999998"/>
    <n v="0.157"/>
    <n v="15.455"/>
    <n v="5.3999999999999999E-2"/>
    <x v="236"/>
  </r>
  <r>
    <d v="1986-11-01T00:00:00"/>
    <n v="5.9189999999999996"/>
    <n v="0.1"/>
    <n v="11.231999999999999"/>
    <n v="6.3E-2"/>
    <n v="0.70199999999999996"/>
    <n v="9.1999999999999998E-2"/>
    <n v="14.407"/>
    <n v="5.5E-2"/>
    <x v="236"/>
  </r>
  <r>
    <d v="1986-12-01T00:00:00"/>
    <n v="3.7509999999999999"/>
    <n v="7.1999999999999995E-2"/>
    <n v="9.0709999999999997"/>
    <n v="7.4999999999999997E-2"/>
    <n v="-1.399"/>
    <n v="0.105"/>
    <n v="13.805"/>
    <n v="5.1999999999999998E-2"/>
    <x v="236"/>
  </r>
  <r>
    <d v="1987-01-01T00:00:00"/>
    <n v="3.1389999999999998"/>
    <n v="0.115"/>
    <n v="8.7009999999999899"/>
    <n v="8.1999999999999906E-2"/>
    <n v="-2.3439999999999999"/>
    <n v="0.109"/>
    <n v="13.757999999999999"/>
    <n v="5.8000000000000003E-2"/>
    <x v="237"/>
  </r>
  <r>
    <d v="1987-02-01T00:00:00"/>
    <n v="4.1339999999999897"/>
    <n v="9.0999999999999998E-2"/>
    <n v="9.7919999999999998"/>
    <n v="0.105"/>
    <n v="-1.3659999999999899"/>
    <n v="9.1999999999999998E-2"/>
    <n v="14.161"/>
    <n v="5.2999999999999999E-2"/>
    <x v="237"/>
  </r>
  <r>
    <d v="1987-03-01T00:00:00"/>
    <n v="5.2450000000000001"/>
    <n v="7.5999999999999998E-2"/>
    <n v="11.202999999999999"/>
    <n v="7.3999999999999996E-2"/>
    <n v="-0.46700000000000003"/>
    <n v="8.4000000000000005E-2"/>
    <n v="14.538"/>
    <n v="5.0999999999999997E-2"/>
    <x v="237"/>
  </r>
  <r>
    <d v="1987-04-01T00:00:00"/>
    <n v="8.59499999999999"/>
    <n v="7.8E-2"/>
    <n v="14.69"/>
    <n v="8.3000000000000004E-2"/>
    <n v="2.835"/>
    <n v="0.22"/>
    <n v="15.446999999999999"/>
    <n v="5.1999999999999998E-2"/>
    <x v="237"/>
  </r>
  <r>
    <d v="1987-05-01T00:00:00"/>
    <n v="11.525"/>
    <n v="6.5000000000000002E-2"/>
    <n v="17.315000000000001"/>
    <n v="0.13"/>
    <n v="5.7979999999999903"/>
    <n v="0.13600000000000001"/>
    <n v="16.251999999999999"/>
    <n v="5.0999999999999997E-2"/>
    <x v="237"/>
  </r>
  <r>
    <d v="1987-06-01T00:00:00"/>
    <n v="13.927"/>
    <n v="6.8000000000000005E-2"/>
    <n v="19.661000000000001"/>
    <n v="0.14599999999999999"/>
    <n v="8.1050000000000004"/>
    <n v="0.126"/>
    <n v="16.899999999999999"/>
    <n v="5.0999999999999997E-2"/>
    <x v="237"/>
  </r>
  <r>
    <d v="1987-07-01T00:00:00"/>
    <n v="14.89"/>
    <n v="0.14399999999999999"/>
    <n v="20.666999999999899"/>
    <n v="0.105"/>
    <n v="9.3260000000000005"/>
    <n v="0.19600000000000001"/>
    <n v="17.295999999999999"/>
    <n v="6.3E-2"/>
    <x v="237"/>
  </r>
  <r>
    <d v="1987-08-01T00:00:00"/>
    <n v="13.8959999999999"/>
    <n v="0.127"/>
    <n v="19.632000000000001"/>
    <n v="0.14699999999999999"/>
    <n v="8.3199999999999896"/>
    <n v="0.22700000000000001"/>
    <n v="17.061"/>
    <n v="0.06"/>
    <x v="237"/>
  </r>
  <r>
    <d v="1987-09-01T00:00:00"/>
    <n v="12.446999999999999"/>
    <n v="7.4999999999999997E-2"/>
    <n v="18.225999999999999"/>
    <n v="0.13"/>
    <n v="6.8779999999999903"/>
    <n v="0.218"/>
    <n v="16.568999999999999"/>
    <n v="5.2999999999999999E-2"/>
    <x v="237"/>
  </r>
  <r>
    <d v="1987-10-01T00:00:00"/>
    <n v="9.59"/>
    <n v="7.6999999999999999E-2"/>
    <n v="15.135999999999999"/>
    <n v="8.1000000000000003E-2"/>
    <n v="4.0939999999999896"/>
    <n v="8.8999999999999996E-2"/>
    <n v="15.620999999999899"/>
    <n v="5.0999999999999997E-2"/>
    <x v="237"/>
  </r>
  <r>
    <d v="1987-11-01T00:00:00"/>
    <n v="6.056"/>
    <n v="5.1999999999999998E-2"/>
    <n v="11.518000000000001"/>
    <n v="0.161"/>
    <n v="0.71"/>
    <n v="0.13100000000000001"/>
    <n v="14.561"/>
    <n v="4.9000000000000002E-2"/>
    <x v="237"/>
  </r>
  <r>
    <d v="1987-12-01T00:00:00"/>
    <n v="4.4889999999999999"/>
    <n v="5.3999999999999999E-2"/>
    <n v="9.8569999999999993"/>
    <n v="8.5000000000000006E-2"/>
    <n v="-0.71199999999999997"/>
    <n v="0.107"/>
    <n v="14.13"/>
    <n v="4.8000000000000001E-2"/>
    <x v="237"/>
  </r>
  <r>
    <d v="1988-01-01T00:00:00"/>
    <n v="3.45399999999999"/>
    <n v="7.0000000000000007E-2"/>
    <n v="8.8639999999999901"/>
    <n v="0.12"/>
    <n v="-1.798"/>
    <n v="0.09"/>
    <n v="13.978"/>
    <n v="5.1999999999999998E-2"/>
    <x v="238"/>
  </r>
  <r>
    <d v="1988-02-01T00:00:00"/>
    <n v="3.4219999999999899"/>
    <n v="9.5000000000000001E-2"/>
    <n v="9.0939999999999994"/>
    <n v="9.2999999999999999E-2"/>
    <n v="-2.0310000000000001"/>
    <n v="7.4999999999999997E-2"/>
    <n v="14.064"/>
    <n v="5.1999999999999998E-2"/>
    <x v="238"/>
  </r>
  <r>
    <d v="1988-03-01T00:00:00"/>
    <n v="5.931"/>
    <n v="8.5000000000000006E-2"/>
    <n v="11.817"/>
    <n v="9.2999999999999999E-2"/>
    <n v="0.36599999999999899"/>
    <n v="0.13699999999999901"/>
    <n v="14.778"/>
    <n v="5.3999999999999999E-2"/>
    <x v="238"/>
  </r>
  <r>
    <d v="1988-04-01T00:00:00"/>
    <n v="8.9919999999999902"/>
    <n v="6.6000000000000003E-2"/>
    <n v="14.978"/>
    <n v="0.11799999999999999"/>
    <n v="3.2889999999999899"/>
    <n v="8.6999999999999994E-2"/>
    <n v="15.593"/>
    <n v="5.0999999999999997E-2"/>
    <x v="238"/>
  </r>
  <r>
    <d v="1988-05-01T00:00:00"/>
    <n v="11.852"/>
    <n v="9.0999999999999998E-2"/>
    <n v="17.675999999999998"/>
    <n v="6.2E-2"/>
    <n v="6.1429999999999998"/>
    <n v="0.2"/>
    <n v="16.347999999999999"/>
    <n v="5.3999999999999999E-2"/>
    <x v="238"/>
  </r>
  <r>
    <d v="1988-06-01T00:00:00"/>
    <n v="14.099"/>
    <n v="9.8000000000000004E-2"/>
    <n v="19.974"/>
    <n v="0.16"/>
    <n v="8.3559999999999999"/>
    <n v="8.5000000000000006E-2"/>
    <n v="16.975999999999999"/>
    <n v="5.7000000000000002E-2"/>
    <x v="238"/>
  </r>
  <r>
    <d v="1988-07-01T00:00:00"/>
    <n v="14.798"/>
    <n v="6.8000000000000005E-2"/>
    <n v="20.465999999999902"/>
    <n v="0.16800000000000001"/>
    <n v="9.1859999999999999"/>
    <n v="0.125"/>
    <n v="17.178999999999998"/>
    <n v="5.0999999999999997E-2"/>
    <x v="238"/>
  </r>
  <r>
    <d v="1988-08-01T00:00:00"/>
    <n v="14.5529999999999"/>
    <n v="0.122"/>
    <n v="20.123999999999999"/>
    <n v="0.255"/>
    <n v="8.9049999999999994"/>
    <n v="0.157"/>
    <n v="17.172999999999998"/>
    <n v="5.8999999999999997E-2"/>
    <x v="238"/>
  </r>
  <r>
    <d v="1988-09-01T00:00:00"/>
    <n v="12.680999999999999"/>
    <n v="7.1999999999999995E-2"/>
    <n v="18.423999999999999"/>
    <n v="0.14099999999999999"/>
    <n v="7.08"/>
    <n v="7.9000000000000001E-2"/>
    <n v="16.553000000000001"/>
    <n v="5.2999999999999999E-2"/>
    <x v="238"/>
  </r>
  <r>
    <d v="1988-10-01T00:00:00"/>
    <n v="9.9789999999999992"/>
    <n v="6.2E-2"/>
    <n v="15.718999999999999"/>
    <n v="0.19400000000000001"/>
    <n v="4.3630000000000004"/>
    <n v="0.151"/>
    <n v="15.638999999999999"/>
    <n v="5.1999999999999998E-2"/>
    <x v="238"/>
  </r>
  <r>
    <d v="1988-11-01T00:00:00"/>
    <n v="6.2949999999999999"/>
    <n v="7.3999999999999996E-2"/>
    <n v="11.837"/>
    <n v="8.1000000000000003E-2"/>
    <n v="0.84099999999999997"/>
    <n v="7.3999999999999996E-2"/>
    <n v="14.465"/>
    <n v="5.1999999999999998E-2"/>
    <x v="238"/>
  </r>
  <r>
    <d v="1988-12-01T00:00:00"/>
    <n v="4.3630000000000004"/>
    <n v="5.8000000000000003E-2"/>
    <n v="9.7070000000000007"/>
    <n v="0.11899999999999999"/>
    <n v="-0.85199999999999998"/>
    <n v="7.8E-2"/>
    <n v="13.923"/>
    <n v="5.1999999999999998E-2"/>
    <x v="238"/>
  </r>
  <r>
    <d v="1989-01-01T00:00:00"/>
    <n v="2.71"/>
    <n v="0.108"/>
    <n v="8.09499999999999"/>
    <n v="0.11799999999999999"/>
    <n v="-2.5979999999999999"/>
    <n v="0.11799999999999999"/>
    <n v="13.566000000000001"/>
    <n v="5.8000000000000003E-2"/>
    <x v="239"/>
  </r>
  <r>
    <d v="1989-02-01T00:00:00"/>
    <n v="3.6269999999999998"/>
    <n v="9.5000000000000001E-2"/>
    <n v="9.3000000000000007"/>
    <n v="6.7000000000000004E-2"/>
    <n v="-1.9239999999999999"/>
    <n v="8.7999999999999995E-2"/>
    <n v="13.978"/>
    <n v="5.5E-2"/>
    <x v="239"/>
  </r>
  <r>
    <d v="1989-03-01T00:00:00"/>
    <n v="5.7919999999999998"/>
    <n v="9.9000000000000005E-2"/>
    <n v="11.628"/>
    <n v="7.0000000000000007E-2"/>
    <n v="0.13099999999999901"/>
    <n v="0.17"/>
    <n v="14.606999999999999"/>
    <n v="5.7000000000000002E-2"/>
    <x v="239"/>
  </r>
  <r>
    <d v="1989-04-01T00:00:00"/>
    <n v="8.6890000000000001"/>
    <n v="0.104"/>
    <n v="14.540999999999899"/>
    <n v="8.8999999999999996E-2"/>
    <n v="2.7370000000000001"/>
    <n v="0.14699999999999999"/>
    <n v="15.422000000000001"/>
    <n v="5.7000000000000002E-2"/>
    <x v="239"/>
  </r>
  <r>
    <d v="1989-05-01T00:00:00"/>
    <n v="11.28"/>
    <n v="9.4E-2"/>
    <n v="17.105"/>
    <n v="0.20799999999999999"/>
    <n v="5.4939999999999998"/>
    <n v="0.13"/>
    <n v="16.120999999999999"/>
    <n v="5.6000000000000001E-2"/>
    <x v="239"/>
  </r>
  <r>
    <d v="1989-06-01T00:00:00"/>
    <n v="13.446999999999999"/>
    <n v="0.126"/>
    <n v="19.25"/>
    <n v="0.183"/>
    <n v="7.8710000000000004"/>
    <n v="0.13"/>
    <n v="16.725000000000001"/>
    <n v="6.3E-2"/>
    <x v="239"/>
  </r>
  <r>
    <d v="1989-07-01T00:00:00"/>
    <n v="14.612"/>
    <n v="8.4000000000000005E-2"/>
    <n v="20.361000000000001"/>
    <n v="7.9000000000000001E-2"/>
    <n v="8.9889999999999901"/>
    <n v="0.10199999999999999"/>
    <n v="17.149999999999999"/>
    <n v="5.8000000000000003E-2"/>
    <x v="239"/>
  </r>
  <r>
    <d v="1989-08-01T00:00:00"/>
    <n v="14.135"/>
    <n v="6.4000000000000001E-2"/>
    <n v="19.986999999999998"/>
    <n v="0.152"/>
    <n v="8.59499999999999"/>
    <n v="0.14499999999999999"/>
    <n v="17.050999999999998"/>
    <n v="5.1999999999999998E-2"/>
    <x v="239"/>
  </r>
  <r>
    <d v="1989-09-01T00:00:00"/>
    <n v="12.403"/>
    <n v="0.10100000000000001"/>
    <n v="18.198"/>
    <n v="0.105"/>
    <n v="6.6749999999999998"/>
    <n v="0.15"/>
    <n v="16.5"/>
    <n v="5.8999999999999997E-2"/>
    <x v="239"/>
  </r>
  <r>
    <d v="1989-10-01T00:00:00"/>
    <n v="9.76"/>
    <n v="6.0999999999999999E-2"/>
    <n v="15.473000000000001"/>
    <n v="0.13"/>
    <n v="4.0999999999999996"/>
    <n v="0.21199999999999999"/>
    <n v="15.597"/>
    <n v="5.0999999999999997E-2"/>
    <x v="239"/>
  </r>
  <r>
    <d v="1989-11-01T00:00:00"/>
    <n v="6.1789999999999896"/>
    <n v="0.06"/>
    <n v="11.718"/>
    <n v="8.5999999999999993E-2"/>
    <n v="0.749"/>
    <n v="6.2E-2"/>
    <n v="14.523999999999999"/>
    <n v="5.1999999999999998E-2"/>
    <x v="239"/>
  </r>
  <r>
    <d v="1989-12-01T00:00:00"/>
    <n v="4.43"/>
    <n v="0.06"/>
    <n v="9.8019999999999996"/>
    <n v="5.5E-2"/>
    <n v="-0.80700000000000005"/>
    <n v="9.6000000000000002E-2"/>
    <n v="14.058"/>
    <n v="5.2999999999999999E-2"/>
    <x v="239"/>
  </r>
  <r>
    <d v="1990-01-01T00:00:00"/>
    <n v="3.2429999999999999"/>
    <n v="0.09"/>
    <n v="8.5569999999999897"/>
    <n v="9.9000000000000005E-2"/>
    <n v="-1.9390000000000001"/>
    <n v="7.4999999999999997E-2"/>
    <n v="13.890999999999901"/>
    <n v="5.7000000000000002E-2"/>
    <x v="240"/>
  </r>
  <r>
    <d v="1990-02-01T00:00:00"/>
    <n v="3.6429999999999998"/>
    <n v="8.6999999999999994E-2"/>
    <n v="9.2249999999999996"/>
    <n v="0.111"/>
    <n v="-1.7949999999999999"/>
    <n v="7.0000000000000007E-2"/>
    <n v="14.142999999999899"/>
    <n v="5.6000000000000001E-2"/>
    <x v="240"/>
  </r>
  <r>
    <d v="1990-03-01T00:00:00"/>
    <n v="6.73"/>
    <n v="9.9000000000000005E-2"/>
    <n v="12.657999999999999"/>
    <n v="0.17899999999999999"/>
    <n v="1.03599999999999"/>
    <n v="9.4E-2"/>
    <n v="15.005000000000001"/>
    <n v="5.8000000000000003E-2"/>
    <x v="240"/>
  </r>
  <r>
    <d v="1990-04-01T00:00:00"/>
    <n v="9.1690000000000005"/>
    <n v="5.8999999999999997E-2"/>
    <n v="15.058"/>
    <n v="8.4000000000000005E-2"/>
    <n v="3.3730000000000002"/>
    <n v="0.125"/>
    <n v="15.683"/>
    <n v="5.1999999999999998E-2"/>
    <x v="240"/>
  </r>
  <r>
    <d v="1990-05-01T00:00:00"/>
    <n v="11.831"/>
    <n v="7.0999999999999994E-2"/>
    <n v="17.641999999999999"/>
    <n v="0.23400000000000001"/>
    <n v="6.0860000000000003"/>
    <n v="0.23699999999999999"/>
    <n v="16.396999999999998"/>
    <n v="5.3999999999999999E-2"/>
    <x v="240"/>
  </r>
  <r>
    <d v="1990-06-01T00:00:00"/>
    <n v="13.893000000000001"/>
    <n v="8.6999999999999994E-2"/>
    <n v="19.786000000000001"/>
    <n v="0.16399999999999901"/>
    <n v="8.1669999999999998"/>
    <n v="0.129"/>
    <n v="16.995000000000001"/>
    <n v="5.3999999999999999E-2"/>
    <x v="240"/>
  </r>
  <r>
    <d v="1990-07-01T00:00:00"/>
    <n v="14.784000000000001"/>
    <n v="0.14000000000000001"/>
    <n v="20.401"/>
    <n v="0.105"/>
    <n v="9.1579999999999995"/>
    <n v="8.5000000000000006E-2"/>
    <n v="17.245999999999999"/>
    <n v="6.5000000000000002E-2"/>
    <x v="240"/>
  </r>
  <r>
    <d v="1990-08-01T00:00:00"/>
    <n v="14.095000000000001"/>
    <n v="0.05"/>
    <n v="19.956"/>
    <n v="0.221"/>
    <n v="8.5139999999999993"/>
    <n v="0.16200000000000001"/>
    <n v="17.11"/>
    <n v="5.3999999999999999E-2"/>
    <x v="240"/>
  </r>
  <r>
    <d v="1990-09-01T00:00:00"/>
    <n v="12.195"/>
    <n v="0.106"/>
    <n v="17.992999999999999"/>
    <n v="8.8999999999999996E-2"/>
    <n v="6.5970000000000004"/>
    <n v="0.20899999999999999"/>
    <n v="16.465"/>
    <n v="6.3E-2"/>
    <x v="240"/>
  </r>
  <r>
    <d v="1990-10-01T00:00:00"/>
    <n v="9.8819999999999997"/>
    <n v="3.5999999999999997E-2"/>
    <n v="15.72"/>
    <n v="0.125"/>
    <n v="4.2850000000000001"/>
    <n v="0.125"/>
    <n v="15.747"/>
    <n v="5.2999999999999999E-2"/>
    <x v="240"/>
  </r>
  <r>
    <d v="1990-11-01T00:00:00"/>
    <n v="6.92"/>
    <n v="0.13200000000000001"/>
    <n v="12.561"/>
    <n v="0.09"/>
    <n v="1.345"/>
    <n v="7.1999999999999995E-2"/>
    <n v="14.77"/>
    <n v="6.5000000000000002E-2"/>
    <x v="240"/>
  </r>
  <r>
    <d v="1990-12-01T00:00:00"/>
    <n v="4.4249999999999998"/>
    <n v="7.9000000000000001E-2"/>
    <n v="9.9350000000000005"/>
    <n v="5.7000000000000002E-2"/>
    <n v="-0.92200000000000004"/>
    <n v="5.3999999999999999E-2"/>
    <n v="14.1"/>
    <n v="5.6000000000000001E-2"/>
    <x v="240"/>
  </r>
  <r>
    <d v="1991-01-01T00:00:00"/>
    <n v="3.1949999999999998"/>
    <n v="6.6000000000000003E-2"/>
    <n v="8.5060000000000002"/>
    <n v="4.3999999999999997E-2"/>
    <n v="-1.907"/>
    <n v="0.114"/>
    <n v="13.859"/>
    <n v="5.6000000000000001E-2"/>
    <x v="241"/>
  </r>
  <r>
    <d v="1991-02-01T00:00:00"/>
    <n v="4.0439999999999996"/>
    <n v="8.6999999999999994E-2"/>
    <n v="9.7739999999999991"/>
    <n v="7.3999999999999996E-2"/>
    <n v="-1.4990000000000001"/>
    <n v="9.8000000000000004E-2"/>
    <n v="14.200999999999899"/>
    <n v="5.7000000000000002E-2"/>
    <x v="241"/>
  </r>
  <r>
    <d v="1991-03-01T00:00:00"/>
    <n v="5.5739999999999998"/>
    <n v="7.5999999999999998E-2"/>
    <n v="11.411"/>
    <n v="0.106"/>
    <n v="-0.129"/>
    <n v="0.13"/>
    <n v="14.689"/>
    <n v="5.6000000000000001E-2"/>
    <x v="241"/>
  </r>
  <r>
    <d v="1991-04-01T00:00:00"/>
    <n v="9.2260000000000009"/>
    <n v="0.04"/>
    <n v="15.122999999999999"/>
    <n v="0.09"/>
    <n v="3.4139999999999899"/>
    <n v="0.159"/>
    <n v="15.715999999999999"/>
    <n v="5.5E-2"/>
    <x v="241"/>
  </r>
  <r>
    <d v="1991-05-01T00:00:00"/>
    <n v="11.616"/>
    <n v="6.2E-2"/>
    <n v="17.440999999999999"/>
    <n v="0.105"/>
    <n v="6.0089999999999897"/>
    <n v="0.114"/>
    <n v="16.37"/>
    <n v="5.3999999999999999E-2"/>
    <x v="241"/>
  </r>
  <r>
    <d v="1991-06-01T00:00:00"/>
    <n v="14.263"/>
    <n v="7.3999999999999996E-2"/>
    <n v="19.902999999999999"/>
    <n v="0.124"/>
    <n v="8.5090000000000003"/>
    <n v="7.1999999999999995E-2"/>
    <n v="17.052"/>
    <n v="5.7000000000000002E-2"/>
    <x v="241"/>
  </r>
  <r>
    <d v="1991-07-01T00:00:00"/>
    <n v="14.987"/>
    <n v="5.5E-2"/>
    <n v="20.643000000000001"/>
    <n v="0.106"/>
    <n v="9.2729999999999997"/>
    <n v="0.14199999999999999"/>
    <n v="17.347999999999999"/>
    <n v="5.2999999999999999E-2"/>
    <x v="241"/>
  </r>
  <r>
    <d v="1991-08-01T00:00:00"/>
    <n v="14.319000000000001"/>
    <n v="5.7000000000000002E-2"/>
    <n v="20.036000000000001"/>
    <n v="8.5999999999999993E-2"/>
    <n v="8.61"/>
    <n v="0.111"/>
    <n v="17.163"/>
    <n v="5.5E-2"/>
    <x v="241"/>
  </r>
  <r>
    <d v="1991-09-01T00:00:00"/>
    <n v="12.677"/>
    <n v="5.2999999999999999E-2"/>
    <n v="18.539000000000001"/>
    <n v="0.23499999999999999"/>
    <n v="7.0039999999999996"/>
    <n v="8.4000000000000005E-2"/>
    <n v="16.571999999999999"/>
    <n v="5.6000000000000001E-2"/>
    <x v="241"/>
  </r>
  <r>
    <d v="1991-10-01T00:00:00"/>
    <n v="9.7530000000000001"/>
    <n v="6.4000000000000001E-2"/>
    <n v="15.553000000000001"/>
    <n v="6.6000000000000003E-2"/>
    <n v="4.1219999999999999"/>
    <n v="9.5000000000000001E-2"/>
    <n v="15.619"/>
    <n v="5.5E-2"/>
    <x v="241"/>
  </r>
  <r>
    <d v="1991-11-01T00:00:00"/>
    <n v="6.44"/>
    <n v="7.0000000000000007E-2"/>
    <n v="11.862"/>
    <n v="0.10100000000000001"/>
    <n v="1.121"/>
    <n v="8.7999999999999995E-2"/>
    <n v="14.606999999999999"/>
    <n v="5.5E-2"/>
    <x v="241"/>
  </r>
  <r>
    <d v="1991-12-01T00:00:00"/>
    <n v="4.0590000000000002"/>
    <n v="4.1000000000000002E-2"/>
    <n v="9.28399999999999"/>
    <n v="7.8E-2"/>
    <n v="-1.0609999999999999"/>
    <n v="6.0999999999999999E-2"/>
    <n v="13.98"/>
    <n v="5.1999999999999998E-2"/>
    <x v="241"/>
  </r>
  <r>
    <d v="1992-01-01T00:00:00"/>
    <n v="3.57899999999999"/>
    <n v="8.4000000000000005E-2"/>
    <n v="8.9139999999999997"/>
    <n v="0.1"/>
    <n v="-1.655"/>
    <n v="9.2999999999999999E-2"/>
    <n v="13.961"/>
    <n v="5.8000000000000003E-2"/>
    <x v="242"/>
  </r>
  <r>
    <d v="1992-02-01T00:00:00"/>
    <n v="3.931"/>
    <n v="0.14799999999999999"/>
    <n v="9.4909999999999997"/>
    <n v="0.11600000000000001"/>
    <n v="-1.595"/>
    <n v="8.6999999999999994E-2"/>
    <n v="14.180999999999999"/>
    <n v="6.7000000000000004E-2"/>
    <x v="242"/>
  </r>
  <r>
    <d v="1992-03-01T00:00:00"/>
    <n v="5.952"/>
    <n v="6.9000000000000006E-2"/>
    <n v="11.692"/>
    <n v="6.4000000000000001E-2"/>
    <n v="0.252999999999999"/>
    <n v="8.5999999999999993E-2"/>
    <n v="14.771000000000001"/>
    <n v="5.6000000000000001E-2"/>
    <x v="242"/>
  </r>
  <r>
    <d v="1992-04-01T00:00:00"/>
    <n v="8.5719999999999992"/>
    <n v="6.0999999999999999E-2"/>
    <n v="14.366"/>
    <n v="7.4999999999999997E-2"/>
    <n v="2.7850000000000001"/>
    <n v="0.1"/>
    <n v="15.51"/>
    <n v="5.5E-2"/>
    <x v="242"/>
  </r>
  <r>
    <d v="1992-05-01T00:00:00"/>
    <n v="11.534999999999901"/>
    <n v="7.2999999999999995E-2"/>
    <n v="17.346"/>
    <n v="9.5000000000000001E-2"/>
    <n v="5.7960000000000003"/>
    <n v="0.184"/>
    <n v="16.318999999999999"/>
    <n v="5.8999999999999997E-2"/>
    <x v="242"/>
  </r>
  <r>
    <d v="1992-06-01T00:00:00"/>
    <n v="13.576000000000001"/>
    <n v="6.6000000000000003E-2"/>
    <n v="19.36"/>
    <n v="9.4E-2"/>
    <n v="7.8179999999999996"/>
    <n v="7.4999999999999997E-2"/>
    <n v="16.885999999999999"/>
    <n v="5.8000000000000003E-2"/>
    <x v="242"/>
  </r>
  <r>
    <d v="1992-07-01T00:00:00"/>
    <n v="14.138999999999999"/>
    <n v="8.1000000000000003E-2"/>
    <n v="19.852999999999899"/>
    <n v="8.3000000000000004E-2"/>
    <n v="8.4209999999999994"/>
    <n v="8.1999999999999906E-2"/>
    <n v="17.000999999999902"/>
    <n v="5.7000000000000002E-2"/>
    <x v="242"/>
  </r>
  <r>
    <d v="1992-08-01T00:00:00"/>
    <n v="13.765999999999901"/>
    <n v="8.4000000000000005E-2"/>
    <n v="19.434999999999999"/>
    <n v="0.16200000000000001"/>
    <n v="8.1309999999999896"/>
    <n v="0.13"/>
    <n v="16.899999999999999"/>
    <n v="5.7000000000000002E-2"/>
    <x v="242"/>
  </r>
  <r>
    <d v="1992-09-01T00:00:00"/>
    <n v="11.672000000000001"/>
    <n v="4.9000000000000002E-2"/>
    <n v="17.289000000000001"/>
    <n v="0.122"/>
    <n v="6.1319999999999997"/>
    <n v="0.14000000000000001"/>
    <n v="16.242999999999999"/>
    <n v="5.2999999999999999E-2"/>
    <x v="242"/>
  </r>
  <r>
    <d v="1992-10-01T00:00:00"/>
    <n v="9.3529999999999998"/>
    <n v="4.7E-2"/>
    <n v="15.151999999999999"/>
    <n v="5.8000000000000003E-2"/>
    <n v="3.6760000000000002"/>
    <n v="6.0999999999999999E-2"/>
    <n v="15.419"/>
    <n v="5.3999999999999999E-2"/>
    <x v="242"/>
  </r>
  <r>
    <d v="1992-11-01T00:00:00"/>
    <n v="5.8889999999999896"/>
    <n v="8.3000000000000004E-2"/>
    <n v="11.303000000000001"/>
    <n v="6.2E-2"/>
    <n v="0.46300000000000002"/>
    <n v="6.6000000000000003E-2"/>
    <n v="14.343"/>
    <n v="5.6000000000000001E-2"/>
    <x v="242"/>
  </r>
  <r>
    <d v="1992-12-01T00:00:00"/>
    <n v="4.0750000000000002"/>
    <n v="0.155"/>
    <n v="9.4550000000000001"/>
    <n v="0.157"/>
    <n v="-1.0629999999999999"/>
    <n v="0.126"/>
    <n v="13.901999999999999"/>
    <n v="6.8000000000000005E-2"/>
    <x v="242"/>
  </r>
  <r>
    <d v="1993-01-01T00:00:00"/>
    <n v="3.3010000000000002"/>
    <n v="9.6000000000000002E-2"/>
    <n v="8.6660000000000004"/>
    <n v="6.5000000000000002E-2"/>
    <n v="-1.919"/>
    <n v="7.5999999999999998E-2"/>
    <n v="13.896000000000001"/>
    <n v="6.2E-2"/>
    <x v="243"/>
  </r>
  <r>
    <d v="1993-02-01T00:00:00"/>
    <n v="3.7450000000000001"/>
    <n v="9.7000000000000003E-2"/>
    <n v="9.42"/>
    <n v="8.1000000000000003E-2"/>
    <n v="-1.744"/>
    <n v="5.3999999999999999E-2"/>
    <n v="14.085000000000001"/>
    <n v="0.06"/>
    <x v="243"/>
  </r>
  <r>
    <d v="1993-03-01T00:00:00"/>
    <n v="5.9229999999999903"/>
    <n v="9.4E-2"/>
    <n v="11.791"/>
    <n v="8.5000000000000006E-2"/>
    <n v="0.14099999999999899"/>
    <n v="7.3999999999999996E-2"/>
    <n v="14.725"/>
    <n v="6.0999999999999999E-2"/>
    <x v="243"/>
  </r>
  <r>
    <d v="1993-04-01T00:00:00"/>
    <n v="8.69"/>
    <n v="4.5999999999999999E-2"/>
    <n v="14.585000000000001"/>
    <n v="0.11600000000000001"/>
    <n v="2.823"/>
    <n v="0.13699999999999901"/>
    <n v="15.481999999999999"/>
    <n v="5.5E-2"/>
    <x v="243"/>
  </r>
  <r>
    <d v="1993-05-01T00:00:00"/>
    <n v="11.475"/>
    <n v="5.6000000000000001E-2"/>
    <n v="17.289000000000001"/>
    <n v="8.4000000000000005E-2"/>
    <n v="5.6739999999999897"/>
    <n v="0.124"/>
    <n v="16.230999999999899"/>
    <n v="5.6000000000000001E-2"/>
    <x v="243"/>
  </r>
  <r>
    <d v="1993-06-01T00:00:00"/>
    <n v="13.518000000000001"/>
    <n v="7.4999999999999997E-2"/>
    <n v="19.292000000000002"/>
    <n v="9.4E-2"/>
    <n v="7.7670000000000003"/>
    <n v="0.14599999999999999"/>
    <n v="16.859000000000002"/>
    <n v="5.8000000000000003E-2"/>
    <x v="243"/>
  </r>
  <r>
    <d v="1993-07-01T00:00:00"/>
    <n v="14.595000000000001"/>
    <n v="0.11"/>
    <n v="20.227999999999899"/>
    <n v="6.2E-2"/>
    <n v="8.9469999999999992"/>
    <n v="0.17399999999999999"/>
    <n v="17.155000000000001"/>
    <n v="6.2E-2"/>
    <x v="243"/>
  </r>
  <r>
    <d v="1993-08-01T00:00:00"/>
    <n v="13.835000000000001"/>
    <n v="6.5000000000000002E-2"/>
    <n v="19.584"/>
    <n v="6.6000000000000003E-2"/>
    <n v="8.2279999999999998"/>
    <n v="0.108"/>
    <n v="16.925999999999998"/>
    <n v="5.8000000000000003E-2"/>
    <x v="243"/>
  </r>
  <r>
    <d v="1993-09-01T00:00:00"/>
    <n v="11.93"/>
    <n v="0.10199999999999999"/>
    <n v="17.638999999999999"/>
    <n v="0.06"/>
    <n v="6.2869999999999999"/>
    <n v="0.121"/>
    <n v="16.381"/>
    <n v="6.2E-2"/>
    <x v="243"/>
  </r>
  <r>
    <d v="1993-10-01T00:00:00"/>
    <n v="9.6140000000000008"/>
    <n v="6.4000000000000001E-2"/>
    <n v="15.294"/>
    <n v="6.0999999999999999E-2"/>
    <n v="3.9870000000000001"/>
    <n v="4.7E-2"/>
    <n v="15.542999999999999"/>
    <n v="5.8000000000000003E-2"/>
    <x v="243"/>
  </r>
  <r>
    <d v="1993-11-01T00:00:00"/>
    <n v="5.7379999999999898"/>
    <n v="0.09"/>
    <n v="11.090999999999999"/>
    <n v="9.8000000000000004E-2"/>
    <n v="0.36299999999999899"/>
    <n v="7.0000000000000007E-2"/>
    <n v="14.41"/>
    <n v="5.8999999999999997E-2"/>
    <x v="243"/>
  </r>
  <r>
    <d v="1993-12-01T00:00:00"/>
    <n v="4.0350000000000001"/>
    <n v="8.1000000000000003E-2"/>
    <n v="9.3579999999999899"/>
    <n v="7.0000000000000007E-2"/>
    <n v="-1.139"/>
    <n v="0.14499999999999999"/>
    <n v="13.904"/>
    <n v="5.8999999999999997E-2"/>
    <x v="243"/>
  </r>
  <r>
    <d v="1994-01-01T00:00:00"/>
    <n v="3.0239999999999898"/>
    <n v="6.3E-2"/>
    <n v="8.3360000000000003"/>
    <n v="0.107"/>
    <n v="-2.274"/>
    <n v="9.9000000000000005E-2"/>
    <n v="13.731"/>
    <n v="5.7000000000000002E-2"/>
    <x v="244"/>
  </r>
  <r>
    <d v="1994-02-01T00:00:00"/>
    <n v="2.81"/>
    <n v="0.105"/>
    <n v="8.5939999999999994"/>
    <n v="9.2999999999999999E-2"/>
    <n v="-2.7679999999999998"/>
    <n v="9.4E-2"/>
    <n v="13.773"/>
    <n v="6.2E-2"/>
    <x v="244"/>
  </r>
  <r>
    <d v="1994-03-01T00:00:00"/>
    <n v="5.7309999999999999"/>
    <n v="7.0999999999999994E-2"/>
    <n v="11.662999999999901"/>
    <n v="8.3000000000000004E-2"/>
    <n v="-0.13100000000000001"/>
    <n v="0.11899999999999999"/>
    <n v="14.712999999999999"/>
    <n v="5.8000000000000003E-2"/>
    <x v="244"/>
  </r>
  <r>
    <d v="1994-04-01T00:00:00"/>
    <n v="9.0180000000000007"/>
    <n v="4.3999999999999997E-2"/>
    <n v="14.960999999999901"/>
    <n v="0.16"/>
    <n v="3.1619999999999999"/>
    <n v="0.191"/>
    <n v="15.584"/>
    <n v="5.7000000000000002E-2"/>
    <x v="244"/>
  </r>
  <r>
    <d v="1994-05-01T00:00:00"/>
    <n v="11.683999999999999"/>
    <n v="0.08"/>
    <n v="17.582000000000001"/>
    <n v="0.106"/>
    <n v="5.6820000000000004"/>
    <n v="9.1999999999999998E-2"/>
    <n v="16.347999999999999"/>
    <n v="0.06"/>
    <x v="244"/>
  </r>
  <r>
    <d v="1994-06-01T00:00:00"/>
    <n v="14.144"/>
    <n v="8.6999999999999994E-2"/>
    <n v="19.931999999999999"/>
    <n v="9.9000000000000005E-2"/>
    <n v="8.2880000000000003"/>
    <n v="0.109"/>
    <n v="17.021000000000001"/>
    <n v="6.0999999999999999E-2"/>
    <x v="244"/>
  </r>
  <r>
    <d v="1994-07-01T00:00:00"/>
    <n v="14.657999999999999"/>
    <n v="7.5999999999999998E-2"/>
    <n v="20.420999999999999"/>
    <n v="0.111"/>
    <n v="8.9469999999999992"/>
    <n v="0.14499999999999999"/>
    <n v="17.183"/>
    <n v="5.8999999999999997E-2"/>
    <x v="244"/>
  </r>
  <r>
    <d v="1994-08-01T00:00:00"/>
    <n v="13.977"/>
    <n v="5.0999999999999997E-2"/>
    <n v="19.808"/>
    <n v="8.6999999999999994E-2"/>
    <n v="8.2739999999999991"/>
    <n v="0.17299999999999999"/>
    <n v="17.035999999999898"/>
    <n v="5.5E-2"/>
    <x v="244"/>
  </r>
  <r>
    <d v="1994-09-01T00:00:00"/>
    <n v="12.515999999999901"/>
    <n v="6.8000000000000005E-2"/>
    <n v="18.335000000000001"/>
    <n v="0.123"/>
    <n v="6.8209999999999997"/>
    <n v="0.159"/>
    <n v="16.498000000000001"/>
    <n v="5.8000000000000003E-2"/>
    <x v="244"/>
  </r>
  <r>
    <d v="1994-10-01T00:00:00"/>
    <n v="10.002000000000001"/>
    <n v="7.6999999999999999E-2"/>
    <n v="15.606"/>
    <n v="9.2999999999999999E-2"/>
    <n v="4.5430000000000001"/>
    <n v="0.16600000000000001"/>
    <n v="15.743"/>
    <n v="0.06"/>
    <x v="244"/>
  </r>
  <r>
    <d v="1994-11-01T00:00:00"/>
    <n v="6.7879999999999896"/>
    <n v="6.4000000000000001E-2"/>
    <n v="12.2"/>
    <n v="9.0999999999999998E-2"/>
    <n v="1.3109999999999999"/>
    <n v="0.11"/>
    <n v="14.754"/>
    <n v="5.6000000000000001E-2"/>
    <x v="244"/>
  </r>
  <r>
    <d v="1994-12-01T00:00:00"/>
    <n v="4.1130000000000004"/>
    <n v="6.5000000000000002E-2"/>
    <n v="9.31299999999999"/>
    <n v="0.158"/>
    <n v="-1.1020000000000001"/>
    <n v="6.4000000000000001E-2"/>
    <n v="14.036"/>
    <n v="0.06"/>
    <x v="244"/>
  </r>
  <r>
    <d v="1995-01-01T00:00:00"/>
    <n v="3.54"/>
    <n v="5.7000000000000002E-2"/>
    <n v="8.8949999999999996"/>
    <n v="0.151"/>
    <n v="-1.7689999999999999"/>
    <n v="0.17299999999999999"/>
    <n v="13.945"/>
    <n v="0.06"/>
    <x v="245"/>
  </r>
  <r>
    <d v="1995-02-01T00:00:00"/>
    <n v="4.6559999999999997"/>
    <n v="8.3000000000000004E-2"/>
    <n v="10.257"/>
    <n v="0.14499999999999999"/>
    <n v="-0.879"/>
    <n v="0.127"/>
    <n v="14.388"/>
    <n v="6.2E-2"/>
    <x v="245"/>
  </r>
  <r>
    <d v="1995-03-01T00:00:00"/>
    <n v="5.9560000000000004"/>
    <n v="7.6999999999999999E-2"/>
    <n v="11.784000000000001"/>
    <n v="0.16500000000000001"/>
    <n v="0.26500000000000001"/>
    <n v="0.108"/>
    <n v="14.782999999999999"/>
    <n v="6.0999999999999999E-2"/>
    <x v="245"/>
  </r>
  <r>
    <d v="1995-04-01T00:00:00"/>
    <n v="8.9719999999999995"/>
    <n v="7.8E-2"/>
    <n v="14.839"/>
    <n v="0.122"/>
    <n v="3.1619999999999999"/>
    <n v="0.17"/>
    <n v="15.587"/>
    <n v="6.0999999999999999E-2"/>
    <x v="245"/>
  </r>
  <r>
    <d v="1995-05-01T00:00:00"/>
    <n v="11.57"/>
    <n v="6.3E-2"/>
    <n v="17.300999999999998"/>
    <n v="0.121"/>
    <n v="5.758"/>
    <n v="0.222"/>
    <n v="16.279"/>
    <n v="5.7000000000000002E-2"/>
    <x v="245"/>
  </r>
  <r>
    <d v="1995-06-01T00:00:00"/>
    <n v="14.164"/>
    <n v="8.7999999999999995E-2"/>
    <n v="20.114999999999998"/>
    <n v="0.186"/>
    <n v="8.2319999999999993"/>
    <n v="5.2999999999999999E-2"/>
    <n v="17.007999999999999"/>
    <n v="6.0999999999999999E-2"/>
    <x v="245"/>
  </r>
  <r>
    <d v="1995-07-01T00:00:00"/>
    <n v="15.116"/>
    <n v="7.9000000000000001E-2"/>
    <n v="20.803000000000001"/>
    <n v="0.185"/>
    <n v="9.3309999999999995"/>
    <n v="0.16800000000000001"/>
    <n v="17.375"/>
    <n v="6.0999999999999999E-2"/>
    <x v="245"/>
  </r>
  <r>
    <d v="1995-08-01T00:00:00"/>
    <n v="14.635999999999999"/>
    <n v="8.7999999999999995E-2"/>
    <n v="20.408999999999999"/>
    <n v="8.3000000000000004E-2"/>
    <n v="8.8079999999999998"/>
    <n v="0.23100000000000001"/>
    <n v="17.297000000000001"/>
    <n v="6.0999999999999999E-2"/>
    <x v="245"/>
  </r>
  <r>
    <d v="1995-09-01T00:00:00"/>
    <n v="12.565"/>
    <n v="8.6999999999999994E-2"/>
    <n v="18.382000000000001"/>
    <n v="6.8000000000000005E-2"/>
    <n v="6.9210000000000003"/>
    <n v="0.182"/>
    <n v="16.579999999999998"/>
    <n v="0.06"/>
    <x v="245"/>
  </r>
  <r>
    <d v="1995-10-01T00:00:00"/>
    <n v="10.106"/>
    <n v="8.5999999999999993E-2"/>
    <n v="15.749000000000001"/>
    <n v="0.13"/>
    <n v="4.49"/>
    <n v="0.14399999999999999"/>
    <n v="15.747999999999999"/>
    <n v="6.2E-2"/>
    <x v="245"/>
  </r>
  <r>
    <d v="1995-11-01T00:00:00"/>
    <n v="6.7610000000000001"/>
    <n v="8.6999999999999994E-2"/>
    <n v="12.387"/>
    <n v="0.104"/>
    <n v="1.266"/>
    <n v="0.20499999999999999"/>
    <n v="14.712999999999999"/>
    <n v="0.06"/>
    <x v="245"/>
  </r>
  <r>
    <d v="1995-12-01T00:00:00"/>
    <n v="4.1230000000000002"/>
    <n v="4.3999999999999997E-2"/>
    <n v="9.3960000000000008"/>
    <n v="0.13100000000000001"/>
    <n v="-1.143"/>
    <n v="0.113"/>
    <n v="13.950999999999899"/>
    <n v="5.8999999999999997E-2"/>
    <x v="245"/>
  </r>
  <r>
    <d v="1996-01-01T00:00:00"/>
    <n v="2.8620000000000001"/>
    <n v="8.7999999999999995E-2"/>
    <n v="8.3509999999999902"/>
    <n v="0.107"/>
    <n v="-2.512"/>
    <n v="0.108"/>
    <n v="13.720999999999901"/>
    <n v="5.8999999999999997E-2"/>
    <x v="246"/>
  </r>
  <r>
    <d v="1996-02-01T00:00:00"/>
    <n v="4.0119999999999996"/>
    <n v="0.11799999999999999"/>
    <n v="9.7690000000000001"/>
    <n v="9.5000000000000001E-2"/>
    <n v="-1.762"/>
    <n v="0.08"/>
    <n v="14.207000000000001"/>
    <n v="6.4000000000000001E-2"/>
    <x v="246"/>
  </r>
  <r>
    <d v="1996-03-01T00:00:00"/>
    <n v="5.524"/>
    <n v="8.5000000000000006E-2"/>
    <n v="11.411"/>
    <n v="0.157"/>
    <n v="-0.28499999999999998"/>
    <n v="0.14499999999999999"/>
    <n v="14.657999999999999"/>
    <n v="5.8999999999999997E-2"/>
    <x v="246"/>
  </r>
  <r>
    <d v="1996-04-01T00:00:00"/>
    <n v="8.6790000000000003"/>
    <n v="7.2999999999999995E-2"/>
    <n v="14.470999999999901"/>
    <n v="9.9000000000000005E-2"/>
    <n v="2.7170000000000001"/>
    <n v="0.13"/>
    <n v="15.541"/>
    <n v="5.7000000000000002E-2"/>
    <x v="246"/>
  </r>
  <r>
    <d v="1996-05-01T00:00:00"/>
    <n v="11.587999999999999"/>
    <n v="0.106"/>
    <n v="17.437000000000001"/>
    <n v="0.10199999999999999"/>
    <n v="5.7919999999999998"/>
    <n v="0.123"/>
    <n v="16.271999999999998"/>
    <n v="6.3E-2"/>
    <x v="246"/>
  </r>
  <r>
    <d v="1996-06-01T00:00:00"/>
    <n v="13.680999999999999"/>
    <n v="9.0999999999999998E-2"/>
    <n v="19.405000000000001"/>
    <n v="0.14299999999999999"/>
    <n v="7.8540000000000001"/>
    <n v="0.106"/>
    <n v="16.847000000000001"/>
    <n v="5.8000000000000003E-2"/>
    <x v="246"/>
  </r>
  <r>
    <d v="1996-07-01T00:00:00"/>
    <n v="14.827"/>
    <n v="9.7000000000000003E-2"/>
    <n v="20.65"/>
    <n v="8.6999999999999994E-2"/>
    <n v="9.1229999999999993"/>
    <n v="0.129"/>
    <n v="17.22"/>
    <n v="6.0999999999999999E-2"/>
    <x v="246"/>
  </r>
  <r>
    <d v="1996-08-01T00:00:00"/>
    <n v="14.603"/>
    <n v="7.2999999999999995E-2"/>
    <n v="20.416"/>
    <n v="0.13"/>
    <n v="8.9179999999999993"/>
    <n v="0.126"/>
    <n v="17.21"/>
    <n v="5.8999999999999997E-2"/>
    <x v="246"/>
  </r>
  <r>
    <d v="1996-09-01T00:00:00"/>
    <n v="12.294"/>
    <n v="5.2999999999999999E-2"/>
    <n v="17.974"/>
    <n v="0.11600000000000001"/>
    <n v="6.7110000000000003"/>
    <n v="0.17"/>
    <n v="16.443999999999999"/>
    <n v="5.6000000000000001E-2"/>
    <x v="246"/>
  </r>
  <r>
    <d v="1996-10-01T00:00:00"/>
    <n v="9.5250000000000004"/>
    <n v="9.7000000000000003E-2"/>
    <n v="15.191000000000001"/>
    <n v="0.155"/>
    <n v="3.9289999999999998"/>
    <n v="8.8999999999999996E-2"/>
    <n v="15.515999999999901"/>
    <n v="6.0999999999999999E-2"/>
    <x v="246"/>
  </r>
  <r>
    <d v="1996-11-01T00:00:00"/>
    <n v="6.5469999999999997"/>
    <n v="7.8E-2"/>
    <n v="11.952"/>
    <n v="0.112"/>
    <n v="1.1779999999999999"/>
    <n v="8.3000000000000004E-2"/>
    <n v="14.606999999999999"/>
    <n v="5.8999999999999997E-2"/>
    <x v="246"/>
  </r>
  <r>
    <d v="1996-12-01T00:00:00"/>
    <n v="4.3250000000000002"/>
    <n v="5.8000000000000003E-2"/>
    <n v="9.82"/>
    <n v="0.112"/>
    <n v="-1.089"/>
    <n v="0.06"/>
    <n v="14.0529999999999"/>
    <n v="5.8000000000000003E-2"/>
    <x v="246"/>
  </r>
  <r>
    <d v="1997-01-01T00:00:00"/>
    <n v="3.165"/>
    <n v="8.3000000000000004E-2"/>
    <n v="8.5879999999999992"/>
    <n v="9.9000000000000005E-2"/>
    <n v="-2.1339999999999999"/>
    <n v="7.8E-2"/>
    <n v="13.818"/>
    <n v="5.8000000000000003E-2"/>
    <x v="247"/>
  </r>
  <r>
    <d v="1997-02-01T00:00:00"/>
    <n v="3.766"/>
    <n v="9.2999999999999999E-2"/>
    <n v="9.4559999999999995"/>
    <n v="6.7000000000000004E-2"/>
    <n v="-1.885"/>
    <n v="8.5999999999999993E-2"/>
    <n v="14.1779999999999"/>
    <n v="5.8999999999999997E-2"/>
    <x v="247"/>
  </r>
  <r>
    <d v="1997-03-01T00:00:00"/>
    <n v="6.0119999999999996"/>
    <n v="0.13900000000000001"/>
    <n v="11.808"/>
    <n v="0.188"/>
    <n v="0.189999999999999"/>
    <n v="9.5000000000000001E-2"/>
    <n v="14.872999999999999"/>
    <n v="6.8000000000000005E-2"/>
    <x v="247"/>
  </r>
  <r>
    <d v="1997-04-01T00:00:00"/>
    <n v="8.891"/>
    <n v="5.3999999999999999E-2"/>
    <n v="14.817"/>
    <n v="0.114"/>
    <n v="2.9670000000000001"/>
    <n v="0.115"/>
    <n v="15.634"/>
    <n v="5.5E-2"/>
    <x v="247"/>
  </r>
  <r>
    <d v="1997-05-01T00:00:00"/>
    <n v="11.593"/>
    <n v="7.1999999999999995E-2"/>
    <n v="17.378"/>
    <n v="0.109"/>
    <n v="5.8019999999999996"/>
    <n v="0.14899999999999999"/>
    <n v="16.387999999999899"/>
    <n v="5.6000000000000001E-2"/>
    <x v="247"/>
  </r>
  <r>
    <d v="1997-06-01T00:00:00"/>
    <n v="14.130999999999901"/>
    <n v="6.6000000000000003E-2"/>
    <n v="19.913"/>
    <n v="9.6000000000000002E-2"/>
    <n v="8.3339999999999996"/>
    <n v="0.13500000000000001"/>
    <n v="17.158000000000001"/>
    <n v="5.6000000000000001E-2"/>
    <x v="247"/>
  </r>
  <r>
    <d v="1997-07-01T00:00:00"/>
    <n v="14.565"/>
    <n v="0.13200000000000001"/>
    <n v="20.260000000000002"/>
    <n v="9.4E-2"/>
    <n v="8.8249999999999993"/>
    <n v="8.8999999999999996E-2"/>
    <n v="17.306999999999999"/>
    <n v="6.5000000000000002E-2"/>
    <x v="247"/>
  </r>
  <r>
    <d v="1997-08-01T00:00:00"/>
    <n v="14.255999999999901"/>
    <n v="9.0999999999999998E-2"/>
    <n v="20.13"/>
    <n v="0.104"/>
    <n v="8.57899999999999"/>
    <n v="0.122"/>
    <n v="17.265999999999998"/>
    <n v="5.8999999999999997E-2"/>
    <x v="247"/>
  </r>
  <r>
    <d v="1997-09-01T00:00:00"/>
    <n v="12.685"/>
    <n v="0.105"/>
    <n v="18.555"/>
    <n v="0.313"/>
    <n v="6.9729999999999999"/>
    <n v="0.16200000000000001"/>
    <n v="16.765999999999998"/>
    <n v="6.0999999999999999E-2"/>
    <x v="247"/>
  </r>
  <r>
    <d v="1997-10-01T00:00:00"/>
    <n v="10.109"/>
    <n v="7.0000000000000007E-2"/>
    <n v="15.682"/>
    <n v="0.108"/>
    <n v="4.665"/>
    <n v="0.14499999999999999"/>
    <n v="15.935"/>
    <n v="5.6000000000000001E-2"/>
    <x v="247"/>
  </r>
  <r>
    <d v="1997-11-01T00:00:00"/>
    <n v="6.8410000000000002"/>
    <n v="9.6000000000000002E-2"/>
    <n v="12.195"/>
    <n v="9.1999999999999998E-2"/>
    <n v="1.5029999999999999"/>
    <n v="8.5999999999999993E-2"/>
    <n v="14.952"/>
    <n v="0.06"/>
    <x v="247"/>
  </r>
  <r>
    <d v="1997-12-01T00:00:00"/>
    <n v="4.4169999999999998"/>
    <n v="6.2E-2"/>
    <n v="9.6340000000000003"/>
    <n v="6.4000000000000001E-2"/>
    <n v="-0.73699999999999999"/>
    <n v="7.5999999999999998E-2"/>
    <n v="14.290999999999899"/>
    <n v="5.7000000000000002E-2"/>
    <x v="247"/>
  </r>
  <r>
    <d v="1998-01-01T00:00:00"/>
    <n v="3.3519999999999999"/>
    <n v="7.5999999999999998E-2"/>
    <n v="8.5549999999999997"/>
    <n v="9.2999999999999999E-2"/>
    <n v="-1.776"/>
    <n v="8.5999999999999993E-2"/>
    <n v="14.063000000000001"/>
    <n v="6.3E-2"/>
    <x v="248"/>
  </r>
  <r>
    <d v="1998-02-01T00:00:00"/>
    <n v="4.8259999999999996"/>
    <n v="0.106"/>
    <n v="10.475"/>
    <n v="0.11"/>
    <n v="-0.76800000000000002"/>
    <n v="7.6999999999999999E-2"/>
    <n v="14.610999999999899"/>
    <n v="6.6000000000000003E-2"/>
    <x v="248"/>
  </r>
  <r>
    <d v="1998-03-01T00:00:00"/>
    <n v="6.0229999999999997"/>
    <n v="8.1999999999999906E-2"/>
    <n v="11.888"/>
    <n v="7.2999999999999995E-2"/>
    <n v="0.30099999999999899"/>
    <n v="0.10199999999999999"/>
    <n v="14.958"/>
    <n v="6.5000000000000002E-2"/>
    <x v="248"/>
  </r>
  <r>
    <d v="1998-04-01T00:00:00"/>
    <n v="9.3580000000000005"/>
    <n v="0.05"/>
    <n v="15.255000000000001"/>
    <n v="8.7999999999999995E-2"/>
    <n v="3.4389999999999898"/>
    <n v="0.19400000000000001"/>
    <n v="15.884"/>
    <n v="6.2E-2"/>
    <x v="248"/>
  </r>
  <r>
    <d v="1998-05-01T00:00:00"/>
    <n v="12.291"/>
    <n v="8.3000000000000004E-2"/>
    <n v="18.181999999999999"/>
    <n v="0.16399999999999901"/>
    <n v="6.3719999999999999"/>
    <n v="0.105"/>
    <n v="16.670999999999999"/>
    <n v="6.2E-2"/>
    <x v="248"/>
  </r>
  <r>
    <d v="1998-06-01T00:00:00"/>
    <n v="14.521000000000001"/>
    <n v="0.114"/>
    <n v="20.404"/>
    <n v="0.13"/>
    <n v="8.7779999999999898"/>
    <n v="7.1999999999999995E-2"/>
    <n v="17.289000000000001"/>
    <n v="6.6000000000000003E-2"/>
    <x v="248"/>
  </r>
  <r>
    <d v="1998-07-01T00:00:00"/>
    <n v="15.34"/>
    <n v="7.3999999999999996E-2"/>
    <n v="20.971999999999898"/>
    <n v="6.2E-2"/>
    <n v="9.7149999999999999"/>
    <n v="0.17"/>
    <n v="17.609000000000002"/>
    <n v="6.2E-2"/>
    <x v="248"/>
  </r>
  <r>
    <d v="1998-08-01T00:00:00"/>
    <n v="14.874000000000001"/>
    <n v="7.3999999999999996E-2"/>
    <n v="20.504999999999999"/>
    <n v="0.128"/>
    <n v="9.3439999999999994"/>
    <n v="0.217"/>
    <n v="17.491"/>
    <n v="6.2E-2"/>
    <x v="248"/>
  </r>
  <r>
    <d v="1998-09-01T00:00:00"/>
    <n v="12.672999999999901"/>
    <n v="4.7E-2"/>
    <n v="18.335999999999999"/>
    <n v="0.123"/>
    <n v="7.1520000000000001"/>
    <n v="0.17699999999999999"/>
    <n v="16.657"/>
    <n v="6.0999999999999999E-2"/>
    <x v="248"/>
  </r>
  <r>
    <d v="1998-10-01T00:00:00"/>
    <n v="9.9410000000000007"/>
    <n v="5.5E-2"/>
    <n v="15.505999999999901"/>
    <n v="0.11700000000000001"/>
    <n v="4.45"/>
    <n v="0.11600000000000001"/>
    <n v="15.767999999999899"/>
    <n v="6.4000000000000001E-2"/>
    <x v="248"/>
  </r>
  <r>
    <d v="1998-11-01T00:00:00"/>
    <n v="6.4039999999999999"/>
    <n v="8.1000000000000003E-2"/>
    <n v="11.872"/>
    <n v="0.09"/>
    <n v="1.0389999999999999"/>
    <n v="8.1999999999999906E-2"/>
    <n v="14.696999999999999"/>
    <n v="6.2E-2"/>
    <x v="248"/>
  </r>
  <r>
    <d v="1998-12-01T00:00:00"/>
    <n v="4.6689999999999996"/>
    <n v="4.4999999999999998E-2"/>
    <n v="10.083"/>
    <n v="7.9000000000000001E-2"/>
    <n v="-0.65599999999999903"/>
    <n v="0.10100000000000001"/>
    <n v="14.214"/>
    <n v="6.0999999999999999E-2"/>
    <x v="248"/>
  </r>
  <r>
    <d v="1999-01-01T00:00:00"/>
    <n v="3.5439999999999898"/>
    <n v="7.0000000000000007E-2"/>
    <n v="8.87699999999999"/>
    <n v="6.5000000000000002E-2"/>
    <n v="-1.732"/>
    <n v="0.11"/>
    <n v="13.933"/>
    <n v="6.3E-2"/>
    <x v="249"/>
  </r>
  <r>
    <d v="1999-02-01T00:00:00"/>
    <n v="4.694"/>
    <n v="8.8999999999999996E-2"/>
    <n v="10.4"/>
    <n v="6.3E-2"/>
    <n v="-0.95699999999999996"/>
    <n v="9.9000000000000005E-2"/>
    <n v="14.367000000000001"/>
    <n v="6.5000000000000002E-2"/>
    <x v="249"/>
  </r>
  <r>
    <d v="1999-03-01T00:00:00"/>
    <n v="5.53"/>
    <n v="0.10199999999999999"/>
    <n v="11.4"/>
    <n v="0.106"/>
    <n v="-0.27399999999999902"/>
    <n v="8.5999999999999993E-2"/>
    <n v="14.675999999999901"/>
    <n v="6.9000000000000006E-2"/>
    <x v="249"/>
  </r>
  <r>
    <d v="1999-04-01T00:00:00"/>
    <n v="8.8379999999999992"/>
    <n v="6.4000000000000001E-2"/>
    <n v="14.807"/>
    <n v="8.5000000000000006E-2"/>
    <n v="2.931"/>
    <n v="0.17499999999999999"/>
    <n v="15.571999999999999"/>
    <n v="6.4000000000000001E-2"/>
    <x v="249"/>
  </r>
  <r>
    <d v="1999-05-01T00:00:00"/>
    <n v="11.706"/>
    <n v="4.4999999999999998E-2"/>
    <n v="17.613"/>
    <n v="0.11600000000000001"/>
    <n v="5.8239999999999998"/>
    <n v="0.155"/>
    <n v="16.297999999999998"/>
    <n v="6.0999999999999999E-2"/>
    <x v="249"/>
  </r>
  <r>
    <d v="1999-06-01T00:00:00"/>
    <n v="14.031000000000001"/>
    <n v="7.1999999999999995E-2"/>
    <n v="19.831"/>
    <n v="0.121"/>
    <n v="8.2050000000000001"/>
    <n v="0.13100000000000001"/>
    <n v="16.957000000000001"/>
    <n v="6.2E-2"/>
    <x v="249"/>
  </r>
  <r>
    <d v="1999-07-01T00:00:00"/>
    <n v="14.853"/>
    <n v="0.10100000000000001"/>
    <n v="20.577999999999999"/>
    <n v="8.6999999999999994E-2"/>
    <n v="9.24"/>
    <n v="0.12"/>
    <n v="17.218"/>
    <n v="6.4000000000000001E-2"/>
    <x v="249"/>
  </r>
  <r>
    <d v="1999-08-01T00:00:00"/>
    <n v="14.3479999999999"/>
    <n v="8.8999999999999996E-2"/>
    <n v="20.158000000000001"/>
    <n v="7.5999999999999998E-2"/>
    <n v="8.6959999999999997"/>
    <n v="0.125"/>
    <n v="17.100000000000001"/>
    <n v="6.3E-2"/>
    <x v="249"/>
  </r>
  <r>
    <d v="1999-09-01T00:00:00"/>
    <n v="12.723000000000001"/>
    <n v="5.6000000000000001E-2"/>
    <n v="18.472000000000001"/>
    <n v="0.16500000000000001"/>
    <n v="7.109"/>
    <n v="0.13400000000000001"/>
    <n v="16.605"/>
    <n v="5.8999999999999997E-2"/>
    <x v="249"/>
  </r>
  <r>
    <d v="1999-10-01T00:00:00"/>
    <n v="9.9969999999999999"/>
    <n v="9.5000000000000001E-2"/>
    <n v="15.583"/>
    <n v="0.107"/>
    <n v="4.4909999999999997"/>
    <n v="6.4000000000000001E-2"/>
    <n v="15.675000000000001"/>
    <n v="6.3E-2"/>
    <x v="249"/>
  </r>
  <r>
    <d v="1999-11-01T00:00:00"/>
    <n v="6.5919999999999996"/>
    <n v="8.3000000000000004E-2"/>
    <n v="12.120999999999899"/>
    <n v="0.08"/>
    <n v="1.107"/>
    <n v="8.5000000000000006E-2"/>
    <n v="14.673"/>
    <n v="6.3E-2"/>
    <x v="249"/>
  </r>
  <r>
    <d v="1999-12-01T00:00:00"/>
    <n v="4.5650000000000004"/>
    <n v="8.5000000000000006E-2"/>
    <n v="9.9529999999999994"/>
    <n v="0.09"/>
    <n v="-0.69199999999999995"/>
    <n v="7.8E-2"/>
    <n v="14.13"/>
    <n v="6.4000000000000001E-2"/>
    <x v="249"/>
  </r>
  <r>
    <d v="2000-01-01T00:00:00"/>
    <n v="2.95"/>
    <n v="9.0999999999999998E-2"/>
    <n v="8.3490000000000002"/>
    <n v="0.10299999999999999"/>
    <n v="-2.3220000000000001"/>
    <n v="7.1999999999999995E-2"/>
    <n v="13.773"/>
    <n v="6.4000000000000001E-2"/>
    <x v="250"/>
  </r>
  <r>
    <d v="2000-02-01T00:00:00"/>
    <n v="4.1840000000000002"/>
    <n v="9.2999999999999999E-2"/>
    <n v="9.8629999999999995"/>
    <n v="9.6000000000000002E-2"/>
    <n v="-1.371"/>
    <n v="9.1999999999999998E-2"/>
    <n v="14.265999999999901"/>
    <n v="6.5000000000000002E-2"/>
    <x v="250"/>
  </r>
  <r>
    <d v="2000-03-01T00:00:00"/>
    <n v="6.2189999999999896"/>
    <n v="0.12"/>
    <n v="12.204999999999901"/>
    <n v="0.13300000000000001"/>
    <n v="0.375999999999999"/>
    <n v="8.1999999999999906E-2"/>
    <n v="14.845999999999901"/>
    <n v="6.9000000000000006E-2"/>
    <x v="250"/>
  </r>
  <r>
    <d v="2000-04-01T00:00:00"/>
    <n v="9.5519999999999996"/>
    <n v="7.4999999999999997E-2"/>
    <n v="15.534000000000001"/>
    <n v="0.156"/>
    <n v="3.68"/>
    <n v="0.153"/>
    <n v="15.762"/>
    <n v="6.2E-2"/>
    <x v="250"/>
  </r>
  <r>
    <d v="2000-05-01T00:00:00"/>
    <n v="11.874000000000001"/>
    <n v="6.4000000000000001E-2"/>
    <n v="17.721"/>
    <n v="0.127"/>
    <n v="5.9969999999999999"/>
    <n v="0.2"/>
    <n v="16.395"/>
    <n v="6.0999999999999999E-2"/>
    <x v="250"/>
  </r>
  <r>
    <d v="2000-06-01T00:00:00"/>
    <n v="14.06"/>
    <n v="0.1"/>
    <n v="19.847000000000001"/>
    <n v="0.20599999999999999"/>
    <n v="8.2430000000000003"/>
    <n v="0.161"/>
    <n v="17"/>
    <n v="6.7000000000000004E-2"/>
    <x v="250"/>
  </r>
  <r>
    <d v="2000-07-01T00:00:00"/>
    <n v="14.8479999999999"/>
    <n v="0.12"/>
    <n v="20.664999999999999"/>
    <n v="0.107"/>
    <n v="9.0980000000000008"/>
    <n v="9.8000000000000004E-2"/>
    <n v="17.242000000000001"/>
    <n v="6.6000000000000003E-2"/>
    <x v="250"/>
  </r>
  <r>
    <d v="2000-08-01T00:00:00"/>
    <n v="14.519"/>
    <n v="8.5999999999999993E-2"/>
    <n v="20.308"/>
    <n v="9.5000000000000001E-2"/>
    <n v="8.7959999999999994"/>
    <n v="0.152"/>
    <n v="17.242999999999999"/>
    <n v="6.3E-2"/>
    <x v="250"/>
  </r>
  <r>
    <d v="2000-09-01T00:00:00"/>
    <n v="12.547000000000001"/>
    <n v="5.8000000000000003E-2"/>
    <n v="18.373000000000001"/>
    <n v="0.115"/>
    <n v="6.8220000000000001"/>
    <n v="0.14199999999999999"/>
    <n v="16.613"/>
    <n v="6.0999999999999999E-2"/>
    <x v="250"/>
  </r>
  <r>
    <d v="2000-10-01T00:00:00"/>
    <n v="9.4860000000000007"/>
    <n v="4.7E-2"/>
    <n v="15.069000000000001"/>
    <n v="0.13400000000000001"/>
    <n v="4"/>
    <n v="9.7000000000000003E-2"/>
    <n v="15.587999999999999"/>
    <n v="0.06"/>
    <x v="250"/>
  </r>
  <r>
    <d v="2000-11-01T00:00:00"/>
    <n v="6.3120000000000003"/>
    <n v="8.4000000000000005E-2"/>
    <n v="11.67"/>
    <n v="9.1999999999999998E-2"/>
    <n v="0.996"/>
    <n v="6.4000000000000001E-2"/>
    <n v="14.632"/>
    <n v="6.2E-2"/>
    <x v="250"/>
  </r>
  <r>
    <d v="2000-12-01T00:00:00"/>
    <n v="3.863"/>
    <n v="6.4000000000000001E-2"/>
    <n v="9.1820000000000004"/>
    <n v="0.108"/>
    <n v="-1.333"/>
    <n v="7.1999999999999995E-2"/>
    <n v="13.968"/>
    <n v="6.2E-2"/>
    <x v="250"/>
  </r>
  <r>
    <d v="2001-01-01T00:00:00"/>
    <n v="3.3359999999999999"/>
    <n v="7.6999999999999999E-2"/>
    <n v="8.827"/>
    <n v="8.7999999999999995E-2"/>
    <n v="-2.0779999999999998"/>
    <n v="0.06"/>
    <n v="13.936"/>
    <n v="6.3E-2"/>
    <x v="251"/>
  </r>
  <r>
    <d v="2001-02-01T00:00:00"/>
    <n v="3.72"/>
    <n v="0.109"/>
    <n v="9.4860000000000007"/>
    <n v="5.8999999999999997E-2"/>
    <n v="-1.9969999999999899"/>
    <n v="9.0999999999999998E-2"/>
    <n v="14.179"/>
    <n v="6.7000000000000004E-2"/>
    <x v="251"/>
  </r>
  <r>
    <d v="2001-03-01T00:00:00"/>
    <n v="6.2079999999999904"/>
    <n v="5.8000000000000003E-2"/>
    <n v="12.130999999999901"/>
    <n v="9.4E-2"/>
    <n v="0.41099999999999898"/>
    <n v="0.11700000000000001"/>
    <n v="14.981999999999999"/>
    <n v="6.2E-2"/>
    <x v="251"/>
  </r>
  <r>
    <d v="2001-04-01T00:00:00"/>
    <n v="9.2449999999999992"/>
    <n v="9.8000000000000004E-2"/>
    <n v="15.173999999999999"/>
    <n v="0.11799999999999999"/>
    <n v="3.234"/>
    <n v="0.155"/>
    <n v="15.808"/>
    <n v="6.6000000000000003E-2"/>
    <x v="251"/>
  </r>
  <r>
    <d v="2001-05-01T00:00:00"/>
    <n v="12.271000000000001"/>
    <n v="0.105"/>
    <n v="18.184999999999999"/>
    <n v="0.13"/>
    <n v="6.35"/>
    <n v="0.107"/>
    <n v="16.568999999999999"/>
    <n v="6.6000000000000003E-2"/>
    <x v="251"/>
  </r>
  <r>
    <d v="2001-06-01T00:00:00"/>
    <n v="14.11"/>
    <n v="8.5000000000000006E-2"/>
    <n v="19.962"/>
    <n v="0.13300000000000001"/>
    <n v="8.218"/>
    <n v="0.13400000000000001"/>
    <n v="17.151"/>
    <n v="6.3E-2"/>
    <x v="251"/>
  </r>
  <r>
    <d v="2001-07-01T00:00:00"/>
    <n v="15.161"/>
    <n v="0.10100000000000001"/>
    <n v="20.922999999999998"/>
    <n v="0.104"/>
    <n v="9.4280000000000008"/>
    <n v="0.14899999999999999"/>
    <n v="17.45"/>
    <n v="6.5000000000000002E-2"/>
    <x v="251"/>
  </r>
  <r>
    <d v="2001-08-01T00:00:00"/>
    <n v="14.427"/>
    <n v="0.115"/>
    <n v="20.332000000000001"/>
    <n v="0.10299999999999999"/>
    <n v="8.6639999999999997"/>
    <n v="0.17799999999999999"/>
    <n v="17.294"/>
    <n v="6.8000000000000005E-2"/>
    <x v="251"/>
  </r>
  <r>
    <d v="2001-09-01T00:00:00"/>
    <n v="12.736000000000001"/>
    <n v="8.6999999999999994E-2"/>
    <n v="18.581"/>
    <n v="0.114"/>
    <n v="7.07"/>
    <n v="0.17"/>
    <n v="16.757999999999999"/>
    <n v="6.5000000000000002E-2"/>
    <x v="251"/>
  </r>
  <r>
    <d v="2001-10-01T00:00:00"/>
    <n v="9.9350000000000005"/>
    <n v="7.2999999999999995E-2"/>
    <n v="15.577999999999999"/>
    <n v="0.10100000000000001"/>
    <n v="4.3529999999999998"/>
    <n v="0.109"/>
    <n v="15.831"/>
    <n v="6.4000000000000001E-2"/>
    <x v="251"/>
  </r>
  <r>
    <d v="2001-11-01T00:00:00"/>
    <n v="7.319"/>
    <n v="8.5999999999999993E-2"/>
    <n v="12.89"/>
    <n v="9.2999999999999999E-2"/>
    <n v="1.92"/>
    <n v="8.1999999999999906E-2"/>
    <n v="15.010999999999999"/>
    <n v="6.4000000000000001E-2"/>
    <x v="251"/>
  </r>
  <r>
    <d v="2001-12-01T00:00:00"/>
    <n v="4.5069999999999997"/>
    <n v="5.5E-2"/>
    <n v="9.8409999999999993"/>
    <n v="0.108"/>
    <n v="-0.68500000000000005"/>
    <n v="8.8999999999999996E-2"/>
    <n v="14.241"/>
    <n v="6.2E-2"/>
    <x v="251"/>
  </r>
  <r>
    <d v="2002-01-01T00:00:00"/>
    <n v="4.0259999999999998"/>
    <n v="6.5000000000000002E-2"/>
    <n v="9.4589999999999996"/>
    <n v="0.123"/>
    <n v="-1.3219999999999901"/>
    <n v="8.8999999999999996E-2"/>
    <n v="14.257999999999999"/>
    <n v="6.2E-2"/>
    <x v="252"/>
  </r>
  <r>
    <d v="2002-02-01T00:00:00"/>
    <n v="4.7039999999999997"/>
    <n v="7.8E-2"/>
    <n v="10.435"/>
    <n v="0.104"/>
    <n v="-0.94799999999999995"/>
    <n v="5.8000000000000003E-2"/>
    <n v="14.505000000000001"/>
    <n v="6.5000000000000002E-2"/>
    <x v="252"/>
  </r>
  <r>
    <d v="2002-03-01T00:00:00"/>
    <n v="6.7720000000000002"/>
    <n v="3.4000000000000002E-2"/>
    <n v="12.775"/>
    <n v="8.3000000000000004E-2"/>
    <n v="0.89400000000000002"/>
    <n v="0.113"/>
    <n v="15.198"/>
    <n v="6.4000000000000001E-2"/>
    <x v="252"/>
  </r>
  <r>
    <d v="2002-04-01T00:00:00"/>
    <n v="9.2289999999999992"/>
    <n v="4.9000000000000002E-2"/>
    <n v="15.1459999999999"/>
    <n v="9.9000000000000005E-2"/>
    <n v="3.3079999999999998"/>
    <n v="0.152"/>
    <n v="15.818"/>
    <n v="6.2E-2"/>
    <x v="252"/>
  </r>
  <r>
    <d v="2002-05-01T00:00:00"/>
    <n v="12.247999999999999"/>
    <n v="8.1000000000000003E-2"/>
    <n v="18.157"/>
    <n v="0.17"/>
    <n v="6.1989999999999998"/>
    <n v="0.19700000000000001"/>
    <n v="16.605"/>
    <n v="6.2E-2"/>
    <x v="252"/>
  </r>
  <r>
    <d v="2002-06-01T00:00:00"/>
    <n v="14.084"/>
    <n v="5.1999999999999998E-2"/>
    <n v="19.911999999999999"/>
    <n v="0.14299999999999999"/>
    <n v="8.1839999999999993"/>
    <n v="0.151"/>
    <n v="17.11"/>
    <n v="0.06"/>
    <x v="252"/>
  </r>
  <r>
    <d v="2002-07-01T00:00:00"/>
    <n v="15.353999999999999"/>
    <n v="7.6999999999999999E-2"/>
    <n v="21.199000000000002"/>
    <n v="7.4999999999999997E-2"/>
    <n v="9.40899999999999"/>
    <n v="9.6000000000000002E-2"/>
    <n v="17.486999999999998"/>
    <n v="6.2E-2"/>
    <x v="252"/>
  </r>
  <r>
    <d v="2002-08-01T00:00:00"/>
    <n v="14.56"/>
    <n v="6.7000000000000004E-2"/>
    <n v="20.443999999999999"/>
    <n v="0.13600000000000001"/>
    <n v="8.8069999999999897"/>
    <n v="0.13600000000000001"/>
    <n v="17.327999999999999"/>
    <n v="6.0999999999999999E-2"/>
    <x v="252"/>
  </r>
  <r>
    <d v="2002-09-01T00:00:00"/>
    <n v="12.95"/>
    <n v="0.10299999999999999"/>
    <n v="18.785"/>
    <n v="0.129"/>
    <n v="7.16"/>
    <n v="8.3000000000000004E-2"/>
    <n v="16.798999999999999"/>
    <n v="6.5000000000000002E-2"/>
    <x v="252"/>
  </r>
  <r>
    <d v="2002-10-01T00:00:00"/>
    <n v="9.9879999999999995"/>
    <n v="7.9000000000000001E-2"/>
    <n v="15.599"/>
    <n v="0.16600000000000001"/>
    <n v="4.484"/>
    <n v="0.15"/>
    <n v="15.859"/>
    <n v="6.2E-2"/>
    <x v="252"/>
  </r>
  <r>
    <d v="2002-11-01T00:00:00"/>
    <n v="6.8920000000000003"/>
    <n v="0.12"/>
    <n v="12.48"/>
    <n v="0.14199999999999999"/>
    <n v="1.389"/>
    <n v="0.13600000000000001"/>
    <n v="14.856"/>
    <n v="6.7000000000000004E-2"/>
    <x v="252"/>
  </r>
  <r>
    <d v="2002-12-01T00:00:00"/>
    <n v="4.0380000000000003"/>
    <n v="6.4000000000000001E-2"/>
    <n v="9.3569999999999993"/>
    <n v="0.11899999999999999"/>
    <n v="-1.1890000000000001"/>
    <n v="4.4999999999999998E-2"/>
    <n v="14.127000000000001"/>
    <n v="6.3E-2"/>
    <x v="252"/>
  </r>
  <r>
    <d v="2003-01-01T00:00:00"/>
    <n v="3.9809999999999999"/>
    <n v="7.0000000000000007E-2"/>
    <n v="9.5579999999999998"/>
    <n v="0.11899999999999999"/>
    <n v="-1.4809999999999901"/>
    <n v="9.0999999999999998E-2"/>
    <n v="14.207000000000001"/>
    <n v="6.4000000000000001E-2"/>
    <x v="253"/>
  </r>
  <r>
    <d v="2003-02-01T00:00:00"/>
    <n v="4.085"/>
    <n v="9.7000000000000003E-2"/>
    <n v="9.7490000000000006"/>
    <n v="8.7999999999999995E-2"/>
    <n v="-1.48"/>
    <n v="0.111"/>
    <n v="14.359"/>
    <n v="6.5000000000000002E-2"/>
    <x v="253"/>
  </r>
  <r>
    <d v="2003-03-01T00:00:00"/>
    <n v="6.0479999999999903"/>
    <n v="5.5E-2"/>
    <n v="11.972"/>
    <n v="7.6999999999999999E-2"/>
    <n v="0.215"/>
    <n v="0.127"/>
    <n v="14.973000000000001"/>
    <n v="6.2E-2"/>
    <x v="253"/>
  </r>
  <r>
    <d v="2003-04-01T00:00:00"/>
    <n v="9.1539999999999999"/>
    <n v="7.3999999999999996E-2"/>
    <n v="15.032999999999999"/>
    <n v="0.105"/>
    <n v="3.2089999999999899"/>
    <n v="0.122"/>
    <n v="15.773999999999999"/>
    <n v="6.3E-2"/>
    <x v="253"/>
  </r>
  <r>
    <d v="2003-05-01T00:00:00"/>
    <n v="12.153"/>
    <n v="9.5000000000000001E-2"/>
    <n v="18.117999999999999"/>
    <n v="0.13600000000000001"/>
    <n v="6.2079999999999904"/>
    <n v="0.16200000000000001"/>
    <n v="16.567"/>
    <n v="6.3E-2"/>
    <x v="253"/>
  </r>
  <r>
    <d v="2003-06-01T00:00:00"/>
    <n v="14.016999999999999"/>
    <n v="0.13500000000000001"/>
    <n v="19.77"/>
    <n v="0.12"/>
    <n v="8.2219999999999995"/>
    <n v="0.14599999999999999"/>
    <n v="17.103999999999999"/>
    <n v="6.8000000000000005E-2"/>
    <x v="253"/>
  </r>
  <r>
    <d v="2003-07-01T00:00:00"/>
    <n v="14.982999999999899"/>
    <n v="0.184"/>
    <n v="20.756999999999898"/>
    <n v="0.11700000000000001"/>
    <n v="9.2230000000000008"/>
    <n v="0.154"/>
    <n v="17.422999999999998"/>
    <n v="7.8E-2"/>
    <x v="253"/>
  </r>
  <r>
    <d v="2003-08-01T00:00:00"/>
    <n v="14.691000000000001"/>
    <n v="8.8999999999999996E-2"/>
    <n v="20.48"/>
    <n v="8.4000000000000005E-2"/>
    <n v="8.9740000000000002"/>
    <n v="0.11899999999999999"/>
    <n v="17.402000000000001"/>
    <n v="6.3E-2"/>
    <x v="253"/>
  </r>
  <r>
    <d v="2003-09-01T00:00:00"/>
    <n v="12.911"/>
    <n v="6.7000000000000004E-2"/>
    <n v="18.692"/>
    <n v="0.18099999999999999"/>
    <n v="7.2210000000000001"/>
    <n v="0.18"/>
    <n v="16.838999999999999"/>
    <n v="0.06"/>
    <x v="253"/>
  </r>
  <r>
    <d v="2003-10-01T00:00:00"/>
    <n v="10.423999999999999"/>
    <n v="8.5000000000000006E-2"/>
    <n v="16.114999999999998"/>
    <n v="0.11600000000000001"/>
    <n v="4.74"/>
    <n v="9.4E-2"/>
    <n v="15.997"/>
    <n v="6.3E-2"/>
    <x v="253"/>
  </r>
  <r>
    <d v="2003-11-01T00:00:00"/>
    <n v="6.7270000000000003"/>
    <n v="7.4999999999999997E-2"/>
    <n v="12.202999999999999"/>
    <n v="0.13400000000000001"/>
    <n v="1.347"/>
    <n v="0.11700000000000001"/>
    <n v="14.837999999999999"/>
    <n v="6.0999999999999999E-2"/>
    <x v="253"/>
  </r>
  <r>
    <d v="2003-12-01T00:00:00"/>
    <n v="5.1329999999999902"/>
    <n v="6.2E-2"/>
    <n v="10.545"/>
    <n v="8.7999999999999995E-2"/>
    <n v="-0.17899999999999999"/>
    <n v="9.0999999999999998E-2"/>
    <n v="14.436"/>
    <n v="6.2E-2"/>
    <x v="253"/>
  </r>
  <r>
    <d v="2004-01-01T00:00:00"/>
    <n v="3.5249999999999999"/>
    <n v="6.2E-2"/>
    <n v="8.9009999999999998"/>
    <n v="0.109"/>
    <n v="-1.65"/>
    <n v="9.7000000000000003E-2"/>
    <n v="14.097"/>
    <n v="5.8999999999999997E-2"/>
    <x v="254"/>
  </r>
  <r>
    <d v="2004-02-01T00:00:00"/>
    <n v="4.4989999999999997"/>
    <n v="0.104"/>
    <n v="10.170999999999999"/>
    <n v="8.5000000000000006E-2"/>
    <n v="-1.1819999999999999"/>
    <n v="7.4999999999999997E-2"/>
    <n v="14.488"/>
    <n v="6.5000000000000002E-2"/>
    <x v="254"/>
  </r>
  <r>
    <d v="2004-03-01T00:00:00"/>
    <n v="6.3209999999999997"/>
    <n v="6.9000000000000006E-2"/>
    <n v="12.275"/>
    <n v="8.1999999999999906E-2"/>
    <n v="0.375999999999999"/>
    <n v="9.2999999999999999E-2"/>
    <n v="14.992000000000001"/>
    <n v="6.0999999999999999E-2"/>
    <x v="254"/>
  </r>
  <r>
    <d v="2004-04-01T00:00:00"/>
    <n v="9.2490000000000006"/>
    <n v="5.7000000000000002E-2"/>
    <n v="15.132"/>
    <n v="0.111"/>
    <n v="3.2850000000000001"/>
    <n v="0.13300000000000001"/>
    <n v="15.811"/>
    <n v="6.0999999999999999E-2"/>
    <x v="254"/>
  </r>
  <r>
    <d v="2004-05-01T00:00:00"/>
    <n v="11.571"/>
    <n v="7.0000000000000007E-2"/>
    <n v="17.295999999999999"/>
    <n v="7.4999999999999997E-2"/>
    <n v="5.7069999999999999"/>
    <n v="0.14399999999999999"/>
    <n v="16.382999999999999"/>
    <n v="5.8000000000000003E-2"/>
    <x v="254"/>
  </r>
  <r>
    <d v="2004-06-01T00:00:00"/>
    <n v="13.888999999999999"/>
    <n v="9.7000000000000003E-2"/>
    <n v="19.66"/>
    <n v="0.128"/>
    <n v="8.0350000000000001"/>
    <n v="0.155"/>
    <n v="17.006"/>
    <n v="6.3E-2"/>
    <x v="254"/>
  </r>
  <r>
    <d v="2004-07-01T00:00:00"/>
    <n v="14.311999999999999"/>
    <n v="0.115"/>
    <n v="20.087"/>
    <n v="0.115"/>
    <n v="8.6240000000000006"/>
    <n v="0.13300000000000001"/>
    <n v="17.227"/>
    <n v="6.5000000000000002E-2"/>
    <x v="254"/>
  </r>
  <r>
    <d v="2004-08-01T00:00:00"/>
    <n v="14.187999999999899"/>
    <n v="0.104"/>
    <n v="20.010999999999999"/>
    <n v="0.09"/>
    <n v="8.3819999999999997"/>
    <n v="8.3000000000000004E-2"/>
    <n v="17.265999999999998"/>
    <n v="6.3E-2"/>
    <x v="254"/>
  </r>
  <r>
    <d v="2004-09-01T00:00:00"/>
    <n v="12.641999999999999"/>
    <n v="8.4000000000000005E-2"/>
    <n v="18.451000000000001"/>
    <n v="0.122"/>
    <n v="6.907"/>
    <n v="0.108"/>
    <n v="16.745000000000001"/>
    <n v="5.8999999999999997E-2"/>
    <x v="254"/>
  </r>
  <r>
    <d v="2004-10-01T00:00:00"/>
    <n v="10.127000000000001"/>
    <n v="9.0999999999999998E-2"/>
    <n v="15.843"/>
    <n v="0.11700000000000001"/>
    <n v="4.5110000000000001"/>
    <n v="9.1999999999999998E-2"/>
    <n v="15.888999999999999"/>
    <n v="6.0999999999999999E-2"/>
    <x v="254"/>
  </r>
  <r>
    <d v="2004-11-01T00:00:00"/>
    <n v="7.3150000000000004"/>
    <n v="9.1999999999999998E-2"/>
    <n v="12.795999999999999"/>
    <n v="0.126"/>
    <n v="1.91"/>
    <n v="8.1999999999999906E-2"/>
    <n v="15.022"/>
    <n v="0.06"/>
    <x v="254"/>
  </r>
  <r>
    <d v="2004-12-01T00:00:00"/>
    <n v="4.2569999999999997"/>
    <n v="5.6000000000000001E-2"/>
    <n v="9.593"/>
    <n v="0.14899999999999999"/>
    <n v="-0.93200000000000005"/>
    <n v="7.5999999999999998E-2"/>
    <n v="14.161"/>
    <n v="0.06"/>
    <x v="254"/>
  </r>
  <r>
    <d v="2005-01-01T00:00:00"/>
    <n v="3.8079999999999998"/>
    <n v="6.4000000000000001E-2"/>
    <n v="9.0259999999999998"/>
    <n v="0.13500000000000001"/>
    <n v="-1.37699999999999"/>
    <n v="6.6000000000000003E-2"/>
    <n v="14.159000000000001"/>
    <n v="5.8999999999999997E-2"/>
    <x v="255"/>
  </r>
  <r>
    <d v="2005-02-01T00:00:00"/>
    <n v="3.92"/>
    <n v="0.115"/>
    <n v="9.5079999999999991"/>
    <n v="9.2999999999999999E-2"/>
    <n v="-1.534"/>
    <n v="5.0999999999999997E-2"/>
    <n v="14.292999999999999"/>
    <n v="6.7000000000000004E-2"/>
    <x v="255"/>
  </r>
  <r>
    <d v="2005-03-01T00:00:00"/>
    <n v="6.5439999999999996"/>
    <n v="0.06"/>
    <n v="12.316000000000001"/>
    <n v="9.8000000000000004E-2"/>
    <n v="0.81299999999999994"/>
    <n v="7.3999999999999996E-2"/>
    <n v="15.106"/>
    <n v="6.4000000000000001E-2"/>
    <x v="255"/>
  </r>
  <r>
    <d v="2005-04-01T00:00:00"/>
    <n v="9.6180000000000003"/>
    <n v="5.1999999999999998E-2"/>
    <n v="15.550999999999901"/>
    <n v="0.13300000000000001"/>
    <n v="3.6970000000000001"/>
    <n v="0.16399999999999901"/>
    <n v="15.978"/>
    <n v="6.0999999999999999E-2"/>
    <x v="255"/>
  </r>
  <r>
    <d v="2005-05-01T00:00:00"/>
    <n v="12.226000000000001"/>
    <n v="0.09"/>
    <n v="17.995000000000001"/>
    <n v="0.13200000000000001"/>
    <n v="6.3920000000000003"/>
    <n v="0.16600000000000001"/>
    <n v="16.629000000000001"/>
    <n v="6.0999999999999999E-2"/>
    <x v="255"/>
  </r>
  <r>
    <d v="2005-06-01T00:00:00"/>
    <n v="14.476000000000001"/>
    <n v="8.3000000000000004E-2"/>
    <n v="20.103999999999999"/>
    <n v="0.14199999999999999"/>
    <n v="8.8629999999999995"/>
    <n v="0.14000000000000001"/>
    <n v="17.248000000000001"/>
    <n v="6.2E-2"/>
    <x v="255"/>
  </r>
  <r>
    <d v="2005-07-01T00:00:00"/>
    <n v="15.19"/>
    <n v="9.4E-2"/>
    <n v="20.88"/>
    <n v="9.0999999999999998E-2"/>
    <n v="9.5690000000000008"/>
    <n v="0.156"/>
    <n v="17.503"/>
    <n v="6.3E-2"/>
    <x v="255"/>
  </r>
  <r>
    <d v="2005-08-01T00:00:00"/>
    <n v="14.51"/>
    <n v="7.8E-2"/>
    <n v="20.25"/>
    <n v="9.0999999999999998E-2"/>
    <n v="8.9339999999999993"/>
    <n v="0.153"/>
    <n v="17.375"/>
    <n v="5.8999999999999997E-2"/>
    <x v="255"/>
  </r>
  <r>
    <d v="2005-09-01T00:00:00"/>
    <n v="13.217000000000001"/>
    <n v="0.08"/>
    <n v="19.11"/>
    <n v="0.109"/>
    <n v="7.4119999999999999"/>
    <n v="0.14799999999999999"/>
    <n v="16.902999999999999"/>
    <n v="5.8999999999999997E-2"/>
    <x v="255"/>
  </r>
  <r>
    <d v="2005-10-01T00:00:00"/>
    <n v="10.601000000000001"/>
    <n v="6.4000000000000001E-2"/>
    <n v="16.234999999999999"/>
    <n v="0.10100000000000001"/>
    <n v="5.0039999999999996"/>
    <n v="8.8999999999999996E-2"/>
    <n v="16.024999999999999"/>
    <n v="5.8999999999999997E-2"/>
    <x v="255"/>
  </r>
  <r>
    <d v="2005-11-01T00:00:00"/>
    <n v="7.4229999999999903"/>
    <n v="6.8000000000000005E-2"/>
    <n v="12.944000000000001"/>
    <n v="0.111"/>
    <n v="1.988"/>
    <n v="7.2999999999999995E-2"/>
    <n v="15.005000000000001"/>
    <n v="5.8000000000000003E-2"/>
    <x v="255"/>
  </r>
  <r>
    <d v="2005-12-01T00:00:00"/>
    <n v="4.8780000000000001"/>
    <n v="5.3999999999999999E-2"/>
    <n v="10.279"/>
    <n v="0.121"/>
    <n v="-0.39500000000000002"/>
    <n v="6.5000000000000002E-2"/>
    <n v="14.327"/>
    <n v="5.8000000000000003E-2"/>
    <x v="255"/>
  </r>
  <r>
    <d v="2006-01-01T00:00:00"/>
    <n v="3.286"/>
    <n v="6.4000000000000001E-2"/>
    <n v="8.6169999999999902"/>
    <n v="0.106"/>
    <n v="-1.9419999999999999"/>
    <n v="0.113"/>
    <n v="13.99"/>
    <n v="5.8999999999999997E-2"/>
    <x v="256"/>
  </r>
  <r>
    <d v="2006-02-01T00:00:00"/>
    <n v="4.43"/>
    <n v="0.11799999999999999"/>
    <n v="10.124000000000001"/>
    <n v="0.185"/>
    <n v="-1.2290000000000001"/>
    <n v="0.09"/>
    <n v="14.435"/>
    <n v="6.6000000000000003E-2"/>
    <x v="256"/>
  </r>
  <r>
    <d v="2006-03-01T00:00:00"/>
    <n v="6.3289999999999997"/>
    <n v="7.6999999999999999E-2"/>
    <n v="12.239000000000001"/>
    <n v="9.8000000000000004E-2"/>
    <n v="0.56000000000000005"/>
    <n v="9.7000000000000003E-2"/>
    <n v="14.965999999999999"/>
    <n v="6.2E-2"/>
    <x v="256"/>
  </r>
  <r>
    <d v="2006-04-01T00:00:00"/>
    <n v="9.0549999999999997"/>
    <n v="8.8999999999999996E-2"/>
    <n v="15.004"/>
    <n v="0.191"/>
    <n v="3.081"/>
    <n v="0.16600000000000001"/>
    <n v="15.728999999999999"/>
    <n v="6.0999999999999999E-2"/>
    <x v="256"/>
  </r>
  <r>
    <d v="2006-05-01T00:00:00"/>
    <n v="11.786"/>
    <n v="9.1999999999999998E-2"/>
    <n v="17.649999999999999"/>
    <n v="0.25"/>
    <n v="5.7910000000000004"/>
    <n v="0.20599999999999999"/>
    <n v="16.463000000000001"/>
    <n v="0.06"/>
    <x v="256"/>
  </r>
  <r>
    <d v="2006-06-01T00:00:00"/>
    <n v="14.443"/>
    <n v="9.2999999999999999E-2"/>
    <n v="20.317"/>
    <n v="0.156"/>
    <n v="8.5299999999999994"/>
    <n v="0.13100000000000001"/>
    <n v="17.215999999999902"/>
    <n v="0.06"/>
    <x v="256"/>
  </r>
  <r>
    <d v="2006-07-01T00:00:00"/>
    <n v="15.042"/>
    <n v="0.11600000000000001"/>
    <n v="20.905000000000001"/>
    <n v="0.218"/>
    <n v="9.2880000000000003"/>
    <n v="0.13200000000000001"/>
    <n v="17.419"/>
    <n v="6.3E-2"/>
    <x v="256"/>
  </r>
  <r>
    <d v="2006-08-01T00:00:00"/>
    <n v="14.913"/>
    <n v="0.107"/>
    <n v="20.79"/>
    <n v="0.122"/>
    <n v="9.1469999999999896"/>
    <n v="0.182"/>
    <n v="17.478999999999999"/>
    <n v="6.0999999999999999E-2"/>
    <x v="256"/>
  </r>
  <r>
    <d v="2006-09-01T00:00:00"/>
    <n v="12.875"/>
    <n v="0.104"/>
    <n v="18.779"/>
    <n v="0.104"/>
    <n v="7.0810000000000004"/>
    <n v="0.16699999999999901"/>
    <n v="16.792000000000002"/>
    <n v="6.2E-2"/>
    <x v="256"/>
  </r>
  <r>
    <d v="2006-10-01T00:00:00"/>
    <n v="10.289"/>
    <n v="7.6999999999999999E-2"/>
    <n v="15.925000000000001"/>
    <n v="9.0999999999999998E-2"/>
    <n v="4.7959999999999896"/>
    <n v="0.129"/>
    <n v="15.935"/>
    <n v="0.06"/>
    <x v="256"/>
  </r>
  <r>
    <d v="2006-11-01T00:00:00"/>
    <n v="6.9550000000000001"/>
    <n v="7.8E-2"/>
    <n v="12.448"/>
    <n v="0.123"/>
    <n v="1.51799999999999"/>
    <n v="0.16300000000000001"/>
    <n v="14.930999999999999"/>
    <n v="5.8000000000000003E-2"/>
    <x v="256"/>
  </r>
  <r>
    <d v="2006-12-01T00:00:00"/>
    <n v="4.9870000000000001"/>
    <n v="6.5000000000000002E-2"/>
    <n v="10.345999999999901"/>
    <n v="0.151"/>
    <n v="-0.24299999999999999"/>
    <n v="8.4000000000000005E-2"/>
    <n v="14.407"/>
    <n v="0.06"/>
    <x v="256"/>
  </r>
  <r>
    <d v="2007-01-01T00:00:00"/>
    <n v="4.5789999999999997"/>
    <n v="5.8999999999999997E-2"/>
    <n v="10.084"/>
    <n v="0.14699999999999999"/>
    <n v="-0.81799999999999995"/>
    <n v="7.2999999999999995E-2"/>
    <n v="14.417"/>
    <n v="5.7000000000000002E-2"/>
    <x v="257"/>
  </r>
  <r>
    <d v="2007-02-01T00:00:00"/>
    <n v="4.2210000000000001"/>
    <n v="7.6999999999999999E-2"/>
    <n v="10.039"/>
    <n v="7.6999999999999999E-2"/>
    <n v="-1.5029999999999999"/>
    <n v="7.3999999999999996E-2"/>
    <n v="14.407999999999999"/>
    <n v="5.8999999999999997E-2"/>
    <x v="257"/>
  </r>
  <r>
    <d v="2007-03-01T00:00:00"/>
    <n v="6.4850000000000003"/>
    <n v="0.113"/>
    <n v="12.483000000000001"/>
    <n v="9.6000000000000002E-2"/>
    <n v="0.51699999999999902"/>
    <n v="0.14199999999999999"/>
    <n v="15.016999999999999"/>
    <n v="6.5000000000000002E-2"/>
    <x v="257"/>
  </r>
  <r>
    <d v="2007-04-01T00:00:00"/>
    <n v="9.8230000000000004"/>
    <n v="0.109"/>
    <n v="15.807"/>
    <n v="0.183"/>
    <n v="3.88"/>
    <n v="0.21099999999999999"/>
    <n v="15.93"/>
    <n v="6.2E-2"/>
    <x v="257"/>
  </r>
  <r>
    <d v="2007-05-01T00:00:00"/>
    <n v="12.518000000000001"/>
    <n v="7.0000000000000007E-2"/>
    <n v="18.395"/>
    <n v="0.16500000000000001"/>
    <n v="6.5679999999999996"/>
    <n v="0.157"/>
    <n v="16.629000000000001"/>
    <n v="5.5E-2"/>
    <x v="257"/>
  </r>
  <r>
    <d v="2007-06-01T00:00:00"/>
    <n v="14.308999999999999"/>
    <n v="7.1999999999999995E-2"/>
    <n v="20.222999999999999"/>
    <n v="0.105"/>
    <n v="8.3699999999999992"/>
    <n v="0.13"/>
    <n v="17.167999999999999"/>
    <n v="5.6000000000000001E-2"/>
    <x v="257"/>
  </r>
  <r>
    <d v="2007-07-01T00:00:00"/>
    <n v="15.23"/>
    <n v="0.115"/>
    <n v="21.108000000000001"/>
    <n v="0.11600000000000001"/>
    <n v="9.4819999999999993"/>
    <n v="0.16600000000000001"/>
    <n v="17.484999999999999"/>
    <n v="6.0999999999999999E-2"/>
    <x v="257"/>
  </r>
  <r>
    <d v="2007-08-01T00:00:00"/>
    <n v="14.752000000000001"/>
    <n v="0.113"/>
    <n v="20.640999999999998"/>
    <n v="0.14599999999999999"/>
    <n v="9.032"/>
    <n v="0.192"/>
    <n v="17.338999999999999"/>
    <n v="6.0999999999999999E-2"/>
    <x v="257"/>
  </r>
  <r>
    <d v="2007-09-01T00:00:00"/>
    <n v="12.93"/>
    <n v="0.10199999999999999"/>
    <n v="18.838000000000001"/>
    <n v="0.152"/>
    <n v="7.18"/>
    <n v="0.16200000000000001"/>
    <n v="16.736999999999998"/>
    <n v="5.8999999999999997E-2"/>
    <x v="257"/>
  </r>
  <r>
    <d v="2007-10-01T00:00:00"/>
    <n v="10.332000000000001"/>
    <n v="0.1"/>
    <n v="16.134"/>
    <n v="0.13"/>
    <n v="4.609"/>
    <n v="0.12"/>
    <n v="15.867000000000001"/>
    <n v="0.06"/>
    <x v="257"/>
  </r>
  <r>
    <d v="2007-11-01T00:00:00"/>
    <n v="7.0839999999999996"/>
    <n v="8.5000000000000006E-2"/>
    <n v="12.772"/>
    <n v="0.13200000000000001"/>
    <n v="1.478"/>
    <n v="0.105"/>
    <n v="14.821"/>
    <n v="5.7000000000000002E-2"/>
    <x v="257"/>
  </r>
  <r>
    <d v="2007-12-01T00:00:00"/>
    <n v="4.5229999999999997"/>
    <n v="5.8999999999999997E-2"/>
    <n v="9.8729999999999993"/>
    <n v="9.7000000000000003E-2"/>
    <n v="-0.68400000000000005"/>
    <n v="0.114"/>
    <n v="14.11"/>
    <n v="5.7000000000000002E-2"/>
    <x v="257"/>
  </r>
  <r>
    <d v="2008-01-01T00:00:00"/>
    <n v="2.8439999999999999"/>
    <n v="5.8999999999999997E-2"/>
    <n v="8.1549999999999994"/>
    <n v="0.16"/>
    <n v="-2.383"/>
    <n v="0.109"/>
    <n v="13.718999999999999"/>
    <n v="5.7000000000000002E-2"/>
    <x v="258"/>
  </r>
  <r>
    <d v="2008-02-01T00:00:00"/>
    <n v="3.5760000000000001"/>
    <n v="6.8000000000000005E-2"/>
    <n v="9.3510000000000009"/>
    <n v="7.8E-2"/>
    <n v="-2.1059999999999999"/>
    <n v="0.1"/>
    <n v="14.061"/>
    <n v="5.8999999999999997E-2"/>
    <x v="258"/>
  </r>
  <r>
    <d v="2008-03-01T00:00:00"/>
    <n v="6.9059999999999997"/>
    <n v="9.9000000000000005E-2"/>
    <n v="12.992000000000001"/>
    <n v="0.106"/>
    <n v="0.879"/>
    <n v="0.112"/>
    <n v="15.077"/>
    <n v="6.3E-2"/>
    <x v="258"/>
  </r>
  <r>
    <d v="2008-04-01T00:00:00"/>
    <n v="9.2949999999999999"/>
    <n v="8.3000000000000004E-2"/>
    <n v="15.42"/>
    <n v="0.121"/>
    <n v="3.1749999999999998"/>
    <n v="0.127"/>
    <n v="15.734999999999999"/>
    <n v="5.8000000000000003E-2"/>
    <x v="258"/>
  </r>
  <r>
    <d v="2008-05-01T00:00:00"/>
    <n v="12.053999999999901"/>
    <n v="7.0999999999999994E-2"/>
    <n v="17.989000000000001"/>
    <n v="8.4000000000000005E-2"/>
    <n v="6.0529999999999999"/>
    <n v="0.155"/>
    <n v="16.497"/>
    <n v="5.5E-2"/>
    <x v="258"/>
  </r>
  <r>
    <d v="2008-06-01T00:00:00"/>
    <n v="14.145"/>
    <n v="9.7000000000000003E-2"/>
    <n v="19.972999999999999"/>
    <n v="9.0999999999999998E-2"/>
    <n v="8.266"/>
    <n v="0.14399999999999999"/>
    <n v="17.077000000000002"/>
    <n v="5.8000000000000003E-2"/>
    <x v="258"/>
  </r>
  <r>
    <d v="2008-07-01T00:00:00"/>
    <n v="15.173999999999999"/>
    <n v="7.1999999999999995E-2"/>
    <n v="21.006"/>
    <n v="0.13800000000000001"/>
    <n v="9.407"/>
    <n v="0.16"/>
    <n v="17.449000000000002"/>
    <n v="5.3999999999999999E-2"/>
    <x v="258"/>
  </r>
  <r>
    <d v="2008-08-01T00:00:00"/>
    <n v="14.377000000000001"/>
    <n v="0.113"/>
    <n v="20.175999999999998"/>
    <n v="7.2999999999999995E-2"/>
    <n v="8.5939999999999994"/>
    <n v="0.14099999999999999"/>
    <n v="17.282"/>
    <n v="0.06"/>
    <x v="258"/>
  </r>
  <r>
    <d v="2008-09-01T00:00:00"/>
    <n v="12.802"/>
    <n v="8.6999999999999994E-2"/>
    <n v="18.629000000000001"/>
    <n v="8.6999999999999994E-2"/>
    <n v="7.1159999999999997"/>
    <n v="0.154"/>
    <n v="16.757000000000001"/>
    <n v="5.7000000000000002E-2"/>
    <x v="258"/>
  </r>
  <r>
    <d v="2008-10-01T00:00:00"/>
    <n v="10.398999999999999"/>
    <n v="7.8E-2"/>
    <n v="16.038"/>
    <n v="9.0999999999999998E-2"/>
    <n v="4.8470000000000004"/>
    <n v="0.125"/>
    <n v="15.930999999999999"/>
    <n v="5.6000000000000001E-2"/>
    <x v="258"/>
  </r>
  <r>
    <d v="2008-11-01T00:00:00"/>
    <n v="7.2240000000000002"/>
    <n v="6.4000000000000001E-2"/>
    <n v="12.738"/>
    <n v="0.107"/>
    <n v="1.79599999999999"/>
    <n v="0.10299999999999999"/>
    <n v="14.919"/>
    <n v="5.3999999999999999E-2"/>
    <x v="258"/>
  </r>
  <r>
    <d v="2008-12-01T00:00:00"/>
    <n v="4.3849999999999998"/>
    <n v="5.6000000000000001E-2"/>
    <n v="9.8339999999999996"/>
    <n v="0.106"/>
    <n v="-0.94599999999999995"/>
    <n v="0.128"/>
    <n v="14.151"/>
    <n v="5.6000000000000001E-2"/>
    <x v="258"/>
  </r>
  <r>
    <d v="2009-01-01T00:00:00"/>
    <n v="3.6869999999999998"/>
    <n v="7.8E-2"/>
    <n v="9.1759999999999895"/>
    <n v="0.10299999999999999"/>
    <n v="-1.756"/>
    <n v="0.107"/>
    <n v="14.090999999999999"/>
    <n v="5.8000000000000003E-2"/>
    <x v="259"/>
  </r>
  <r>
    <d v="2009-02-01T00:00:00"/>
    <n v="4.0939999999999896"/>
    <n v="8.3000000000000004E-2"/>
    <n v="9.8219999999999992"/>
    <n v="0.06"/>
    <n v="-1.5449999999999999"/>
    <n v="7.6999999999999999E-2"/>
    <n v="14.266999999999999"/>
    <n v="0.06"/>
    <x v="259"/>
  </r>
  <r>
    <d v="2009-03-01T00:00:00"/>
    <n v="6.0860000000000003"/>
    <n v="5.8000000000000003E-2"/>
    <n v="12.065"/>
    <n v="9.2999999999999999E-2"/>
    <n v="0.13200000000000001"/>
    <n v="0.112"/>
    <n v="14.872999999999999"/>
    <n v="0.06"/>
    <x v="259"/>
  </r>
  <r>
    <d v="2009-04-01T00:00:00"/>
    <n v="9.3670000000000009"/>
    <n v="8.4000000000000005E-2"/>
    <n v="15.377000000000001"/>
    <n v="9.8000000000000004E-2"/>
    <n v="3.32"/>
    <n v="0.19400000000000001"/>
    <n v="15.819000000000001"/>
    <n v="5.8999999999999997E-2"/>
    <x v="259"/>
  </r>
  <r>
    <d v="2009-05-01T00:00:00"/>
    <n v="12.111999999999901"/>
    <n v="0.104"/>
    <n v="18.010000000000002"/>
    <n v="0.17699999999999999"/>
    <n v="6.141"/>
    <n v="0.16699999999999901"/>
    <n v="16.570999999999898"/>
    <n v="0.06"/>
    <x v="259"/>
  </r>
  <r>
    <d v="2009-06-01T00:00:00"/>
    <n v="14.201000000000001"/>
    <n v="7.3999999999999996E-2"/>
    <n v="20.056000000000001"/>
    <n v="0.17199999999999999"/>
    <n v="8.3000000000000007"/>
    <n v="0.122"/>
    <n v="17.260000000000002"/>
    <n v="5.7000000000000002E-2"/>
    <x v="259"/>
  </r>
  <r>
    <d v="2009-07-01T00:00:00"/>
    <n v="15.231"/>
    <n v="0.14799999999999999"/>
    <n v="21.085000000000001"/>
    <n v="0.1"/>
    <n v="9.4559999999999995"/>
    <n v="0.13"/>
    <n v="17.577999999999999"/>
    <n v="6.7000000000000004E-2"/>
    <x v="259"/>
  </r>
  <r>
    <d v="2009-08-01T00:00:00"/>
    <n v="14.654999999999999"/>
    <n v="0.109"/>
    <n v="20.577000000000002"/>
    <n v="0.10299999999999999"/>
    <n v="8.8549999999999898"/>
    <n v="0.13699999999999901"/>
    <n v="17.427"/>
    <n v="0.06"/>
    <x v="259"/>
  </r>
  <r>
    <d v="2009-09-01T00:00:00"/>
    <n v="13.153"/>
    <n v="0.05"/>
    <n v="19.006"/>
    <n v="9.4E-2"/>
    <n v="7.3970000000000002"/>
    <n v="0.13300000000000001"/>
    <n v="16.864000000000001"/>
    <n v="5.2999999999999999E-2"/>
    <x v="259"/>
  </r>
  <r>
    <d v="2009-10-01T00:00:00"/>
    <n v="10.135999999999999"/>
    <n v="7.4999999999999997E-2"/>
    <n v="15.79"/>
    <n v="8.6999999999999994E-2"/>
    <n v="4.5629999999999997"/>
    <n v="0.104"/>
    <n v="15.91"/>
    <n v="5.6000000000000001E-2"/>
    <x v="259"/>
  </r>
  <r>
    <d v="2009-11-01T00:00:00"/>
    <n v="7.0309999999999997"/>
    <n v="8.6999999999999994E-2"/>
    <n v="12.574"/>
    <n v="8.5000000000000006E-2"/>
    <n v="1.64"/>
    <n v="0.128"/>
    <n v="14.968"/>
    <n v="5.7000000000000002E-2"/>
    <x v="259"/>
  </r>
  <r>
    <d v="2009-12-01T00:00:00"/>
    <n v="4.3099999999999996"/>
    <n v="8.1000000000000003E-2"/>
    <n v="9.6609999999999996"/>
    <n v="0.121"/>
    <n v="-0.94"/>
    <n v="0.10100000000000001"/>
    <n v="14.298"/>
    <n v="0.06"/>
    <x v="259"/>
  </r>
  <r>
    <d v="2010-01-01T00:00:00"/>
    <n v="3.7370000000000001"/>
    <n v="7.9000000000000001E-2"/>
    <n v="9.2449999999999992"/>
    <n v="8.6999999999999994E-2"/>
    <n v="-1.677"/>
    <n v="8.1999999999999906E-2"/>
    <n v="14.207999999999901"/>
    <n v="0.06"/>
    <x v="260"/>
  </r>
  <r>
    <d v="2010-02-01T00:00:00"/>
    <n v="4.399"/>
    <n v="0.08"/>
    <n v="10.034000000000001"/>
    <n v="8.3000000000000004E-2"/>
    <n v="-1.107"/>
    <n v="7.9000000000000001E-2"/>
    <n v="14.516999999999999"/>
    <n v="6.0999999999999999E-2"/>
    <x v="260"/>
  </r>
  <r>
    <d v="2010-03-01T00:00:00"/>
    <n v="6.7379999999999898"/>
    <n v="5.7000000000000002E-2"/>
    <n v="12.669"/>
    <n v="7.3999999999999996E-2"/>
    <n v="0.79599999999999904"/>
    <n v="0.11899999999999999"/>
    <n v="15.223000000000001"/>
    <n v="5.8999999999999997E-2"/>
    <x v="260"/>
  </r>
  <r>
    <d v="2010-04-01T00:00:00"/>
    <n v="9.6709999999999994"/>
    <n v="8.6999999999999994E-2"/>
    <n v="15.616"/>
    <n v="0.153"/>
    <n v="3.7589999999999999"/>
    <n v="0.159"/>
    <n v="16.038999999999898"/>
    <n v="0.06"/>
    <x v="260"/>
  </r>
  <r>
    <d v="2010-05-01T00:00:00"/>
    <n v="12.406000000000001"/>
    <n v="7.8E-2"/>
    <n v="18.172999999999998"/>
    <n v="0.14299999999999999"/>
    <n v="6.524"/>
    <n v="0.13200000000000001"/>
    <n v="16.731999999999999"/>
    <n v="5.7000000000000002E-2"/>
    <x v="260"/>
  </r>
  <r>
    <d v="2010-06-01T00:00:00"/>
    <n v="14.420999999999999"/>
    <n v="8.5999999999999993E-2"/>
    <n v="20.251999999999999"/>
    <n v="0.11799999999999999"/>
    <n v="8.4889999999999901"/>
    <n v="0.128"/>
    <n v="17.271000000000001"/>
    <n v="5.7000000000000002E-2"/>
    <x v="260"/>
  </r>
  <r>
    <d v="2010-07-01T00:00:00"/>
    <n v="15.212999999999999"/>
    <n v="0.09"/>
    <n v="20.97"/>
    <n v="0.08"/>
    <n v="9.5510000000000002"/>
    <n v="0.14099999999999999"/>
    <n v="17.532"/>
    <n v="5.7000000000000002E-2"/>
    <x v="260"/>
  </r>
  <r>
    <d v="2010-08-01T00:00:00"/>
    <n v="14.767999999999899"/>
    <n v="0.112"/>
    <n v="20.655999999999999"/>
    <n v="6.2E-2"/>
    <n v="8.984"/>
    <n v="0.124"/>
    <n v="17.411999999999999"/>
    <n v="6.0999999999999999E-2"/>
    <x v="260"/>
  </r>
  <r>
    <d v="2010-09-01T00:00:00"/>
    <n v="12.863"/>
    <n v="6.5000000000000002E-2"/>
    <n v="18.602999999999899"/>
    <n v="9.1999999999999998E-2"/>
    <n v="7.2519999999999998"/>
    <n v="0.11700000000000001"/>
    <n v="16.760999999999999"/>
    <n v="5.3999999999999999E-2"/>
    <x v="260"/>
  </r>
  <r>
    <d v="2010-10-01T00:00:00"/>
    <n v="10.442"/>
    <n v="7.0000000000000007E-2"/>
    <n v="16.114999999999998"/>
    <n v="8.3000000000000004E-2"/>
    <n v="4.9050000000000002"/>
    <n v="0.12"/>
    <n v="15.939"/>
    <n v="5.7000000000000002E-2"/>
    <x v="260"/>
  </r>
  <r>
    <d v="2010-11-01T00:00:00"/>
    <n v="7.4870000000000001"/>
    <n v="0.10199999999999999"/>
    <n v="13.167999999999999"/>
    <n v="0.128"/>
    <n v="1.95"/>
    <n v="9.7000000000000003E-2"/>
    <n v="14.994999999999999"/>
    <n v="0.06"/>
    <x v="260"/>
  </r>
  <r>
    <d v="2010-12-01T00:00:00"/>
    <n v="4.2919999999999998"/>
    <n v="9.5000000000000001E-2"/>
    <n v="9.8870000000000005"/>
    <n v="0.13800000000000001"/>
    <n v="-1.139"/>
    <n v="0.09"/>
    <n v="14.117000000000001"/>
    <n v="0.06"/>
    <x v="260"/>
  </r>
  <r>
    <d v="2011-01-01T00:00:00"/>
    <n v="3.282"/>
    <n v="8.1999999999999906E-2"/>
    <n v="8.7219999999999995"/>
    <n v="9.6000000000000002E-2"/>
    <n v="-2.0339999999999998"/>
    <n v="0.13300000000000001"/>
    <n v="13.928000000000001"/>
    <n v="5.8999999999999997E-2"/>
    <x v="261"/>
  </r>
  <r>
    <d v="2011-02-01T00:00:00"/>
    <n v="3.7429999999999999"/>
    <n v="6.7000000000000004E-2"/>
    <n v="9.4350000000000005"/>
    <n v="7.6999999999999999E-2"/>
    <n v="-1.9059999999999999"/>
    <n v="0.104"/>
    <n v="14.193"/>
    <n v="5.8999999999999997E-2"/>
    <x v="261"/>
  </r>
  <r>
    <d v="2011-03-01T00:00:00"/>
    <n v="6.101"/>
    <n v="6.4000000000000001E-2"/>
    <n v="11.962999999999999"/>
    <n v="9.8000000000000004E-2"/>
    <n v="0.314"/>
    <n v="0.14399999999999999"/>
    <n v="14.88"/>
    <n v="0.06"/>
    <x v="261"/>
  </r>
  <r>
    <d v="2011-04-01T00:00:00"/>
    <n v="9.4830000000000005"/>
    <n v="4.5999999999999999E-2"/>
    <n v="15.45"/>
    <n v="0.152"/>
    <n v="3.5239999999999898"/>
    <n v="0.159"/>
    <n v="15.832000000000001"/>
    <n v="5.6000000000000001E-2"/>
    <x v="261"/>
  </r>
  <r>
    <d v="2011-05-01T00:00:00"/>
    <n v="11.986000000000001"/>
    <n v="5.6000000000000001E-2"/>
    <n v="17.917000000000002"/>
    <n v="0.105"/>
    <n v="6.0229999999999997"/>
    <n v="0.16500000000000001"/>
    <n v="16.523"/>
    <n v="5.6000000000000001E-2"/>
    <x v="261"/>
  </r>
  <r>
    <d v="2011-06-01T00:00:00"/>
    <n v="14.37"/>
    <n v="8.1999999999999906E-2"/>
    <n v="20.231000000000002"/>
    <n v="0.10199999999999999"/>
    <n v="8.48"/>
    <n v="0.14299999999999999"/>
    <n v="17.202999999999999"/>
    <n v="5.8000000000000003E-2"/>
    <x v="261"/>
  </r>
  <r>
    <d v="2011-07-01T00:00:00"/>
    <n v="15.481999999999999"/>
    <n v="0.113"/>
    <n v="21.32"/>
    <n v="0.13100000000000001"/>
    <n v="9.6839999999999993"/>
    <n v="0.11"/>
    <n v="17.567999999999898"/>
    <n v="6.2E-2"/>
    <x v="261"/>
  </r>
  <r>
    <d v="2011-08-01T00:00:00"/>
    <n v="15.012"/>
    <n v="9.0999999999999998E-2"/>
    <n v="20.922000000000001"/>
    <n v="0.114"/>
    <n v="9.2079999999999895"/>
    <n v="0.13"/>
    <n v="17.475000000000001"/>
    <n v="5.8999999999999997E-2"/>
    <x v="261"/>
  </r>
  <r>
    <d v="2011-09-01T00:00:00"/>
    <n v="12.912000000000001"/>
    <n v="8.3000000000000004E-2"/>
    <n v="18.89"/>
    <n v="0.14000000000000001"/>
    <n v="6.9979999999999896"/>
    <n v="0.14699999999999999"/>
    <n v="16.762"/>
    <n v="5.7000000000000002E-2"/>
    <x v="261"/>
  </r>
  <r>
    <d v="2011-10-01T00:00:00"/>
    <n v="10.352"/>
    <n v="8.6999999999999994E-2"/>
    <n v="16.074999999999999"/>
    <n v="0.08"/>
    <n v="4.8499999999999996"/>
    <n v="0.115"/>
    <n v="15.872999999999999"/>
    <n v="5.8999999999999997E-2"/>
    <x v="261"/>
  </r>
  <r>
    <d v="2011-11-01T00:00:00"/>
    <n v="6.8140000000000001"/>
    <n v="0.107"/>
    <n v="12.395"/>
    <n v="9.4E-2"/>
    <n v="1.4319999999999999"/>
    <n v="0.156"/>
    <n v="14.798999999999999"/>
    <n v="0.06"/>
    <x v="261"/>
  </r>
  <r>
    <d v="2011-12-01T00:00:00"/>
    <n v="4.6549999999999896"/>
    <n v="0.106"/>
    <n v="10.098000000000001"/>
    <n v="0.183"/>
    <n v="-0.64099999999999902"/>
    <n v="0.13300000000000001"/>
    <n v="14.198"/>
    <n v="6.3E-2"/>
    <x v="261"/>
  </r>
  <r>
    <d v="2012-01-01T00:00:00"/>
    <n v="3.157"/>
    <n v="8.5000000000000006E-2"/>
    <n v="8.6909999999999901"/>
    <n v="0.13500000000000001"/>
    <n v="-2.2330000000000001"/>
    <n v="0.11700000000000001"/>
    <n v="13.859"/>
    <n v="0.06"/>
    <x v="262"/>
  </r>
  <r>
    <d v="2012-02-01T00:00:00"/>
    <n v="3.6280000000000001"/>
    <n v="0.10199999999999999"/>
    <n v="9.3789999999999996"/>
    <n v="8.4000000000000005E-2"/>
    <n v="-2.06699999999999"/>
    <n v="0.14499999999999999"/>
    <n v="14.164"/>
    <n v="6.3E-2"/>
    <x v="262"/>
  </r>
  <r>
    <d v="2012-03-01T00:00:00"/>
    <n v="6.0229999999999997"/>
    <n v="5.3999999999999999E-2"/>
    <n v="12.025"/>
    <n v="8.1999999999999906E-2"/>
    <n v="7.49999999999999E-2"/>
    <n v="0.16"/>
    <n v="14.863"/>
    <n v="6.0999999999999999E-2"/>
    <x v="262"/>
  </r>
  <r>
    <d v="2012-04-01T00:00:00"/>
    <n v="9.6759999999999895"/>
    <n v="5.5E-2"/>
    <n v="15.679"/>
    <n v="0.129"/>
    <n v="3.6889999999999898"/>
    <n v="0.14399999999999999"/>
    <n v="15.880999999999901"/>
    <n v="5.8999999999999997E-2"/>
    <x v="262"/>
  </r>
  <r>
    <d v="2012-05-01T00:00:00"/>
    <n v="12.59"/>
    <n v="0.109"/>
    <n v="18.611000000000001"/>
    <n v="0.108"/>
    <n v="6.4610000000000003"/>
    <n v="0.16200000000000001"/>
    <n v="16.698999999999899"/>
    <n v="6.4000000000000001E-2"/>
    <x v="262"/>
  </r>
  <r>
    <d v="2012-06-01T00:00:00"/>
    <n v="14.492000000000001"/>
    <n v="7.8E-2"/>
    <n v="20.43"/>
    <n v="0.10100000000000001"/>
    <n v="8.5050000000000008"/>
    <n v="0.14000000000000001"/>
    <n v="17.251999999999999"/>
    <n v="0.06"/>
    <x v="262"/>
  </r>
  <r>
    <d v="2012-07-01T00:00:00"/>
    <n v="15.075999999999899"/>
    <n v="7.5999999999999998E-2"/>
    <n v="21.006"/>
    <n v="7.9000000000000001E-2"/>
    <n v="9.2289999999999992"/>
    <n v="0.113"/>
    <n v="17.45"/>
    <n v="0.06"/>
    <x v="262"/>
  </r>
  <r>
    <d v="2012-08-01T00:00:00"/>
    <n v="14.72"/>
    <n v="6.9000000000000006E-2"/>
    <n v="20.709"/>
    <n v="7.9000000000000001E-2"/>
    <n v="8.84"/>
    <n v="0.218"/>
    <n v="17.420000000000002"/>
    <n v="0.06"/>
    <x v="262"/>
  </r>
  <r>
    <d v="2012-09-01T00:00:00"/>
    <n v="13.04"/>
    <n v="6.9000000000000006E-2"/>
    <n v="19.074000000000002"/>
    <n v="9.2999999999999999E-2"/>
    <n v="7.1760000000000002"/>
    <n v="0.188"/>
    <n v="16.882000000000001"/>
    <n v="0.06"/>
    <x v="262"/>
  </r>
  <r>
    <d v="2012-10-01T00:00:00"/>
    <n v="10.428000000000001"/>
    <n v="9.8000000000000004E-2"/>
    <n v="16.202999999999999"/>
    <n v="9.9000000000000005E-2"/>
    <n v="4.7649999999999997"/>
    <n v="0.13400000000000001"/>
    <n v="16.018999999999998"/>
    <n v="6.3E-2"/>
    <x v="262"/>
  </r>
  <r>
    <d v="2012-11-01T00:00:00"/>
    <n v="7.1559999999999997"/>
    <n v="0.11600000000000001"/>
    <n v="12.689"/>
    <n v="0.15"/>
    <n v="1.79599999999999"/>
    <n v="0.127"/>
    <n v="15.000999999999999"/>
    <n v="6.4000000000000001E-2"/>
    <x v="262"/>
  </r>
  <r>
    <d v="2012-12-01T00:00:00"/>
    <n v="4.1020000000000003"/>
    <n v="0.09"/>
    <n v="9.4979999999999993"/>
    <n v="0.14899999999999999"/>
    <n v="-1.1619999999999999"/>
    <n v="9.6000000000000002E-2"/>
    <n v="14.138"/>
    <n v="6.4000000000000001E-2"/>
    <x v="262"/>
  </r>
  <r>
    <d v="2013-01-01T00:00:00"/>
    <n v="3.6850000000000001"/>
    <n v="9.7000000000000003E-2"/>
    <n v="9.2550000000000008"/>
    <n v="0.154"/>
    <n v="-1.726"/>
    <n v="8.7999999999999995E-2"/>
    <n v="14.117000000000001"/>
    <n v="6.4000000000000001E-2"/>
    <x v="263"/>
  </r>
  <r>
    <d v="2013-02-01T00:00:00"/>
    <n v="4.2220000000000004"/>
    <n v="9.2999999999999999E-2"/>
    <n v="9.9499999999999993"/>
    <n v="5.7000000000000002E-2"/>
    <n v="-1.472"/>
    <n v="0.14799999999999999"/>
    <n v="14.359"/>
    <n v="6.5000000000000002E-2"/>
    <x v="263"/>
  </r>
  <r>
    <d v="2013-03-01T00:00:00"/>
    <n v="6.2610000000000001"/>
    <n v="0.09"/>
    <n v="12.327999999999999"/>
    <n v="8.8999999999999996E-2"/>
    <n v="0.17399999999999999"/>
    <n v="0.14199999999999999"/>
    <n v="14.952"/>
    <n v="6.6000000000000003E-2"/>
    <x v="263"/>
  </r>
  <r>
    <d v="2013-04-01T00:00:00"/>
    <n v="9.0440000000000005"/>
    <n v="9.8000000000000004E-2"/>
    <n v="15.084"/>
    <n v="0.15"/>
    <n v="3.0550000000000002"/>
    <n v="0.17699999999999999"/>
    <n v="15.749000000000001"/>
    <n v="6.5000000000000002E-2"/>
    <x v="263"/>
  </r>
  <r>
    <d v="2013-05-01T00:00:00"/>
    <n v="12.195"/>
    <n v="0.104"/>
    <n v="18.106999999999999"/>
    <n v="0.13900000000000001"/>
    <n v="6.2629999999999999"/>
    <n v="0.19600000000000001"/>
    <n v="16.608999999999899"/>
    <n v="6.5000000000000002E-2"/>
    <x v="263"/>
  </r>
  <r>
    <d v="2013-06-01T00:00:00"/>
    <n v="14.568"/>
    <n v="0.09"/>
    <n v="20.440000000000001"/>
    <n v="0.158"/>
    <n v="8.6850000000000005"/>
    <n v="0.16500000000000001"/>
    <n v="17.257000000000001"/>
    <n v="6.2E-2"/>
    <x v="263"/>
  </r>
  <r>
    <d v="2013-07-01T00:00:00"/>
    <n v="15.003"/>
    <n v="0.126"/>
    <n v="20.736999999999998"/>
    <n v="0.1"/>
    <n v="9.33"/>
    <n v="0.153"/>
    <n v="17.503"/>
    <n v="6.8000000000000005E-2"/>
    <x v="263"/>
  </r>
  <r>
    <d v="2013-08-01T00:00:00"/>
    <n v="14.742000000000001"/>
    <n v="0.129"/>
    <n v="20.596"/>
    <n v="0.12"/>
    <n v="9.0139999999999993"/>
    <n v="0.17899999999999999"/>
    <n v="17.462"/>
    <n v="6.8000000000000005E-2"/>
    <x v="263"/>
  </r>
  <r>
    <d v="2013-09-01T00:00:00"/>
    <n v="13.154"/>
    <n v="0.104"/>
    <n v="18.946999999999999"/>
    <n v="7.6999999999999999E-2"/>
    <n v="7.4820000000000002"/>
    <n v="0.19400000000000001"/>
    <n v="16.893999999999998"/>
    <n v="6.4000000000000001E-2"/>
    <x v="263"/>
  </r>
  <r>
    <d v="2013-10-01T00:00:00"/>
    <n v="10.255999999999901"/>
    <n v="7.6999999999999999E-2"/>
    <n v="15.994"/>
    <n v="0.1"/>
    <n v="4.6630000000000003"/>
    <n v="0.13500000000000001"/>
    <n v="15.904999999999999"/>
    <n v="6.2E-2"/>
    <x v="263"/>
  </r>
  <r>
    <d v="2013-11-01T00:00:00"/>
    <n v="7.4239999999999897"/>
    <n v="7.9000000000000001E-2"/>
    <n v="12.965"/>
    <n v="0.113"/>
    <n v="2.016"/>
    <n v="0.11600000000000001"/>
    <n v="15.106999999999999"/>
    <n v="6.2E-2"/>
    <x v="263"/>
  </r>
  <r>
    <d v="2013-12-01T00:00:00"/>
    <n v="4.7240000000000002"/>
    <n v="8.5000000000000006E-2"/>
    <n v="10.083"/>
    <n v="0.129"/>
    <n v="-0.54799999999999904"/>
    <n v="0.105"/>
    <n v="14.339"/>
    <n v="6.5000000000000002E-2"/>
    <x v="263"/>
  </r>
  <r>
    <d v="2014-01-01T00:00:00"/>
    <n v="3.73199999999999"/>
    <n v="7.4999999999999997E-2"/>
    <n v="9.327"/>
    <n v="0.13800000000000001"/>
    <n v="-1.7549999999999999"/>
    <n v="9.0999999999999998E-2"/>
    <n v="14.135999999999999"/>
    <n v="6.4000000000000001E-2"/>
    <x v="264"/>
  </r>
  <r>
    <d v="2014-02-01T00:00:00"/>
    <n v="3.5"/>
    <n v="6.8000000000000005E-2"/>
    <n v="9.1460000000000008"/>
    <n v="7.2999999999999995E-2"/>
    <n v="-2.08"/>
    <n v="9.5000000000000001E-2"/>
    <n v="14.157"/>
    <n v="6.5000000000000002E-2"/>
    <x v="264"/>
  </r>
  <r>
    <d v="2014-03-01T00:00:00"/>
    <n v="6.3779999999999903"/>
    <n v="9.8000000000000004E-2"/>
    <n v="12.367000000000001"/>
    <n v="0.108"/>
    <n v="0.436"/>
    <n v="0.13900000000000001"/>
    <n v="15.09"/>
    <n v="6.8000000000000005E-2"/>
    <x v="264"/>
  </r>
  <r>
    <d v="2014-04-01T00:00:00"/>
    <n v="9.5890000000000004"/>
    <n v="0.111"/>
    <n v="15.529"/>
    <n v="0.09"/>
    <n v="3.617"/>
    <n v="0.193"/>
    <n v="16.038"/>
    <n v="6.9000000000000006E-2"/>
    <x v="264"/>
  </r>
  <r>
    <d v="2014-05-01T00:00:00"/>
    <n v="12.582000000000001"/>
    <n v="6.8000000000000005E-2"/>
    <n v="18.361999999999998"/>
    <n v="0.158"/>
    <n v="6.6129999999999898"/>
    <n v="0.16600000000000001"/>
    <n v="16.803999999999998"/>
    <n v="5.8999999999999997E-2"/>
    <x v="264"/>
  </r>
  <r>
    <d v="2014-06-01T00:00:00"/>
    <n v="14.335000000000001"/>
    <n v="9.6000000000000002E-2"/>
    <n v="20.126000000000001"/>
    <n v="9.5000000000000001E-2"/>
    <n v="8.4729999999999901"/>
    <n v="0.157"/>
    <n v="17.303000000000001"/>
    <n v="6.4000000000000001E-2"/>
    <x v="264"/>
  </r>
  <r>
    <d v="2014-07-01T00:00:00"/>
    <n v="14.872999999999999"/>
    <n v="7.8E-2"/>
    <n v="20.710999999999999"/>
    <n v="9.0999999999999998E-2"/>
    <n v="9.1120000000000001"/>
    <n v="0.13500000000000001"/>
    <n v="17.507999999999999"/>
    <n v="6.0999999999999999E-2"/>
    <x v="264"/>
  </r>
  <r>
    <d v="2014-08-01T00:00:00"/>
    <n v="14.875"/>
    <n v="0.115"/>
    <n v="20.79"/>
    <n v="9.8000000000000004E-2"/>
    <n v="9.0470000000000006"/>
    <n v="0.17299999999999999"/>
    <n v="17.606999999999999"/>
    <n v="6.4000000000000001E-2"/>
    <x v="264"/>
  </r>
  <r>
    <d v="2014-09-01T00:00:00"/>
    <n v="13.090999999999999"/>
    <n v="8.5999999999999993E-2"/>
    <n v="18.864999999999998"/>
    <n v="0.106"/>
    <n v="7.399"/>
    <n v="0.155"/>
    <n v="16.975000000000001"/>
    <n v="5.8999999999999997E-2"/>
    <x v="264"/>
  </r>
  <r>
    <d v="2014-10-01T00:00:00"/>
    <n v="10.33"/>
    <n v="7.5999999999999998E-2"/>
    <n v="16.065999999999999"/>
    <n v="0.111"/>
    <n v="4.6890000000000001"/>
    <n v="0.126"/>
    <n v="16.029"/>
    <n v="5.8999999999999997E-2"/>
    <x v="264"/>
  </r>
  <r>
    <d v="2014-11-01T00:00:00"/>
    <n v="6.7129999999999903"/>
    <n v="0.121"/>
    <n v="12.284000000000001"/>
    <n v="0.124"/>
    <n v="1.3129999999999999"/>
    <n v="0.115"/>
    <n v="14.898999999999999"/>
    <n v="6.4000000000000001E-2"/>
    <x v="264"/>
  </r>
  <r>
    <d v="2014-12-01T00:00:00"/>
    <n v="4.8499999999999996"/>
    <n v="0.09"/>
    <n v="10.19"/>
    <n v="0.14799999999999999"/>
    <n v="-0.33100000000000002"/>
    <n v="0.123"/>
    <n v="14.41"/>
    <n v="6.2E-2"/>
    <x v="264"/>
  </r>
  <r>
    <d v="2015-01-01T00:00:00"/>
    <n v="3.8809999999999998"/>
    <n v="0.13"/>
    <n v="9.4320000000000004"/>
    <n v="0.09"/>
    <n v="-1.518"/>
    <n v="9.7000000000000003E-2"/>
    <n v="14.255000000000001"/>
    <n v="6.6000000000000003E-2"/>
    <x v="265"/>
  </r>
  <r>
    <d v="2015-02-01T00:00:00"/>
    <n v="4.6639999999999997"/>
    <n v="0.121"/>
    <n v="10.497"/>
    <n v="9.1999999999999998E-2"/>
    <n v="-1.1379999999999999"/>
    <n v="0.113"/>
    <n v="14.564"/>
    <n v="6.7000000000000004E-2"/>
    <x v="265"/>
  </r>
  <r>
    <d v="2015-03-01T00:00:00"/>
    <n v="6.74"/>
    <n v="0.06"/>
    <n v="12.659000000000001"/>
    <n v="9.6000000000000002E-2"/>
    <n v="0.89400000000000002"/>
    <n v="7.9000000000000001E-2"/>
    <n v="15.193"/>
    <n v="6.0999999999999999E-2"/>
    <x v="265"/>
  </r>
  <r>
    <d v="2015-04-01T00:00:00"/>
    <n v="9.3130000000000006"/>
    <n v="8.7999999999999995E-2"/>
    <n v="15.224"/>
    <n v="0.13699999999999901"/>
    <n v="3.4019999999999899"/>
    <n v="0.14699999999999999"/>
    <n v="15.962"/>
    <n v="6.0999999999999999E-2"/>
    <x v="265"/>
  </r>
  <r>
    <d v="2015-05-01T00:00:00"/>
    <n v="12.311999999999999"/>
    <n v="8.1000000000000003E-2"/>
    <n v="18.180999999999901"/>
    <n v="0.11700000000000001"/>
    <n v="6.3129999999999997"/>
    <n v="0.153"/>
    <n v="16.774000000000001"/>
    <n v="5.8000000000000003E-2"/>
    <x v="265"/>
  </r>
  <r>
    <d v="2015-06-01T00:00:00"/>
    <n v="14.505000000000001"/>
    <n v="6.8000000000000005E-2"/>
    <n v="20.364000000000001"/>
    <n v="0.13300000000000001"/>
    <n v="8.6270000000000007"/>
    <n v="0.16800000000000001"/>
    <n v="17.39"/>
    <n v="5.7000000000000002E-2"/>
    <x v="265"/>
  </r>
  <r>
    <d v="2015-07-01T00:00:00"/>
    <n v="15.050999999999901"/>
    <n v="8.5999999999999993E-2"/>
    <n v="20.904"/>
    <n v="0.109"/>
    <n v="9.3260000000000005"/>
    <n v="0.22500000000000001"/>
    <n v="17.611000000000001"/>
    <n v="5.8000000000000003E-2"/>
    <x v="265"/>
  </r>
  <r>
    <d v="2015-08-01T00:00:00"/>
    <n v="14.755000000000001"/>
    <n v="7.1999999999999995E-2"/>
    <n v="20.699000000000002"/>
    <n v="0.11"/>
    <n v="9.0049999999999901"/>
    <n v="0.17"/>
    <n v="17.588999999999999"/>
    <n v="5.7000000000000002E-2"/>
    <x v="265"/>
  </r>
  <r>
    <d v="2015-09-01T00:00:00"/>
    <n v="12.999000000000001"/>
    <n v="7.9000000000000001E-2"/>
    <n v="18.844999999999999"/>
    <n v="8.7999999999999995E-2"/>
    <n v="7.1989999999999998"/>
    <n v="0.22900000000000001"/>
    <n v="17.048999999999999"/>
    <n v="5.8000000000000003E-2"/>
    <x v="265"/>
  </r>
  <r>
    <d v="2015-10-01T00:00:00"/>
    <n v="10.800999999999901"/>
    <n v="0.10199999999999999"/>
    <n v="16.45"/>
    <n v="5.8999999999999997E-2"/>
    <n v="5.2319999999999904"/>
    <n v="0.115"/>
    <n v="16.29"/>
    <n v="6.2E-2"/>
    <x v="265"/>
  </r>
  <r>
    <d v="2015-11-01T00:00:00"/>
    <n v="7.4329999999999998"/>
    <n v="0.11899999999999999"/>
    <n v="12.891999999999999"/>
    <n v="9.2999999999999999E-2"/>
    <n v="2.157"/>
    <n v="0.106"/>
    <n v="15.252000000000001"/>
    <n v="6.3E-2"/>
    <x v="265"/>
  </r>
  <r>
    <d v="2015-12-01T00:00:00"/>
    <n v="5.5179999999999998"/>
    <n v="0.1"/>
    <n v="10.725"/>
    <n v="0.154"/>
    <n v="0.28699999999999898"/>
    <n v="9.9000000000000005E-2"/>
    <n v="14.773999999999999"/>
    <n v="6.2E-2"/>
    <x v="2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898488-1CB8-4D12-8172-6C4D51EF73D9}"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location ref="AH33:AI300" firstHeaderRow="1" firstDataRow="1" firstDataCol="1"/>
  <pivotFields count="10">
    <pivotField showAll="0"/>
    <pivotField showAll="0"/>
    <pivotField showAll="0"/>
    <pivotField showAll="0"/>
    <pivotField showAll="0"/>
    <pivotField showAll="0"/>
    <pivotField showAll="0"/>
    <pivotField dataField="1" showAll="0"/>
    <pivotField showAll="0"/>
    <pivotField axis="axisRow" showAll="0">
      <items count="267">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s>
  <rowFields count="1">
    <field x="9"/>
  </rowFields>
  <rowItems count="2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t="grand">
      <x/>
    </i>
  </rowItems>
  <colItems count="1">
    <i/>
  </colItems>
  <dataFields count="1">
    <dataField name="Average of Land And Ocean Average Temperature" fld="7" subtotal="average"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072373-6C6F-4F2A-88FA-84BB8AED64E9}"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Decade">
  <location ref="AH3:AI31" firstHeaderRow="1" firstDataRow="1" firstDataCol="1"/>
  <pivotFields count="29">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s>
  <rowFields count="1">
    <field x="28"/>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Average of Land And Ocean Average Temperature" fld="7" subtotal="average" baseField="28" baseItem="0"/>
  </dataFields>
  <chartFormats count="2">
    <chartFormat chart="14"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B9637B-0FCF-4DFF-9C86-5B35DDDEA0C9}"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s">
  <location ref="AD3:AF270" firstHeaderRow="0" firstDataRow="1" firstDataCol="1"/>
  <pivotFields count="11">
    <pivotField showAll="0"/>
    <pivotField dataField="1" showAll="0"/>
    <pivotField showAll="0"/>
    <pivotField showAll="0"/>
    <pivotField showAll="0"/>
    <pivotField showAll="0"/>
    <pivotField showAll="0"/>
    <pivotField dataField="1" showAll="0"/>
    <pivotField showAll="0"/>
    <pivotField axis="axisRow" showAll="0">
      <items count="267">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s>
  <rowFields count="1">
    <field x="9"/>
  </rowFields>
  <rowItems count="2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t="grand">
      <x/>
    </i>
  </rowItems>
  <colFields count="1">
    <field x="-2"/>
  </colFields>
  <colItems count="2">
    <i>
      <x/>
    </i>
    <i i="1">
      <x v="1"/>
    </i>
  </colItems>
  <dataFields count="2">
    <dataField name="Average of Land Average Temperature" fld="1" subtotal="average" baseField="9" baseItem="0"/>
    <dataField name="Average of Land And Ocean Average Temperature" fld="7" subtotal="average"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14F7301-0147-4703-B683-970F21795D9F}" sourceName="Year">
  <pivotTables>
    <pivotTable tabId="1" name="PivotTable4"/>
  </pivotTables>
  <data>
    <tabular pivotCacheId="268259552">
      <items count="266">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6" s="1" nd="1"/>
        <i x="47" s="1" nd="1"/>
        <i x="48" s="1" nd="1"/>
        <i x="49" s="1" nd="1"/>
        <i x="50" s="1" nd="1"/>
        <i x="51" s="1" nd="1"/>
        <i x="52" s="1" nd="1"/>
        <i x="53" s="1" nd="1"/>
        <i x="54" s="1" nd="1"/>
        <i x="55" s="1" nd="1"/>
        <i x="56" s="1" nd="1"/>
        <i x="57" s="1" nd="1"/>
        <i x="58" s="1" nd="1"/>
        <i x="59" s="1" nd="1"/>
        <i x="60" s="1" nd="1"/>
        <i x="61" s="1" nd="1"/>
        <i x="62" s="1" nd="1"/>
        <i x="63" s="1" nd="1"/>
        <i x="64" s="1" nd="1"/>
        <i x="65" s="1" nd="1"/>
        <i x="66" s="1" nd="1"/>
        <i x="67" s="1" nd="1"/>
        <i x="68" s="1" nd="1"/>
        <i x="69" s="1" nd="1"/>
        <i x="70" s="1" nd="1"/>
        <i x="71" s="1" nd="1"/>
        <i x="72" s="1" nd="1"/>
        <i x="73" s="1" nd="1"/>
        <i x="74" s="1" nd="1"/>
        <i x="75" s="1" nd="1"/>
        <i x="76" s="1" nd="1"/>
        <i x="77" s="1" nd="1"/>
        <i x="78" s="1" nd="1"/>
        <i x="79" s="1" nd="1"/>
        <i x="80" s="1" nd="1"/>
        <i x="81" s="1" nd="1"/>
        <i x="82" s="1" nd="1"/>
        <i x="83" s="1" nd="1"/>
        <i x="84" s="1" nd="1"/>
        <i x="85" s="1" nd="1"/>
        <i x="86" s="1" nd="1"/>
        <i x="87" s="1" nd="1"/>
        <i x="88" s="1" nd="1"/>
        <i x="89" s="1" nd="1"/>
        <i x="90" s="1" nd="1"/>
        <i x="91" s="1" nd="1"/>
        <i x="92" s="1" nd="1"/>
        <i x="93" s="1" nd="1"/>
        <i x="94" s="1" nd="1"/>
        <i x="95" s="1" nd="1"/>
        <i x="96" s="1" nd="1"/>
        <i x="97" s="1" nd="1"/>
        <i x="98" s="1" nd="1"/>
        <i x="9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464332A-C735-40D1-935B-9D5D2735C9E3}" cache="Slicer_Year" caption="Ye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57AE-1B50-42CF-BBDD-EDC57A9F5740}">
  <dimension ref="A1:AI3193"/>
  <sheetViews>
    <sheetView tabSelected="1" topLeftCell="AF31" zoomScale="80" workbookViewId="0">
      <selection activeCell="AI35" sqref="AI35"/>
    </sheetView>
  </sheetViews>
  <sheetFormatPr defaultRowHeight="14.5" x14ac:dyDescent="0.35"/>
  <cols>
    <col min="1" max="1" width="13.36328125" customWidth="1"/>
    <col min="2" max="2" width="18.26953125" style="2" customWidth="1"/>
    <col min="3" max="3" width="16.453125" style="2" customWidth="1"/>
    <col min="4" max="4" width="16.6328125" style="2" customWidth="1"/>
    <col min="5" max="5" width="17.26953125" style="2" customWidth="1"/>
    <col min="6" max="6" width="17.453125" style="2" customWidth="1"/>
    <col min="7" max="8" width="8.7265625" style="2"/>
    <col min="9" max="9" width="12.54296875" style="2" customWidth="1"/>
    <col min="10" max="10" width="10.08984375" style="2" customWidth="1"/>
    <col min="12" max="12" width="12.26953125" customWidth="1"/>
    <col min="13" max="13" width="16.6328125" customWidth="1"/>
    <col min="14" max="14" width="25.81640625" bestFit="1" customWidth="1"/>
    <col min="16" max="16" width="12" customWidth="1"/>
    <col min="18" max="18" width="10.6328125" customWidth="1"/>
    <col min="20" max="20" width="44.453125" customWidth="1"/>
    <col min="21" max="21" width="18.26953125" style="2" customWidth="1"/>
    <col min="22" max="22" width="34.6328125" style="2" customWidth="1"/>
    <col min="23" max="23" width="16.6328125" style="2" customWidth="1"/>
    <col min="24" max="24" width="17.26953125" style="2" customWidth="1"/>
    <col min="25" max="25" width="17.453125" style="2" customWidth="1"/>
    <col min="26" max="27" width="8.7265625" style="2"/>
    <col min="28" max="28" width="12.54296875" style="2" customWidth="1"/>
    <col min="29" max="29" width="11.6328125" customWidth="1"/>
    <col min="30" max="30" width="12.36328125" bestFit="1" customWidth="1"/>
    <col min="31" max="31" width="33.36328125" bestFit="1" customWidth="1"/>
    <col min="32" max="32" width="43.08984375" bestFit="1" customWidth="1"/>
    <col min="34" max="34" width="11" bestFit="1" customWidth="1"/>
    <col min="35" max="35" width="44.90625" bestFit="1" customWidth="1"/>
    <col min="36" max="36" width="34.7265625" bestFit="1" customWidth="1"/>
    <col min="37" max="37" width="44.90625" bestFit="1" customWidth="1"/>
    <col min="43" max="43" width="13.36328125" bestFit="1" customWidth="1"/>
    <col min="44" max="44" width="44.90625" bestFit="1" customWidth="1"/>
  </cols>
  <sheetData>
    <row r="1" spans="1:35" x14ac:dyDescent="0.35">
      <c r="A1" s="1" t="s">
        <v>1816</v>
      </c>
      <c r="B1" s="2" t="s">
        <v>1800</v>
      </c>
      <c r="C1" s="2" t="s">
        <v>1801</v>
      </c>
      <c r="D1" s="2" t="s">
        <v>1802</v>
      </c>
      <c r="E1" s="2" t="s">
        <v>1803</v>
      </c>
      <c r="F1" s="2" t="s">
        <v>1804</v>
      </c>
      <c r="G1" s="2" t="s">
        <v>1805</v>
      </c>
      <c r="H1" s="2" t="s">
        <v>1806</v>
      </c>
      <c r="I1" s="2" t="s">
        <v>1807</v>
      </c>
      <c r="J1" s="4" t="s">
        <v>1808</v>
      </c>
      <c r="K1" s="2" t="s">
        <v>1809</v>
      </c>
      <c r="L1" s="2" t="s">
        <v>1810</v>
      </c>
      <c r="M1" s="2" t="s">
        <v>1811</v>
      </c>
      <c r="N1" s="2" t="s">
        <v>1812</v>
      </c>
      <c r="O1" s="2" t="s">
        <v>1813</v>
      </c>
      <c r="P1" s="2" t="s">
        <v>1814</v>
      </c>
      <c r="Q1" s="2" t="s">
        <v>1815</v>
      </c>
      <c r="R1" s="2" t="s">
        <v>1817</v>
      </c>
      <c r="S1">
        <v>2010</v>
      </c>
      <c r="T1" s="2" t="s">
        <v>1818</v>
      </c>
      <c r="U1" s="2" t="s">
        <v>1800</v>
      </c>
      <c r="V1" s="2" t="s">
        <v>1801</v>
      </c>
      <c r="W1" s="2" t="s">
        <v>1802</v>
      </c>
      <c r="X1" s="2" t="s">
        <v>1803</v>
      </c>
      <c r="Y1" s="2" t="s">
        <v>1804</v>
      </c>
      <c r="Z1" s="2" t="s">
        <v>1805</v>
      </c>
      <c r="AA1" s="2" t="s">
        <v>1806</v>
      </c>
      <c r="AB1" s="2" t="s">
        <v>1807</v>
      </c>
      <c r="AC1" s="2" t="s">
        <v>1979</v>
      </c>
    </row>
    <row r="2" spans="1:35" x14ac:dyDescent="0.35">
      <c r="A2" s="3" t="s">
        <v>0</v>
      </c>
      <c r="B2" s="2">
        <v>3.0339999999999998</v>
      </c>
      <c r="C2" s="2">
        <v>3.5739999999999998</v>
      </c>
      <c r="J2" s="4" t="str">
        <f>LEFT(A2, 4)</f>
        <v>1750</v>
      </c>
      <c r="K2" t="str">
        <f>MID(A2, 6, 2)</f>
        <v>01</v>
      </c>
      <c r="L2" t="str" cm="1">
        <f t="array" ref="L2:L267">_xlfn.UNIQUE(J2:J3193)</f>
        <v>1750</v>
      </c>
      <c r="M2" t="str">
        <f>IFERROR(AVERAGEIFS(H:H, J:J, L2), "")</f>
        <v/>
      </c>
      <c r="N2">
        <f>AVERAGEIFS(M:M, L:L, "&gt;=1850", L:L, "&lt;=1900")</f>
        <v>15.143916666666657</v>
      </c>
      <c r="O2" t="str">
        <f>IF(ISNUMBER(M2), M2 - $N$2, "")</f>
        <v/>
      </c>
      <c r="P2" cm="1">
        <f t="array" ref="P2:Q11">INDEX(_xlfn._xlws.SORT(_xlfn._xlws.FILTER(L2:M1000, ISNUMBER(M2:M1000)), 2, -1), _xlfn.SEQUENCE(10), {1,2})</f>
        <v>2015</v>
      </c>
      <c r="Q2">
        <v>16.058583333333335</v>
      </c>
      <c r="R2" t="str">
        <f>J2 &amp; "-" &amp; TEXT(K2, "00")</f>
        <v>1750-01</v>
      </c>
      <c r="S2">
        <v>5</v>
      </c>
      <c r="T2">
        <f>IFERROR(VLOOKUP($S$3, R2:AB4000, 4, FALSE), "Not Found")</f>
        <v>12.406000000000001</v>
      </c>
      <c r="U2" s="2">
        <v>3.0339999999999998</v>
      </c>
      <c r="V2" s="2">
        <v>3.5739999999999998</v>
      </c>
      <c r="AC2">
        <f>INT(J2/10)*10</f>
        <v>1750</v>
      </c>
    </row>
    <row r="3" spans="1:35" x14ac:dyDescent="0.35">
      <c r="A3" s="3" t="s">
        <v>1</v>
      </c>
      <c r="B3" s="2">
        <v>3.0830000000000002</v>
      </c>
      <c r="C3" s="2">
        <v>3.702</v>
      </c>
      <c r="J3" s="4" t="str">
        <f t="shared" ref="J3:J66" si="0">LEFT(A3, 4)</f>
        <v>1750</v>
      </c>
      <c r="K3" t="str">
        <f t="shared" ref="K3:K66" si="1">MID(A3, 6, 2)</f>
        <v>02</v>
      </c>
      <c r="L3" t="str">
        <v>1751</v>
      </c>
      <c r="M3" t="str">
        <f t="shared" ref="M3:M66" si="2">IFERROR(AVERAGEIFS(H:H, J:J, L3), "")</f>
        <v/>
      </c>
      <c r="O3" t="str">
        <f t="shared" ref="O3:O66" si="3">IF(ISNUMBER(M3), M3 - $N$2, "")</f>
        <v/>
      </c>
      <c r="P3">
        <v>2014</v>
      </c>
      <c r="Q3">
        <v>15.912999999999997</v>
      </c>
      <c r="R3" t="str">
        <f t="shared" ref="R3:R66" si="4">J3 &amp; "-" &amp; TEXT(K3, "00")</f>
        <v>1750-02</v>
      </c>
      <c r="S3" t="str">
        <f>S1 &amp; "-" &amp; TEXT(S2, "00")</f>
        <v>2010-05</v>
      </c>
      <c r="T3" s="2" t="s">
        <v>1819</v>
      </c>
      <c r="U3" s="2">
        <v>3.0830000000000002</v>
      </c>
      <c r="V3" s="2">
        <v>3.702</v>
      </c>
      <c r="AC3">
        <f t="shared" ref="AC3:AC66" si="5">INT(J3/10)*10</f>
        <v>1750</v>
      </c>
      <c r="AD3" s="5" t="s">
        <v>1980</v>
      </c>
      <c r="AE3" t="s">
        <v>1977</v>
      </c>
      <c r="AF3" t="s">
        <v>1978</v>
      </c>
      <c r="AH3" s="5" t="s">
        <v>1979</v>
      </c>
      <c r="AI3" t="s">
        <v>1978</v>
      </c>
    </row>
    <row r="4" spans="1:35" x14ac:dyDescent="0.35">
      <c r="A4" s="3" t="s">
        <v>2</v>
      </c>
      <c r="B4" s="2">
        <v>5.6260000000000003</v>
      </c>
      <c r="C4" s="2">
        <v>3.0760000000000001</v>
      </c>
      <c r="J4" s="4" t="str">
        <f t="shared" si="0"/>
        <v>1750</v>
      </c>
      <c r="K4" t="str">
        <f t="shared" si="1"/>
        <v>03</v>
      </c>
      <c r="L4" t="str">
        <v>1752</v>
      </c>
      <c r="M4" t="str">
        <f t="shared" si="2"/>
        <v/>
      </c>
      <c r="O4" t="str">
        <f t="shared" si="3"/>
        <v/>
      </c>
      <c r="P4">
        <v>2010</v>
      </c>
      <c r="Q4">
        <v>15.895499999999982</v>
      </c>
      <c r="R4" t="str">
        <f t="shared" si="4"/>
        <v>1750-03</v>
      </c>
      <c r="T4">
        <f>IFERROR(VLOOKUP($S$3, R2:AB4000, 5, FALSE), "Not Found")</f>
        <v>7.8E-2</v>
      </c>
      <c r="U4" s="2">
        <v>5.6260000000000003</v>
      </c>
      <c r="V4" s="2">
        <v>3.0760000000000001</v>
      </c>
      <c r="AC4">
        <f t="shared" si="5"/>
        <v>1750</v>
      </c>
      <c r="AD4" s="6">
        <v>1900</v>
      </c>
      <c r="AE4">
        <v>8.5015833333333219</v>
      </c>
      <c r="AF4">
        <v>15.143916666666657</v>
      </c>
      <c r="AH4" s="6">
        <v>1750</v>
      </c>
    </row>
    <row r="5" spans="1:35" x14ac:dyDescent="0.35">
      <c r="A5" s="3" t="s">
        <v>3</v>
      </c>
      <c r="B5" s="2">
        <v>8.49</v>
      </c>
      <c r="C5" s="2">
        <v>2.4510000000000001</v>
      </c>
      <c r="J5" s="4" t="str">
        <f t="shared" si="0"/>
        <v>1750</v>
      </c>
      <c r="K5" t="str">
        <f t="shared" si="1"/>
        <v>04</v>
      </c>
      <c r="L5" t="str">
        <v>1753</v>
      </c>
      <c r="M5" t="str">
        <f t="shared" si="2"/>
        <v/>
      </c>
      <c r="O5" t="str">
        <f t="shared" si="3"/>
        <v/>
      </c>
      <c r="P5">
        <v>2005</v>
      </c>
      <c r="Q5">
        <v>15.879249999999999</v>
      </c>
      <c r="R5" t="str">
        <f t="shared" si="4"/>
        <v>1750-04</v>
      </c>
      <c r="T5" s="2" t="s">
        <v>1820</v>
      </c>
      <c r="U5" s="2">
        <v>8.49</v>
      </c>
      <c r="V5" s="2">
        <v>2.4510000000000001</v>
      </c>
      <c r="AC5">
        <f t="shared" si="5"/>
        <v>1750</v>
      </c>
      <c r="AD5" s="6">
        <v>1901</v>
      </c>
      <c r="AE5">
        <v>8.5419166666666655</v>
      </c>
      <c r="AF5">
        <v>15.073333333333315</v>
      </c>
      <c r="AH5" s="6">
        <v>1760</v>
      </c>
    </row>
    <row r="6" spans="1:35" x14ac:dyDescent="0.35">
      <c r="A6" s="3" t="s">
        <v>4</v>
      </c>
      <c r="B6" s="2">
        <v>11.573</v>
      </c>
      <c r="C6" s="2">
        <v>2.0720000000000001</v>
      </c>
      <c r="J6" s="4" t="str">
        <f t="shared" si="0"/>
        <v>1750</v>
      </c>
      <c r="K6" t="str">
        <f t="shared" si="1"/>
        <v>05</v>
      </c>
      <c r="L6" t="str">
        <v>1754</v>
      </c>
      <c r="M6" t="str">
        <f t="shared" si="2"/>
        <v/>
      </c>
      <c r="O6" t="str">
        <f t="shared" si="3"/>
        <v/>
      </c>
      <c r="P6">
        <v>2013</v>
      </c>
      <c r="Q6">
        <v>15.854416666666658</v>
      </c>
      <c r="R6" t="str">
        <f t="shared" si="4"/>
        <v>1750-05</v>
      </c>
      <c r="T6">
        <f>IFERROR(VLOOKUP($S$3, R2:AB4000, 6, FALSE), "Not Found")</f>
        <v>18.172999999999998</v>
      </c>
      <c r="U6" s="2">
        <v>11.573</v>
      </c>
      <c r="V6" s="2">
        <v>2.0720000000000001</v>
      </c>
      <c r="AC6">
        <f t="shared" si="5"/>
        <v>1750</v>
      </c>
      <c r="AD6" s="6">
        <v>1902</v>
      </c>
      <c r="AE6">
        <v>8.3044166666666648</v>
      </c>
      <c r="AF6">
        <v>14.958333333333314</v>
      </c>
      <c r="AH6" s="6">
        <v>1770</v>
      </c>
    </row>
    <row r="7" spans="1:35" x14ac:dyDescent="0.35">
      <c r="A7" s="3" t="s">
        <v>5</v>
      </c>
      <c r="B7" s="2">
        <v>12.936999999999999</v>
      </c>
      <c r="C7" s="2">
        <v>1.724</v>
      </c>
      <c r="J7" s="4" t="str">
        <f t="shared" si="0"/>
        <v>1750</v>
      </c>
      <c r="K7" t="str">
        <f t="shared" si="1"/>
        <v>06</v>
      </c>
      <c r="L7" t="str">
        <v>1755</v>
      </c>
      <c r="M7" t="str">
        <f t="shared" si="2"/>
        <v/>
      </c>
      <c r="O7" t="str">
        <f t="shared" si="3"/>
        <v/>
      </c>
      <c r="P7">
        <v>2002</v>
      </c>
      <c r="Q7">
        <v>15.829166666666667</v>
      </c>
      <c r="R7" t="str">
        <f t="shared" si="4"/>
        <v>1750-06</v>
      </c>
      <c r="T7" s="2" t="s">
        <v>1821</v>
      </c>
      <c r="U7" s="2">
        <v>12.936999999999999</v>
      </c>
      <c r="V7" s="2">
        <v>1.724</v>
      </c>
      <c r="AC7">
        <f t="shared" si="5"/>
        <v>1750</v>
      </c>
      <c r="AD7" s="6">
        <v>1903</v>
      </c>
      <c r="AE7">
        <v>8.2201666666666657</v>
      </c>
      <c r="AF7">
        <v>14.836583333333309</v>
      </c>
      <c r="AH7" s="6">
        <v>1780</v>
      </c>
    </row>
    <row r="8" spans="1:35" x14ac:dyDescent="0.35">
      <c r="A8" s="3" t="s">
        <v>6</v>
      </c>
      <c r="B8" s="2">
        <v>15.868</v>
      </c>
      <c r="C8" s="2">
        <v>1.911</v>
      </c>
      <c r="J8" s="4" t="str">
        <f t="shared" si="0"/>
        <v>1750</v>
      </c>
      <c r="K8" t="str">
        <f t="shared" si="1"/>
        <v>07</v>
      </c>
      <c r="L8" t="str">
        <v>1756</v>
      </c>
      <c r="M8" t="str">
        <f t="shared" si="2"/>
        <v/>
      </c>
      <c r="O8" t="str">
        <f t="shared" si="3"/>
        <v/>
      </c>
      <c r="P8">
        <v>2007</v>
      </c>
      <c r="Q8">
        <v>15.827333333333328</v>
      </c>
      <c r="R8" t="str">
        <f t="shared" si="4"/>
        <v>1750-07</v>
      </c>
      <c r="T8">
        <f>IFERROR(VLOOKUP($S$3, R2:AB4000, 7, FALSE), "Not Found")</f>
        <v>0.14299999999999999</v>
      </c>
      <c r="U8" s="2">
        <v>15.868</v>
      </c>
      <c r="V8" s="2">
        <v>1.911</v>
      </c>
      <c r="AC8">
        <f t="shared" si="5"/>
        <v>1750</v>
      </c>
      <c r="AD8" s="6">
        <v>1904</v>
      </c>
      <c r="AE8">
        <v>8.0909166666666472</v>
      </c>
      <c r="AF8">
        <v>14.810416666666656</v>
      </c>
      <c r="AH8" s="6">
        <v>1790</v>
      </c>
    </row>
    <row r="9" spans="1:35" x14ac:dyDescent="0.35">
      <c r="A9" s="3" t="s">
        <v>7</v>
      </c>
      <c r="B9" s="2">
        <v>14.75</v>
      </c>
      <c r="C9" s="2">
        <v>2.2309999999999999</v>
      </c>
      <c r="J9" s="4" t="str">
        <f t="shared" si="0"/>
        <v>1750</v>
      </c>
      <c r="K9" t="str">
        <f t="shared" si="1"/>
        <v>08</v>
      </c>
      <c r="L9" t="str">
        <v>1757</v>
      </c>
      <c r="M9" t="str">
        <f t="shared" si="2"/>
        <v/>
      </c>
      <c r="O9" t="str">
        <f t="shared" si="3"/>
        <v/>
      </c>
      <c r="P9">
        <v>2009</v>
      </c>
      <c r="Q9">
        <v>15.827166666666658</v>
      </c>
      <c r="R9" t="str">
        <f t="shared" si="4"/>
        <v>1750-08</v>
      </c>
      <c r="T9" s="2" t="s">
        <v>1822</v>
      </c>
      <c r="U9" s="2">
        <v>14.75</v>
      </c>
      <c r="V9" s="2">
        <v>2.2309999999999999</v>
      </c>
      <c r="AC9">
        <f t="shared" si="5"/>
        <v>1750</v>
      </c>
      <c r="AD9" s="6">
        <v>1905</v>
      </c>
      <c r="AE9">
        <v>8.2251666666666576</v>
      </c>
      <c r="AF9">
        <v>14.954666666666666</v>
      </c>
      <c r="AH9" s="6">
        <v>1800</v>
      </c>
    </row>
    <row r="10" spans="1:35" x14ac:dyDescent="0.35">
      <c r="A10" s="3" t="s">
        <v>8</v>
      </c>
      <c r="B10" s="2">
        <v>11.412999999999901</v>
      </c>
      <c r="C10" s="2">
        <v>2.637</v>
      </c>
      <c r="J10" s="4" t="str">
        <f t="shared" si="0"/>
        <v>1750</v>
      </c>
      <c r="K10" t="str">
        <f t="shared" si="1"/>
        <v>09</v>
      </c>
      <c r="L10" t="str">
        <v>1758</v>
      </c>
      <c r="M10" t="str">
        <f t="shared" si="2"/>
        <v/>
      </c>
      <c r="O10" t="str">
        <f t="shared" si="3"/>
        <v/>
      </c>
      <c r="P10">
        <v>2003</v>
      </c>
      <c r="Q10">
        <v>15.826583333333332</v>
      </c>
      <c r="R10" t="str">
        <f t="shared" si="4"/>
        <v>1750-09</v>
      </c>
      <c r="T10">
        <f>IFERROR(VLOOKUP($S$3, R2:AB4000, 8, FALSE), "Not Found")</f>
        <v>6.524</v>
      </c>
      <c r="U10" s="2">
        <v>11.412999999999901</v>
      </c>
      <c r="V10" s="2">
        <v>2.637</v>
      </c>
      <c r="AC10">
        <f t="shared" si="5"/>
        <v>1750</v>
      </c>
      <c r="AD10" s="6">
        <v>1906</v>
      </c>
      <c r="AE10">
        <v>8.379083333333309</v>
      </c>
      <c r="AF10">
        <v>15.031916666666667</v>
      </c>
      <c r="AH10" s="6">
        <v>1810</v>
      </c>
    </row>
    <row r="11" spans="1:35" x14ac:dyDescent="0.35">
      <c r="A11" s="3" t="s">
        <v>9</v>
      </c>
      <c r="B11" s="2">
        <v>6.3669999999999902</v>
      </c>
      <c r="C11" s="2">
        <v>2.6680000000000001</v>
      </c>
      <c r="J11" s="4" t="str">
        <f t="shared" si="0"/>
        <v>1750</v>
      </c>
      <c r="K11" t="str">
        <f t="shared" si="1"/>
        <v>10</v>
      </c>
      <c r="L11" t="str">
        <v>1759</v>
      </c>
      <c r="M11" t="str">
        <f t="shared" si="2"/>
        <v/>
      </c>
      <c r="O11" t="str">
        <f t="shared" si="3"/>
        <v/>
      </c>
      <c r="P11">
        <v>1998</v>
      </c>
      <c r="Q11">
        <v>15.825999999999985</v>
      </c>
      <c r="R11" t="str">
        <f t="shared" si="4"/>
        <v>1750-10</v>
      </c>
      <c r="T11" s="2" t="s">
        <v>1823</v>
      </c>
      <c r="U11" s="2">
        <v>6.3669999999999902</v>
      </c>
      <c r="V11" s="2">
        <v>2.6680000000000001</v>
      </c>
      <c r="AC11">
        <f t="shared" si="5"/>
        <v>1750</v>
      </c>
      <c r="AD11" s="6">
        <v>1907</v>
      </c>
      <c r="AE11">
        <v>7.9471666666666652</v>
      </c>
      <c r="AF11">
        <v>14.87483333333333</v>
      </c>
      <c r="AH11" s="6">
        <v>1820</v>
      </c>
    </row>
    <row r="12" spans="1:35" x14ac:dyDescent="0.35">
      <c r="A12" s="3" t="s">
        <v>10</v>
      </c>
      <c r="J12" s="4" t="str">
        <f t="shared" si="0"/>
        <v>1750</v>
      </c>
      <c r="K12" t="str">
        <f t="shared" si="1"/>
        <v>11</v>
      </c>
      <c r="L12" t="str">
        <v>1760</v>
      </c>
      <c r="M12" t="str">
        <f t="shared" si="2"/>
        <v/>
      </c>
      <c r="O12" t="str">
        <f t="shared" si="3"/>
        <v/>
      </c>
      <c r="R12" t="str">
        <f t="shared" si="4"/>
        <v>1750-11</v>
      </c>
      <c r="T12">
        <f>IFERROR(VLOOKUP($S$3, R2:AB4000, 9, FALSE), "Not Found")</f>
        <v>0.13200000000000001</v>
      </c>
      <c r="AC12">
        <f t="shared" si="5"/>
        <v>1750</v>
      </c>
      <c r="AD12" s="6">
        <v>1908</v>
      </c>
      <c r="AE12">
        <v>8.1860833333333236</v>
      </c>
      <c r="AF12">
        <v>14.838166666666652</v>
      </c>
      <c r="AH12" s="6">
        <v>1830</v>
      </c>
    </row>
    <row r="13" spans="1:35" x14ac:dyDescent="0.35">
      <c r="A13" s="3" t="s">
        <v>11</v>
      </c>
      <c r="B13" s="2">
        <v>2.7719999999999998</v>
      </c>
      <c r="C13" s="2">
        <v>2.97</v>
      </c>
      <c r="J13" s="4" t="str">
        <f t="shared" si="0"/>
        <v>1750</v>
      </c>
      <c r="K13" t="str">
        <f t="shared" si="1"/>
        <v>12</v>
      </c>
      <c r="L13" t="str">
        <v>1761</v>
      </c>
      <c r="M13" t="str">
        <f t="shared" si="2"/>
        <v/>
      </c>
      <c r="O13" t="str">
        <f t="shared" si="3"/>
        <v/>
      </c>
      <c r="R13" t="str">
        <f t="shared" si="4"/>
        <v>1750-12</v>
      </c>
      <c r="T13" s="2" t="s">
        <v>1824</v>
      </c>
      <c r="U13" s="2">
        <v>2.7719999999999998</v>
      </c>
      <c r="V13" s="2">
        <v>2.97</v>
      </c>
      <c r="AC13">
        <f t="shared" si="5"/>
        <v>1750</v>
      </c>
      <c r="AD13" s="6">
        <v>1909</v>
      </c>
      <c r="AE13">
        <v>8.1782500000000002</v>
      </c>
      <c r="AF13">
        <v>14.790333333333324</v>
      </c>
      <c r="AH13" s="6">
        <v>1840</v>
      </c>
    </row>
    <row r="14" spans="1:35" x14ac:dyDescent="0.35">
      <c r="A14" s="3" t="s">
        <v>12</v>
      </c>
      <c r="B14" s="2">
        <v>2.4950000000000001</v>
      </c>
      <c r="C14" s="2">
        <v>3.4689999999999999</v>
      </c>
      <c r="J14" s="4" t="str">
        <f t="shared" si="0"/>
        <v>1751</v>
      </c>
      <c r="K14" t="str">
        <f t="shared" si="1"/>
        <v>01</v>
      </c>
      <c r="L14" t="str">
        <v>1762</v>
      </c>
      <c r="M14" t="str">
        <f t="shared" si="2"/>
        <v/>
      </c>
      <c r="O14" t="str">
        <f t="shared" si="3"/>
        <v/>
      </c>
      <c r="R14" t="str">
        <f t="shared" si="4"/>
        <v>1751-01</v>
      </c>
      <c r="T14">
        <f>IFERROR(VLOOKUP($S$3, R2:AB4000, 10, FALSE), "Not Found")</f>
        <v>16.731999999999999</v>
      </c>
      <c r="U14" s="2">
        <v>2.4950000000000001</v>
      </c>
      <c r="V14" s="2">
        <v>3.4689999999999999</v>
      </c>
      <c r="AC14">
        <f t="shared" si="5"/>
        <v>1750</v>
      </c>
      <c r="AD14" s="6">
        <v>1910</v>
      </c>
      <c r="AE14">
        <v>8.2229999999999972</v>
      </c>
      <c r="AF14">
        <v>14.819083333333326</v>
      </c>
      <c r="AH14" s="6">
        <v>1850</v>
      </c>
      <c r="AI14">
        <v>14.928174999999985</v>
      </c>
    </row>
    <row r="15" spans="1:35" x14ac:dyDescent="0.35">
      <c r="A15" s="3" t="s">
        <v>13</v>
      </c>
      <c r="B15" s="2">
        <v>0.96299999999999997</v>
      </c>
      <c r="C15" s="2">
        <v>3.827</v>
      </c>
      <c r="J15" s="4" t="str">
        <f t="shared" si="0"/>
        <v>1751</v>
      </c>
      <c r="K15" t="str">
        <f t="shared" si="1"/>
        <v>02</v>
      </c>
      <c r="L15" t="str">
        <v>1763</v>
      </c>
      <c r="M15" t="str">
        <f t="shared" si="2"/>
        <v/>
      </c>
      <c r="O15" t="str">
        <f t="shared" si="3"/>
        <v/>
      </c>
      <c r="R15" t="str">
        <f t="shared" si="4"/>
        <v>1751-02</v>
      </c>
      <c r="T15" s="2" t="s">
        <v>1825</v>
      </c>
      <c r="U15" s="2">
        <v>0.96299999999999997</v>
      </c>
      <c r="V15" s="2">
        <v>3.827</v>
      </c>
      <c r="AC15">
        <f t="shared" si="5"/>
        <v>1750</v>
      </c>
      <c r="AD15" s="6">
        <v>1911</v>
      </c>
      <c r="AE15">
        <v>8.1769999999999978</v>
      </c>
      <c r="AF15">
        <v>14.775999999999987</v>
      </c>
      <c r="AH15" s="6">
        <v>1860</v>
      </c>
      <c r="AI15">
        <v>14.953066666666652</v>
      </c>
    </row>
    <row r="16" spans="1:35" x14ac:dyDescent="0.35">
      <c r="A16" s="3" t="s">
        <v>14</v>
      </c>
      <c r="B16" s="2">
        <v>5.8</v>
      </c>
      <c r="C16" s="2">
        <v>3.0510000000000002</v>
      </c>
      <c r="J16" s="4" t="str">
        <f t="shared" si="0"/>
        <v>1751</v>
      </c>
      <c r="K16" t="str">
        <f t="shared" si="1"/>
        <v>03</v>
      </c>
      <c r="L16" t="str">
        <v>1764</v>
      </c>
      <c r="M16" t="str">
        <f t="shared" si="2"/>
        <v/>
      </c>
      <c r="O16" t="str">
        <f t="shared" si="3"/>
        <v/>
      </c>
      <c r="R16" t="str">
        <f t="shared" si="4"/>
        <v>1751-03</v>
      </c>
      <c r="T16">
        <f>IFERROR(VLOOKUP($S$3, R2:AB4000, 11, FALSE), "Not Found")</f>
        <v>5.7000000000000002E-2</v>
      </c>
      <c r="U16" s="2">
        <v>5.8</v>
      </c>
      <c r="V16" s="2">
        <v>3.0510000000000002</v>
      </c>
      <c r="AC16">
        <f t="shared" si="5"/>
        <v>1750</v>
      </c>
      <c r="AD16" s="6">
        <v>1912</v>
      </c>
      <c r="AE16">
        <v>8.1654166666666477</v>
      </c>
      <c r="AF16">
        <v>14.877166666666648</v>
      </c>
      <c r="AH16" s="6">
        <v>1870</v>
      </c>
      <c r="AI16">
        <v>15.057166666666662</v>
      </c>
    </row>
    <row r="17" spans="1:35" x14ac:dyDescent="0.35">
      <c r="A17" s="3" t="s">
        <v>15</v>
      </c>
      <c r="B17" s="2">
        <v>7.67</v>
      </c>
      <c r="C17" s="2">
        <v>2.3679999999999999</v>
      </c>
      <c r="J17" s="4" t="str">
        <f t="shared" si="0"/>
        <v>1751</v>
      </c>
      <c r="K17" t="str">
        <f t="shared" si="1"/>
        <v>04</v>
      </c>
      <c r="L17" t="str">
        <v>1765</v>
      </c>
      <c r="M17" t="str">
        <f t="shared" si="2"/>
        <v/>
      </c>
      <c r="O17" t="str">
        <f t="shared" si="3"/>
        <v/>
      </c>
      <c r="R17" t="str">
        <f t="shared" si="4"/>
        <v>1751-04</v>
      </c>
      <c r="U17" s="2">
        <v>7.67</v>
      </c>
      <c r="V17" s="2">
        <v>2.3679999999999999</v>
      </c>
      <c r="AC17">
        <f t="shared" si="5"/>
        <v>1750</v>
      </c>
      <c r="AD17" s="6">
        <v>1913</v>
      </c>
      <c r="AE17">
        <v>8.2977499999999988</v>
      </c>
      <c r="AF17">
        <v>14.908749999999982</v>
      </c>
      <c r="AH17" s="6">
        <v>1880</v>
      </c>
      <c r="AI17">
        <v>14.956208333333324</v>
      </c>
    </row>
    <row r="18" spans="1:35" x14ac:dyDescent="0.35">
      <c r="A18" s="3" t="s">
        <v>16</v>
      </c>
      <c r="J18" s="4" t="str">
        <f t="shared" si="0"/>
        <v>1751</v>
      </c>
      <c r="K18" t="str">
        <f t="shared" si="1"/>
        <v>05</v>
      </c>
      <c r="L18" t="str">
        <v>1766</v>
      </c>
      <c r="M18" t="str">
        <f t="shared" si="2"/>
        <v/>
      </c>
      <c r="O18" t="str">
        <f t="shared" si="3"/>
        <v/>
      </c>
      <c r="R18" t="str">
        <f t="shared" si="4"/>
        <v>1751-05</v>
      </c>
      <c r="AC18">
        <f t="shared" si="5"/>
        <v>1750</v>
      </c>
      <c r="AD18" s="6">
        <v>1914</v>
      </c>
      <c r="AE18">
        <v>8.5904999999999898</v>
      </c>
      <c r="AF18">
        <v>15.076249999999982</v>
      </c>
      <c r="AH18" s="6">
        <v>1890</v>
      </c>
      <c r="AI18">
        <v>14.956424999999991</v>
      </c>
    </row>
    <row r="19" spans="1:35" x14ac:dyDescent="0.35">
      <c r="A19" s="3" t="s">
        <v>17</v>
      </c>
      <c r="B19" s="2">
        <v>13.827</v>
      </c>
      <c r="C19" s="2">
        <v>1.8009999999999999</v>
      </c>
      <c r="J19" s="4" t="str">
        <f t="shared" si="0"/>
        <v>1751</v>
      </c>
      <c r="K19" t="str">
        <f t="shared" si="1"/>
        <v>06</v>
      </c>
      <c r="L19" t="str">
        <v>1767</v>
      </c>
      <c r="M19" t="str">
        <f t="shared" si="2"/>
        <v/>
      </c>
      <c r="O19" t="str">
        <f t="shared" si="3"/>
        <v/>
      </c>
      <c r="R19" t="str">
        <f t="shared" si="4"/>
        <v>1751-06</v>
      </c>
      <c r="U19" s="2">
        <v>13.827</v>
      </c>
      <c r="V19" s="2">
        <v>1.8009999999999999</v>
      </c>
      <c r="AC19">
        <f t="shared" si="5"/>
        <v>1750</v>
      </c>
      <c r="AD19" s="6">
        <v>1915</v>
      </c>
      <c r="AE19">
        <v>8.5931666666666651</v>
      </c>
      <c r="AF19">
        <v>15.143749999999999</v>
      </c>
      <c r="AH19" s="6">
        <v>1900</v>
      </c>
      <c r="AI19">
        <v>14.93124999999999</v>
      </c>
    </row>
    <row r="20" spans="1:35" x14ac:dyDescent="0.35">
      <c r="A20" s="3" t="s">
        <v>18</v>
      </c>
      <c r="J20" s="4" t="str">
        <f t="shared" si="0"/>
        <v>1751</v>
      </c>
      <c r="K20" t="str">
        <f t="shared" si="1"/>
        <v>07</v>
      </c>
      <c r="L20" t="str">
        <v>1768</v>
      </c>
      <c r="M20" t="str">
        <f t="shared" si="2"/>
        <v/>
      </c>
      <c r="O20" t="str">
        <f t="shared" si="3"/>
        <v/>
      </c>
      <c r="R20" t="str">
        <f t="shared" si="4"/>
        <v>1751-07</v>
      </c>
      <c r="AC20">
        <f t="shared" si="5"/>
        <v>1750</v>
      </c>
      <c r="AD20" s="6">
        <v>1916</v>
      </c>
      <c r="AE20">
        <v>8.2252499999999991</v>
      </c>
      <c r="AF20">
        <v>14.901333333333326</v>
      </c>
      <c r="AH20" s="6">
        <v>1910</v>
      </c>
      <c r="AI20">
        <v>14.927866666666654</v>
      </c>
    </row>
    <row r="21" spans="1:35" x14ac:dyDescent="0.35">
      <c r="A21" s="3" t="s">
        <v>19</v>
      </c>
      <c r="B21" s="2">
        <v>14.404999999999999</v>
      </c>
      <c r="C21" s="2">
        <v>2.2959999999999998</v>
      </c>
      <c r="J21" s="4" t="str">
        <f t="shared" si="0"/>
        <v>1751</v>
      </c>
      <c r="K21" t="str">
        <f t="shared" si="1"/>
        <v>08</v>
      </c>
      <c r="L21" t="str">
        <v>1769</v>
      </c>
      <c r="M21" t="str">
        <f t="shared" si="2"/>
        <v/>
      </c>
      <c r="O21" t="str">
        <f t="shared" si="3"/>
        <v/>
      </c>
      <c r="R21" t="str">
        <f t="shared" si="4"/>
        <v>1751-08</v>
      </c>
      <c r="U21" s="2">
        <v>14.404999999999999</v>
      </c>
      <c r="V21" s="2">
        <v>2.2959999999999998</v>
      </c>
      <c r="AC21">
        <f t="shared" si="5"/>
        <v>1750</v>
      </c>
      <c r="AD21" s="6">
        <v>1917</v>
      </c>
      <c r="AE21">
        <v>8.0233333333333245</v>
      </c>
      <c r="AF21">
        <v>14.809749999999985</v>
      </c>
      <c r="AH21" s="6">
        <v>1920</v>
      </c>
      <c r="AI21">
        <v>15.076116666666662</v>
      </c>
    </row>
    <row r="22" spans="1:35" x14ac:dyDescent="0.35">
      <c r="A22" s="3" t="s">
        <v>20</v>
      </c>
      <c r="B22" s="2">
        <v>10.673</v>
      </c>
      <c r="C22" s="2">
        <v>2.6560000000000001</v>
      </c>
      <c r="J22" s="4" t="str">
        <f t="shared" si="0"/>
        <v>1751</v>
      </c>
      <c r="K22" t="str">
        <f t="shared" si="1"/>
        <v>09</v>
      </c>
      <c r="L22" t="str">
        <v>1770</v>
      </c>
      <c r="M22" t="str">
        <f t="shared" si="2"/>
        <v/>
      </c>
      <c r="O22" t="str">
        <f t="shared" si="3"/>
        <v/>
      </c>
      <c r="R22" t="str">
        <f t="shared" si="4"/>
        <v>1751-09</v>
      </c>
      <c r="U22" s="2">
        <v>10.673</v>
      </c>
      <c r="V22" s="2">
        <v>2.6560000000000001</v>
      </c>
      <c r="AC22">
        <f t="shared" si="5"/>
        <v>1750</v>
      </c>
      <c r="AD22" s="6">
        <v>1918</v>
      </c>
      <c r="AE22">
        <v>8.1308333333333245</v>
      </c>
      <c r="AF22">
        <v>14.95983333333332</v>
      </c>
      <c r="AH22" s="6">
        <v>1930</v>
      </c>
      <c r="AI22">
        <v>15.19270833333332</v>
      </c>
    </row>
    <row r="23" spans="1:35" x14ac:dyDescent="0.35">
      <c r="A23" s="3" t="s">
        <v>21</v>
      </c>
      <c r="J23" s="4" t="str">
        <f t="shared" si="0"/>
        <v>1751</v>
      </c>
      <c r="K23" t="str">
        <f t="shared" si="1"/>
        <v>10</v>
      </c>
      <c r="L23" t="str">
        <v>1771</v>
      </c>
      <c r="M23" t="str">
        <f t="shared" si="2"/>
        <v/>
      </c>
      <c r="O23" t="str">
        <f t="shared" si="3"/>
        <v/>
      </c>
      <c r="R23" t="str">
        <f t="shared" si="4"/>
        <v>1751-10</v>
      </c>
      <c r="AC23">
        <f t="shared" si="5"/>
        <v>1750</v>
      </c>
      <c r="AD23" s="6">
        <v>1919</v>
      </c>
      <c r="AE23">
        <v>8.382249999999992</v>
      </c>
      <c r="AF23">
        <v>15.00674999999999</v>
      </c>
      <c r="AH23" s="6">
        <v>1940</v>
      </c>
      <c r="AI23">
        <v>15.326374999999986</v>
      </c>
    </row>
    <row r="24" spans="1:35" x14ac:dyDescent="0.35">
      <c r="A24" s="3" t="s">
        <v>22</v>
      </c>
      <c r="J24" s="4" t="str">
        <f t="shared" si="0"/>
        <v>1751</v>
      </c>
      <c r="K24" t="str">
        <f t="shared" si="1"/>
        <v>11</v>
      </c>
      <c r="L24" t="str">
        <v>1772</v>
      </c>
      <c r="M24" t="str">
        <f t="shared" si="2"/>
        <v/>
      </c>
      <c r="O24" t="str">
        <f t="shared" si="3"/>
        <v/>
      </c>
      <c r="R24" t="str">
        <f t="shared" si="4"/>
        <v>1751-11</v>
      </c>
      <c r="AC24">
        <f t="shared" si="5"/>
        <v>1750</v>
      </c>
      <c r="AD24" s="6">
        <v>1920</v>
      </c>
      <c r="AE24">
        <v>8.3587499999999917</v>
      </c>
      <c r="AF24">
        <v>15.026249999999983</v>
      </c>
      <c r="AH24" s="6">
        <v>1950</v>
      </c>
      <c r="AI24">
        <v>15.284241666666656</v>
      </c>
    </row>
    <row r="25" spans="1:35" x14ac:dyDescent="0.35">
      <c r="A25" s="3" t="s">
        <v>23</v>
      </c>
      <c r="J25" s="4" t="str">
        <f t="shared" si="0"/>
        <v>1751</v>
      </c>
      <c r="K25" t="str">
        <f t="shared" si="1"/>
        <v>12</v>
      </c>
      <c r="L25" t="str">
        <v>1773</v>
      </c>
      <c r="M25" t="str">
        <f t="shared" si="2"/>
        <v/>
      </c>
      <c r="O25" t="str">
        <f t="shared" si="3"/>
        <v/>
      </c>
      <c r="R25" t="str">
        <f t="shared" si="4"/>
        <v>1751-12</v>
      </c>
      <c r="AC25">
        <f t="shared" si="5"/>
        <v>1750</v>
      </c>
      <c r="AD25" s="6">
        <v>1921</v>
      </c>
      <c r="AE25">
        <v>8.5709999999999997</v>
      </c>
      <c r="AF25">
        <v>15.102083333333317</v>
      </c>
      <c r="AH25" s="6">
        <v>1960</v>
      </c>
      <c r="AI25">
        <v>15.290016666666652</v>
      </c>
    </row>
    <row r="26" spans="1:35" x14ac:dyDescent="0.35">
      <c r="A26" s="3" t="s">
        <v>24</v>
      </c>
      <c r="B26" s="2">
        <v>0.34799999999999998</v>
      </c>
      <c r="C26" s="2">
        <v>3.7890000000000001</v>
      </c>
      <c r="J26" s="4" t="str">
        <f t="shared" si="0"/>
        <v>1752</v>
      </c>
      <c r="K26" t="str">
        <f t="shared" si="1"/>
        <v>01</v>
      </c>
      <c r="L26" t="str">
        <v>1774</v>
      </c>
      <c r="M26" t="str">
        <f t="shared" si="2"/>
        <v/>
      </c>
      <c r="O26" t="str">
        <f t="shared" si="3"/>
        <v/>
      </c>
      <c r="R26" t="str">
        <f t="shared" si="4"/>
        <v>1752-01</v>
      </c>
      <c r="U26" s="2">
        <v>0.34799999999999998</v>
      </c>
      <c r="V26" s="2">
        <v>3.7890000000000001</v>
      </c>
      <c r="AC26">
        <f t="shared" si="5"/>
        <v>1750</v>
      </c>
      <c r="AD26" s="6">
        <v>1922</v>
      </c>
      <c r="AE26">
        <v>8.4079999999999924</v>
      </c>
      <c r="AF26">
        <v>15.012333333333325</v>
      </c>
      <c r="AH26" s="6">
        <v>1970</v>
      </c>
      <c r="AI26">
        <v>15.289149999999983</v>
      </c>
    </row>
    <row r="27" spans="1:35" x14ac:dyDescent="0.35">
      <c r="A27" s="3" t="s">
        <v>25</v>
      </c>
      <c r="J27" s="4" t="str">
        <f t="shared" si="0"/>
        <v>1752</v>
      </c>
      <c r="K27" t="str">
        <f t="shared" si="1"/>
        <v>02</v>
      </c>
      <c r="L27" t="str">
        <v>1775</v>
      </c>
      <c r="M27" t="str">
        <f t="shared" si="2"/>
        <v/>
      </c>
      <c r="O27" t="str">
        <f t="shared" si="3"/>
        <v/>
      </c>
      <c r="R27" t="str">
        <f t="shared" si="4"/>
        <v>1752-02</v>
      </c>
      <c r="AC27">
        <f t="shared" si="5"/>
        <v>1750</v>
      </c>
      <c r="AD27" s="6">
        <v>1923</v>
      </c>
      <c r="AE27">
        <v>8.4221666666666479</v>
      </c>
      <c r="AF27">
        <v>15.027833333333325</v>
      </c>
      <c r="AH27" s="6">
        <v>1980</v>
      </c>
      <c r="AI27">
        <v>15.446083333333325</v>
      </c>
    </row>
    <row r="28" spans="1:35" x14ac:dyDescent="0.35">
      <c r="A28" s="3" t="s">
        <v>26</v>
      </c>
      <c r="B28" s="2">
        <v>5.806</v>
      </c>
      <c r="C28" s="2">
        <v>3.1920000000000002</v>
      </c>
      <c r="J28" s="4" t="str">
        <f t="shared" si="0"/>
        <v>1752</v>
      </c>
      <c r="K28" t="str">
        <f t="shared" si="1"/>
        <v>03</v>
      </c>
      <c r="L28" t="str">
        <v>1776</v>
      </c>
      <c r="M28" t="str">
        <f t="shared" si="2"/>
        <v/>
      </c>
      <c r="O28" t="str">
        <f t="shared" si="3"/>
        <v/>
      </c>
      <c r="R28" t="str">
        <f t="shared" si="4"/>
        <v>1752-03</v>
      </c>
      <c r="U28" s="2">
        <v>5.806</v>
      </c>
      <c r="V28" s="2">
        <v>3.1920000000000002</v>
      </c>
      <c r="AC28">
        <f t="shared" si="5"/>
        <v>1750</v>
      </c>
      <c r="AD28" s="6">
        <v>1924</v>
      </c>
      <c r="AE28">
        <v>8.5068333333333346</v>
      </c>
      <c r="AF28">
        <v>15.039333333333326</v>
      </c>
      <c r="AH28" s="6">
        <v>1990</v>
      </c>
      <c r="AI28">
        <v>15.59844166666665</v>
      </c>
    </row>
    <row r="29" spans="1:35" x14ac:dyDescent="0.35">
      <c r="A29" s="3" t="s">
        <v>27</v>
      </c>
      <c r="B29" s="2">
        <v>8.2649999999999899</v>
      </c>
      <c r="C29" s="2">
        <v>2.3980000000000001</v>
      </c>
      <c r="J29" s="4" t="str">
        <f t="shared" si="0"/>
        <v>1752</v>
      </c>
      <c r="K29" t="str">
        <f t="shared" si="1"/>
        <v>04</v>
      </c>
      <c r="L29" t="str">
        <v>1777</v>
      </c>
      <c r="M29" t="str">
        <f t="shared" si="2"/>
        <v/>
      </c>
      <c r="O29" t="str">
        <f t="shared" si="3"/>
        <v/>
      </c>
      <c r="R29" t="str">
        <f t="shared" si="4"/>
        <v>1752-04</v>
      </c>
      <c r="U29" s="2">
        <v>8.2649999999999899</v>
      </c>
      <c r="V29" s="2">
        <v>2.3980000000000001</v>
      </c>
      <c r="AC29">
        <f t="shared" si="5"/>
        <v>1750</v>
      </c>
      <c r="AD29" s="6">
        <v>1925</v>
      </c>
      <c r="AE29">
        <v>8.5344166666666581</v>
      </c>
      <c r="AF29">
        <v>15.090333333333305</v>
      </c>
      <c r="AH29" s="6">
        <v>2000</v>
      </c>
      <c r="AI29">
        <v>15.78596666666666</v>
      </c>
    </row>
    <row r="30" spans="1:35" x14ac:dyDescent="0.35">
      <c r="A30" s="3" t="s">
        <v>28</v>
      </c>
      <c r="J30" s="4" t="str">
        <f t="shared" si="0"/>
        <v>1752</v>
      </c>
      <c r="K30" t="str">
        <f t="shared" si="1"/>
        <v>05</v>
      </c>
      <c r="L30" t="str">
        <v>1778</v>
      </c>
      <c r="M30" t="str">
        <f t="shared" si="2"/>
        <v/>
      </c>
      <c r="O30" t="str">
        <f t="shared" si="3"/>
        <v/>
      </c>
      <c r="R30" t="str">
        <f t="shared" si="4"/>
        <v>1752-05</v>
      </c>
      <c r="AC30">
        <f t="shared" si="5"/>
        <v>1750</v>
      </c>
      <c r="AD30" s="6">
        <v>1926</v>
      </c>
      <c r="AE30">
        <v>8.7288333333333323</v>
      </c>
      <c r="AF30">
        <v>15.241083333333327</v>
      </c>
      <c r="AH30" s="6">
        <v>2010</v>
      </c>
      <c r="AI30">
        <v>15.882222222222213</v>
      </c>
    </row>
    <row r="31" spans="1:35" x14ac:dyDescent="0.35">
      <c r="A31" s="3" t="s">
        <v>29</v>
      </c>
      <c r="J31" s="4" t="str">
        <f t="shared" si="0"/>
        <v>1752</v>
      </c>
      <c r="K31" t="str">
        <f t="shared" si="1"/>
        <v>06</v>
      </c>
      <c r="L31" t="str">
        <v>1779</v>
      </c>
      <c r="M31" t="str">
        <f t="shared" si="2"/>
        <v/>
      </c>
      <c r="O31" t="str">
        <f t="shared" si="3"/>
        <v/>
      </c>
      <c r="R31" t="str">
        <f t="shared" si="4"/>
        <v>1752-06</v>
      </c>
      <c r="AC31">
        <f t="shared" si="5"/>
        <v>1750</v>
      </c>
      <c r="AD31" s="6">
        <v>1927</v>
      </c>
      <c r="AE31">
        <v>8.5220833333333239</v>
      </c>
      <c r="AF31">
        <v>15.122250000000001</v>
      </c>
      <c r="AH31" s="6" t="s">
        <v>1976</v>
      </c>
      <c r="AI31">
        <v>15.21256576305221</v>
      </c>
    </row>
    <row r="32" spans="1:35" x14ac:dyDescent="0.35">
      <c r="A32" s="3" t="s">
        <v>30</v>
      </c>
      <c r="J32" s="4" t="str">
        <f t="shared" si="0"/>
        <v>1752</v>
      </c>
      <c r="K32" t="str">
        <f t="shared" si="1"/>
        <v>07</v>
      </c>
      <c r="L32" t="str">
        <v>1780</v>
      </c>
      <c r="M32" t="str">
        <f t="shared" si="2"/>
        <v/>
      </c>
      <c r="O32" t="str">
        <f t="shared" si="3"/>
        <v/>
      </c>
      <c r="R32" t="str">
        <f t="shared" si="4"/>
        <v>1752-07</v>
      </c>
      <c r="AC32">
        <f t="shared" si="5"/>
        <v>1750</v>
      </c>
      <c r="AD32" s="6">
        <v>1928</v>
      </c>
      <c r="AE32">
        <v>8.6321666666666683</v>
      </c>
      <c r="AF32">
        <v>15.132250000000001</v>
      </c>
    </row>
    <row r="33" spans="1:35" x14ac:dyDescent="0.35">
      <c r="A33" s="3" t="s">
        <v>31</v>
      </c>
      <c r="J33" s="4" t="str">
        <f t="shared" si="0"/>
        <v>1752</v>
      </c>
      <c r="K33" t="str">
        <f t="shared" si="1"/>
        <v>08</v>
      </c>
      <c r="L33" t="str">
        <v>1781</v>
      </c>
      <c r="M33" t="str">
        <f t="shared" si="2"/>
        <v/>
      </c>
      <c r="O33" t="str">
        <f t="shared" si="3"/>
        <v/>
      </c>
      <c r="R33" t="str">
        <f t="shared" si="4"/>
        <v>1752-08</v>
      </c>
      <c r="AC33">
        <f t="shared" si="5"/>
        <v>1750</v>
      </c>
      <c r="AD33" s="6">
        <v>1929</v>
      </c>
      <c r="AE33">
        <v>8.2424166666666654</v>
      </c>
      <c r="AF33">
        <v>14.967416666666658</v>
      </c>
      <c r="AH33" s="5" t="s">
        <v>1808</v>
      </c>
      <c r="AI33" t="s">
        <v>1978</v>
      </c>
    </row>
    <row r="34" spans="1:35" x14ac:dyDescent="0.35">
      <c r="A34" s="3" t="s">
        <v>32</v>
      </c>
      <c r="J34" s="4" t="str">
        <f t="shared" si="0"/>
        <v>1752</v>
      </c>
      <c r="K34" t="str">
        <f t="shared" si="1"/>
        <v>09</v>
      </c>
      <c r="L34" t="str">
        <v>1782</v>
      </c>
      <c r="M34" t="str">
        <f t="shared" si="2"/>
        <v/>
      </c>
      <c r="O34" t="str">
        <f t="shared" si="3"/>
        <v/>
      </c>
      <c r="R34" t="str">
        <f t="shared" si="4"/>
        <v>1752-09</v>
      </c>
      <c r="AC34">
        <f t="shared" si="5"/>
        <v>1750</v>
      </c>
      <c r="AD34" s="6">
        <v>1930</v>
      </c>
      <c r="AE34">
        <v>8.6335833333333305</v>
      </c>
      <c r="AF34">
        <v>15.172499999999998</v>
      </c>
      <c r="AH34" s="6">
        <v>1900</v>
      </c>
      <c r="AI34" s="7">
        <v>15.143916666666657</v>
      </c>
    </row>
    <row r="35" spans="1:35" x14ac:dyDescent="0.35">
      <c r="A35" s="3" t="s">
        <v>33</v>
      </c>
      <c r="B35" s="2">
        <v>7.8389999999999898</v>
      </c>
      <c r="C35" s="2">
        <v>2.754</v>
      </c>
      <c r="J35" s="4" t="str">
        <f t="shared" si="0"/>
        <v>1752</v>
      </c>
      <c r="K35" t="str">
        <f t="shared" si="1"/>
        <v>10</v>
      </c>
      <c r="L35" t="str">
        <v>1783</v>
      </c>
      <c r="M35" t="str">
        <f t="shared" si="2"/>
        <v/>
      </c>
      <c r="O35" t="str">
        <f t="shared" si="3"/>
        <v/>
      </c>
      <c r="R35" t="str">
        <f t="shared" si="4"/>
        <v>1752-10</v>
      </c>
      <c r="U35" s="2">
        <v>7.8389999999999898</v>
      </c>
      <c r="V35" s="2">
        <v>2.754</v>
      </c>
      <c r="AC35">
        <f t="shared" si="5"/>
        <v>1750</v>
      </c>
      <c r="AD35" s="6">
        <v>1931</v>
      </c>
      <c r="AE35">
        <v>8.7192499999999917</v>
      </c>
      <c r="AF35">
        <v>15.228249999999983</v>
      </c>
      <c r="AH35" s="6">
        <v>1901</v>
      </c>
      <c r="AI35" s="7">
        <v>15.073333333333315</v>
      </c>
    </row>
    <row r="36" spans="1:35" x14ac:dyDescent="0.35">
      <c r="A36" s="3" t="s">
        <v>34</v>
      </c>
      <c r="B36" s="2">
        <v>7.335</v>
      </c>
      <c r="C36" s="2">
        <v>2.7469999999999999</v>
      </c>
      <c r="J36" s="4" t="str">
        <f t="shared" si="0"/>
        <v>1752</v>
      </c>
      <c r="K36" t="str">
        <f t="shared" si="1"/>
        <v>11</v>
      </c>
      <c r="L36" t="str">
        <v>1784</v>
      </c>
      <c r="M36" t="str">
        <f t="shared" si="2"/>
        <v/>
      </c>
      <c r="O36" t="str">
        <f t="shared" si="3"/>
        <v/>
      </c>
      <c r="R36" t="str">
        <f t="shared" si="4"/>
        <v>1752-11</v>
      </c>
      <c r="U36" s="2">
        <v>7.335</v>
      </c>
      <c r="V36" s="2">
        <v>2.7469999999999999</v>
      </c>
      <c r="AC36">
        <f t="shared" si="5"/>
        <v>1750</v>
      </c>
      <c r="AD36" s="6">
        <v>1932</v>
      </c>
      <c r="AE36">
        <v>8.7052499999999977</v>
      </c>
      <c r="AF36">
        <v>15.187999999999994</v>
      </c>
      <c r="AH36" s="6">
        <v>1902</v>
      </c>
      <c r="AI36" s="7">
        <v>14.958333333333314</v>
      </c>
    </row>
    <row r="37" spans="1:35" x14ac:dyDescent="0.35">
      <c r="A37" s="3" t="s">
        <v>35</v>
      </c>
      <c r="B37" s="2">
        <v>5.0860000000000003</v>
      </c>
      <c r="C37" s="2">
        <v>2.9820000000000002</v>
      </c>
      <c r="J37" s="4" t="str">
        <f t="shared" si="0"/>
        <v>1752</v>
      </c>
      <c r="K37" t="str">
        <f t="shared" si="1"/>
        <v>12</v>
      </c>
      <c r="L37" t="str">
        <v>1785</v>
      </c>
      <c r="M37" t="str">
        <f t="shared" si="2"/>
        <v/>
      </c>
      <c r="O37" t="str">
        <f t="shared" si="3"/>
        <v/>
      </c>
      <c r="R37" t="str">
        <f t="shared" si="4"/>
        <v>1752-12</v>
      </c>
      <c r="U37" s="2">
        <v>5.0860000000000003</v>
      </c>
      <c r="V37" s="2">
        <v>2.9820000000000002</v>
      </c>
      <c r="AC37">
        <f t="shared" si="5"/>
        <v>1750</v>
      </c>
      <c r="AD37" s="6">
        <v>1933</v>
      </c>
      <c r="AE37">
        <v>8.3382499999999897</v>
      </c>
      <c r="AF37">
        <v>15.012916666666634</v>
      </c>
      <c r="AH37" s="6">
        <v>1903</v>
      </c>
      <c r="AI37" s="7">
        <v>14.836583333333309</v>
      </c>
    </row>
    <row r="38" spans="1:35" x14ac:dyDescent="0.35">
      <c r="A38" s="3" t="s">
        <v>36</v>
      </c>
      <c r="B38" s="2">
        <v>2.0390000000000001</v>
      </c>
      <c r="C38" s="2">
        <v>3.4780000000000002</v>
      </c>
      <c r="J38" s="4" t="str">
        <f t="shared" si="0"/>
        <v>1753</v>
      </c>
      <c r="K38" t="str">
        <f t="shared" si="1"/>
        <v>01</v>
      </c>
      <c r="L38" t="str">
        <v>1786</v>
      </c>
      <c r="M38" t="str">
        <f t="shared" si="2"/>
        <v/>
      </c>
      <c r="O38" t="str">
        <f t="shared" si="3"/>
        <v/>
      </c>
      <c r="R38" t="str">
        <f t="shared" si="4"/>
        <v>1753-01</v>
      </c>
      <c r="U38" s="2">
        <v>2.0390000000000001</v>
      </c>
      <c r="V38" s="2">
        <v>3.4780000000000002</v>
      </c>
      <c r="AC38">
        <f t="shared" si="5"/>
        <v>1750</v>
      </c>
      <c r="AD38" s="6">
        <v>1934</v>
      </c>
      <c r="AE38">
        <v>8.628333333333325</v>
      </c>
      <c r="AF38">
        <v>15.144499999999981</v>
      </c>
      <c r="AH38" s="6">
        <v>1904</v>
      </c>
      <c r="AI38" s="7">
        <v>14.810416666666656</v>
      </c>
    </row>
    <row r="39" spans="1:35" x14ac:dyDescent="0.35">
      <c r="A39" s="3" t="s">
        <v>37</v>
      </c>
      <c r="B39" s="2">
        <v>0.71499999999999897</v>
      </c>
      <c r="C39" s="2">
        <v>6.3410000000000002</v>
      </c>
      <c r="J39" s="4" t="str">
        <f t="shared" si="0"/>
        <v>1753</v>
      </c>
      <c r="K39" t="str">
        <f t="shared" si="1"/>
        <v>02</v>
      </c>
      <c r="L39" t="str">
        <v>1787</v>
      </c>
      <c r="M39" t="str">
        <f t="shared" si="2"/>
        <v/>
      </c>
      <c r="O39" t="str">
        <f t="shared" si="3"/>
        <v/>
      </c>
      <c r="R39" t="str">
        <f t="shared" si="4"/>
        <v>1753-02</v>
      </c>
      <c r="U39" s="2">
        <v>0.71499999999999897</v>
      </c>
      <c r="V39" s="2">
        <v>6.3410000000000002</v>
      </c>
      <c r="AC39">
        <f t="shared" si="5"/>
        <v>1750</v>
      </c>
      <c r="AD39" s="6">
        <v>1935</v>
      </c>
      <c r="AE39">
        <v>8.5157499999999988</v>
      </c>
      <c r="AF39">
        <v>15.118833333333335</v>
      </c>
      <c r="AH39" s="6">
        <v>1905</v>
      </c>
      <c r="AI39" s="7">
        <v>14.954666666666666</v>
      </c>
    </row>
    <row r="40" spans="1:35" x14ac:dyDescent="0.35">
      <c r="A40" s="3" t="s">
        <v>38</v>
      </c>
      <c r="B40" s="2">
        <v>5.4239999999999897</v>
      </c>
      <c r="C40" s="2">
        <v>2.9289999999999998</v>
      </c>
      <c r="J40" s="4" t="str">
        <f t="shared" si="0"/>
        <v>1753</v>
      </c>
      <c r="K40" t="str">
        <f t="shared" si="1"/>
        <v>03</v>
      </c>
      <c r="L40" t="str">
        <v>1788</v>
      </c>
      <c r="M40" t="str">
        <f t="shared" si="2"/>
        <v/>
      </c>
      <c r="O40" t="str">
        <f t="shared" si="3"/>
        <v/>
      </c>
      <c r="R40" t="str">
        <f t="shared" si="4"/>
        <v>1753-03</v>
      </c>
      <c r="U40" s="2">
        <v>5.4239999999999897</v>
      </c>
      <c r="V40" s="2">
        <v>2.9289999999999998</v>
      </c>
      <c r="AC40">
        <f t="shared" si="5"/>
        <v>1750</v>
      </c>
      <c r="AD40" s="6">
        <v>1936</v>
      </c>
      <c r="AE40">
        <v>8.5540000000000003</v>
      </c>
      <c r="AF40">
        <v>15.166166666666667</v>
      </c>
      <c r="AH40" s="6">
        <v>1906</v>
      </c>
      <c r="AI40" s="7">
        <v>15.031916666666667</v>
      </c>
    </row>
    <row r="41" spans="1:35" x14ac:dyDescent="0.35">
      <c r="A41" s="3" t="s">
        <v>39</v>
      </c>
      <c r="B41" s="2">
        <v>8.2720000000000002</v>
      </c>
      <c r="C41" s="2">
        <v>3.177</v>
      </c>
      <c r="J41" s="4" t="str">
        <f t="shared" si="0"/>
        <v>1753</v>
      </c>
      <c r="K41" t="str">
        <f t="shared" si="1"/>
        <v>04</v>
      </c>
      <c r="L41" t="str">
        <v>1789</v>
      </c>
      <c r="M41" t="str">
        <f t="shared" si="2"/>
        <v/>
      </c>
      <c r="O41" t="str">
        <f t="shared" si="3"/>
        <v/>
      </c>
      <c r="R41" t="str">
        <f t="shared" si="4"/>
        <v>1753-04</v>
      </c>
      <c r="U41" s="2">
        <v>8.2720000000000002</v>
      </c>
      <c r="V41" s="2">
        <v>3.177</v>
      </c>
      <c r="AC41">
        <f t="shared" si="5"/>
        <v>1750</v>
      </c>
      <c r="AD41" s="6">
        <v>1937</v>
      </c>
      <c r="AE41">
        <v>8.6983333333333235</v>
      </c>
      <c r="AF41">
        <v>15.3005</v>
      </c>
      <c r="AH41" s="6">
        <v>1907</v>
      </c>
      <c r="AI41" s="7">
        <v>14.87483333333333</v>
      </c>
    </row>
    <row r="42" spans="1:35" x14ac:dyDescent="0.35">
      <c r="A42" s="3" t="s">
        <v>40</v>
      </c>
      <c r="B42" s="2">
        <v>12.186</v>
      </c>
      <c r="C42" s="2">
        <v>3.1110000000000002</v>
      </c>
      <c r="J42" s="4" t="str">
        <f t="shared" si="0"/>
        <v>1753</v>
      </c>
      <c r="K42" t="str">
        <f t="shared" si="1"/>
        <v>05</v>
      </c>
      <c r="L42" t="str">
        <v>1790</v>
      </c>
      <c r="M42" t="str">
        <f t="shared" si="2"/>
        <v/>
      </c>
      <c r="O42" t="str">
        <f t="shared" si="3"/>
        <v/>
      </c>
      <c r="R42" t="str">
        <f t="shared" si="4"/>
        <v>1753-05</v>
      </c>
      <c r="U42" s="2">
        <v>12.186</v>
      </c>
      <c r="V42" s="2">
        <v>3.1110000000000002</v>
      </c>
      <c r="AC42">
        <f t="shared" si="5"/>
        <v>1750</v>
      </c>
      <c r="AD42" s="6">
        <v>1938</v>
      </c>
      <c r="AE42">
        <v>8.863666666666667</v>
      </c>
      <c r="AF42">
        <v>15.293083333333316</v>
      </c>
      <c r="AH42" s="6">
        <v>1908</v>
      </c>
      <c r="AI42" s="7">
        <v>14.838166666666652</v>
      </c>
    </row>
    <row r="43" spans="1:35" x14ac:dyDescent="0.35">
      <c r="A43" s="3" t="s">
        <v>41</v>
      </c>
      <c r="B43" s="2">
        <v>14.585000000000001</v>
      </c>
      <c r="C43" s="2">
        <v>2.59</v>
      </c>
      <c r="J43" s="4" t="str">
        <f t="shared" si="0"/>
        <v>1753</v>
      </c>
      <c r="K43" t="str">
        <f t="shared" si="1"/>
        <v>06</v>
      </c>
      <c r="L43" t="str">
        <v>1791</v>
      </c>
      <c r="M43" t="str">
        <f t="shared" si="2"/>
        <v/>
      </c>
      <c r="O43" t="str">
        <f t="shared" si="3"/>
        <v/>
      </c>
      <c r="R43" t="str">
        <f t="shared" si="4"/>
        <v>1753-06</v>
      </c>
      <c r="U43" s="2">
        <v>14.585000000000001</v>
      </c>
      <c r="V43" s="2">
        <v>2.59</v>
      </c>
      <c r="AC43">
        <f t="shared" si="5"/>
        <v>1750</v>
      </c>
      <c r="AD43" s="6">
        <v>1939</v>
      </c>
      <c r="AE43">
        <v>8.7603333333333264</v>
      </c>
      <c r="AF43">
        <v>15.302333333333323</v>
      </c>
      <c r="AH43" s="6">
        <v>1909</v>
      </c>
      <c r="AI43" s="7">
        <v>14.790333333333324</v>
      </c>
    </row>
    <row r="44" spans="1:35" x14ac:dyDescent="0.35">
      <c r="A44" s="3" t="s">
        <v>42</v>
      </c>
      <c r="B44" s="2">
        <v>15.092000000000001</v>
      </c>
      <c r="C44" s="2">
        <v>1.929</v>
      </c>
      <c r="J44" s="4" t="str">
        <f t="shared" si="0"/>
        <v>1753</v>
      </c>
      <c r="K44" t="str">
        <f t="shared" si="1"/>
        <v>07</v>
      </c>
      <c r="L44" t="str">
        <v>1792</v>
      </c>
      <c r="M44" t="str">
        <f t="shared" si="2"/>
        <v/>
      </c>
      <c r="O44" t="str">
        <f t="shared" si="3"/>
        <v/>
      </c>
      <c r="R44" t="str">
        <f t="shared" si="4"/>
        <v>1753-07</v>
      </c>
      <c r="U44" s="2">
        <v>15.092000000000001</v>
      </c>
      <c r="V44" s="2">
        <v>1.929</v>
      </c>
      <c r="AC44">
        <f t="shared" si="5"/>
        <v>1750</v>
      </c>
      <c r="AD44" s="6">
        <v>1940</v>
      </c>
      <c r="AE44">
        <v>8.7646666666666633</v>
      </c>
      <c r="AF44">
        <v>15.372083333333329</v>
      </c>
      <c r="AH44" s="6">
        <v>1910</v>
      </c>
      <c r="AI44" s="7">
        <v>14.819083333333326</v>
      </c>
    </row>
    <row r="45" spans="1:35" x14ac:dyDescent="0.35">
      <c r="A45" s="3" t="s">
        <v>43</v>
      </c>
      <c r="B45" s="2">
        <v>14.148</v>
      </c>
      <c r="C45" s="2">
        <v>2.4529999999999998</v>
      </c>
      <c r="J45" s="4" t="str">
        <f t="shared" si="0"/>
        <v>1753</v>
      </c>
      <c r="K45" t="str">
        <f t="shared" si="1"/>
        <v>08</v>
      </c>
      <c r="L45" t="str">
        <v>1793</v>
      </c>
      <c r="M45" t="str">
        <f t="shared" si="2"/>
        <v/>
      </c>
      <c r="O45" t="str">
        <f t="shared" si="3"/>
        <v/>
      </c>
      <c r="R45" t="str">
        <f t="shared" si="4"/>
        <v>1753-08</v>
      </c>
      <c r="U45" s="2">
        <v>14.148</v>
      </c>
      <c r="V45" s="2">
        <v>2.4529999999999998</v>
      </c>
      <c r="AC45">
        <f t="shared" si="5"/>
        <v>1750</v>
      </c>
      <c r="AD45" s="6">
        <v>1941</v>
      </c>
      <c r="AE45">
        <v>8.7686666666666575</v>
      </c>
      <c r="AF45">
        <v>15.384666666666655</v>
      </c>
      <c r="AH45" s="6">
        <v>1911</v>
      </c>
      <c r="AI45" s="7">
        <v>14.775999999999987</v>
      </c>
    </row>
    <row r="46" spans="1:35" x14ac:dyDescent="0.35">
      <c r="A46" s="3" t="s">
        <v>44</v>
      </c>
      <c r="B46" s="2">
        <v>13.321999999999999</v>
      </c>
      <c r="C46" s="2">
        <v>2.5379999999999998</v>
      </c>
      <c r="J46" s="4" t="str">
        <f t="shared" si="0"/>
        <v>1753</v>
      </c>
      <c r="K46" t="str">
        <f t="shared" si="1"/>
        <v>09</v>
      </c>
      <c r="L46" t="str">
        <v>1794</v>
      </c>
      <c r="M46" t="str">
        <f t="shared" si="2"/>
        <v/>
      </c>
      <c r="O46" t="str">
        <f t="shared" si="3"/>
        <v/>
      </c>
      <c r="R46" t="str">
        <f t="shared" si="4"/>
        <v>1753-09</v>
      </c>
      <c r="U46" s="2">
        <v>13.321999999999999</v>
      </c>
      <c r="V46" s="2">
        <v>2.5379999999999998</v>
      </c>
      <c r="AC46">
        <f t="shared" si="5"/>
        <v>1750</v>
      </c>
      <c r="AD46" s="6">
        <v>1942</v>
      </c>
      <c r="AE46">
        <v>8.7284166666666643</v>
      </c>
      <c r="AF46">
        <v>15.325333333333313</v>
      </c>
      <c r="AH46" s="6">
        <v>1912</v>
      </c>
      <c r="AI46" s="7">
        <v>14.877166666666648</v>
      </c>
    </row>
    <row r="47" spans="1:35" x14ac:dyDescent="0.35">
      <c r="A47" s="3" t="s">
        <v>45</v>
      </c>
      <c r="B47" s="2">
        <v>8.9619999999999997</v>
      </c>
      <c r="C47" s="2">
        <v>2.585</v>
      </c>
      <c r="J47" s="4" t="str">
        <f t="shared" si="0"/>
        <v>1753</v>
      </c>
      <c r="K47" t="str">
        <f t="shared" si="1"/>
        <v>10</v>
      </c>
      <c r="L47" t="str">
        <v>1795</v>
      </c>
      <c r="M47" t="str">
        <f t="shared" si="2"/>
        <v/>
      </c>
      <c r="O47" t="str">
        <f t="shared" si="3"/>
        <v/>
      </c>
      <c r="R47" t="str">
        <f t="shared" si="4"/>
        <v>1753-10</v>
      </c>
      <c r="U47" s="2">
        <v>8.9619999999999997</v>
      </c>
      <c r="V47" s="2">
        <v>2.585</v>
      </c>
      <c r="AC47">
        <f t="shared" si="5"/>
        <v>1750</v>
      </c>
      <c r="AD47" s="6">
        <v>1943</v>
      </c>
      <c r="AE47">
        <v>8.7550833333333262</v>
      </c>
      <c r="AF47">
        <v>15.345000000000001</v>
      </c>
      <c r="AH47" s="6">
        <v>1913</v>
      </c>
      <c r="AI47" s="7">
        <v>14.908749999999982</v>
      </c>
    </row>
    <row r="48" spans="1:35" x14ac:dyDescent="0.35">
      <c r="A48" s="3" t="s">
        <v>46</v>
      </c>
      <c r="B48" s="2">
        <v>5.3529999999999998</v>
      </c>
      <c r="C48" s="2">
        <v>2.8069999999999999</v>
      </c>
      <c r="J48" s="4" t="str">
        <f t="shared" si="0"/>
        <v>1753</v>
      </c>
      <c r="K48" t="str">
        <f t="shared" si="1"/>
        <v>11</v>
      </c>
      <c r="L48" t="str">
        <v>1796</v>
      </c>
      <c r="M48" t="str">
        <f t="shared" si="2"/>
        <v/>
      </c>
      <c r="O48" t="str">
        <f t="shared" si="3"/>
        <v/>
      </c>
      <c r="R48" t="str">
        <f t="shared" si="4"/>
        <v>1753-11</v>
      </c>
      <c r="U48" s="2">
        <v>5.3529999999999998</v>
      </c>
      <c r="V48" s="2">
        <v>2.8069999999999999</v>
      </c>
      <c r="AC48">
        <f t="shared" si="5"/>
        <v>1750</v>
      </c>
      <c r="AD48" s="6">
        <v>1944</v>
      </c>
      <c r="AE48">
        <v>8.8449999999999971</v>
      </c>
      <c r="AF48">
        <v>15.449083333333332</v>
      </c>
      <c r="AH48" s="6">
        <v>1914</v>
      </c>
      <c r="AI48" s="7">
        <v>15.076249999999982</v>
      </c>
    </row>
    <row r="49" spans="1:35" x14ac:dyDescent="0.35">
      <c r="A49" s="3" t="s">
        <v>47</v>
      </c>
      <c r="B49" s="2">
        <v>0.55899999999999905</v>
      </c>
      <c r="C49" s="2">
        <v>4.1740000000000004</v>
      </c>
      <c r="J49" s="4" t="str">
        <f t="shared" si="0"/>
        <v>1753</v>
      </c>
      <c r="K49" t="str">
        <f t="shared" si="1"/>
        <v>12</v>
      </c>
      <c r="L49" t="str">
        <v>1797</v>
      </c>
      <c r="M49" t="str">
        <f t="shared" si="2"/>
        <v/>
      </c>
      <c r="O49" t="str">
        <f t="shared" si="3"/>
        <v/>
      </c>
      <c r="R49" t="str">
        <f t="shared" si="4"/>
        <v>1753-12</v>
      </c>
      <c r="U49" s="2">
        <v>0.55899999999999905</v>
      </c>
      <c r="V49" s="2">
        <v>4.1740000000000004</v>
      </c>
      <c r="AC49">
        <f t="shared" si="5"/>
        <v>1750</v>
      </c>
      <c r="AD49" s="6">
        <v>1945</v>
      </c>
      <c r="AE49">
        <v>8.5848333333333233</v>
      </c>
      <c r="AF49">
        <v>15.330749999999975</v>
      </c>
      <c r="AH49" s="6">
        <v>1915</v>
      </c>
      <c r="AI49" s="7">
        <v>15.143749999999999</v>
      </c>
    </row>
    <row r="50" spans="1:35" x14ac:dyDescent="0.35">
      <c r="A50" s="3" t="s">
        <v>48</v>
      </c>
      <c r="B50" s="2">
        <v>1.5740000000000001</v>
      </c>
      <c r="C50" s="2">
        <v>5.0199999999999996</v>
      </c>
      <c r="J50" s="4" t="str">
        <f t="shared" si="0"/>
        <v>1754</v>
      </c>
      <c r="K50" t="str">
        <f t="shared" si="1"/>
        <v>01</v>
      </c>
      <c r="L50" t="str">
        <v>1798</v>
      </c>
      <c r="M50" t="str">
        <f t="shared" si="2"/>
        <v/>
      </c>
      <c r="O50" t="str">
        <f t="shared" si="3"/>
        <v/>
      </c>
      <c r="R50" t="str">
        <f t="shared" si="4"/>
        <v>1754-01</v>
      </c>
      <c r="U50" s="2">
        <v>1.5740000000000001</v>
      </c>
      <c r="V50" s="2">
        <v>5.0199999999999996</v>
      </c>
      <c r="AC50">
        <f t="shared" si="5"/>
        <v>1750</v>
      </c>
      <c r="AD50" s="6">
        <v>1946</v>
      </c>
      <c r="AE50">
        <v>8.6769166666666653</v>
      </c>
      <c r="AF50">
        <v>15.262749999999977</v>
      </c>
      <c r="AH50" s="6">
        <v>1916</v>
      </c>
      <c r="AI50" s="7">
        <v>14.901333333333326</v>
      </c>
    </row>
    <row r="51" spans="1:35" x14ac:dyDescent="0.35">
      <c r="A51" s="3" t="s">
        <v>49</v>
      </c>
      <c r="B51" s="2">
        <v>-1.2489999999999899</v>
      </c>
      <c r="C51" s="2">
        <v>7.492</v>
      </c>
      <c r="J51" s="4" t="str">
        <f t="shared" si="0"/>
        <v>1754</v>
      </c>
      <c r="K51" t="str">
        <f t="shared" si="1"/>
        <v>02</v>
      </c>
      <c r="L51" t="str">
        <v>1799</v>
      </c>
      <c r="M51" t="str">
        <f t="shared" si="2"/>
        <v/>
      </c>
      <c r="O51" t="str">
        <f t="shared" si="3"/>
        <v/>
      </c>
      <c r="R51" t="str">
        <f t="shared" si="4"/>
        <v>1754-02</v>
      </c>
      <c r="U51" s="2">
        <v>-1.2489999999999899</v>
      </c>
      <c r="V51" s="2">
        <v>7.492</v>
      </c>
      <c r="AC51">
        <f t="shared" si="5"/>
        <v>1750</v>
      </c>
      <c r="AD51" s="6">
        <v>1947</v>
      </c>
      <c r="AE51">
        <v>8.7970833333333314</v>
      </c>
      <c r="AF51">
        <v>15.310166666666667</v>
      </c>
      <c r="AH51" s="6">
        <v>1917</v>
      </c>
      <c r="AI51" s="7">
        <v>14.809749999999985</v>
      </c>
    </row>
    <row r="52" spans="1:35" x14ac:dyDescent="0.35">
      <c r="A52" s="3" t="s">
        <v>50</v>
      </c>
      <c r="B52" s="2">
        <v>3.677</v>
      </c>
      <c r="C52" s="2">
        <v>3.3359999999999999</v>
      </c>
      <c r="J52" s="4" t="str">
        <f t="shared" si="0"/>
        <v>1754</v>
      </c>
      <c r="K52" t="str">
        <f t="shared" si="1"/>
        <v>03</v>
      </c>
      <c r="L52" t="str">
        <v>1800</v>
      </c>
      <c r="M52" t="str">
        <f t="shared" si="2"/>
        <v/>
      </c>
      <c r="O52" t="str">
        <f t="shared" si="3"/>
        <v/>
      </c>
      <c r="R52" t="str">
        <f t="shared" si="4"/>
        <v>1754-03</v>
      </c>
      <c r="U52" s="2">
        <v>3.677</v>
      </c>
      <c r="V52" s="2">
        <v>3.3359999999999999</v>
      </c>
      <c r="AC52">
        <f t="shared" si="5"/>
        <v>1750</v>
      </c>
      <c r="AD52" s="6">
        <v>1948</v>
      </c>
      <c r="AE52">
        <v>8.7467499999999916</v>
      </c>
      <c r="AF52">
        <v>15.261166666666661</v>
      </c>
      <c r="AH52" s="6">
        <v>1918</v>
      </c>
      <c r="AI52" s="7">
        <v>14.95983333333332</v>
      </c>
    </row>
    <row r="53" spans="1:35" x14ac:dyDescent="0.35">
      <c r="A53" s="3" t="s">
        <v>51</v>
      </c>
      <c r="B53" s="2">
        <v>11.61</v>
      </c>
      <c r="C53" s="2">
        <v>3.2930000000000001</v>
      </c>
      <c r="J53" s="4" t="str">
        <f t="shared" si="0"/>
        <v>1754</v>
      </c>
      <c r="K53" t="str">
        <f t="shared" si="1"/>
        <v>04</v>
      </c>
      <c r="L53" t="str">
        <v>1801</v>
      </c>
      <c r="M53" t="str">
        <f t="shared" si="2"/>
        <v/>
      </c>
      <c r="O53" t="str">
        <f t="shared" si="3"/>
        <v/>
      </c>
      <c r="R53" t="str">
        <f t="shared" si="4"/>
        <v>1754-04</v>
      </c>
      <c r="U53" s="2">
        <v>11.61</v>
      </c>
      <c r="V53" s="2">
        <v>3.2930000000000001</v>
      </c>
      <c r="AC53">
        <f t="shared" si="5"/>
        <v>1750</v>
      </c>
      <c r="AD53" s="6">
        <v>1949</v>
      </c>
      <c r="AE53">
        <v>8.5867499999999914</v>
      </c>
      <c r="AF53">
        <v>15.22275</v>
      </c>
      <c r="AH53" s="6">
        <v>1919</v>
      </c>
      <c r="AI53" s="7">
        <v>15.00674999999999</v>
      </c>
    </row>
    <row r="54" spans="1:35" x14ac:dyDescent="0.35">
      <c r="A54" s="3" t="s">
        <v>52</v>
      </c>
      <c r="B54" s="2">
        <v>11.936</v>
      </c>
      <c r="C54" s="2">
        <v>3.9369999999999998</v>
      </c>
      <c r="J54" s="4" t="str">
        <f t="shared" si="0"/>
        <v>1754</v>
      </c>
      <c r="K54" t="str">
        <f t="shared" si="1"/>
        <v>05</v>
      </c>
      <c r="L54" t="str">
        <v>1802</v>
      </c>
      <c r="M54" t="str">
        <f t="shared" si="2"/>
        <v/>
      </c>
      <c r="O54" t="str">
        <f t="shared" si="3"/>
        <v/>
      </c>
      <c r="R54" t="str">
        <f t="shared" si="4"/>
        <v>1754-05</v>
      </c>
      <c r="U54" s="2">
        <v>11.936</v>
      </c>
      <c r="V54" s="2">
        <v>3.9369999999999998</v>
      </c>
      <c r="AC54">
        <f t="shared" si="5"/>
        <v>1750</v>
      </c>
      <c r="AD54" s="6">
        <v>1950</v>
      </c>
      <c r="AE54">
        <v>8.3652500000000014</v>
      </c>
      <c r="AF54">
        <v>15.139499999999975</v>
      </c>
      <c r="AH54" s="6">
        <v>1920</v>
      </c>
      <c r="AI54" s="7">
        <v>15.026249999999983</v>
      </c>
    </row>
    <row r="55" spans="1:35" x14ac:dyDescent="0.35">
      <c r="A55" s="3" t="s">
        <v>53</v>
      </c>
      <c r="B55" s="2">
        <v>14.388</v>
      </c>
      <c r="C55" s="2">
        <v>3.3660000000000001</v>
      </c>
      <c r="J55" s="4" t="str">
        <f t="shared" si="0"/>
        <v>1754</v>
      </c>
      <c r="K55" t="str">
        <f t="shared" si="1"/>
        <v>06</v>
      </c>
      <c r="L55" t="str">
        <v>1803</v>
      </c>
      <c r="M55" t="str">
        <f t="shared" si="2"/>
        <v/>
      </c>
      <c r="O55" t="str">
        <f t="shared" si="3"/>
        <v/>
      </c>
      <c r="R55" t="str">
        <f t="shared" si="4"/>
        <v>1754-06</v>
      </c>
      <c r="U55" s="2">
        <v>14.388</v>
      </c>
      <c r="V55" s="2">
        <v>3.3660000000000001</v>
      </c>
      <c r="AC55">
        <f t="shared" si="5"/>
        <v>1750</v>
      </c>
      <c r="AD55" s="6">
        <v>1951</v>
      </c>
      <c r="AE55">
        <v>8.625666666666655</v>
      </c>
      <c r="AF55">
        <v>15.311166666666665</v>
      </c>
      <c r="AH55" s="6">
        <v>1921</v>
      </c>
      <c r="AI55" s="7">
        <v>15.102083333333317</v>
      </c>
    </row>
    <row r="56" spans="1:35" x14ac:dyDescent="0.35">
      <c r="A56" s="3" t="s">
        <v>54</v>
      </c>
      <c r="B56" s="2">
        <v>14.680999999999999</v>
      </c>
      <c r="C56" s="2">
        <v>2.4009999999999998</v>
      </c>
      <c r="J56" s="4" t="str">
        <f t="shared" si="0"/>
        <v>1754</v>
      </c>
      <c r="K56" t="str">
        <f t="shared" si="1"/>
        <v>07</v>
      </c>
      <c r="L56" t="str">
        <v>1804</v>
      </c>
      <c r="M56" t="str">
        <f t="shared" si="2"/>
        <v/>
      </c>
      <c r="O56" t="str">
        <f t="shared" si="3"/>
        <v/>
      </c>
      <c r="R56" t="str">
        <f t="shared" si="4"/>
        <v>1754-07</v>
      </c>
      <c r="U56" s="2">
        <v>14.680999999999999</v>
      </c>
      <c r="V56" s="2">
        <v>2.4009999999999998</v>
      </c>
      <c r="AC56">
        <f t="shared" si="5"/>
        <v>1750</v>
      </c>
      <c r="AD56" s="6">
        <v>1952</v>
      </c>
      <c r="AE56">
        <v>8.6382500000000011</v>
      </c>
      <c r="AF56">
        <v>15.363083333333316</v>
      </c>
      <c r="AH56" s="6">
        <v>1922</v>
      </c>
      <c r="AI56" s="7">
        <v>15.012333333333325</v>
      </c>
    </row>
    <row r="57" spans="1:35" x14ac:dyDescent="0.35">
      <c r="A57" s="3" t="s">
        <v>55</v>
      </c>
      <c r="B57" s="2">
        <v>13.555999999999999</v>
      </c>
      <c r="C57" s="2">
        <v>1.8919999999999999</v>
      </c>
      <c r="J57" s="4" t="str">
        <f t="shared" si="0"/>
        <v>1754</v>
      </c>
      <c r="K57" t="str">
        <f t="shared" si="1"/>
        <v>08</v>
      </c>
      <c r="L57" t="str">
        <v>1805</v>
      </c>
      <c r="M57" t="str">
        <f t="shared" si="2"/>
        <v/>
      </c>
      <c r="O57" t="str">
        <f t="shared" si="3"/>
        <v/>
      </c>
      <c r="R57" t="str">
        <f t="shared" si="4"/>
        <v>1754-08</v>
      </c>
      <c r="U57" s="2">
        <v>13.555999999999999</v>
      </c>
      <c r="V57" s="2">
        <v>1.8919999999999999</v>
      </c>
      <c r="AC57">
        <f t="shared" si="5"/>
        <v>1750</v>
      </c>
      <c r="AD57" s="6">
        <v>1953</v>
      </c>
      <c r="AE57">
        <v>8.8737499999999994</v>
      </c>
      <c r="AF57">
        <v>15.421083333333323</v>
      </c>
      <c r="AH57" s="6">
        <v>1923</v>
      </c>
      <c r="AI57" s="7">
        <v>15.027833333333325</v>
      </c>
    </row>
    <row r="58" spans="1:35" x14ac:dyDescent="0.35">
      <c r="A58" s="3" t="s">
        <v>56</v>
      </c>
      <c r="B58" s="2">
        <v>11.129</v>
      </c>
      <c r="C58" s="2">
        <v>2.3180000000000001</v>
      </c>
      <c r="J58" s="4" t="str">
        <f t="shared" si="0"/>
        <v>1754</v>
      </c>
      <c r="K58" t="str">
        <f t="shared" si="1"/>
        <v>09</v>
      </c>
      <c r="L58" t="str">
        <v>1806</v>
      </c>
      <c r="M58" t="str">
        <f t="shared" si="2"/>
        <v/>
      </c>
      <c r="O58" t="str">
        <f t="shared" si="3"/>
        <v/>
      </c>
      <c r="R58" t="str">
        <f t="shared" si="4"/>
        <v>1754-09</v>
      </c>
      <c r="U58" s="2">
        <v>11.129</v>
      </c>
      <c r="V58" s="2">
        <v>2.3180000000000001</v>
      </c>
      <c r="AC58">
        <f t="shared" si="5"/>
        <v>1750</v>
      </c>
      <c r="AD58" s="6">
        <v>1954</v>
      </c>
      <c r="AE58">
        <v>8.5606666666666644</v>
      </c>
      <c r="AF58">
        <v>15.230583333333326</v>
      </c>
      <c r="AH58" s="6">
        <v>1924</v>
      </c>
      <c r="AI58" s="7">
        <v>15.039333333333326</v>
      </c>
    </row>
    <row r="59" spans="1:35" x14ac:dyDescent="0.35">
      <c r="A59" s="3" t="s">
        <v>57</v>
      </c>
      <c r="B59" s="2">
        <v>9.5820000000000007</v>
      </c>
      <c r="C59" s="2">
        <v>2.5289999999999999</v>
      </c>
      <c r="J59" s="4" t="str">
        <f t="shared" si="0"/>
        <v>1754</v>
      </c>
      <c r="K59" t="str">
        <f t="shared" si="1"/>
        <v>10</v>
      </c>
      <c r="L59" t="str">
        <v>1807</v>
      </c>
      <c r="M59" t="str">
        <f t="shared" si="2"/>
        <v/>
      </c>
      <c r="O59" t="str">
        <f t="shared" si="3"/>
        <v/>
      </c>
      <c r="R59" t="str">
        <f t="shared" si="4"/>
        <v>1754-10</v>
      </c>
      <c r="U59" s="2">
        <v>9.5820000000000007</v>
      </c>
      <c r="V59" s="2">
        <v>2.5289999999999999</v>
      </c>
      <c r="AC59">
        <f t="shared" si="5"/>
        <v>1750</v>
      </c>
      <c r="AD59" s="6">
        <v>1955</v>
      </c>
      <c r="AE59">
        <v>8.62624999999999</v>
      </c>
      <c r="AF59">
        <v>15.174333333333324</v>
      </c>
      <c r="AH59" s="6">
        <v>1925</v>
      </c>
      <c r="AI59" s="7">
        <v>15.090333333333305</v>
      </c>
    </row>
    <row r="60" spans="1:35" x14ac:dyDescent="0.35">
      <c r="A60" s="3" t="s">
        <v>58</v>
      </c>
      <c r="B60" s="2">
        <v>6.1609999999999996</v>
      </c>
      <c r="C60" s="2">
        <v>3.048</v>
      </c>
      <c r="J60" s="4" t="str">
        <f t="shared" si="0"/>
        <v>1754</v>
      </c>
      <c r="K60" t="str">
        <f t="shared" si="1"/>
        <v>11</v>
      </c>
      <c r="L60" t="str">
        <v>1808</v>
      </c>
      <c r="M60" t="str">
        <f t="shared" si="2"/>
        <v/>
      </c>
      <c r="O60" t="str">
        <f t="shared" si="3"/>
        <v/>
      </c>
      <c r="R60" t="str">
        <f t="shared" si="4"/>
        <v>1754-11</v>
      </c>
      <c r="U60" s="2">
        <v>6.1609999999999996</v>
      </c>
      <c r="V60" s="2">
        <v>3.048</v>
      </c>
      <c r="AC60">
        <f t="shared" si="5"/>
        <v>1750</v>
      </c>
      <c r="AD60" s="6">
        <v>1956</v>
      </c>
      <c r="AE60">
        <v>8.2795833333333206</v>
      </c>
      <c r="AF60">
        <v>15.106</v>
      </c>
      <c r="AH60" s="6">
        <v>1926</v>
      </c>
      <c r="AI60" s="7">
        <v>15.241083333333327</v>
      </c>
    </row>
    <row r="61" spans="1:35" x14ac:dyDescent="0.35">
      <c r="A61" s="3" t="s">
        <v>59</v>
      </c>
      <c r="B61" s="2">
        <v>4.5869999999999997</v>
      </c>
      <c r="C61" s="2">
        <v>3.2989999999999999</v>
      </c>
      <c r="J61" s="4" t="str">
        <f t="shared" si="0"/>
        <v>1754</v>
      </c>
      <c r="K61" t="str">
        <f t="shared" si="1"/>
        <v>12</v>
      </c>
      <c r="L61" t="str">
        <v>1809</v>
      </c>
      <c r="M61" t="str">
        <f t="shared" si="2"/>
        <v/>
      </c>
      <c r="O61" t="str">
        <f t="shared" si="3"/>
        <v/>
      </c>
      <c r="R61" t="str">
        <f t="shared" si="4"/>
        <v>1754-12</v>
      </c>
      <c r="U61" s="2">
        <v>4.5869999999999997</v>
      </c>
      <c r="V61" s="2">
        <v>3.2989999999999999</v>
      </c>
      <c r="AC61">
        <f t="shared" si="5"/>
        <v>1750</v>
      </c>
      <c r="AD61" s="6">
        <v>1957</v>
      </c>
      <c r="AE61">
        <v>8.7324999999999999</v>
      </c>
      <c r="AF61">
        <v>15.374083333333301</v>
      </c>
      <c r="AH61" s="6">
        <v>1927</v>
      </c>
      <c r="AI61" s="7">
        <v>15.122250000000001</v>
      </c>
    </row>
    <row r="62" spans="1:35" x14ac:dyDescent="0.35">
      <c r="A62" s="3" t="s">
        <v>60</v>
      </c>
      <c r="B62" s="2">
        <v>1.0669999999999999</v>
      </c>
      <c r="C62" s="2">
        <v>4.6929999999999996</v>
      </c>
      <c r="J62" s="4" t="str">
        <f t="shared" si="0"/>
        <v>1755</v>
      </c>
      <c r="K62" t="str">
        <f t="shared" si="1"/>
        <v>01</v>
      </c>
      <c r="L62" t="str">
        <v>1810</v>
      </c>
      <c r="M62" t="str">
        <f t="shared" si="2"/>
        <v/>
      </c>
      <c r="O62" t="str">
        <f t="shared" si="3"/>
        <v/>
      </c>
      <c r="R62" t="str">
        <f t="shared" si="4"/>
        <v>1755-01</v>
      </c>
      <c r="U62" s="2">
        <v>1.0669999999999999</v>
      </c>
      <c r="V62" s="2">
        <v>4.6929999999999996</v>
      </c>
      <c r="AC62">
        <f t="shared" si="5"/>
        <v>1750</v>
      </c>
      <c r="AD62" s="6">
        <v>1958</v>
      </c>
      <c r="AE62">
        <v>8.773749999999982</v>
      </c>
      <c r="AF62">
        <v>15.382083333333327</v>
      </c>
      <c r="AH62" s="6">
        <v>1928</v>
      </c>
      <c r="AI62" s="7">
        <v>15.132250000000001</v>
      </c>
    </row>
    <row r="63" spans="1:35" x14ac:dyDescent="0.35">
      <c r="A63" s="3" t="s">
        <v>61</v>
      </c>
      <c r="B63" s="2">
        <v>-0.108</v>
      </c>
      <c r="C63" s="2">
        <v>5.8570000000000002</v>
      </c>
      <c r="J63" s="4" t="str">
        <f t="shared" si="0"/>
        <v>1755</v>
      </c>
      <c r="K63" t="str">
        <f t="shared" si="1"/>
        <v>02</v>
      </c>
      <c r="L63" t="str">
        <v>1811</v>
      </c>
      <c r="M63" t="str">
        <f t="shared" si="2"/>
        <v/>
      </c>
      <c r="O63" t="str">
        <f t="shared" si="3"/>
        <v/>
      </c>
      <c r="R63" t="str">
        <f t="shared" si="4"/>
        <v>1755-02</v>
      </c>
      <c r="U63" s="2">
        <v>-0.108</v>
      </c>
      <c r="V63" s="2">
        <v>5.8570000000000002</v>
      </c>
      <c r="AC63">
        <f t="shared" si="5"/>
        <v>1750</v>
      </c>
      <c r="AD63" s="6">
        <v>1959</v>
      </c>
      <c r="AE63">
        <v>8.7326666666666632</v>
      </c>
      <c r="AF63">
        <v>15.340499999999999</v>
      </c>
      <c r="AH63" s="6">
        <v>1929</v>
      </c>
      <c r="AI63" s="7">
        <v>14.967416666666658</v>
      </c>
    </row>
    <row r="64" spans="1:35" x14ac:dyDescent="0.35">
      <c r="A64" s="3" t="s">
        <v>62</v>
      </c>
      <c r="B64" s="2">
        <v>3.60699999999999</v>
      </c>
      <c r="C64" s="2">
        <v>3.9089999999999998</v>
      </c>
      <c r="J64" s="4" t="str">
        <f t="shared" si="0"/>
        <v>1755</v>
      </c>
      <c r="K64" t="str">
        <f t="shared" si="1"/>
        <v>03</v>
      </c>
      <c r="L64" t="str">
        <v>1812</v>
      </c>
      <c r="M64" t="str">
        <f t="shared" si="2"/>
        <v/>
      </c>
      <c r="O64" t="str">
        <f t="shared" si="3"/>
        <v/>
      </c>
      <c r="R64" t="str">
        <f t="shared" si="4"/>
        <v>1755-03</v>
      </c>
      <c r="U64" s="2">
        <v>3.60699999999999</v>
      </c>
      <c r="V64" s="2">
        <v>3.9089999999999998</v>
      </c>
      <c r="AC64">
        <f t="shared" si="5"/>
        <v>1750</v>
      </c>
      <c r="AD64" s="6">
        <v>1960</v>
      </c>
      <c r="AE64">
        <v>8.5837499999999967</v>
      </c>
      <c r="AF64">
        <v>15.291916666666651</v>
      </c>
      <c r="AH64" s="6">
        <v>1930</v>
      </c>
      <c r="AI64" s="7">
        <v>15.172499999999998</v>
      </c>
    </row>
    <row r="65" spans="1:35" x14ac:dyDescent="0.35">
      <c r="A65" s="3" t="s">
        <v>63</v>
      </c>
      <c r="B65" s="2">
        <v>9.2629999999999999</v>
      </c>
      <c r="C65" s="2">
        <v>3.3719999999999999</v>
      </c>
      <c r="J65" s="4" t="str">
        <f t="shared" si="0"/>
        <v>1755</v>
      </c>
      <c r="K65" t="str">
        <f t="shared" si="1"/>
        <v>04</v>
      </c>
      <c r="L65" t="str">
        <v>1813</v>
      </c>
      <c r="M65" t="str">
        <f t="shared" si="2"/>
        <v/>
      </c>
      <c r="O65" t="str">
        <f t="shared" si="3"/>
        <v/>
      </c>
      <c r="R65" t="str">
        <f t="shared" si="4"/>
        <v>1755-04</v>
      </c>
      <c r="U65" s="2">
        <v>9.2629999999999999</v>
      </c>
      <c r="V65" s="2">
        <v>3.3719999999999999</v>
      </c>
      <c r="AC65">
        <f t="shared" si="5"/>
        <v>1750</v>
      </c>
      <c r="AD65" s="6">
        <v>1961</v>
      </c>
      <c r="AE65">
        <v>8.7976666666666663</v>
      </c>
      <c r="AF65">
        <v>15.379916666666668</v>
      </c>
      <c r="AH65" s="6">
        <v>1931</v>
      </c>
      <c r="AI65" s="7">
        <v>15.228249999999983</v>
      </c>
    </row>
    <row r="66" spans="1:35" x14ac:dyDescent="0.35">
      <c r="A66" s="3" t="s">
        <v>64</v>
      </c>
      <c r="B66" s="2">
        <v>12.880999999999901</v>
      </c>
      <c r="C66" s="2">
        <v>4.1509999999999998</v>
      </c>
      <c r="J66" s="4" t="str">
        <f t="shared" si="0"/>
        <v>1755</v>
      </c>
      <c r="K66" t="str">
        <f t="shared" si="1"/>
        <v>05</v>
      </c>
      <c r="L66" t="str">
        <v>1814</v>
      </c>
      <c r="M66" t="str">
        <f t="shared" si="2"/>
        <v/>
      </c>
      <c r="O66" t="str">
        <f t="shared" si="3"/>
        <v/>
      </c>
      <c r="R66" t="str">
        <f t="shared" si="4"/>
        <v>1755-05</v>
      </c>
      <c r="U66" s="2">
        <v>12.880999999999901</v>
      </c>
      <c r="V66" s="2">
        <v>4.1509999999999998</v>
      </c>
      <c r="AC66">
        <f t="shared" si="5"/>
        <v>1750</v>
      </c>
      <c r="AD66" s="6">
        <v>1962</v>
      </c>
      <c r="AE66">
        <v>8.7459166666666643</v>
      </c>
      <c r="AF66">
        <v>15.325583333333334</v>
      </c>
      <c r="AH66" s="6">
        <v>1932</v>
      </c>
      <c r="AI66" s="7">
        <v>15.187999999999994</v>
      </c>
    </row>
    <row r="67" spans="1:35" x14ac:dyDescent="0.35">
      <c r="A67" s="3" t="s">
        <v>65</v>
      </c>
      <c r="B67" s="2">
        <v>15.38</v>
      </c>
      <c r="C67" s="2">
        <v>5.3220000000000001</v>
      </c>
      <c r="J67" s="4" t="str">
        <f t="shared" ref="J67:J130" si="6">LEFT(A67, 4)</f>
        <v>1755</v>
      </c>
      <c r="K67" t="str">
        <f t="shared" ref="K67:K130" si="7">MID(A67, 6, 2)</f>
        <v>06</v>
      </c>
      <c r="L67" t="str">
        <v>1815</v>
      </c>
      <c r="M67" t="str">
        <f t="shared" ref="M67:M130" si="8">IFERROR(AVERAGEIFS(H:H, J:J, L67), "")</f>
        <v/>
      </c>
      <c r="O67" t="str">
        <f t="shared" ref="O67:O130" si="9">IF(ISNUMBER(M67), M67 - $N$2, "")</f>
        <v/>
      </c>
      <c r="R67" t="str">
        <f t="shared" ref="R67:R130" si="10">J67 &amp; "-" &amp; TEXT(K67, "00")</f>
        <v>1755-06</v>
      </c>
      <c r="U67" s="2">
        <v>15.38</v>
      </c>
      <c r="V67" s="2">
        <v>5.3220000000000001</v>
      </c>
      <c r="AC67">
        <f t="shared" ref="AC67:AC130" si="11">INT(J67/10)*10</f>
        <v>1750</v>
      </c>
      <c r="AD67" s="6">
        <v>1963</v>
      </c>
      <c r="AE67">
        <v>8.8559999999999892</v>
      </c>
      <c r="AF67">
        <v>15.376666666666665</v>
      </c>
      <c r="AH67" s="6">
        <v>1933</v>
      </c>
      <c r="AI67" s="7">
        <v>15.012916666666634</v>
      </c>
    </row>
    <row r="68" spans="1:35" x14ac:dyDescent="0.35">
      <c r="A68" s="3" t="s">
        <v>66</v>
      </c>
      <c r="B68" s="2">
        <v>14.397</v>
      </c>
      <c r="C68" s="2">
        <v>1.9359999999999999</v>
      </c>
      <c r="J68" s="4" t="str">
        <f t="shared" si="6"/>
        <v>1755</v>
      </c>
      <c r="K68" t="str">
        <f t="shared" si="7"/>
        <v>07</v>
      </c>
      <c r="L68" t="str">
        <v>1816</v>
      </c>
      <c r="M68" t="str">
        <f t="shared" si="8"/>
        <v/>
      </c>
      <c r="O68" t="str">
        <f t="shared" si="9"/>
        <v/>
      </c>
      <c r="R68" t="str">
        <f t="shared" si="10"/>
        <v>1755-07</v>
      </c>
      <c r="U68" s="2">
        <v>14.397</v>
      </c>
      <c r="V68" s="2">
        <v>1.9359999999999999</v>
      </c>
      <c r="AC68">
        <f t="shared" si="11"/>
        <v>1750</v>
      </c>
      <c r="AD68" s="6">
        <v>1964</v>
      </c>
      <c r="AE68">
        <v>8.4096666666666504</v>
      </c>
      <c r="AF68">
        <v>15.117083333333314</v>
      </c>
      <c r="AH68" s="6">
        <v>1934</v>
      </c>
      <c r="AI68" s="7">
        <v>15.144499999999981</v>
      </c>
    </row>
    <row r="69" spans="1:35" x14ac:dyDescent="0.35">
      <c r="A69" s="3" t="s">
        <v>67</v>
      </c>
      <c r="B69" s="2">
        <v>13.515000000000001</v>
      </c>
      <c r="C69" s="2">
        <v>2.3809999999999998</v>
      </c>
      <c r="J69" s="4" t="str">
        <f t="shared" si="6"/>
        <v>1755</v>
      </c>
      <c r="K69" t="str">
        <f t="shared" si="7"/>
        <v>08</v>
      </c>
      <c r="L69" t="str">
        <v>1817</v>
      </c>
      <c r="M69" t="str">
        <f t="shared" si="8"/>
        <v/>
      </c>
      <c r="O69" t="str">
        <f t="shared" si="9"/>
        <v/>
      </c>
      <c r="R69" t="str">
        <f t="shared" si="10"/>
        <v>1755-08</v>
      </c>
      <c r="U69" s="2">
        <v>13.515000000000001</v>
      </c>
      <c r="V69" s="2">
        <v>2.3809999999999998</v>
      </c>
      <c r="AC69">
        <f t="shared" si="11"/>
        <v>1750</v>
      </c>
      <c r="AD69" s="6">
        <v>1965</v>
      </c>
      <c r="AE69">
        <v>8.5274166666666655</v>
      </c>
      <c r="AF69">
        <v>15.195749999999991</v>
      </c>
      <c r="AH69" s="6">
        <v>1935</v>
      </c>
      <c r="AI69" s="7">
        <v>15.118833333333335</v>
      </c>
    </row>
    <row r="70" spans="1:35" x14ac:dyDescent="0.35">
      <c r="A70" s="3" t="s">
        <v>68</v>
      </c>
      <c r="B70" s="2">
        <v>11.773</v>
      </c>
      <c r="C70" s="2">
        <v>3.4159999999999999</v>
      </c>
      <c r="J70" s="4" t="str">
        <f t="shared" si="6"/>
        <v>1755</v>
      </c>
      <c r="K70" t="str">
        <f t="shared" si="7"/>
        <v>09</v>
      </c>
      <c r="L70" t="str">
        <v>1818</v>
      </c>
      <c r="M70" t="str">
        <f t="shared" si="8"/>
        <v/>
      </c>
      <c r="O70" t="str">
        <f t="shared" si="9"/>
        <v/>
      </c>
      <c r="R70" t="str">
        <f t="shared" si="10"/>
        <v>1755-09</v>
      </c>
      <c r="U70" s="2">
        <v>11.773</v>
      </c>
      <c r="V70" s="2">
        <v>3.4159999999999999</v>
      </c>
      <c r="AC70">
        <f t="shared" si="11"/>
        <v>1750</v>
      </c>
      <c r="AD70" s="6">
        <v>1966</v>
      </c>
      <c r="AE70">
        <v>8.5993333333333322</v>
      </c>
      <c r="AF70">
        <v>15.264666666666656</v>
      </c>
      <c r="AH70" s="6">
        <v>1936</v>
      </c>
      <c r="AI70" s="7">
        <v>15.166166666666667</v>
      </c>
    </row>
    <row r="71" spans="1:35" x14ac:dyDescent="0.35">
      <c r="A71" s="3" t="s">
        <v>69</v>
      </c>
      <c r="B71" s="2">
        <v>9.9700000000000006</v>
      </c>
      <c r="C71" s="2">
        <v>3.931</v>
      </c>
      <c r="J71" s="4" t="str">
        <f t="shared" si="6"/>
        <v>1755</v>
      </c>
      <c r="K71" t="str">
        <f t="shared" si="7"/>
        <v>10</v>
      </c>
      <c r="L71" t="str">
        <v>1819</v>
      </c>
      <c r="M71" t="str">
        <f t="shared" si="8"/>
        <v/>
      </c>
      <c r="O71" t="str">
        <f t="shared" si="9"/>
        <v/>
      </c>
      <c r="R71" t="str">
        <f t="shared" si="10"/>
        <v>1755-10</v>
      </c>
      <c r="U71" s="2">
        <v>9.9700000000000006</v>
      </c>
      <c r="V71" s="2">
        <v>3.931</v>
      </c>
      <c r="AC71">
        <f t="shared" si="11"/>
        <v>1750</v>
      </c>
      <c r="AD71" s="6">
        <v>1967</v>
      </c>
      <c r="AE71">
        <v>8.7000833333333265</v>
      </c>
      <c r="AF71">
        <v>15.294166666666657</v>
      </c>
      <c r="AH71" s="6">
        <v>1937</v>
      </c>
      <c r="AI71" s="7">
        <v>15.3005</v>
      </c>
    </row>
    <row r="72" spans="1:35" x14ac:dyDescent="0.35">
      <c r="A72" s="3" t="s">
        <v>70</v>
      </c>
      <c r="B72" s="2">
        <v>5.9579999999999904</v>
      </c>
      <c r="C72" s="2">
        <v>4.0209999999999999</v>
      </c>
      <c r="J72" s="4" t="str">
        <f t="shared" si="6"/>
        <v>1755</v>
      </c>
      <c r="K72" t="str">
        <f t="shared" si="7"/>
        <v>11</v>
      </c>
      <c r="L72" t="str">
        <v>1820</v>
      </c>
      <c r="M72" t="str">
        <f t="shared" si="8"/>
        <v/>
      </c>
      <c r="O72" t="str">
        <f t="shared" si="9"/>
        <v/>
      </c>
      <c r="R72" t="str">
        <f t="shared" si="10"/>
        <v>1755-11</v>
      </c>
      <c r="U72" s="2">
        <v>5.9579999999999904</v>
      </c>
      <c r="V72" s="2">
        <v>4.0209999999999999</v>
      </c>
      <c r="AC72">
        <f t="shared" si="11"/>
        <v>1750</v>
      </c>
      <c r="AD72" s="6">
        <v>1968</v>
      </c>
      <c r="AE72">
        <v>8.5163333333333338</v>
      </c>
      <c r="AF72">
        <v>15.263916666666651</v>
      </c>
      <c r="AH72" s="6">
        <v>1938</v>
      </c>
      <c r="AI72" s="7">
        <v>15.293083333333316</v>
      </c>
    </row>
    <row r="73" spans="1:35" x14ac:dyDescent="0.35">
      <c r="A73" s="3" t="s">
        <v>71</v>
      </c>
      <c r="B73" s="2">
        <v>2.5639999999999898</v>
      </c>
      <c r="C73" s="2">
        <v>3.2149999999999999</v>
      </c>
      <c r="J73" s="4" t="str">
        <f t="shared" si="6"/>
        <v>1755</v>
      </c>
      <c r="K73" t="str">
        <f t="shared" si="7"/>
        <v>12</v>
      </c>
      <c r="L73" t="str">
        <v>1821</v>
      </c>
      <c r="M73" t="str">
        <f t="shared" si="8"/>
        <v/>
      </c>
      <c r="O73" t="str">
        <f t="shared" si="9"/>
        <v/>
      </c>
      <c r="R73" t="str">
        <f t="shared" si="10"/>
        <v>1755-12</v>
      </c>
      <c r="U73" s="2">
        <v>2.5639999999999898</v>
      </c>
      <c r="V73" s="2">
        <v>3.2149999999999999</v>
      </c>
      <c r="AC73">
        <f t="shared" si="11"/>
        <v>1750</v>
      </c>
      <c r="AD73" s="6">
        <v>1969</v>
      </c>
      <c r="AE73">
        <v>8.5950833333333332</v>
      </c>
      <c r="AF73">
        <v>15.390499999999998</v>
      </c>
      <c r="AH73" s="6">
        <v>1939</v>
      </c>
      <c r="AI73" s="7">
        <v>15.302333333333323</v>
      </c>
    </row>
    <row r="74" spans="1:35" x14ac:dyDescent="0.35">
      <c r="A74" s="3" t="s">
        <v>72</v>
      </c>
      <c r="B74" s="2">
        <v>3.887</v>
      </c>
      <c r="C74" s="2">
        <v>3.5129999999999999</v>
      </c>
      <c r="J74" s="4" t="str">
        <f t="shared" si="6"/>
        <v>1756</v>
      </c>
      <c r="K74" t="str">
        <f t="shared" si="7"/>
        <v>01</v>
      </c>
      <c r="L74" t="str">
        <v>1822</v>
      </c>
      <c r="M74" t="str">
        <f t="shared" si="8"/>
        <v/>
      </c>
      <c r="O74" t="str">
        <f t="shared" si="9"/>
        <v/>
      </c>
      <c r="R74" t="str">
        <f t="shared" si="10"/>
        <v>1756-01</v>
      </c>
      <c r="U74" s="2">
        <v>3.887</v>
      </c>
      <c r="V74" s="2">
        <v>3.5129999999999999</v>
      </c>
      <c r="AC74">
        <f t="shared" si="11"/>
        <v>1750</v>
      </c>
      <c r="AD74" s="6">
        <v>1970</v>
      </c>
      <c r="AE74">
        <v>8.7009166666666662</v>
      </c>
      <c r="AF74">
        <v>15.332666666666666</v>
      </c>
      <c r="AH74" s="6">
        <v>1940</v>
      </c>
      <c r="AI74" s="7">
        <v>15.372083333333329</v>
      </c>
    </row>
    <row r="75" spans="1:35" x14ac:dyDescent="0.35">
      <c r="A75" s="3" t="s">
        <v>73</v>
      </c>
      <c r="B75" s="2">
        <v>5.6660000000000004</v>
      </c>
      <c r="C75" s="2">
        <v>4.2649999999999997</v>
      </c>
      <c r="J75" s="4" t="str">
        <f t="shared" si="6"/>
        <v>1756</v>
      </c>
      <c r="K75" t="str">
        <f t="shared" si="7"/>
        <v>02</v>
      </c>
      <c r="L75" t="str">
        <v>1823</v>
      </c>
      <c r="M75" t="str">
        <f t="shared" si="8"/>
        <v/>
      </c>
      <c r="O75" t="str">
        <f t="shared" si="9"/>
        <v/>
      </c>
      <c r="R75" t="str">
        <f t="shared" si="10"/>
        <v>1756-02</v>
      </c>
      <c r="U75" s="2">
        <v>5.6660000000000004</v>
      </c>
      <c r="V75" s="2">
        <v>4.2649999999999997</v>
      </c>
      <c r="AC75">
        <f t="shared" si="11"/>
        <v>1750</v>
      </c>
      <c r="AD75" s="6">
        <v>1971</v>
      </c>
      <c r="AE75">
        <v>8.5992499999999996</v>
      </c>
      <c r="AF75">
        <v>15.200000000000001</v>
      </c>
      <c r="AH75" s="6">
        <v>1941</v>
      </c>
      <c r="AI75" s="7">
        <v>15.384666666666655</v>
      </c>
    </row>
    <row r="76" spans="1:35" x14ac:dyDescent="0.35">
      <c r="A76" s="3" t="s">
        <v>74</v>
      </c>
      <c r="B76" s="2">
        <v>4.1920000000000002</v>
      </c>
      <c r="C76" s="2">
        <v>5.5739999999999998</v>
      </c>
      <c r="J76" s="4" t="str">
        <f t="shared" si="6"/>
        <v>1756</v>
      </c>
      <c r="K76" t="str">
        <f t="shared" si="7"/>
        <v>03</v>
      </c>
      <c r="L76" t="str">
        <v>1824</v>
      </c>
      <c r="M76" t="str">
        <f t="shared" si="8"/>
        <v/>
      </c>
      <c r="O76" t="str">
        <f t="shared" si="9"/>
        <v/>
      </c>
      <c r="R76" t="str">
        <f t="shared" si="10"/>
        <v>1756-03</v>
      </c>
      <c r="U76" s="2">
        <v>4.1920000000000002</v>
      </c>
      <c r="V76" s="2">
        <v>5.5739999999999998</v>
      </c>
      <c r="AC76">
        <f t="shared" si="11"/>
        <v>1750</v>
      </c>
      <c r="AD76" s="6">
        <v>1972</v>
      </c>
      <c r="AE76">
        <v>8.4995833333333337</v>
      </c>
      <c r="AF76">
        <v>15.292916666666644</v>
      </c>
      <c r="AH76" s="6">
        <v>1942</v>
      </c>
      <c r="AI76" s="7">
        <v>15.325333333333313</v>
      </c>
    </row>
    <row r="77" spans="1:35" x14ac:dyDescent="0.35">
      <c r="A77" s="3" t="s">
        <v>75</v>
      </c>
      <c r="B77" s="2">
        <v>10.042</v>
      </c>
      <c r="C77" s="2">
        <v>3.7519999999999998</v>
      </c>
      <c r="J77" s="4" t="str">
        <f t="shared" si="6"/>
        <v>1756</v>
      </c>
      <c r="K77" t="str">
        <f t="shared" si="7"/>
        <v>04</v>
      </c>
      <c r="L77" t="str">
        <v>1825</v>
      </c>
      <c r="M77" t="str">
        <f t="shared" si="8"/>
        <v/>
      </c>
      <c r="O77" t="str">
        <f t="shared" si="9"/>
        <v/>
      </c>
      <c r="R77" t="str">
        <f t="shared" si="10"/>
        <v>1756-04</v>
      </c>
      <c r="U77" s="2">
        <v>10.042</v>
      </c>
      <c r="V77" s="2">
        <v>3.7519999999999998</v>
      </c>
      <c r="AC77">
        <f t="shared" si="11"/>
        <v>1750</v>
      </c>
      <c r="AD77" s="6">
        <v>1973</v>
      </c>
      <c r="AE77">
        <v>8.9482499999999892</v>
      </c>
      <c r="AF77">
        <v>15.404749999999984</v>
      </c>
      <c r="AH77" s="6">
        <v>1943</v>
      </c>
      <c r="AI77" s="7">
        <v>15.345000000000001</v>
      </c>
    </row>
    <row r="78" spans="1:35" x14ac:dyDescent="0.35">
      <c r="A78" s="3" t="s">
        <v>76</v>
      </c>
      <c r="B78" s="2">
        <v>14.1639999999999</v>
      </c>
      <c r="C78" s="2">
        <v>2.6080000000000001</v>
      </c>
      <c r="J78" s="4" t="str">
        <f t="shared" si="6"/>
        <v>1756</v>
      </c>
      <c r="K78" t="str">
        <f t="shared" si="7"/>
        <v>05</v>
      </c>
      <c r="L78" t="str">
        <v>1826</v>
      </c>
      <c r="M78" t="str">
        <f t="shared" si="8"/>
        <v/>
      </c>
      <c r="O78" t="str">
        <f t="shared" si="9"/>
        <v/>
      </c>
      <c r="R78" t="str">
        <f t="shared" si="10"/>
        <v>1756-05</v>
      </c>
      <c r="U78" s="2">
        <v>14.1639999999999</v>
      </c>
      <c r="V78" s="2">
        <v>2.6080000000000001</v>
      </c>
      <c r="AC78">
        <f t="shared" si="11"/>
        <v>1750</v>
      </c>
      <c r="AD78" s="6">
        <v>1974</v>
      </c>
      <c r="AE78">
        <v>8.4674999999999923</v>
      </c>
      <c r="AF78">
        <v>15.168083333333323</v>
      </c>
      <c r="AH78" s="6">
        <v>1944</v>
      </c>
      <c r="AI78" s="7">
        <v>15.449083333333332</v>
      </c>
    </row>
    <row r="79" spans="1:35" x14ac:dyDescent="0.35">
      <c r="A79" s="3" t="s">
        <v>77</v>
      </c>
      <c r="B79" s="2">
        <v>14.547000000000001</v>
      </c>
      <c r="C79" s="2">
        <v>3.2130000000000001</v>
      </c>
      <c r="J79" s="4" t="str">
        <f t="shared" si="6"/>
        <v>1756</v>
      </c>
      <c r="K79" t="str">
        <f t="shared" si="7"/>
        <v>06</v>
      </c>
      <c r="L79" t="str">
        <v>1827</v>
      </c>
      <c r="M79" t="str">
        <f t="shared" si="8"/>
        <v/>
      </c>
      <c r="O79" t="str">
        <f t="shared" si="9"/>
        <v/>
      </c>
      <c r="R79" t="str">
        <f t="shared" si="10"/>
        <v>1756-06</v>
      </c>
      <c r="U79" s="2">
        <v>14.547000000000001</v>
      </c>
      <c r="V79" s="2">
        <v>3.2130000000000001</v>
      </c>
      <c r="AC79">
        <f t="shared" si="11"/>
        <v>1750</v>
      </c>
      <c r="AD79" s="6">
        <v>1975</v>
      </c>
      <c r="AE79">
        <v>8.7448333333333235</v>
      </c>
      <c r="AF79">
        <v>15.238666666666658</v>
      </c>
      <c r="AH79" s="6">
        <v>1945</v>
      </c>
      <c r="AI79" s="7">
        <v>15.330749999999975</v>
      </c>
    </row>
    <row r="80" spans="1:35" x14ac:dyDescent="0.35">
      <c r="A80" s="3" t="s">
        <v>78</v>
      </c>
      <c r="B80" s="2">
        <v>13.905999999999899</v>
      </c>
      <c r="C80" s="2">
        <v>2.1920000000000002</v>
      </c>
      <c r="J80" s="4" t="str">
        <f t="shared" si="6"/>
        <v>1756</v>
      </c>
      <c r="K80" t="str">
        <f t="shared" si="7"/>
        <v>07</v>
      </c>
      <c r="L80" t="str">
        <v>1828</v>
      </c>
      <c r="M80" t="str">
        <f t="shared" si="8"/>
        <v/>
      </c>
      <c r="O80" t="str">
        <f t="shared" si="9"/>
        <v/>
      </c>
      <c r="R80" t="str">
        <f t="shared" si="10"/>
        <v>1756-07</v>
      </c>
      <c r="U80" s="2">
        <v>13.905999999999899</v>
      </c>
      <c r="V80" s="2">
        <v>2.1920000000000002</v>
      </c>
      <c r="AC80">
        <f t="shared" si="11"/>
        <v>1750</v>
      </c>
      <c r="AD80" s="6">
        <v>1976</v>
      </c>
      <c r="AE80">
        <v>8.3472499999999883</v>
      </c>
      <c r="AF80">
        <v>15.131083333333327</v>
      </c>
      <c r="AH80" s="6">
        <v>1946</v>
      </c>
      <c r="AI80" s="7">
        <v>15.262749999999977</v>
      </c>
    </row>
    <row r="81" spans="1:35" x14ac:dyDescent="0.35">
      <c r="A81" s="3" t="s">
        <v>79</v>
      </c>
      <c r="B81" s="2">
        <v>13.436999999999999</v>
      </c>
      <c r="C81" s="2">
        <v>2.1749999999999998</v>
      </c>
      <c r="J81" s="4" t="str">
        <f t="shared" si="6"/>
        <v>1756</v>
      </c>
      <c r="K81" t="str">
        <f t="shared" si="7"/>
        <v>08</v>
      </c>
      <c r="L81" t="str">
        <v>1829</v>
      </c>
      <c r="M81" t="str">
        <f t="shared" si="8"/>
        <v/>
      </c>
      <c r="O81" t="str">
        <f t="shared" si="9"/>
        <v/>
      </c>
      <c r="R81" t="str">
        <f t="shared" si="10"/>
        <v>1756-08</v>
      </c>
      <c r="U81" s="2">
        <v>13.436999999999999</v>
      </c>
      <c r="V81" s="2">
        <v>2.1749999999999998</v>
      </c>
      <c r="AC81">
        <f t="shared" si="11"/>
        <v>1750</v>
      </c>
      <c r="AD81" s="6">
        <v>1977</v>
      </c>
      <c r="AE81">
        <v>8.8502499999999831</v>
      </c>
      <c r="AF81">
        <v>15.408249999999986</v>
      </c>
      <c r="AH81" s="6">
        <v>1947</v>
      </c>
      <c r="AI81" s="7">
        <v>15.310166666666667</v>
      </c>
    </row>
    <row r="82" spans="1:35" x14ac:dyDescent="0.35">
      <c r="A82" s="3" t="s">
        <v>80</v>
      </c>
      <c r="B82" s="2">
        <v>12.651999999999999</v>
      </c>
      <c r="C82" s="2">
        <v>2.9540000000000002</v>
      </c>
      <c r="J82" s="4" t="str">
        <f t="shared" si="6"/>
        <v>1756</v>
      </c>
      <c r="K82" t="str">
        <f t="shared" si="7"/>
        <v>09</v>
      </c>
      <c r="L82" t="str">
        <v>1830</v>
      </c>
      <c r="M82" t="str">
        <f t="shared" si="8"/>
        <v/>
      </c>
      <c r="O82" t="str">
        <f t="shared" si="9"/>
        <v/>
      </c>
      <c r="R82" t="str">
        <f t="shared" si="10"/>
        <v>1756-09</v>
      </c>
      <c r="U82" s="2">
        <v>12.651999999999999</v>
      </c>
      <c r="V82" s="2">
        <v>2.9540000000000002</v>
      </c>
      <c r="AC82">
        <f t="shared" si="11"/>
        <v>1750</v>
      </c>
      <c r="AD82" s="6">
        <v>1978</v>
      </c>
      <c r="AE82">
        <v>8.6927499999999984</v>
      </c>
      <c r="AF82">
        <v>15.300916666666666</v>
      </c>
      <c r="AH82" s="6">
        <v>1948</v>
      </c>
      <c r="AI82" s="7">
        <v>15.261166666666661</v>
      </c>
    </row>
    <row r="83" spans="1:35" x14ac:dyDescent="0.35">
      <c r="A83" s="3" t="s">
        <v>81</v>
      </c>
      <c r="B83" s="2">
        <v>7.3119999999999896</v>
      </c>
      <c r="C83" s="2">
        <v>2.2010000000000001</v>
      </c>
      <c r="J83" s="4" t="str">
        <f t="shared" si="6"/>
        <v>1756</v>
      </c>
      <c r="K83" t="str">
        <f t="shared" si="7"/>
        <v>10</v>
      </c>
      <c r="L83" t="str">
        <v>1831</v>
      </c>
      <c r="M83" t="str">
        <f t="shared" si="8"/>
        <v/>
      </c>
      <c r="O83" t="str">
        <f t="shared" si="9"/>
        <v/>
      </c>
      <c r="R83" t="str">
        <f t="shared" si="10"/>
        <v>1756-10</v>
      </c>
      <c r="U83" s="2">
        <v>7.3119999999999896</v>
      </c>
      <c r="V83" s="2">
        <v>2.2010000000000001</v>
      </c>
      <c r="AC83">
        <f t="shared" si="11"/>
        <v>1750</v>
      </c>
      <c r="AD83" s="6">
        <v>1979</v>
      </c>
      <c r="AE83">
        <v>8.7334166666666651</v>
      </c>
      <c r="AF83">
        <v>15.41416666666664</v>
      </c>
      <c r="AH83" s="6">
        <v>1949</v>
      </c>
      <c r="AI83" s="7">
        <v>15.22275</v>
      </c>
    </row>
    <row r="84" spans="1:35" x14ac:dyDescent="0.35">
      <c r="A84" s="3" t="s">
        <v>82</v>
      </c>
      <c r="B84" s="2">
        <v>4.2249999999999996</v>
      </c>
      <c r="C84" s="2">
        <v>2.86</v>
      </c>
      <c r="J84" s="4" t="str">
        <f t="shared" si="6"/>
        <v>1756</v>
      </c>
      <c r="K84" t="str">
        <f t="shared" si="7"/>
        <v>11</v>
      </c>
      <c r="L84" t="str">
        <v>1832</v>
      </c>
      <c r="M84" t="str">
        <f t="shared" si="8"/>
        <v/>
      </c>
      <c r="O84" t="str">
        <f t="shared" si="9"/>
        <v/>
      </c>
      <c r="R84" t="str">
        <f t="shared" si="10"/>
        <v>1756-11</v>
      </c>
      <c r="U84" s="2">
        <v>4.2249999999999996</v>
      </c>
      <c r="V84" s="2">
        <v>2.86</v>
      </c>
      <c r="AC84">
        <f t="shared" si="11"/>
        <v>1750</v>
      </c>
      <c r="AD84" s="6">
        <v>1980</v>
      </c>
      <c r="AE84">
        <v>8.9803333333333324</v>
      </c>
      <c r="AF84">
        <v>15.491833333333323</v>
      </c>
      <c r="AH84" s="6">
        <v>1950</v>
      </c>
      <c r="AI84" s="7">
        <v>15.139499999999975</v>
      </c>
    </row>
    <row r="85" spans="1:35" x14ac:dyDescent="0.35">
      <c r="A85" s="3" t="s">
        <v>83</v>
      </c>
      <c r="B85" s="2">
        <v>2.165</v>
      </c>
      <c r="C85" s="2">
        <v>3.8410000000000002</v>
      </c>
      <c r="J85" s="4" t="str">
        <f t="shared" si="6"/>
        <v>1756</v>
      </c>
      <c r="K85" t="str">
        <f t="shared" si="7"/>
        <v>12</v>
      </c>
      <c r="L85" t="str">
        <v>1833</v>
      </c>
      <c r="M85" t="str">
        <f t="shared" si="8"/>
        <v/>
      </c>
      <c r="O85" t="str">
        <f t="shared" si="9"/>
        <v/>
      </c>
      <c r="R85" t="str">
        <f t="shared" si="10"/>
        <v>1756-12</v>
      </c>
      <c r="U85" s="2">
        <v>2.165</v>
      </c>
      <c r="V85" s="2">
        <v>3.8410000000000002</v>
      </c>
      <c r="AC85">
        <f t="shared" si="11"/>
        <v>1750</v>
      </c>
      <c r="AD85" s="6">
        <v>1981</v>
      </c>
      <c r="AE85">
        <v>9.1658333333333335</v>
      </c>
      <c r="AF85">
        <v>15.516166666666651</v>
      </c>
      <c r="AH85" s="6">
        <v>1951</v>
      </c>
      <c r="AI85" s="7">
        <v>15.311166666666665</v>
      </c>
    </row>
    <row r="86" spans="1:35" x14ac:dyDescent="0.35">
      <c r="A86" s="3" t="s">
        <v>84</v>
      </c>
      <c r="B86" s="2">
        <v>-0.27600000000000002</v>
      </c>
      <c r="C86" s="2">
        <v>4.0220000000000002</v>
      </c>
      <c r="J86" s="4" t="str">
        <f t="shared" si="6"/>
        <v>1757</v>
      </c>
      <c r="K86" t="str">
        <f t="shared" si="7"/>
        <v>01</v>
      </c>
      <c r="L86" t="str">
        <v>1834</v>
      </c>
      <c r="M86" t="str">
        <f t="shared" si="8"/>
        <v/>
      </c>
      <c r="O86" t="str">
        <f t="shared" si="9"/>
        <v/>
      </c>
      <c r="R86" t="str">
        <f t="shared" si="10"/>
        <v>1757-01</v>
      </c>
      <c r="U86" s="2">
        <v>-0.27600000000000002</v>
      </c>
      <c r="V86" s="2">
        <v>4.0220000000000002</v>
      </c>
      <c r="AC86">
        <f t="shared" si="11"/>
        <v>1750</v>
      </c>
      <c r="AD86" s="6">
        <v>1982</v>
      </c>
      <c r="AE86">
        <v>8.6391666666666662</v>
      </c>
      <c r="AF86">
        <v>15.341916666666668</v>
      </c>
      <c r="AH86" s="6">
        <v>1952</v>
      </c>
      <c r="AI86" s="7">
        <v>15.363083333333316</v>
      </c>
    </row>
    <row r="87" spans="1:35" x14ac:dyDescent="0.35">
      <c r="A87" s="3" t="s">
        <v>85</v>
      </c>
      <c r="B87" s="2">
        <v>3.7040000000000002</v>
      </c>
      <c r="C87" s="2">
        <v>4.2610000000000001</v>
      </c>
      <c r="J87" s="4" t="str">
        <f t="shared" si="6"/>
        <v>1757</v>
      </c>
      <c r="K87" t="str">
        <f t="shared" si="7"/>
        <v>02</v>
      </c>
      <c r="L87" t="str">
        <v>1835</v>
      </c>
      <c r="M87" t="str">
        <f t="shared" si="8"/>
        <v/>
      </c>
      <c r="O87" t="str">
        <f t="shared" si="9"/>
        <v/>
      </c>
      <c r="R87" t="str">
        <f t="shared" si="10"/>
        <v>1757-02</v>
      </c>
      <c r="U87" s="2">
        <v>3.7040000000000002</v>
      </c>
      <c r="V87" s="2">
        <v>4.2610000000000001</v>
      </c>
      <c r="AC87">
        <f t="shared" si="11"/>
        <v>1750</v>
      </c>
      <c r="AD87" s="6">
        <v>1983</v>
      </c>
      <c r="AE87">
        <v>9.0281666666666656</v>
      </c>
      <c r="AF87">
        <v>15.520249999999983</v>
      </c>
      <c r="AH87" s="6">
        <v>1953</v>
      </c>
      <c r="AI87" s="7">
        <v>15.421083333333323</v>
      </c>
    </row>
    <row r="88" spans="1:35" x14ac:dyDescent="0.35">
      <c r="A88" s="3" t="s">
        <v>86</v>
      </c>
      <c r="B88" s="2">
        <v>4.5289999999999999</v>
      </c>
      <c r="C88" s="2">
        <v>3.6379999999999999</v>
      </c>
      <c r="J88" s="4" t="str">
        <f t="shared" si="6"/>
        <v>1757</v>
      </c>
      <c r="K88" t="str">
        <f t="shared" si="7"/>
        <v>03</v>
      </c>
      <c r="L88" t="str">
        <v>1836</v>
      </c>
      <c r="M88" t="str">
        <f t="shared" si="8"/>
        <v/>
      </c>
      <c r="O88" t="str">
        <f t="shared" si="9"/>
        <v/>
      </c>
      <c r="R88" t="str">
        <f t="shared" si="10"/>
        <v>1757-03</v>
      </c>
      <c r="U88" s="2">
        <v>4.5289999999999999</v>
      </c>
      <c r="V88" s="2">
        <v>3.6379999999999999</v>
      </c>
      <c r="AC88">
        <f t="shared" si="11"/>
        <v>1750</v>
      </c>
      <c r="AD88" s="6">
        <v>1984</v>
      </c>
      <c r="AE88">
        <v>8.6918333333333333</v>
      </c>
      <c r="AF88">
        <v>15.344166666666657</v>
      </c>
      <c r="AH88" s="6">
        <v>1954</v>
      </c>
      <c r="AI88" s="7">
        <v>15.230583333333326</v>
      </c>
    </row>
    <row r="89" spans="1:35" x14ac:dyDescent="0.35">
      <c r="A89" s="3" t="s">
        <v>87</v>
      </c>
      <c r="B89" s="2">
        <v>8.2459999999999898</v>
      </c>
      <c r="C89" s="2">
        <v>4.3039999999999896</v>
      </c>
      <c r="J89" s="4" t="str">
        <f t="shared" si="6"/>
        <v>1757</v>
      </c>
      <c r="K89" t="str">
        <f t="shared" si="7"/>
        <v>04</v>
      </c>
      <c r="L89" t="str">
        <v>1837</v>
      </c>
      <c r="M89" t="str">
        <f t="shared" si="8"/>
        <v/>
      </c>
      <c r="O89" t="str">
        <f t="shared" si="9"/>
        <v/>
      </c>
      <c r="R89" t="str">
        <f t="shared" si="10"/>
        <v>1757-04</v>
      </c>
      <c r="U89" s="2">
        <v>8.2459999999999898</v>
      </c>
      <c r="V89" s="2">
        <v>4.3039999999999896</v>
      </c>
      <c r="AC89">
        <f t="shared" si="11"/>
        <v>1750</v>
      </c>
      <c r="AD89" s="6">
        <v>1985</v>
      </c>
      <c r="AE89">
        <v>8.6579999999999835</v>
      </c>
      <c r="AF89">
        <v>15.340666666666651</v>
      </c>
      <c r="AH89" s="6">
        <v>1955</v>
      </c>
      <c r="AI89" s="7">
        <v>15.174333333333324</v>
      </c>
    </row>
    <row r="90" spans="1:35" x14ac:dyDescent="0.35">
      <c r="A90" s="3" t="s">
        <v>88</v>
      </c>
      <c r="B90" s="2">
        <v>13.039</v>
      </c>
      <c r="C90" s="2">
        <v>4.9800000000000004</v>
      </c>
      <c r="J90" s="4" t="str">
        <f t="shared" si="6"/>
        <v>1757</v>
      </c>
      <c r="K90" t="str">
        <f t="shared" si="7"/>
        <v>05</v>
      </c>
      <c r="L90" t="str">
        <v>1838</v>
      </c>
      <c r="M90" t="str">
        <f t="shared" si="8"/>
        <v/>
      </c>
      <c r="O90" t="str">
        <f t="shared" si="9"/>
        <v/>
      </c>
      <c r="R90" t="str">
        <f t="shared" si="10"/>
        <v>1757-05</v>
      </c>
      <c r="U90" s="2">
        <v>13.039</v>
      </c>
      <c r="V90" s="2">
        <v>4.9800000000000004</v>
      </c>
      <c r="AC90">
        <f t="shared" si="11"/>
        <v>1750</v>
      </c>
      <c r="AD90" s="6">
        <v>1986</v>
      </c>
      <c r="AE90">
        <v>8.8335833333333245</v>
      </c>
      <c r="AF90">
        <v>15.383999999999993</v>
      </c>
      <c r="AH90" s="6">
        <v>1956</v>
      </c>
      <c r="AI90" s="7">
        <v>15.106</v>
      </c>
    </row>
    <row r="91" spans="1:35" x14ac:dyDescent="0.35">
      <c r="A91" s="3" t="s">
        <v>89</v>
      </c>
      <c r="B91" s="2">
        <v>17.114999999999998</v>
      </c>
      <c r="C91" s="2">
        <v>4.59</v>
      </c>
      <c r="J91" s="4" t="str">
        <f t="shared" si="6"/>
        <v>1757</v>
      </c>
      <c r="K91" t="str">
        <f t="shared" si="7"/>
        <v>06</v>
      </c>
      <c r="L91" t="str">
        <v>1839</v>
      </c>
      <c r="M91" t="str">
        <f t="shared" si="8"/>
        <v/>
      </c>
      <c r="O91" t="str">
        <f t="shared" si="9"/>
        <v/>
      </c>
      <c r="R91" t="str">
        <f t="shared" si="10"/>
        <v>1757-06</v>
      </c>
      <c r="U91" s="2">
        <v>17.114999999999998</v>
      </c>
      <c r="V91" s="2">
        <v>4.59</v>
      </c>
      <c r="AC91">
        <f t="shared" si="11"/>
        <v>1750</v>
      </c>
      <c r="AD91" s="6">
        <v>1987</v>
      </c>
      <c r="AE91">
        <v>8.9944166666666572</v>
      </c>
      <c r="AF91">
        <v>15.524499999999989</v>
      </c>
      <c r="AH91" s="6">
        <v>1957</v>
      </c>
      <c r="AI91" s="7">
        <v>15.374083333333301</v>
      </c>
    </row>
    <row r="92" spans="1:35" x14ac:dyDescent="0.35">
      <c r="A92" s="3" t="s">
        <v>90</v>
      </c>
      <c r="B92" s="2">
        <v>17.61</v>
      </c>
      <c r="C92" s="2">
        <v>4.3220000000000001</v>
      </c>
      <c r="J92" s="4" t="str">
        <f t="shared" si="6"/>
        <v>1757</v>
      </c>
      <c r="K92" t="str">
        <f t="shared" si="7"/>
        <v>07</v>
      </c>
      <c r="L92" t="str">
        <v>1840</v>
      </c>
      <c r="M92" t="str">
        <f t="shared" si="8"/>
        <v/>
      </c>
      <c r="O92" t="str">
        <f t="shared" si="9"/>
        <v/>
      </c>
      <c r="R92" t="str">
        <f t="shared" si="10"/>
        <v>1757-07</v>
      </c>
      <c r="U92" s="2">
        <v>17.61</v>
      </c>
      <c r="V92" s="2">
        <v>4.3220000000000001</v>
      </c>
      <c r="AC92">
        <f t="shared" si="11"/>
        <v>1750</v>
      </c>
      <c r="AD92" s="6">
        <v>1988</v>
      </c>
      <c r="AE92">
        <v>9.201583333333323</v>
      </c>
      <c r="AF92">
        <v>15.555750000000002</v>
      </c>
      <c r="AH92" s="6">
        <v>1958</v>
      </c>
      <c r="AI92" s="7">
        <v>15.382083333333327</v>
      </c>
    </row>
    <row r="93" spans="1:35" x14ac:dyDescent="0.35">
      <c r="A93" s="3" t="s">
        <v>91</v>
      </c>
      <c r="B93" s="2">
        <v>17.91</v>
      </c>
      <c r="C93" s="2">
        <v>4.0350000000000001</v>
      </c>
      <c r="J93" s="4" t="str">
        <f t="shared" si="6"/>
        <v>1757</v>
      </c>
      <c r="K93" t="str">
        <f t="shared" si="7"/>
        <v>08</v>
      </c>
      <c r="L93" t="str">
        <v>1841</v>
      </c>
      <c r="M93" t="str">
        <f t="shared" si="8"/>
        <v/>
      </c>
      <c r="O93" t="str">
        <f t="shared" si="9"/>
        <v/>
      </c>
      <c r="R93" t="str">
        <f t="shared" si="10"/>
        <v>1757-08</v>
      </c>
      <c r="U93" s="2">
        <v>17.91</v>
      </c>
      <c r="V93" s="2">
        <v>4.0350000000000001</v>
      </c>
      <c r="AC93">
        <f t="shared" si="11"/>
        <v>1750</v>
      </c>
      <c r="AD93" s="6">
        <v>1989</v>
      </c>
      <c r="AE93">
        <v>8.9219999999999988</v>
      </c>
      <c r="AF93">
        <v>15.441583333333334</v>
      </c>
      <c r="AH93" s="6">
        <v>1959</v>
      </c>
      <c r="AI93" s="7">
        <v>15.340499999999999</v>
      </c>
    </row>
    <row r="94" spans="1:35" x14ac:dyDescent="0.35">
      <c r="A94" s="3" t="s">
        <v>92</v>
      </c>
      <c r="B94" s="2">
        <v>14.852</v>
      </c>
      <c r="C94" s="2">
        <v>3.1890000000000001</v>
      </c>
      <c r="J94" s="4" t="str">
        <f t="shared" si="6"/>
        <v>1757</v>
      </c>
      <c r="K94" t="str">
        <f t="shared" si="7"/>
        <v>09</v>
      </c>
      <c r="L94" t="str">
        <v>1842</v>
      </c>
      <c r="M94" t="str">
        <f t="shared" si="8"/>
        <v/>
      </c>
      <c r="O94" t="str">
        <f t="shared" si="9"/>
        <v/>
      </c>
      <c r="R94" t="str">
        <f t="shared" si="10"/>
        <v>1757-09</v>
      </c>
      <c r="U94" s="2">
        <v>14.852</v>
      </c>
      <c r="V94" s="2">
        <v>3.1890000000000001</v>
      </c>
      <c r="AC94">
        <f t="shared" si="11"/>
        <v>1750</v>
      </c>
      <c r="AD94" s="6">
        <v>1990</v>
      </c>
      <c r="AE94">
        <v>9.2341666666666669</v>
      </c>
      <c r="AF94">
        <v>15.629333333333316</v>
      </c>
      <c r="AH94" s="6">
        <v>1960</v>
      </c>
      <c r="AI94" s="7">
        <v>15.291916666666651</v>
      </c>
    </row>
    <row r="95" spans="1:35" x14ac:dyDescent="0.35">
      <c r="A95" s="3" t="s">
        <v>93</v>
      </c>
      <c r="B95" s="2">
        <v>6.4819999999999904</v>
      </c>
      <c r="C95" s="2">
        <v>3.173</v>
      </c>
      <c r="J95" s="4" t="str">
        <f t="shared" si="6"/>
        <v>1757</v>
      </c>
      <c r="K95" t="str">
        <f t="shared" si="7"/>
        <v>10</v>
      </c>
      <c r="L95" t="str">
        <v>1843</v>
      </c>
      <c r="M95" t="str">
        <f t="shared" si="8"/>
        <v/>
      </c>
      <c r="O95" t="str">
        <f t="shared" si="9"/>
        <v/>
      </c>
      <c r="R95" t="str">
        <f t="shared" si="10"/>
        <v>1757-10</v>
      </c>
      <c r="U95" s="2">
        <v>6.4819999999999904</v>
      </c>
      <c r="V95" s="2">
        <v>3.173</v>
      </c>
      <c r="AC95">
        <f t="shared" si="11"/>
        <v>1750</v>
      </c>
      <c r="AD95" s="6">
        <v>1991</v>
      </c>
      <c r="AE95">
        <v>9.1794166666666666</v>
      </c>
      <c r="AF95">
        <v>15.59799999999999</v>
      </c>
      <c r="AH95" s="6">
        <v>1961</v>
      </c>
      <c r="AI95" s="7">
        <v>15.379916666666668</v>
      </c>
    </row>
    <row r="96" spans="1:35" x14ac:dyDescent="0.35">
      <c r="A96" s="3" t="s">
        <v>94</v>
      </c>
      <c r="B96" s="2">
        <v>4.032</v>
      </c>
      <c r="C96" s="2">
        <v>2.6429999999999998</v>
      </c>
      <c r="J96" s="4" t="str">
        <f t="shared" si="6"/>
        <v>1757</v>
      </c>
      <c r="K96" t="str">
        <f t="shared" si="7"/>
        <v>11</v>
      </c>
      <c r="L96" t="str">
        <v>1844</v>
      </c>
      <c r="M96" t="str">
        <f t="shared" si="8"/>
        <v/>
      </c>
      <c r="O96" t="str">
        <f t="shared" si="9"/>
        <v/>
      </c>
      <c r="R96" t="str">
        <f t="shared" si="10"/>
        <v>1757-11</v>
      </c>
      <c r="U96" s="2">
        <v>4.032</v>
      </c>
      <c r="V96" s="2">
        <v>2.6429999999999998</v>
      </c>
      <c r="AC96">
        <f t="shared" si="11"/>
        <v>1750</v>
      </c>
      <c r="AD96" s="6">
        <v>1992</v>
      </c>
      <c r="AE96">
        <v>8.8365833333333157</v>
      </c>
      <c r="AF96">
        <v>15.452999999999989</v>
      </c>
      <c r="AH96" s="6">
        <v>1962</v>
      </c>
      <c r="AI96" s="7">
        <v>15.325583333333334</v>
      </c>
    </row>
    <row r="97" spans="1:35" x14ac:dyDescent="0.35">
      <c r="A97" s="3" t="s">
        <v>95</v>
      </c>
      <c r="B97" s="2">
        <v>1.0209999999999999</v>
      </c>
      <c r="C97" s="2">
        <v>5.1550000000000002</v>
      </c>
      <c r="J97" s="4" t="str">
        <f t="shared" si="6"/>
        <v>1757</v>
      </c>
      <c r="K97" t="str">
        <f t="shared" si="7"/>
        <v>12</v>
      </c>
      <c r="L97" t="str">
        <v>1845</v>
      </c>
      <c r="M97" t="str">
        <f t="shared" si="8"/>
        <v/>
      </c>
      <c r="O97" t="str">
        <f t="shared" si="9"/>
        <v/>
      </c>
      <c r="R97" t="str">
        <f t="shared" si="10"/>
        <v>1757-12</v>
      </c>
      <c r="U97" s="2">
        <v>1.0209999999999999</v>
      </c>
      <c r="V97" s="2">
        <v>5.1550000000000002</v>
      </c>
      <c r="AC97">
        <f t="shared" si="11"/>
        <v>1750</v>
      </c>
      <c r="AD97" s="6">
        <v>1993</v>
      </c>
      <c r="AE97">
        <v>8.8665833333333328</v>
      </c>
      <c r="AF97">
        <v>15.466416666666658</v>
      </c>
      <c r="AH97" s="6">
        <v>1963</v>
      </c>
      <c r="AI97" s="7">
        <v>15.376666666666665</v>
      </c>
    </row>
    <row r="98" spans="1:35" x14ac:dyDescent="0.35">
      <c r="A98" s="3" t="s">
        <v>96</v>
      </c>
      <c r="B98" s="2">
        <v>-1.5029999999999899</v>
      </c>
      <c r="C98" s="2">
        <v>7.3490000000000002</v>
      </c>
      <c r="J98" s="4" t="str">
        <f t="shared" si="6"/>
        <v>1758</v>
      </c>
      <c r="K98" t="str">
        <f t="shared" si="7"/>
        <v>01</v>
      </c>
      <c r="L98" t="str">
        <v>1846</v>
      </c>
      <c r="M98" t="str">
        <f t="shared" si="8"/>
        <v/>
      </c>
      <c r="O98" t="str">
        <f t="shared" si="9"/>
        <v/>
      </c>
      <c r="R98" t="str">
        <f t="shared" si="10"/>
        <v>1758-01</v>
      </c>
      <c r="U98" s="2">
        <v>-1.5029999999999899</v>
      </c>
      <c r="V98" s="2">
        <v>7.3490000000000002</v>
      </c>
      <c r="AC98">
        <f t="shared" si="11"/>
        <v>1750</v>
      </c>
      <c r="AD98" s="6">
        <v>1994</v>
      </c>
      <c r="AE98">
        <v>9.0387499999999914</v>
      </c>
      <c r="AF98">
        <v>15.534999999999991</v>
      </c>
      <c r="AH98" s="6">
        <v>1964</v>
      </c>
      <c r="AI98" s="7">
        <v>15.117083333333314</v>
      </c>
    </row>
    <row r="99" spans="1:35" x14ac:dyDescent="0.35">
      <c r="A99" s="3" t="s">
        <v>97</v>
      </c>
      <c r="B99" s="2">
        <v>0.80599999999999905</v>
      </c>
      <c r="C99" s="2">
        <v>3.7530000000000001</v>
      </c>
      <c r="J99" s="4" t="str">
        <f t="shared" si="6"/>
        <v>1758</v>
      </c>
      <c r="K99" t="str">
        <f t="shared" si="7"/>
        <v>02</v>
      </c>
      <c r="L99" t="str">
        <v>1847</v>
      </c>
      <c r="M99" t="str">
        <f t="shared" si="8"/>
        <v/>
      </c>
      <c r="O99" t="str">
        <f t="shared" si="9"/>
        <v/>
      </c>
      <c r="R99" t="str">
        <f t="shared" si="10"/>
        <v>1758-02</v>
      </c>
      <c r="U99" s="2">
        <v>0.80599999999999905</v>
      </c>
      <c r="V99" s="2">
        <v>3.7530000000000001</v>
      </c>
      <c r="AC99">
        <f t="shared" si="11"/>
        <v>1750</v>
      </c>
      <c r="AD99" s="6">
        <v>1995</v>
      </c>
      <c r="AE99">
        <v>9.3470833333333321</v>
      </c>
      <c r="AF99">
        <v>15.637833333333324</v>
      </c>
      <c r="AH99" s="6">
        <v>1965</v>
      </c>
      <c r="AI99" s="7">
        <v>15.195749999999991</v>
      </c>
    </row>
    <row r="100" spans="1:35" x14ac:dyDescent="0.35">
      <c r="A100" s="3" t="s">
        <v>98</v>
      </c>
      <c r="B100" s="2">
        <v>3.7650000000000001</v>
      </c>
      <c r="C100" s="2">
        <v>3.3679999999999999</v>
      </c>
      <c r="J100" s="4" t="str">
        <f t="shared" si="6"/>
        <v>1758</v>
      </c>
      <c r="K100" t="str">
        <f t="shared" si="7"/>
        <v>03</v>
      </c>
      <c r="L100" t="str">
        <v>1848</v>
      </c>
      <c r="M100" t="str">
        <f t="shared" si="8"/>
        <v/>
      </c>
      <c r="O100" t="str">
        <f t="shared" si="9"/>
        <v/>
      </c>
      <c r="R100" t="str">
        <f t="shared" si="10"/>
        <v>1758-03</v>
      </c>
      <c r="U100" s="2">
        <v>3.7650000000000001</v>
      </c>
      <c r="V100" s="2">
        <v>3.3679999999999999</v>
      </c>
      <c r="AC100">
        <f t="shared" si="11"/>
        <v>1750</v>
      </c>
      <c r="AD100" s="6">
        <v>1996</v>
      </c>
      <c r="AE100">
        <v>9.0389166666666672</v>
      </c>
      <c r="AF100">
        <v>15.524666666666642</v>
      </c>
      <c r="AH100" s="6">
        <v>1966</v>
      </c>
      <c r="AI100" s="7">
        <v>15.264666666666656</v>
      </c>
    </row>
    <row r="101" spans="1:35" x14ac:dyDescent="0.35">
      <c r="A101" s="3" t="s">
        <v>99</v>
      </c>
      <c r="B101" s="2">
        <v>7.2099999999999902</v>
      </c>
      <c r="C101" s="2">
        <v>2.9860000000000002</v>
      </c>
      <c r="J101" s="4" t="str">
        <f t="shared" si="6"/>
        <v>1758</v>
      </c>
      <c r="K101" t="str">
        <f t="shared" si="7"/>
        <v>04</v>
      </c>
      <c r="L101" t="str">
        <v>1849</v>
      </c>
      <c r="M101" t="str">
        <f t="shared" si="8"/>
        <v/>
      </c>
      <c r="O101" t="str">
        <f t="shared" si="9"/>
        <v/>
      </c>
      <c r="R101" t="str">
        <f t="shared" si="10"/>
        <v>1758-04</v>
      </c>
      <c r="U101" s="2">
        <v>7.2099999999999902</v>
      </c>
      <c r="V101" s="2">
        <v>2.9860000000000002</v>
      </c>
      <c r="AC101">
        <f t="shared" si="11"/>
        <v>1750</v>
      </c>
      <c r="AD101" s="6">
        <v>1997</v>
      </c>
      <c r="AE101">
        <v>9.2025833333333154</v>
      </c>
      <c r="AF101">
        <v>15.713833333333307</v>
      </c>
      <c r="AH101" s="6">
        <v>1967</v>
      </c>
      <c r="AI101" s="7">
        <v>15.294166666666657</v>
      </c>
    </row>
    <row r="102" spans="1:35" x14ac:dyDescent="0.35">
      <c r="A102" s="3" t="s">
        <v>100</v>
      </c>
      <c r="B102" s="2">
        <v>9.7149999999999999</v>
      </c>
      <c r="C102" s="2">
        <v>3.0910000000000002</v>
      </c>
      <c r="J102" s="4" t="str">
        <f t="shared" si="6"/>
        <v>1758</v>
      </c>
      <c r="K102" t="str">
        <f t="shared" si="7"/>
        <v>05</v>
      </c>
      <c r="L102" t="str">
        <v>1850</v>
      </c>
      <c r="M102">
        <f t="shared" si="8"/>
        <v>14.86716666666665</v>
      </c>
      <c r="O102">
        <f t="shared" si="9"/>
        <v>-0.27675000000000693</v>
      </c>
      <c r="R102" t="str">
        <f t="shared" si="10"/>
        <v>1758-05</v>
      </c>
      <c r="U102" s="2">
        <v>9.7149999999999999</v>
      </c>
      <c r="V102" s="2">
        <v>3.0910000000000002</v>
      </c>
      <c r="AC102">
        <f t="shared" si="11"/>
        <v>1750</v>
      </c>
      <c r="AD102" s="6">
        <v>1998</v>
      </c>
      <c r="AE102">
        <v>9.5226666666666571</v>
      </c>
      <c r="AF102">
        <v>15.825999999999985</v>
      </c>
      <c r="AH102" s="6">
        <v>1968</v>
      </c>
      <c r="AI102" s="7">
        <v>15.263916666666651</v>
      </c>
    </row>
    <row r="103" spans="1:35" x14ac:dyDescent="0.35">
      <c r="A103" s="3" t="s">
        <v>101</v>
      </c>
      <c r="B103" s="2">
        <v>13.138999999999999</v>
      </c>
      <c r="C103" s="2">
        <v>2.0550000000000002</v>
      </c>
      <c r="J103" s="4" t="str">
        <f t="shared" si="6"/>
        <v>1758</v>
      </c>
      <c r="K103" t="str">
        <f t="shared" si="7"/>
        <v>06</v>
      </c>
      <c r="L103" t="str">
        <v>1851</v>
      </c>
      <c r="M103">
        <f t="shared" si="8"/>
        <v>14.991833333333332</v>
      </c>
      <c r="O103">
        <f t="shared" si="9"/>
        <v>-0.15208333333332469</v>
      </c>
      <c r="R103" t="str">
        <f t="shared" si="10"/>
        <v>1758-06</v>
      </c>
      <c r="U103" s="2">
        <v>13.138999999999999</v>
      </c>
      <c r="V103" s="2">
        <v>2.0550000000000002</v>
      </c>
      <c r="AC103">
        <f t="shared" si="11"/>
        <v>1750</v>
      </c>
      <c r="AD103" s="6">
        <v>1999</v>
      </c>
      <c r="AE103">
        <v>9.2850833333333238</v>
      </c>
      <c r="AF103">
        <v>15.600333333333326</v>
      </c>
      <c r="AH103" s="6">
        <v>1969</v>
      </c>
      <c r="AI103" s="7">
        <v>15.390499999999998</v>
      </c>
    </row>
    <row r="104" spans="1:35" x14ac:dyDescent="0.35">
      <c r="A104" s="3" t="s">
        <v>102</v>
      </c>
      <c r="B104" s="2">
        <v>13.847</v>
      </c>
      <c r="C104" s="2">
        <v>3.6080000000000001</v>
      </c>
      <c r="J104" s="4" t="str">
        <f t="shared" si="6"/>
        <v>1758</v>
      </c>
      <c r="K104" t="str">
        <f t="shared" si="7"/>
        <v>07</v>
      </c>
      <c r="L104" t="str">
        <v>1852</v>
      </c>
      <c r="M104">
        <f t="shared" si="8"/>
        <v>15.006499999999996</v>
      </c>
      <c r="O104">
        <f t="shared" si="9"/>
        <v>-0.13741666666666141</v>
      </c>
      <c r="R104" t="str">
        <f t="shared" si="10"/>
        <v>1758-07</v>
      </c>
      <c r="U104" s="2">
        <v>13.847</v>
      </c>
      <c r="V104" s="2">
        <v>3.6080000000000001</v>
      </c>
      <c r="AC104">
        <f t="shared" si="11"/>
        <v>1750</v>
      </c>
      <c r="AD104" s="6">
        <v>2000</v>
      </c>
      <c r="AE104">
        <v>9.2011666666666567</v>
      </c>
      <c r="AF104">
        <v>15.610666666666651</v>
      </c>
      <c r="AH104" s="6">
        <v>1970</v>
      </c>
      <c r="AI104" s="7">
        <v>15.332666666666666</v>
      </c>
    </row>
    <row r="105" spans="1:35" x14ac:dyDescent="0.35">
      <c r="A105" s="3" t="s">
        <v>103</v>
      </c>
      <c r="B105" s="2">
        <v>11.818</v>
      </c>
      <c r="C105" s="2">
        <v>2.9790000000000001</v>
      </c>
      <c r="J105" s="4" t="str">
        <f t="shared" si="6"/>
        <v>1758</v>
      </c>
      <c r="K105" t="str">
        <f t="shared" si="7"/>
        <v>08</v>
      </c>
      <c r="L105" t="str">
        <v>1853</v>
      </c>
      <c r="M105">
        <f t="shared" si="8"/>
        <v>14.955166666666669</v>
      </c>
      <c r="O105">
        <f t="shared" si="9"/>
        <v>-0.1887499999999882</v>
      </c>
      <c r="R105" t="str">
        <f t="shared" si="10"/>
        <v>1758-08</v>
      </c>
      <c r="U105" s="2">
        <v>11.818</v>
      </c>
      <c r="V105" s="2">
        <v>2.9790000000000001</v>
      </c>
      <c r="AC105">
        <f t="shared" si="11"/>
        <v>1750</v>
      </c>
      <c r="AD105" s="6">
        <v>2001</v>
      </c>
      <c r="AE105">
        <v>9.4145833333333329</v>
      </c>
      <c r="AF105">
        <v>15.767499999999998</v>
      </c>
      <c r="AH105" s="6">
        <v>1971</v>
      </c>
      <c r="AI105" s="7">
        <v>15.200000000000001</v>
      </c>
    </row>
    <row r="106" spans="1:35" x14ac:dyDescent="0.35">
      <c r="A106" s="3" t="s">
        <v>104</v>
      </c>
      <c r="B106" s="2">
        <v>10.028</v>
      </c>
      <c r="C106" s="2">
        <v>2.347</v>
      </c>
      <c r="J106" s="4" t="str">
        <f t="shared" si="6"/>
        <v>1758</v>
      </c>
      <c r="K106" t="str">
        <f t="shared" si="7"/>
        <v>09</v>
      </c>
      <c r="L106" t="str">
        <v>1854</v>
      </c>
      <c r="M106">
        <f t="shared" si="8"/>
        <v>14.990999999999987</v>
      </c>
      <c r="O106">
        <f t="shared" si="9"/>
        <v>-0.1529166666666697</v>
      </c>
      <c r="R106" t="str">
        <f t="shared" si="10"/>
        <v>1758-09</v>
      </c>
      <c r="U106" s="2">
        <v>10.028</v>
      </c>
      <c r="V106" s="2">
        <v>2.347</v>
      </c>
      <c r="AC106">
        <f t="shared" si="11"/>
        <v>1750</v>
      </c>
      <c r="AD106" s="6">
        <v>2002</v>
      </c>
      <c r="AE106">
        <v>9.5704166666666666</v>
      </c>
      <c r="AF106">
        <v>15.829166666666667</v>
      </c>
      <c r="AH106" s="6">
        <v>1972</v>
      </c>
      <c r="AI106" s="7">
        <v>15.292916666666644</v>
      </c>
    </row>
    <row r="107" spans="1:35" x14ac:dyDescent="0.35">
      <c r="A107" s="3" t="s">
        <v>105</v>
      </c>
      <c r="B107" s="2">
        <v>1.8939999999999899</v>
      </c>
      <c r="C107" s="2">
        <v>2.3319999999999999</v>
      </c>
      <c r="J107" s="4" t="str">
        <f t="shared" si="6"/>
        <v>1758</v>
      </c>
      <c r="K107" t="str">
        <f t="shared" si="7"/>
        <v>10</v>
      </c>
      <c r="L107" t="str">
        <v>1855</v>
      </c>
      <c r="M107">
        <f t="shared" si="8"/>
        <v>15.021083333333323</v>
      </c>
      <c r="O107">
        <f t="shared" si="9"/>
        <v>-0.12283333333333424</v>
      </c>
      <c r="R107" t="str">
        <f t="shared" si="10"/>
        <v>1758-10</v>
      </c>
      <c r="U107" s="2">
        <v>1.8939999999999899</v>
      </c>
      <c r="V107" s="2">
        <v>2.3319999999999999</v>
      </c>
      <c r="AC107">
        <f t="shared" si="11"/>
        <v>1750</v>
      </c>
      <c r="AD107" s="6">
        <v>2003</v>
      </c>
      <c r="AE107">
        <v>9.5255833333333246</v>
      </c>
      <c r="AF107">
        <v>15.826583333333332</v>
      </c>
      <c r="AH107" s="6">
        <v>1973</v>
      </c>
      <c r="AI107" s="7">
        <v>15.404749999999984</v>
      </c>
    </row>
    <row r="108" spans="1:35" x14ac:dyDescent="0.35">
      <c r="A108" s="3" t="s">
        <v>106</v>
      </c>
      <c r="B108" s="2">
        <v>6.9550000000000001</v>
      </c>
      <c r="C108" s="2">
        <v>3.2429999999999999</v>
      </c>
      <c r="J108" s="4" t="str">
        <f t="shared" si="6"/>
        <v>1758</v>
      </c>
      <c r="K108" t="str">
        <f t="shared" si="7"/>
        <v>11</v>
      </c>
      <c r="L108" t="str">
        <v>1856</v>
      </c>
      <c r="M108">
        <f t="shared" si="8"/>
        <v>14.879333333333316</v>
      </c>
      <c r="O108">
        <f t="shared" si="9"/>
        <v>-0.26458333333334139</v>
      </c>
      <c r="R108" t="str">
        <f t="shared" si="10"/>
        <v>1758-11</v>
      </c>
      <c r="U108" s="2">
        <v>6.9550000000000001</v>
      </c>
      <c r="V108" s="2">
        <v>3.2429999999999999</v>
      </c>
      <c r="AC108">
        <f t="shared" si="11"/>
        <v>1750</v>
      </c>
      <c r="AD108" s="6">
        <v>2004</v>
      </c>
      <c r="AE108">
        <v>9.3245833333333241</v>
      </c>
      <c r="AF108">
        <v>15.757250000000001</v>
      </c>
      <c r="AH108" s="6">
        <v>1974</v>
      </c>
      <c r="AI108" s="7">
        <v>15.168083333333323</v>
      </c>
    </row>
    <row r="109" spans="1:35" x14ac:dyDescent="0.35">
      <c r="A109" s="3" t="s">
        <v>107</v>
      </c>
      <c r="B109" s="2">
        <v>3.2490000000000001</v>
      </c>
      <c r="C109" s="2">
        <v>3.2440000000000002</v>
      </c>
      <c r="J109" s="4" t="str">
        <f t="shared" si="6"/>
        <v>1758</v>
      </c>
      <c r="K109" t="str">
        <f t="shared" si="7"/>
        <v>12</v>
      </c>
      <c r="L109" t="str">
        <v>1857</v>
      </c>
      <c r="M109">
        <f t="shared" si="8"/>
        <v>14.758249999999983</v>
      </c>
      <c r="O109">
        <f t="shared" si="9"/>
        <v>-0.38566666666667437</v>
      </c>
      <c r="R109" t="str">
        <f t="shared" si="10"/>
        <v>1758-12</v>
      </c>
      <c r="U109" s="2">
        <v>3.2490000000000001</v>
      </c>
      <c r="V109" s="2">
        <v>3.2440000000000002</v>
      </c>
      <c r="AC109">
        <f t="shared" si="11"/>
        <v>1750</v>
      </c>
      <c r="AD109" s="6">
        <v>2005</v>
      </c>
      <c r="AE109">
        <v>9.7009166666666662</v>
      </c>
      <c r="AF109">
        <v>15.879249999999999</v>
      </c>
      <c r="AH109" s="6">
        <v>1975</v>
      </c>
      <c r="AI109" s="7">
        <v>15.238666666666658</v>
      </c>
    </row>
    <row r="110" spans="1:35" x14ac:dyDescent="0.35">
      <c r="A110" s="3" t="s">
        <v>108</v>
      </c>
      <c r="B110" s="2">
        <v>5.0139999999999896</v>
      </c>
      <c r="C110" s="2">
        <v>3.673</v>
      </c>
      <c r="J110" s="4" t="str">
        <f t="shared" si="6"/>
        <v>1759</v>
      </c>
      <c r="K110" t="str">
        <f t="shared" si="7"/>
        <v>01</v>
      </c>
      <c r="L110" t="str">
        <v>1858</v>
      </c>
      <c r="M110">
        <f t="shared" si="8"/>
        <v>14.881499999999987</v>
      </c>
      <c r="O110">
        <f t="shared" si="9"/>
        <v>-0.2624166666666703</v>
      </c>
      <c r="R110" t="str">
        <f t="shared" si="10"/>
        <v>1759-01</v>
      </c>
      <c r="U110" s="2">
        <v>5.0139999999999896</v>
      </c>
      <c r="V110" s="2">
        <v>3.673</v>
      </c>
      <c r="AC110">
        <f t="shared" si="11"/>
        <v>1750</v>
      </c>
      <c r="AD110" s="6">
        <v>2006</v>
      </c>
      <c r="AE110">
        <v>9.5324999999999989</v>
      </c>
      <c r="AF110">
        <v>15.813499999999992</v>
      </c>
      <c r="AH110" s="6">
        <v>1976</v>
      </c>
      <c r="AI110" s="7">
        <v>15.131083333333327</v>
      </c>
    </row>
    <row r="111" spans="1:35" x14ac:dyDescent="0.35">
      <c r="A111" s="3" t="s">
        <v>109</v>
      </c>
      <c r="B111" s="2">
        <v>4.0819999999999999</v>
      </c>
      <c r="C111" s="2">
        <v>5.9660000000000002</v>
      </c>
      <c r="J111" s="4" t="str">
        <f t="shared" si="6"/>
        <v>1759</v>
      </c>
      <c r="K111" t="str">
        <f t="shared" si="7"/>
        <v>02</v>
      </c>
      <c r="L111" t="str">
        <v>1859</v>
      </c>
      <c r="M111">
        <f t="shared" si="8"/>
        <v>14.929916666666669</v>
      </c>
      <c r="O111">
        <f t="shared" si="9"/>
        <v>-0.21399999999998798</v>
      </c>
      <c r="R111" t="str">
        <f t="shared" si="10"/>
        <v>1759-02</v>
      </c>
      <c r="U111" s="2">
        <v>4.0819999999999999</v>
      </c>
      <c r="V111" s="2">
        <v>5.9660000000000002</v>
      </c>
      <c r="AC111">
        <f t="shared" si="11"/>
        <v>1750</v>
      </c>
      <c r="AD111" s="6">
        <v>2007</v>
      </c>
      <c r="AE111">
        <v>9.7321666666666662</v>
      </c>
      <c r="AF111">
        <v>15.827333333333328</v>
      </c>
      <c r="AH111" s="6">
        <v>1977</v>
      </c>
      <c r="AI111" s="7">
        <v>15.408249999999986</v>
      </c>
    </row>
    <row r="112" spans="1:35" x14ac:dyDescent="0.35">
      <c r="A112" s="3" t="s">
        <v>110</v>
      </c>
      <c r="B112" s="2">
        <v>4.5199999999999996</v>
      </c>
      <c r="C112" s="2">
        <v>3.9580000000000002</v>
      </c>
      <c r="J112" s="4" t="str">
        <f t="shared" si="6"/>
        <v>1759</v>
      </c>
      <c r="K112" t="str">
        <f t="shared" si="7"/>
        <v>03</v>
      </c>
      <c r="L112" t="str">
        <v>1860</v>
      </c>
      <c r="M112">
        <f t="shared" si="8"/>
        <v>14.882916666666658</v>
      </c>
      <c r="O112">
        <f t="shared" si="9"/>
        <v>-0.26099999999999923</v>
      </c>
      <c r="R112" t="str">
        <f t="shared" si="10"/>
        <v>1759-03</v>
      </c>
      <c r="U112" s="2">
        <v>4.5199999999999996</v>
      </c>
      <c r="V112" s="2">
        <v>3.9580000000000002</v>
      </c>
      <c r="AC112">
        <f t="shared" si="11"/>
        <v>1750</v>
      </c>
      <c r="AD112" s="6">
        <v>2008</v>
      </c>
      <c r="AE112">
        <v>9.4317499999999939</v>
      </c>
      <c r="AF112">
        <v>15.721250000000003</v>
      </c>
      <c r="AH112" s="6">
        <v>1978</v>
      </c>
      <c r="AI112" s="7">
        <v>15.300916666666666</v>
      </c>
    </row>
    <row r="113" spans="1:35" x14ac:dyDescent="0.35">
      <c r="A113" s="3" t="s">
        <v>111</v>
      </c>
      <c r="B113" s="2">
        <v>5.9829999999999997</v>
      </c>
      <c r="C113" s="2">
        <v>3.1589999999999998</v>
      </c>
      <c r="J113" s="4" t="str">
        <f t="shared" si="6"/>
        <v>1759</v>
      </c>
      <c r="K113" t="str">
        <f t="shared" si="7"/>
        <v>04</v>
      </c>
      <c r="L113" t="str">
        <v>1861</v>
      </c>
      <c r="M113">
        <f t="shared" si="8"/>
        <v>14.800666666666658</v>
      </c>
      <c r="O113">
        <f t="shared" si="9"/>
        <v>-0.34324999999999939</v>
      </c>
      <c r="R113" t="str">
        <f t="shared" si="10"/>
        <v>1759-04</v>
      </c>
      <c r="U113" s="2">
        <v>5.9829999999999997</v>
      </c>
      <c r="V113" s="2">
        <v>3.1589999999999998</v>
      </c>
      <c r="AC113">
        <f t="shared" si="11"/>
        <v>1750</v>
      </c>
      <c r="AD113" s="6">
        <v>2009</v>
      </c>
      <c r="AE113">
        <v>9.5052499999999913</v>
      </c>
      <c r="AF113">
        <v>15.827166666666658</v>
      </c>
      <c r="AH113" s="6">
        <v>1979</v>
      </c>
      <c r="AI113" s="7">
        <v>15.41416666666664</v>
      </c>
    </row>
    <row r="114" spans="1:35" x14ac:dyDescent="0.35">
      <c r="A114" s="3" t="s">
        <v>112</v>
      </c>
      <c r="B114" s="2">
        <v>10.189</v>
      </c>
      <c r="C114" s="2">
        <v>2.5030000000000001</v>
      </c>
      <c r="J114" s="4" t="str">
        <f t="shared" si="6"/>
        <v>1759</v>
      </c>
      <c r="K114" t="str">
        <f t="shared" si="7"/>
        <v>05</v>
      </c>
      <c r="L114" t="str">
        <v>1862</v>
      </c>
      <c r="M114">
        <f t="shared" si="8"/>
        <v>14.740083333333324</v>
      </c>
      <c r="O114">
        <f t="shared" si="9"/>
        <v>-0.40383333333333304</v>
      </c>
      <c r="R114" t="str">
        <f t="shared" si="10"/>
        <v>1759-05</v>
      </c>
      <c r="U114" s="2">
        <v>10.189</v>
      </c>
      <c r="V114" s="2">
        <v>2.5030000000000001</v>
      </c>
      <c r="AC114">
        <f t="shared" si="11"/>
        <v>1750</v>
      </c>
      <c r="AD114" s="6">
        <v>2010</v>
      </c>
      <c r="AE114">
        <v>9.7030833333333231</v>
      </c>
      <c r="AF114">
        <v>15.895499999999982</v>
      </c>
      <c r="AH114" s="6">
        <v>1980</v>
      </c>
      <c r="AI114" s="7">
        <v>15.491833333333323</v>
      </c>
    </row>
    <row r="115" spans="1:35" x14ac:dyDescent="0.35">
      <c r="A115" s="3" t="s">
        <v>113</v>
      </c>
      <c r="B115" s="2">
        <v>13.512</v>
      </c>
      <c r="C115" s="2">
        <v>2.2320000000000002</v>
      </c>
      <c r="J115" s="4" t="str">
        <f t="shared" si="6"/>
        <v>1759</v>
      </c>
      <c r="K115" t="str">
        <f t="shared" si="7"/>
        <v>06</v>
      </c>
      <c r="L115" t="str">
        <v>1863</v>
      </c>
      <c r="M115">
        <f t="shared" si="8"/>
        <v>14.935749999999992</v>
      </c>
      <c r="O115">
        <f t="shared" si="9"/>
        <v>-0.20816666666666528</v>
      </c>
      <c r="R115" t="str">
        <f t="shared" si="10"/>
        <v>1759-06</v>
      </c>
      <c r="U115" s="2">
        <v>13.512</v>
      </c>
      <c r="V115" s="2">
        <v>2.2320000000000002</v>
      </c>
      <c r="AC115">
        <f t="shared" si="11"/>
        <v>1750</v>
      </c>
      <c r="AD115" s="6">
        <v>2011</v>
      </c>
      <c r="AE115">
        <v>9.516</v>
      </c>
      <c r="AF115">
        <v>15.769499999999994</v>
      </c>
      <c r="AH115" s="6">
        <v>1981</v>
      </c>
      <c r="AI115" s="7">
        <v>15.516166666666651</v>
      </c>
    </row>
    <row r="116" spans="1:35" x14ac:dyDescent="0.35">
      <c r="A116" s="3" t="s">
        <v>114</v>
      </c>
      <c r="B116" s="2">
        <v>12.526</v>
      </c>
      <c r="C116" s="2">
        <v>2.65</v>
      </c>
      <c r="J116" s="4" t="str">
        <f t="shared" si="6"/>
        <v>1759</v>
      </c>
      <c r="K116" t="str">
        <f t="shared" si="7"/>
        <v>07</v>
      </c>
      <c r="L116" t="str">
        <v>1864</v>
      </c>
      <c r="M116">
        <f t="shared" si="8"/>
        <v>14.896499999999984</v>
      </c>
      <c r="O116">
        <f t="shared" si="9"/>
        <v>-0.24741666666667328</v>
      </c>
      <c r="R116" t="str">
        <f t="shared" si="10"/>
        <v>1759-07</v>
      </c>
      <c r="U116" s="2">
        <v>12.526</v>
      </c>
      <c r="V116" s="2">
        <v>2.65</v>
      </c>
      <c r="AC116">
        <f t="shared" si="11"/>
        <v>1750</v>
      </c>
      <c r="AD116" s="6">
        <v>2012</v>
      </c>
      <c r="AE116">
        <v>9.5073333333333228</v>
      </c>
      <c r="AF116">
        <v>15.802333333333317</v>
      </c>
      <c r="AH116" s="6">
        <v>1982</v>
      </c>
      <c r="AI116" s="7">
        <v>15.341916666666668</v>
      </c>
    </row>
    <row r="117" spans="1:35" x14ac:dyDescent="0.35">
      <c r="A117" s="3" t="s">
        <v>115</v>
      </c>
      <c r="B117" s="2">
        <v>14.587</v>
      </c>
      <c r="C117" s="2">
        <v>5.6260000000000003</v>
      </c>
      <c r="J117" s="4" t="str">
        <f t="shared" si="6"/>
        <v>1759</v>
      </c>
      <c r="K117" t="str">
        <f t="shared" si="7"/>
        <v>08</v>
      </c>
      <c r="L117" t="str">
        <v>1865</v>
      </c>
      <c r="M117">
        <f t="shared" si="8"/>
        <v>14.996666666666641</v>
      </c>
      <c r="O117">
        <f t="shared" si="9"/>
        <v>-0.14725000000001565</v>
      </c>
      <c r="R117" t="str">
        <f t="shared" si="10"/>
        <v>1759-08</v>
      </c>
      <c r="U117" s="2">
        <v>14.587</v>
      </c>
      <c r="V117" s="2">
        <v>5.6260000000000003</v>
      </c>
      <c r="AC117">
        <f t="shared" si="11"/>
        <v>1750</v>
      </c>
      <c r="AD117" s="6">
        <v>2013</v>
      </c>
      <c r="AE117">
        <v>9.6064999999999916</v>
      </c>
      <c r="AF117">
        <v>15.854416666666658</v>
      </c>
      <c r="AH117" s="6">
        <v>1983</v>
      </c>
      <c r="AI117" s="7">
        <v>15.520249999999983</v>
      </c>
    </row>
    <row r="118" spans="1:35" x14ac:dyDescent="0.35">
      <c r="A118" s="3" t="s">
        <v>116</v>
      </c>
      <c r="B118" s="2">
        <v>12.625999999999999</v>
      </c>
      <c r="C118" s="2">
        <v>3.2349999999999999</v>
      </c>
      <c r="J118" s="4" t="str">
        <f t="shared" si="6"/>
        <v>1759</v>
      </c>
      <c r="K118" t="str">
        <f t="shared" si="7"/>
        <v>09</v>
      </c>
      <c r="L118" t="str">
        <v>1866</v>
      </c>
      <c r="M118">
        <f t="shared" si="8"/>
        <v>15.056999999999995</v>
      </c>
      <c r="O118">
        <f t="shared" si="9"/>
        <v>-8.6916666666661868E-2</v>
      </c>
      <c r="R118" t="str">
        <f t="shared" si="10"/>
        <v>1759-09</v>
      </c>
      <c r="U118" s="2">
        <v>12.625999999999999</v>
      </c>
      <c r="V118" s="2">
        <v>3.2349999999999999</v>
      </c>
      <c r="AC118">
        <f t="shared" si="11"/>
        <v>1750</v>
      </c>
      <c r="AD118" s="6">
        <v>2014</v>
      </c>
      <c r="AE118">
        <v>9.5706666666666642</v>
      </c>
      <c r="AF118">
        <v>15.912999999999997</v>
      </c>
      <c r="AH118" s="6">
        <v>1984</v>
      </c>
      <c r="AI118" s="7">
        <v>15.344166666666657</v>
      </c>
    </row>
    <row r="119" spans="1:35" x14ac:dyDescent="0.35">
      <c r="A119" s="3" t="s">
        <v>117</v>
      </c>
      <c r="B119" s="2">
        <v>8.2669999999999995</v>
      </c>
      <c r="C119" s="2">
        <v>2.9830000000000001</v>
      </c>
      <c r="J119" s="4" t="str">
        <f t="shared" si="6"/>
        <v>1759</v>
      </c>
      <c r="K119" t="str">
        <f t="shared" si="7"/>
        <v>10</v>
      </c>
      <c r="L119" t="str">
        <v>1867</v>
      </c>
      <c r="M119">
        <f t="shared" si="8"/>
        <v>15.05866666666666</v>
      </c>
      <c r="O119">
        <f t="shared" si="9"/>
        <v>-8.5249999999996717E-2</v>
      </c>
      <c r="R119" t="str">
        <f t="shared" si="10"/>
        <v>1759-10</v>
      </c>
      <c r="U119" s="2">
        <v>8.2669999999999995</v>
      </c>
      <c r="V119" s="2">
        <v>2.9830000000000001</v>
      </c>
      <c r="AC119">
        <f t="shared" si="11"/>
        <v>1750</v>
      </c>
      <c r="AD119" s="6">
        <v>2015</v>
      </c>
      <c r="AE119">
        <v>9.8309999999999818</v>
      </c>
      <c r="AF119">
        <v>16.058583333333335</v>
      </c>
      <c r="AH119" s="6">
        <v>1985</v>
      </c>
      <c r="AI119" s="7">
        <v>15.340666666666651</v>
      </c>
    </row>
    <row r="120" spans="1:35" x14ac:dyDescent="0.35">
      <c r="A120" s="3" t="s">
        <v>118</v>
      </c>
      <c r="B120" s="2">
        <v>4.2679999999999998</v>
      </c>
      <c r="C120" s="2">
        <v>3.1669999999999998</v>
      </c>
      <c r="J120" s="4" t="str">
        <f t="shared" si="6"/>
        <v>1759</v>
      </c>
      <c r="K120" t="str">
        <f t="shared" si="7"/>
        <v>11</v>
      </c>
      <c r="L120" t="str">
        <v>1868</v>
      </c>
      <c r="M120">
        <f t="shared" si="8"/>
        <v>15.096916666666658</v>
      </c>
      <c r="O120">
        <f t="shared" si="9"/>
        <v>-4.699999999999882E-2</v>
      </c>
      <c r="R120" t="str">
        <f t="shared" si="10"/>
        <v>1759-11</v>
      </c>
      <c r="U120" s="2">
        <v>4.2679999999999998</v>
      </c>
      <c r="V120" s="2">
        <v>3.1669999999999998</v>
      </c>
      <c r="AC120">
        <f t="shared" si="11"/>
        <v>1750</v>
      </c>
      <c r="AD120" s="6" t="s">
        <v>1826</v>
      </c>
      <c r="AE120">
        <v>8.7193636363636262</v>
      </c>
      <c r="AH120" s="6">
        <v>1986</v>
      </c>
      <c r="AI120" s="7">
        <v>15.383999999999993</v>
      </c>
    </row>
    <row r="121" spans="1:35" x14ac:dyDescent="0.35">
      <c r="A121" s="3" t="s">
        <v>119</v>
      </c>
      <c r="B121" s="2">
        <v>0.246999999999999</v>
      </c>
      <c r="C121" s="2">
        <v>4.9950000000000001</v>
      </c>
      <c r="J121" s="4" t="str">
        <f t="shared" si="6"/>
        <v>1759</v>
      </c>
      <c r="K121" t="str">
        <f t="shared" si="7"/>
        <v>12</v>
      </c>
      <c r="L121" t="str">
        <v>1869</v>
      </c>
      <c r="M121">
        <f t="shared" si="8"/>
        <v>15.065499999999981</v>
      </c>
      <c r="O121">
        <f t="shared" si="9"/>
        <v>-7.8416666666676349E-2</v>
      </c>
      <c r="R121" t="str">
        <f t="shared" si="10"/>
        <v>1759-12</v>
      </c>
      <c r="U121" s="2">
        <v>0.246999999999999</v>
      </c>
      <c r="V121" s="2">
        <v>4.9950000000000001</v>
      </c>
      <c r="AC121">
        <f t="shared" si="11"/>
        <v>1750</v>
      </c>
      <c r="AD121" s="6" t="s">
        <v>1827</v>
      </c>
      <c r="AE121">
        <v>7.9761428571428565</v>
      </c>
      <c r="AH121" s="6">
        <v>1987</v>
      </c>
      <c r="AI121" s="7">
        <v>15.524499999999989</v>
      </c>
    </row>
    <row r="122" spans="1:35" x14ac:dyDescent="0.35">
      <c r="A122" s="3" t="s">
        <v>120</v>
      </c>
      <c r="B122" s="2">
        <v>-0.81099999999999905</v>
      </c>
      <c r="C122" s="2">
        <v>4.5670000000000002</v>
      </c>
      <c r="J122" s="4" t="str">
        <f t="shared" si="6"/>
        <v>1760</v>
      </c>
      <c r="K122" t="str">
        <f t="shared" si="7"/>
        <v>01</v>
      </c>
      <c r="L122" t="str">
        <v>1870</v>
      </c>
      <c r="M122">
        <f t="shared" si="8"/>
        <v>15.004333333333308</v>
      </c>
      <c r="O122">
        <f t="shared" si="9"/>
        <v>-0.13958333333334849</v>
      </c>
      <c r="R122" t="str">
        <f t="shared" si="10"/>
        <v>1760-01</v>
      </c>
      <c r="U122" s="2">
        <v>-0.81099999999999905</v>
      </c>
      <c r="V122" s="2">
        <v>4.5670000000000002</v>
      </c>
      <c r="AC122">
        <f t="shared" si="11"/>
        <v>1760</v>
      </c>
      <c r="AD122" s="6" t="s">
        <v>1828</v>
      </c>
      <c r="AE122">
        <v>5.7798333333333298</v>
      </c>
      <c r="AH122" s="6">
        <v>1988</v>
      </c>
      <c r="AI122" s="7">
        <v>15.555750000000002</v>
      </c>
    </row>
    <row r="123" spans="1:35" x14ac:dyDescent="0.35">
      <c r="A123" s="3" t="s">
        <v>121</v>
      </c>
      <c r="B123" s="2">
        <v>2.4359999999999999</v>
      </c>
      <c r="C123" s="2">
        <v>3.5350000000000001</v>
      </c>
      <c r="J123" s="4" t="str">
        <f t="shared" si="6"/>
        <v>1760</v>
      </c>
      <c r="K123" t="str">
        <f t="shared" si="7"/>
        <v>02</v>
      </c>
      <c r="L123" t="str">
        <v>1871</v>
      </c>
      <c r="M123">
        <f t="shared" si="8"/>
        <v>15.005916666666669</v>
      </c>
      <c r="O123">
        <f t="shared" si="9"/>
        <v>-0.13799999999998747</v>
      </c>
      <c r="R123" t="str">
        <f t="shared" si="10"/>
        <v>1760-02</v>
      </c>
      <c r="U123" s="2">
        <v>2.4359999999999999</v>
      </c>
      <c r="V123" s="2">
        <v>3.5350000000000001</v>
      </c>
      <c r="AC123">
        <f t="shared" si="11"/>
        <v>1760</v>
      </c>
      <c r="AD123" s="6" t="s">
        <v>1829</v>
      </c>
      <c r="AE123">
        <v>8.3880833333333324</v>
      </c>
      <c r="AH123" s="6">
        <v>1989</v>
      </c>
      <c r="AI123" s="7">
        <v>15.441583333333334</v>
      </c>
    </row>
    <row r="124" spans="1:35" x14ac:dyDescent="0.35">
      <c r="A124" s="3" t="s">
        <v>122</v>
      </c>
      <c r="B124" s="2">
        <v>1.8640000000000001</v>
      </c>
      <c r="C124" s="2">
        <v>4.6660000000000004</v>
      </c>
      <c r="J124" s="4" t="str">
        <f t="shared" si="6"/>
        <v>1760</v>
      </c>
      <c r="K124" t="str">
        <f t="shared" si="7"/>
        <v>03</v>
      </c>
      <c r="L124" t="str">
        <v>1872</v>
      </c>
      <c r="M124">
        <f t="shared" si="8"/>
        <v>15.019333333333323</v>
      </c>
      <c r="O124">
        <f t="shared" si="9"/>
        <v>-0.12458333333333371</v>
      </c>
      <c r="R124" t="str">
        <f t="shared" si="10"/>
        <v>1760-03</v>
      </c>
      <c r="U124" s="2">
        <v>1.8640000000000001</v>
      </c>
      <c r="V124" s="2">
        <v>4.6660000000000004</v>
      </c>
      <c r="AC124">
        <f t="shared" si="11"/>
        <v>1760</v>
      </c>
      <c r="AD124" s="6" t="s">
        <v>1830</v>
      </c>
      <c r="AE124">
        <v>8.4693333333333349</v>
      </c>
      <c r="AH124" s="6">
        <v>1990</v>
      </c>
      <c r="AI124" s="7">
        <v>15.629333333333316</v>
      </c>
    </row>
    <row r="125" spans="1:35" x14ac:dyDescent="0.35">
      <c r="A125" s="3" t="s">
        <v>123</v>
      </c>
      <c r="B125" s="2">
        <v>7.4359999999999902</v>
      </c>
      <c r="C125" s="2">
        <v>2.669</v>
      </c>
      <c r="J125" s="4" t="str">
        <f t="shared" si="6"/>
        <v>1760</v>
      </c>
      <c r="K125" t="str">
        <f t="shared" si="7"/>
        <v>04</v>
      </c>
      <c r="L125" t="str">
        <v>1873</v>
      </c>
      <c r="M125">
        <f t="shared" si="8"/>
        <v>15.049249999999992</v>
      </c>
      <c r="O125">
        <f t="shared" si="9"/>
        <v>-9.4666666666665122E-2</v>
      </c>
      <c r="R125" t="str">
        <f t="shared" si="10"/>
        <v>1760-04</v>
      </c>
      <c r="U125" s="2">
        <v>7.4359999999999902</v>
      </c>
      <c r="V125" s="2">
        <v>2.669</v>
      </c>
      <c r="AC125">
        <f t="shared" si="11"/>
        <v>1760</v>
      </c>
      <c r="AD125" s="6" t="s">
        <v>1831</v>
      </c>
      <c r="AE125">
        <v>8.3555833333333229</v>
      </c>
      <c r="AH125" s="6">
        <v>1991</v>
      </c>
      <c r="AI125" s="7">
        <v>15.59799999999999</v>
      </c>
    </row>
    <row r="126" spans="1:35" x14ac:dyDescent="0.35">
      <c r="A126" s="3" t="s">
        <v>124</v>
      </c>
      <c r="B126" s="2">
        <v>10.661</v>
      </c>
      <c r="C126" s="2">
        <v>1.857</v>
      </c>
      <c r="J126" s="4" t="str">
        <f t="shared" si="6"/>
        <v>1760</v>
      </c>
      <c r="K126" t="str">
        <f t="shared" si="7"/>
        <v>05</v>
      </c>
      <c r="L126" t="str">
        <v>1874</v>
      </c>
      <c r="M126">
        <f t="shared" si="8"/>
        <v>14.956999999999994</v>
      </c>
      <c r="O126">
        <f t="shared" si="9"/>
        <v>-0.18691666666666329</v>
      </c>
      <c r="R126" t="str">
        <f t="shared" si="10"/>
        <v>1760-05</v>
      </c>
      <c r="U126" s="2">
        <v>10.661</v>
      </c>
      <c r="V126" s="2">
        <v>1.857</v>
      </c>
      <c r="AC126">
        <f t="shared" si="11"/>
        <v>1760</v>
      </c>
      <c r="AD126" s="6" t="s">
        <v>1832</v>
      </c>
      <c r="AE126">
        <v>8.8495833333333156</v>
      </c>
      <c r="AH126" s="6">
        <v>1992</v>
      </c>
      <c r="AI126" s="7">
        <v>15.452999999999989</v>
      </c>
    </row>
    <row r="127" spans="1:35" x14ac:dyDescent="0.35">
      <c r="A127" s="3" t="s">
        <v>125</v>
      </c>
      <c r="B127" s="2">
        <v>11.945</v>
      </c>
      <c r="C127" s="2">
        <v>2.14</v>
      </c>
      <c r="J127" s="4" t="str">
        <f t="shared" si="6"/>
        <v>1760</v>
      </c>
      <c r="K127" t="str">
        <f t="shared" si="7"/>
        <v>06</v>
      </c>
      <c r="L127" t="str">
        <v>1875</v>
      </c>
      <c r="M127">
        <f t="shared" si="8"/>
        <v>14.921916666666656</v>
      </c>
      <c r="O127">
        <f t="shared" si="9"/>
        <v>-0.22200000000000131</v>
      </c>
      <c r="R127" t="str">
        <f t="shared" si="10"/>
        <v>1760-06</v>
      </c>
      <c r="U127" s="2">
        <v>11.945</v>
      </c>
      <c r="V127" s="2">
        <v>2.14</v>
      </c>
      <c r="AC127">
        <f t="shared" si="11"/>
        <v>1760</v>
      </c>
      <c r="AD127" s="6" t="s">
        <v>1833</v>
      </c>
      <c r="AE127">
        <v>9.0219999999999967</v>
      </c>
      <c r="AH127" s="6">
        <v>1993</v>
      </c>
      <c r="AI127" s="7">
        <v>15.466416666666658</v>
      </c>
    </row>
    <row r="128" spans="1:35" x14ac:dyDescent="0.35">
      <c r="A128" s="3" t="s">
        <v>126</v>
      </c>
      <c r="B128" s="2">
        <v>12.887</v>
      </c>
      <c r="C128" s="2">
        <v>2.5670000000000002</v>
      </c>
      <c r="J128" s="4" t="str">
        <f t="shared" si="6"/>
        <v>1760</v>
      </c>
      <c r="K128" t="str">
        <f t="shared" si="7"/>
        <v>07</v>
      </c>
      <c r="L128" t="str">
        <v>1876</v>
      </c>
      <c r="M128">
        <f t="shared" si="8"/>
        <v>14.909416666666649</v>
      </c>
      <c r="O128">
        <f t="shared" si="9"/>
        <v>-0.2345000000000077</v>
      </c>
      <c r="R128" t="str">
        <f t="shared" si="10"/>
        <v>1760-07</v>
      </c>
      <c r="U128" s="2">
        <v>12.887</v>
      </c>
      <c r="V128" s="2">
        <v>2.5670000000000002</v>
      </c>
      <c r="AC128">
        <f t="shared" si="11"/>
        <v>1760</v>
      </c>
      <c r="AD128" s="6" t="s">
        <v>1834</v>
      </c>
      <c r="AE128">
        <v>6.7435833333333326</v>
      </c>
      <c r="AH128" s="6">
        <v>1994</v>
      </c>
      <c r="AI128" s="7">
        <v>15.534999999999991</v>
      </c>
    </row>
    <row r="129" spans="1:35" x14ac:dyDescent="0.35">
      <c r="A129" s="3" t="s">
        <v>127</v>
      </c>
      <c r="B129" s="2">
        <v>13.917</v>
      </c>
      <c r="C129" s="2">
        <v>2.7890000000000001</v>
      </c>
      <c r="J129" s="4" t="str">
        <f t="shared" si="6"/>
        <v>1760</v>
      </c>
      <c r="K129" t="str">
        <f t="shared" si="7"/>
        <v>08</v>
      </c>
      <c r="L129" t="str">
        <v>1877</v>
      </c>
      <c r="M129">
        <f t="shared" si="8"/>
        <v>15.282666666666669</v>
      </c>
      <c r="O129">
        <f t="shared" si="9"/>
        <v>0.13875000000001236</v>
      </c>
      <c r="R129" t="str">
        <f t="shared" si="10"/>
        <v>1760-08</v>
      </c>
      <c r="U129" s="2">
        <v>13.917</v>
      </c>
      <c r="V129" s="2">
        <v>2.7890000000000001</v>
      </c>
      <c r="AC129">
        <f t="shared" si="11"/>
        <v>1760</v>
      </c>
      <c r="AD129" s="6" t="s">
        <v>1835</v>
      </c>
      <c r="AE129">
        <v>7.9850833333333329</v>
      </c>
      <c r="AH129" s="6">
        <v>1995</v>
      </c>
      <c r="AI129" s="7">
        <v>15.637833333333324</v>
      </c>
    </row>
    <row r="130" spans="1:35" x14ac:dyDescent="0.35">
      <c r="A130" s="3" t="s">
        <v>128</v>
      </c>
      <c r="B130" s="2">
        <v>11.196999999999999</v>
      </c>
      <c r="C130" s="2">
        <v>3.8650000000000002</v>
      </c>
      <c r="J130" s="4" t="str">
        <f t="shared" si="6"/>
        <v>1760</v>
      </c>
      <c r="K130" t="str">
        <f t="shared" si="7"/>
        <v>09</v>
      </c>
      <c r="L130" t="str">
        <v>1878</v>
      </c>
      <c r="M130">
        <f t="shared" si="8"/>
        <v>15.357416666666659</v>
      </c>
      <c r="O130">
        <f t="shared" si="9"/>
        <v>0.21350000000000158</v>
      </c>
      <c r="R130" t="str">
        <f t="shared" si="10"/>
        <v>1760-09</v>
      </c>
      <c r="U130" s="2">
        <v>11.196999999999999</v>
      </c>
      <c r="V130" s="2">
        <v>3.8650000000000002</v>
      </c>
      <c r="AC130">
        <f t="shared" si="11"/>
        <v>1760</v>
      </c>
      <c r="AD130" s="6" t="s">
        <v>1836</v>
      </c>
      <c r="AE130">
        <v>7.1851666666666647</v>
      </c>
      <c r="AH130" s="6">
        <v>1996</v>
      </c>
      <c r="AI130" s="7">
        <v>15.524666666666642</v>
      </c>
    </row>
    <row r="131" spans="1:35" x14ac:dyDescent="0.35">
      <c r="A131" s="3" t="s">
        <v>129</v>
      </c>
      <c r="B131" s="2">
        <v>6.7009999999999996</v>
      </c>
      <c r="C131" s="2">
        <v>3.4220000000000002</v>
      </c>
      <c r="J131" s="4" t="str">
        <f t="shared" ref="J131:J194" si="12">LEFT(A131, 4)</f>
        <v>1760</v>
      </c>
      <c r="K131" t="str">
        <f t="shared" ref="K131:K194" si="13">MID(A131, 6, 2)</f>
        <v>10</v>
      </c>
      <c r="L131" t="str">
        <v>1879</v>
      </c>
      <c r="M131">
        <f t="shared" ref="M131:M194" si="14">IFERROR(AVERAGEIFS(H:H, J:J, L131), "")</f>
        <v>15.064416666666659</v>
      </c>
      <c r="O131">
        <f t="shared" ref="O131:O194" si="15">IF(ISNUMBER(M131), M131 - $N$2, "")</f>
        <v>-7.9499999999997684E-2</v>
      </c>
      <c r="R131" t="str">
        <f t="shared" ref="R131:R194" si="16">J131 &amp; "-" &amp; TEXT(K131, "00")</f>
        <v>1760-10</v>
      </c>
      <c r="U131" s="2">
        <v>6.7009999999999996</v>
      </c>
      <c r="V131" s="2">
        <v>3.4220000000000002</v>
      </c>
      <c r="AC131">
        <f t="shared" ref="AC131:AC194" si="17">INT(J131/10)*10</f>
        <v>1760</v>
      </c>
      <c r="AD131" s="6" t="s">
        <v>1837</v>
      </c>
      <c r="AE131">
        <v>8.7724999999999813</v>
      </c>
      <c r="AH131" s="6">
        <v>1997</v>
      </c>
      <c r="AI131" s="7">
        <v>15.713833333333307</v>
      </c>
    </row>
    <row r="132" spans="1:35" x14ac:dyDescent="0.35">
      <c r="A132" s="3" t="s">
        <v>130</v>
      </c>
      <c r="B132" s="2">
        <v>5.4359999999999999</v>
      </c>
      <c r="C132" s="2">
        <v>2.3479999999999999</v>
      </c>
      <c r="J132" s="4" t="str">
        <f t="shared" si="12"/>
        <v>1760</v>
      </c>
      <c r="K132" t="str">
        <f t="shared" si="13"/>
        <v>11</v>
      </c>
      <c r="L132" t="str">
        <v>1880</v>
      </c>
      <c r="M132">
        <f t="shared" si="14"/>
        <v>15.008666666666656</v>
      </c>
      <c r="O132">
        <f t="shared" si="15"/>
        <v>-0.13525000000000098</v>
      </c>
      <c r="R132" t="str">
        <f t="shared" si="16"/>
        <v>1760-11</v>
      </c>
      <c r="U132" s="2">
        <v>5.4359999999999999</v>
      </c>
      <c r="V132" s="2">
        <v>2.3479999999999999</v>
      </c>
      <c r="AC132">
        <f t="shared" si="17"/>
        <v>1760</v>
      </c>
      <c r="AD132" s="6" t="s">
        <v>1838</v>
      </c>
      <c r="AE132">
        <v>8.6064999999999916</v>
      </c>
      <c r="AH132" s="6">
        <v>1998</v>
      </c>
      <c r="AI132" s="7">
        <v>15.825999999999985</v>
      </c>
    </row>
    <row r="133" spans="1:35" x14ac:dyDescent="0.35">
      <c r="A133" s="3" t="s">
        <v>131</v>
      </c>
      <c r="B133" s="2">
        <v>2.5529999999999999</v>
      </c>
      <c r="C133" s="2">
        <v>2.6419999999999999</v>
      </c>
      <c r="J133" s="4" t="str">
        <f t="shared" si="12"/>
        <v>1760</v>
      </c>
      <c r="K133" t="str">
        <f t="shared" si="13"/>
        <v>12</v>
      </c>
      <c r="L133" t="str">
        <v>1881</v>
      </c>
      <c r="M133">
        <f t="shared" si="14"/>
        <v>15.087166666666668</v>
      </c>
      <c r="O133">
        <f t="shared" si="15"/>
        <v>-5.6749999999988532E-2</v>
      </c>
      <c r="R133" t="str">
        <f t="shared" si="16"/>
        <v>1760-12</v>
      </c>
      <c r="U133" s="2">
        <v>2.5529999999999999</v>
      </c>
      <c r="V133" s="2">
        <v>2.6419999999999999</v>
      </c>
      <c r="AC133">
        <f t="shared" si="17"/>
        <v>1760</v>
      </c>
      <c r="AD133" s="6" t="s">
        <v>1839</v>
      </c>
      <c r="AE133">
        <v>7.4967499999999987</v>
      </c>
      <c r="AH133" s="6">
        <v>1999</v>
      </c>
      <c r="AI133" s="7">
        <v>15.600333333333326</v>
      </c>
    </row>
    <row r="134" spans="1:35" x14ac:dyDescent="0.35">
      <c r="A134" s="3" t="s">
        <v>132</v>
      </c>
      <c r="B134" s="2">
        <v>0.6</v>
      </c>
      <c r="C134" s="2">
        <v>4.7789999999999999</v>
      </c>
      <c r="J134" s="4" t="str">
        <f t="shared" si="12"/>
        <v>1761</v>
      </c>
      <c r="K134" t="str">
        <f t="shared" si="13"/>
        <v>01</v>
      </c>
      <c r="L134" t="str">
        <v>1882</v>
      </c>
      <c r="M134">
        <f t="shared" si="14"/>
        <v>15.056583333333315</v>
      </c>
      <c r="O134">
        <f t="shared" si="15"/>
        <v>-8.7333333333342367E-2</v>
      </c>
      <c r="R134" t="str">
        <f t="shared" si="16"/>
        <v>1761-01</v>
      </c>
      <c r="U134" s="2">
        <v>0.6</v>
      </c>
      <c r="V134" s="2">
        <v>4.7789999999999999</v>
      </c>
      <c r="AC134">
        <f t="shared" si="17"/>
        <v>1760</v>
      </c>
      <c r="AD134" s="6" t="s">
        <v>1840</v>
      </c>
      <c r="AE134">
        <v>8.4003333333333305</v>
      </c>
      <c r="AH134" s="6">
        <v>2000</v>
      </c>
      <c r="AI134" s="7">
        <v>15.610666666666651</v>
      </c>
    </row>
    <row r="135" spans="1:35" x14ac:dyDescent="0.35">
      <c r="A135" s="3" t="s">
        <v>133</v>
      </c>
      <c r="B135" s="2">
        <v>2.7349999999999999</v>
      </c>
      <c r="C135" s="2">
        <v>3.7749999999999999</v>
      </c>
      <c r="J135" s="4" t="str">
        <f t="shared" si="12"/>
        <v>1761</v>
      </c>
      <c r="K135" t="str">
        <f t="shared" si="13"/>
        <v>02</v>
      </c>
      <c r="L135" t="str">
        <v>1883</v>
      </c>
      <c r="M135">
        <f t="shared" si="14"/>
        <v>14.963249999999986</v>
      </c>
      <c r="O135">
        <f t="shared" si="15"/>
        <v>-0.18066666666667075</v>
      </c>
      <c r="R135" t="str">
        <f t="shared" si="16"/>
        <v>1761-02</v>
      </c>
      <c r="U135" s="2">
        <v>2.7349999999999999</v>
      </c>
      <c r="V135" s="2">
        <v>3.7749999999999999</v>
      </c>
      <c r="AC135">
        <f t="shared" si="17"/>
        <v>1760</v>
      </c>
      <c r="AD135" s="6" t="s">
        <v>1841</v>
      </c>
      <c r="AE135">
        <v>8.2519166666666575</v>
      </c>
      <c r="AH135" s="6">
        <v>2001</v>
      </c>
      <c r="AI135" s="7">
        <v>15.767499999999998</v>
      </c>
    </row>
    <row r="136" spans="1:35" x14ac:dyDescent="0.35">
      <c r="A136" s="3" t="s">
        <v>134</v>
      </c>
      <c r="B136" s="2">
        <v>5.976</v>
      </c>
      <c r="C136" s="2">
        <v>3.2250000000000001</v>
      </c>
      <c r="J136" s="4" t="str">
        <f t="shared" si="12"/>
        <v>1761</v>
      </c>
      <c r="K136" t="str">
        <f t="shared" si="13"/>
        <v>03</v>
      </c>
      <c r="L136" t="str">
        <v>1884</v>
      </c>
      <c r="M136">
        <f t="shared" si="14"/>
        <v>14.833249999999992</v>
      </c>
      <c r="O136">
        <f t="shared" si="15"/>
        <v>-0.31066666666666443</v>
      </c>
      <c r="R136" t="str">
        <f t="shared" si="16"/>
        <v>1761-03</v>
      </c>
      <c r="U136" s="2">
        <v>5.976</v>
      </c>
      <c r="V136" s="2">
        <v>3.2250000000000001</v>
      </c>
      <c r="AC136">
        <f t="shared" si="17"/>
        <v>1760</v>
      </c>
      <c r="AD136" s="6" t="s">
        <v>1842</v>
      </c>
      <c r="AE136">
        <v>8.4056666666666668</v>
      </c>
      <c r="AH136" s="6">
        <v>2002</v>
      </c>
      <c r="AI136" s="7">
        <v>15.829166666666667</v>
      </c>
    </row>
    <row r="137" spans="1:35" x14ac:dyDescent="0.35">
      <c r="A137" s="3" t="s">
        <v>135</v>
      </c>
      <c r="B137" s="2">
        <v>7.3209999999999997</v>
      </c>
      <c r="C137" s="2">
        <v>1.6519999999999999</v>
      </c>
      <c r="J137" s="4" t="str">
        <f t="shared" si="12"/>
        <v>1761</v>
      </c>
      <c r="K137" t="str">
        <f t="shared" si="13"/>
        <v>04</v>
      </c>
      <c r="L137" t="str">
        <v>1885</v>
      </c>
      <c r="M137">
        <f t="shared" si="14"/>
        <v>14.854416666666667</v>
      </c>
      <c r="O137">
        <f t="shared" si="15"/>
        <v>-0.28949999999998965</v>
      </c>
      <c r="R137" t="str">
        <f t="shared" si="16"/>
        <v>1761-04</v>
      </c>
      <c r="U137" s="2">
        <v>7.3209999999999997</v>
      </c>
      <c r="V137" s="2">
        <v>1.6519999999999999</v>
      </c>
      <c r="AC137">
        <f t="shared" si="17"/>
        <v>1760</v>
      </c>
      <c r="AD137" s="6" t="s">
        <v>1843</v>
      </c>
      <c r="AE137">
        <v>8.2214999999999918</v>
      </c>
      <c r="AH137" s="6">
        <v>2003</v>
      </c>
      <c r="AI137" s="7">
        <v>15.826583333333332</v>
      </c>
    </row>
    <row r="138" spans="1:35" x14ac:dyDescent="0.35">
      <c r="A138" s="3" t="s">
        <v>136</v>
      </c>
      <c r="B138" s="2">
        <v>13.451000000000001</v>
      </c>
      <c r="C138" s="2">
        <v>1.7090000000000001</v>
      </c>
      <c r="J138" s="4" t="str">
        <f t="shared" si="12"/>
        <v>1761</v>
      </c>
      <c r="K138" t="str">
        <f t="shared" si="13"/>
        <v>05</v>
      </c>
      <c r="L138" t="str">
        <v>1886</v>
      </c>
      <c r="M138">
        <f t="shared" si="14"/>
        <v>14.835249999999981</v>
      </c>
      <c r="O138">
        <f t="shared" si="15"/>
        <v>-0.30866666666667619</v>
      </c>
      <c r="R138" t="str">
        <f t="shared" si="16"/>
        <v>1761-05</v>
      </c>
      <c r="U138" s="2">
        <v>13.451000000000001</v>
      </c>
      <c r="V138" s="2">
        <v>1.7090000000000001</v>
      </c>
      <c r="AC138">
        <f t="shared" si="17"/>
        <v>1760</v>
      </c>
      <c r="AD138" s="6" t="s">
        <v>1844</v>
      </c>
      <c r="AE138">
        <v>6.7813333333333228</v>
      </c>
      <c r="AH138" s="6">
        <v>2004</v>
      </c>
      <c r="AI138" s="7">
        <v>15.757250000000001</v>
      </c>
    </row>
    <row r="139" spans="1:35" x14ac:dyDescent="0.35">
      <c r="A139" s="3" t="s">
        <v>137</v>
      </c>
      <c r="B139" s="2">
        <v>16.820999999999898</v>
      </c>
      <c r="C139" s="2">
        <v>3.1659999999999999</v>
      </c>
      <c r="J139" s="4" t="str">
        <f t="shared" si="12"/>
        <v>1761</v>
      </c>
      <c r="K139" t="str">
        <f t="shared" si="13"/>
        <v>06</v>
      </c>
      <c r="L139" t="str">
        <v>1887</v>
      </c>
      <c r="M139">
        <f t="shared" si="14"/>
        <v>14.815999999999974</v>
      </c>
      <c r="O139">
        <f t="shared" si="15"/>
        <v>-0.32791666666668284</v>
      </c>
      <c r="R139" t="str">
        <f t="shared" si="16"/>
        <v>1761-06</v>
      </c>
      <c r="U139" s="2">
        <v>16.820999999999898</v>
      </c>
      <c r="V139" s="2">
        <v>3.1659999999999999</v>
      </c>
      <c r="AC139">
        <f t="shared" si="17"/>
        <v>1760</v>
      </c>
      <c r="AD139" s="6" t="s">
        <v>1845</v>
      </c>
      <c r="AE139">
        <v>7.6945833333333242</v>
      </c>
      <c r="AH139" s="6">
        <v>2005</v>
      </c>
      <c r="AI139" s="7">
        <v>15.879249999999999</v>
      </c>
    </row>
    <row r="140" spans="1:35" x14ac:dyDescent="0.35">
      <c r="A140" s="3" t="s">
        <v>138</v>
      </c>
      <c r="B140" s="2">
        <v>19.021000000000001</v>
      </c>
      <c r="C140" s="2">
        <v>2.6960000000000002</v>
      </c>
      <c r="J140" s="4" t="str">
        <f t="shared" si="12"/>
        <v>1761</v>
      </c>
      <c r="K140" t="str">
        <f t="shared" si="13"/>
        <v>07</v>
      </c>
      <c r="L140" t="str">
        <v>1888</v>
      </c>
      <c r="M140">
        <f t="shared" si="14"/>
        <v>14.994083333333327</v>
      </c>
      <c r="O140">
        <f t="shared" si="15"/>
        <v>-0.14983333333332993</v>
      </c>
      <c r="R140" t="str">
        <f t="shared" si="16"/>
        <v>1761-07</v>
      </c>
      <c r="U140" s="2">
        <v>19.021000000000001</v>
      </c>
      <c r="V140" s="2">
        <v>2.6960000000000002</v>
      </c>
      <c r="AC140">
        <f t="shared" si="17"/>
        <v>1760</v>
      </c>
      <c r="AD140" s="6" t="s">
        <v>1846</v>
      </c>
      <c r="AE140">
        <v>7.691916666666657</v>
      </c>
      <c r="AH140" s="6">
        <v>2006</v>
      </c>
      <c r="AI140" s="7">
        <v>15.813499999999992</v>
      </c>
    </row>
    <row r="141" spans="1:35" x14ac:dyDescent="0.35">
      <c r="A141" s="3" t="s">
        <v>139</v>
      </c>
      <c r="B141" s="2">
        <v>15.331</v>
      </c>
      <c r="C141" s="2">
        <v>2.0129999999999999</v>
      </c>
      <c r="J141" s="4" t="str">
        <f t="shared" si="12"/>
        <v>1761</v>
      </c>
      <c r="K141" t="str">
        <f t="shared" si="13"/>
        <v>08</v>
      </c>
      <c r="L141" t="str">
        <v>1889</v>
      </c>
      <c r="M141">
        <f t="shared" si="14"/>
        <v>15.113416666666659</v>
      </c>
      <c r="O141">
        <f t="shared" si="15"/>
        <v>-3.0499999999998195E-2</v>
      </c>
      <c r="R141" t="str">
        <f t="shared" si="16"/>
        <v>1761-08</v>
      </c>
      <c r="U141" s="2">
        <v>15.331</v>
      </c>
      <c r="V141" s="2">
        <v>2.0129999999999999</v>
      </c>
      <c r="AC141">
        <f t="shared" si="17"/>
        <v>1760</v>
      </c>
      <c r="AD141" s="6" t="s">
        <v>1847</v>
      </c>
      <c r="AE141">
        <v>7.8531666666666657</v>
      </c>
      <c r="AH141" s="6">
        <v>2007</v>
      </c>
      <c r="AI141" s="7">
        <v>15.827333333333328</v>
      </c>
    </row>
    <row r="142" spans="1:35" x14ac:dyDescent="0.35">
      <c r="A142" s="3" t="s">
        <v>140</v>
      </c>
      <c r="B142" s="2">
        <v>12.534999999999901</v>
      </c>
      <c r="C142" s="2">
        <v>4.0750000000000002</v>
      </c>
      <c r="J142" s="4" t="str">
        <f t="shared" si="12"/>
        <v>1761</v>
      </c>
      <c r="K142" t="str">
        <f t="shared" si="13"/>
        <v>09</v>
      </c>
      <c r="L142" t="str">
        <v>1890</v>
      </c>
      <c r="M142">
        <f t="shared" si="14"/>
        <v>14.840749999999986</v>
      </c>
      <c r="O142">
        <f t="shared" si="15"/>
        <v>-0.30316666666667125</v>
      </c>
      <c r="R142" t="str">
        <f t="shared" si="16"/>
        <v>1761-09</v>
      </c>
      <c r="U142" s="2">
        <v>12.534999999999901</v>
      </c>
      <c r="V142" s="2">
        <v>4.0750000000000002</v>
      </c>
      <c r="AC142">
        <f t="shared" si="17"/>
        <v>1760</v>
      </c>
      <c r="AD142" s="6" t="s">
        <v>1848</v>
      </c>
      <c r="AE142">
        <v>8.1934999999999825</v>
      </c>
      <c r="AH142" s="6">
        <v>2008</v>
      </c>
      <c r="AI142" s="7">
        <v>15.721250000000003</v>
      </c>
    </row>
    <row r="143" spans="1:35" x14ac:dyDescent="0.35">
      <c r="A143" s="3" t="s">
        <v>141</v>
      </c>
      <c r="B143" s="2">
        <v>7.2269999999999897</v>
      </c>
      <c r="C143" s="2">
        <v>3.9319999999999999</v>
      </c>
      <c r="J143" s="4" t="str">
        <f t="shared" si="12"/>
        <v>1761</v>
      </c>
      <c r="K143" t="str">
        <f t="shared" si="13"/>
        <v>10</v>
      </c>
      <c r="L143" t="str">
        <v>1891</v>
      </c>
      <c r="M143">
        <f t="shared" si="14"/>
        <v>14.94383333333333</v>
      </c>
      <c r="O143">
        <f t="shared" si="15"/>
        <v>-0.20008333333332651</v>
      </c>
      <c r="R143" t="str">
        <f t="shared" si="16"/>
        <v>1761-10</v>
      </c>
      <c r="U143" s="2">
        <v>7.2269999999999897</v>
      </c>
      <c r="V143" s="2">
        <v>3.9319999999999999</v>
      </c>
      <c r="AC143">
        <f t="shared" si="17"/>
        <v>1760</v>
      </c>
      <c r="AD143" s="6" t="s">
        <v>1849</v>
      </c>
      <c r="AE143">
        <v>8.2214999999999989</v>
      </c>
      <c r="AH143" s="6">
        <v>2009</v>
      </c>
      <c r="AI143" s="7">
        <v>15.827166666666658</v>
      </c>
    </row>
    <row r="144" spans="1:35" x14ac:dyDescent="0.35">
      <c r="A144" s="3" t="s">
        <v>142</v>
      </c>
      <c r="B144" s="2">
        <v>5.0889999999999898</v>
      </c>
      <c r="C144" s="2">
        <v>2.2480000000000002</v>
      </c>
      <c r="J144" s="4" t="str">
        <f t="shared" si="12"/>
        <v>1761</v>
      </c>
      <c r="K144" t="str">
        <f t="shared" si="13"/>
        <v>11</v>
      </c>
      <c r="L144" t="str">
        <v>1892</v>
      </c>
      <c r="M144">
        <f t="shared" si="14"/>
        <v>14.882499999999991</v>
      </c>
      <c r="O144">
        <f t="shared" si="15"/>
        <v>-0.26141666666666552</v>
      </c>
      <c r="R144" t="str">
        <f t="shared" si="16"/>
        <v>1761-11</v>
      </c>
      <c r="U144" s="2">
        <v>5.0889999999999898</v>
      </c>
      <c r="V144" s="2">
        <v>2.2480000000000002</v>
      </c>
      <c r="AC144">
        <f t="shared" si="17"/>
        <v>1760</v>
      </c>
      <c r="AD144" s="6" t="s">
        <v>1850</v>
      </c>
      <c r="AE144">
        <v>8.7721666666666653</v>
      </c>
      <c r="AH144" s="6">
        <v>2010</v>
      </c>
      <c r="AI144" s="7">
        <v>15.895499999999982</v>
      </c>
    </row>
    <row r="145" spans="1:35" x14ac:dyDescent="0.35">
      <c r="A145" s="3" t="s">
        <v>143</v>
      </c>
      <c r="B145" s="2">
        <v>-0.83699999999999997</v>
      </c>
      <c r="C145" s="2">
        <v>4.468</v>
      </c>
      <c r="J145" s="4" t="str">
        <f t="shared" si="12"/>
        <v>1761</v>
      </c>
      <c r="K145" t="str">
        <f t="shared" si="13"/>
        <v>12</v>
      </c>
      <c r="L145" t="str">
        <v>1893</v>
      </c>
      <c r="M145">
        <f t="shared" si="14"/>
        <v>14.91225</v>
      </c>
      <c r="O145">
        <f t="shared" si="15"/>
        <v>-0.2316666666666567</v>
      </c>
      <c r="R145" t="str">
        <f t="shared" si="16"/>
        <v>1761-12</v>
      </c>
      <c r="U145" s="2">
        <v>-0.83699999999999997</v>
      </c>
      <c r="V145" s="2">
        <v>4.468</v>
      </c>
      <c r="AC145">
        <f t="shared" si="17"/>
        <v>1760</v>
      </c>
      <c r="AD145" s="6" t="s">
        <v>1851</v>
      </c>
      <c r="AE145">
        <v>9.1830833333333235</v>
      </c>
      <c r="AH145" s="6">
        <v>2011</v>
      </c>
      <c r="AI145" s="7">
        <v>15.769499999999994</v>
      </c>
    </row>
    <row r="146" spans="1:35" x14ac:dyDescent="0.35">
      <c r="A146" s="3" t="s">
        <v>144</v>
      </c>
      <c r="B146" s="2">
        <v>6.8659999999999997</v>
      </c>
      <c r="C146" s="2">
        <v>3.7759999999999998</v>
      </c>
      <c r="J146" s="4" t="str">
        <f t="shared" si="12"/>
        <v>1762</v>
      </c>
      <c r="K146" t="str">
        <f t="shared" si="13"/>
        <v>01</v>
      </c>
      <c r="L146" t="str">
        <v>1894</v>
      </c>
      <c r="M146">
        <f t="shared" si="14"/>
        <v>14.914749999999991</v>
      </c>
      <c r="O146">
        <f t="shared" si="15"/>
        <v>-0.22916666666666607</v>
      </c>
      <c r="R146" t="str">
        <f t="shared" si="16"/>
        <v>1762-01</v>
      </c>
      <c r="U146" s="2">
        <v>6.8659999999999997</v>
      </c>
      <c r="V146" s="2">
        <v>3.7759999999999998</v>
      </c>
      <c r="AC146">
        <f t="shared" si="17"/>
        <v>1760</v>
      </c>
      <c r="AD146" s="6" t="s">
        <v>1852</v>
      </c>
      <c r="AE146">
        <v>8.3039999999999896</v>
      </c>
      <c r="AH146" s="6">
        <v>2012</v>
      </c>
      <c r="AI146" s="7">
        <v>15.802333333333317</v>
      </c>
    </row>
    <row r="147" spans="1:35" x14ac:dyDescent="0.35">
      <c r="A147" s="3" t="s">
        <v>145</v>
      </c>
      <c r="B147" s="2">
        <v>4.8010000000000002</v>
      </c>
      <c r="C147" s="2">
        <v>7.88</v>
      </c>
      <c r="J147" s="4" t="str">
        <f t="shared" si="12"/>
        <v>1762</v>
      </c>
      <c r="K147" t="str">
        <f t="shared" si="13"/>
        <v>02</v>
      </c>
      <c r="L147" t="str">
        <v>1895</v>
      </c>
      <c r="M147">
        <f t="shared" si="14"/>
        <v>14.968999999999985</v>
      </c>
      <c r="O147">
        <f t="shared" si="15"/>
        <v>-0.17491666666667172</v>
      </c>
      <c r="R147" t="str">
        <f t="shared" si="16"/>
        <v>1762-02</v>
      </c>
      <c r="U147" s="2">
        <v>4.8010000000000002</v>
      </c>
      <c r="V147" s="2">
        <v>7.88</v>
      </c>
      <c r="AC147">
        <f t="shared" si="17"/>
        <v>1760</v>
      </c>
      <c r="AD147" s="6" t="s">
        <v>1853</v>
      </c>
      <c r="AE147">
        <v>8.2562499999999996</v>
      </c>
      <c r="AH147" s="6">
        <v>2013</v>
      </c>
      <c r="AI147" s="7">
        <v>15.854416666666658</v>
      </c>
    </row>
    <row r="148" spans="1:35" x14ac:dyDescent="0.35">
      <c r="A148" s="3" t="s">
        <v>146</v>
      </c>
      <c r="B148" s="2">
        <v>3.528</v>
      </c>
      <c r="C148" s="2">
        <v>4.1389999999999896</v>
      </c>
      <c r="J148" s="4" t="str">
        <f t="shared" si="12"/>
        <v>1762</v>
      </c>
      <c r="K148" t="str">
        <f t="shared" si="13"/>
        <v>03</v>
      </c>
      <c r="L148" t="str">
        <v>1896</v>
      </c>
      <c r="M148">
        <f t="shared" si="14"/>
        <v>15.090583333333319</v>
      </c>
      <c r="O148">
        <f t="shared" si="15"/>
        <v>-5.3333333333338118E-2</v>
      </c>
      <c r="R148" t="str">
        <f t="shared" si="16"/>
        <v>1762-03</v>
      </c>
      <c r="U148" s="2">
        <v>3.528</v>
      </c>
      <c r="V148" s="2">
        <v>4.1389999999999896</v>
      </c>
      <c r="AC148">
        <f t="shared" si="17"/>
        <v>1760</v>
      </c>
      <c r="AD148" s="6" t="s">
        <v>1854</v>
      </c>
      <c r="AE148">
        <v>8.5422499999999886</v>
      </c>
      <c r="AH148" s="6">
        <v>2014</v>
      </c>
      <c r="AI148" s="7">
        <v>15.912999999999997</v>
      </c>
    </row>
    <row r="149" spans="1:35" x14ac:dyDescent="0.35">
      <c r="A149" s="3" t="s">
        <v>147</v>
      </c>
      <c r="B149" s="2">
        <v>9.0190000000000001</v>
      </c>
      <c r="C149" s="2">
        <v>2.1989999999999998</v>
      </c>
      <c r="J149" s="4" t="str">
        <f t="shared" si="12"/>
        <v>1762</v>
      </c>
      <c r="K149" t="str">
        <f t="shared" si="13"/>
        <v>04</v>
      </c>
      <c r="L149" t="str">
        <v>1897</v>
      </c>
      <c r="M149">
        <f t="shared" si="14"/>
        <v>15.075333333333326</v>
      </c>
      <c r="O149">
        <f t="shared" si="15"/>
        <v>-6.8583333333330998E-2</v>
      </c>
      <c r="R149" t="str">
        <f t="shared" si="16"/>
        <v>1762-04</v>
      </c>
      <c r="U149" s="2">
        <v>9.0190000000000001</v>
      </c>
      <c r="V149" s="2">
        <v>2.1989999999999998</v>
      </c>
      <c r="AC149">
        <f t="shared" si="17"/>
        <v>1760</v>
      </c>
      <c r="AD149" s="6" t="s">
        <v>1855</v>
      </c>
      <c r="AE149">
        <v>8.98325</v>
      </c>
      <c r="AH149" s="6">
        <v>2015</v>
      </c>
      <c r="AI149" s="7">
        <v>16.058583333333335</v>
      </c>
    </row>
    <row r="150" spans="1:35" x14ac:dyDescent="0.35">
      <c r="A150" s="3" t="s">
        <v>148</v>
      </c>
      <c r="B150" s="2">
        <v>10.880999999999901</v>
      </c>
      <c r="C150" s="2">
        <v>3.044</v>
      </c>
      <c r="J150" s="4" t="str">
        <f t="shared" si="12"/>
        <v>1762</v>
      </c>
      <c r="K150" t="str">
        <f t="shared" si="13"/>
        <v>05</v>
      </c>
      <c r="L150" t="str">
        <v>1898</v>
      </c>
      <c r="M150">
        <f t="shared" si="14"/>
        <v>14.88691666666665</v>
      </c>
      <c r="O150">
        <f t="shared" si="15"/>
        <v>-0.25700000000000678</v>
      </c>
      <c r="R150" t="str">
        <f t="shared" si="16"/>
        <v>1762-05</v>
      </c>
      <c r="U150" s="2">
        <v>10.880999999999901</v>
      </c>
      <c r="V150" s="2">
        <v>3.044</v>
      </c>
      <c r="AC150">
        <f t="shared" si="17"/>
        <v>1760</v>
      </c>
      <c r="AD150" s="6" t="s">
        <v>1856</v>
      </c>
      <c r="AE150">
        <v>9.4329166666666584</v>
      </c>
      <c r="AH150" s="6" t="s">
        <v>1826</v>
      </c>
      <c r="AI150" s="7"/>
    </row>
    <row r="151" spans="1:35" x14ac:dyDescent="0.35">
      <c r="A151" s="3" t="s">
        <v>149</v>
      </c>
      <c r="B151" s="2">
        <v>13.499000000000001</v>
      </c>
      <c r="C151" s="2">
        <v>3.3109999999999999</v>
      </c>
      <c r="J151" s="4" t="str">
        <f t="shared" si="12"/>
        <v>1762</v>
      </c>
      <c r="K151" t="str">
        <f t="shared" si="13"/>
        <v>06</v>
      </c>
      <c r="L151" t="str">
        <v>1899</v>
      </c>
      <c r="M151">
        <f t="shared" si="14"/>
        <v>15.048333333333327</v>
      </c>
      <c r="O151">
        <f t="shared" si="15"/>
        <v>-9.5583333333330245E-2</v>
      </c>
      <c r="R151" t="str">
        <f t="shared" si="16"/>
        <v>1762-06</v>
      </c>
      <c r="U151" s="2">
        <v>13.499000000000001</v>
      </c>
      <c r="V151" s="2">
        <v>3.3109999999999999</v>
      </c>
      <c r="AC151">
        <f t="shared" si="17"/>
        <v>1760</v>
      </c>
      <c r="AD151" s="6" t="s">
        <v>1857</v>
      </c>
      <c r="AE151">
        <v>8.1025833333333157</v>
      </c>
      <c r="AH151" s="6" t="s">
        <v>1827</v>
      </c>
      <c r="AI151" s="7"/>
    </row>
    <row r="152" spans="1:35" x14ac:dyDescent="0.35">
      <c r="A152" s="3" t="s">
        <v>150</v>
      </c>
      <c r="B152" s="2">
        <v>14.72</v>
      </c>
      <c r="C152" s="2">
        <v>1.966</v>
      </c>
      <c r="J152" s="4" t="str">
        <f t="shared" si="12"/>
        <v>1762</v>
      </c>
      <c r="K152" t="str">
        <f t="shared" si="13"/>
        <v>07</v>
      </c>
      <c r="L152">
        <v>1900</v>
      </c>
      <c r="M152">
        <f t="shared" si="14"/>
        <v>15.143916666666657</v>
      </c>
      <c r="O152">
        <f t="shared" si="15"/>
        <v>0</v>
      </c>
      <c r="R152" t="str">
        <f t="shared" si="16"/>
        <v>1762-07</v>
      </c>
      <c r="U152" s="2">
        <v>14.72</v>
      </c>
      <c r="V152" s="2">
        <v>1.966</v>
      </c>
      <c r="AC152">
        <f t="shared" si="17"/>
        <v>1760</v>
      </c>
      <c r="AD152" s="6" t="s">
        <v>1858</v>
      </c>
      <c r="AE152">
        <v>7.9012499999999823</v>
      </c>
      <c r="AH152" s="6" t="s">
        <v>1828</v>
      </c>
      <c r="AI152" s="7"/>
    </row>
    <row r="153" spans="1:35" x14ac:dyDescent="0.35">
      <c r="A153" s="3" t="s">
        <v>151</v>
      </c>
      <c r="B153" s="2">
        <v>13.992000000000001</v>
      </c>
      <c r="C153" s="2">
        <v>3.3290000000000002</v>
      </c>
      <c r="J153" s="4" t="str">
        <f t="shared" si="12"/>
        <v>1762</v>
      </c>
      <c r="K153" t="str">
        <f t="shared" si="13"/>
        <v>08</v>
      </c>
      <c r="L153">
        <v>1901</v>
      </c>
      <c r="M153">
        <f t="shared" si="14"/>
        <v>15.073333333333315</v>
      </c>
      <c r="O153">
        <f t="shared" si="15"/>
        <v>-7.0583333333342324E-2</v>
      </c>
      <c r="R153" t="str">
        <f t="shared" si="16"/>
        <v>1762-08</v>
      </c>
      <c r="U153" s="2">
        <v>13.992000000000001</v>
      </c>
      <c r="V153" s="2">
        <v>3.3290000000000002</v>
      </c>
      <c r="AC153">
        <f t="shared" si="17"/>
        <v>1760</v>
      </c>
      <c r="AD153" s="6" t="s">
        <v>1859</v>
      </c>
      <c r="AE153">
        <v>7.6808333333333216</v>
      </c>
      <c r="AH153" s="6" t="s">
        <v>1829</v>
      </c>
      <c r="AI153" s="7"/>
    </row>
    <row r="154" spans="1:35" x14ac:dyDescent="0.35">
      <c r="A154" s="3" t="s">
        <v>152</v>
      </c>
      <c r="B154" s="2">
        <v>10.326000000000001</v>
      </c>
      <c r="C154" s="2">
        <v>3.226</v>
      </c>
      <c r="J154" s="4" t="str">
        <f t="shared" si="12"/>
        <v>1762</v>
      </c>
      <c r="K154" t="str">
        <f t="shared" si="13"/>
        <v>09</v>
      </c>
      <c r="L154">
        <v>1902</v>
      </c>
      <c r="M154">
        <f t="shared" si="14"/>
        <v>14.958333333333314</v>
      </c>
      <c r="O154">
        <f t="shared" si="15"/>
        <v>-0.18558333333334254</v>
      </c>
      <c r="R154" t="str">
        <f t="shared" si="16"/>
        <v>1762-09</v>
      </c>
      <c r="U154" s="2">
        <v>10.326000000000001</v>
      </c>
      <c r="V154" s="2">
        <v>3.226</v>
      </c>
      <c r="AC154">
        <f t="shared" si="17"/>
        <v>1760</v>
      </c>
      <c r="AD154" s="6" t="s">
        <v>1860</v>
      </c>
      <c r="AE154">
        <v>7.8619999999999814</v>
      </c>
      <c r="AH154" s="6" t="s">
        <v>1830</v>
      </c>
      <c r="AI154" s="7"/>
    </row>
    <row r="155" spans="1:35" x14ac:dyDescent="0.35">
      <c r="A155" s="3" t="s">
        <v>153</v>
      </c>
      <c r="B155" s="2">
        <v>6.1559999999999997</v>
      </c>
      <c r="C155" s="2">
        <v>2.879</v>
      </c>
      <c r="J155" s="4" t="str">
        <f t="shared" si="12"/>
        <v>1762</v>
      </c>
      <c r="K155" t="str">
        <f t="shared" si="13"/>
        <v>10</v>
      </c>
      <c r="L155">
        <v>1903</v>
      </c>
      <c r="M155">
        <f t="shared" si="14"/>
        <v>14.836583333333309</v>
      </c>
      <c r="O155">
        <f t="shared" si="15"/>
        <v>-0.30733333333334834</v>
      </c>
      <c r="R155" t="str">
        <f t="shared" si="16"/>
        <v>1762-10</v>
      </c>
      <c r="U155" s="2">
        <v>6.1559999999999997</v>
      </c>
      <c r="V155" s="2">
        <v>2.879</v>
      </c>
      <c r="AC155">
        <f t="shared" si="17"/>
        <v>1760</v>
      </c>
      <c r="AD155" s="6" t="s">
        <v>1861</v>
      </c>
      <c r="AE155">
        <v>7.3629999999999987</v>
      </c>
      <c r="AH155" s="6" t="s">
        <v>1831</v>
      </c>
      <c r="AI155" s="7"/>
    </row>
    <row r="156" spans="1:35" x14ac:dyDescent="0.35">
      <c r="A156" s="3" t="s">
        <v>154</v>
      </c>
      <c r="B156" s="2">
        <v>6.367</v>
      </c>
      <c r="C156" s="2">
        <v>3.3540000000000001</v>
      </c>
      <c r="J156" s="4" t="str">
        <f t="shared" si="12"/>
        <v>1762</v>
      </c>
      <c r="K156" t="str">
        <f t="shared" si="13"/>
        <v>11</v>
      </c>
      <c r="L156">
        <v>1904</v>
      </c>
      <c r="M156">
        <f t="shared" si="14"/>
        <v>14.810416666666656</v>
      </c>
      <c r="O156">
        <f t="shared" si="15"/>
        <v>-0.3335000000000008</v>
      </c>
      <c r="R156" t="str">
        <f t="shared" si="16"/>
        <v>1762-11</v>
      </c>
      <c r="U156" s="2">
        <v>6.367</v>
      </c>
      <c r="V156" s="2">
        <v>3.3540000000000001</v>
      </c>
      <c r="AC156">
        <f t="shared" si="17"/>
        <v>1760</v>
      </c>
      <c r="AD156" s="6" t="s">
        <v>1862</v>
      </c>
      <c r="AE156">
        <v>8.2581666666666589</v>
      </c>
      <c r="AH156" s="6" t="s">
        <v>1832</v>
      </c>
      <c r="AI156" s="7"/>
    </row>
    <row r="157" spans="1:35" x14ac:dyDescent="0.35">
      <c r="A157" s="3" t="s">
        <v>155</v>
      </c>
      <c r="B157" s="2">
        <v>3.1230000000000002</v>
      </c>
      <c r="C157" s="2">
        <v>3.1880000000000002</v>
      </c>
      <c r="J157" s="4" t="str">
        <f t="shared" si="12"/>
        <v>1762</v>
      </c>
      <c r="K157" t="str">
        <f t="shared" si="13"/>
        <v>12</v>
      </c>
      <c r="L157">
        <v>1905</v>
      </c>
      <c r="M157">
        <f t="shared" si="14"/>
        <v>14.954666666666666</v>
      </c>
      <c r="O157">
        <f t="shared" si="15"/>
        <v>-0.18924999999999059</v>
      </c>
      <c r="R157" t="str">
        <f t="shared" si="16"/>
        <v>1762-12</v>
      </c>
      <c r="U157" s="2">
        <v>3.1230000000000002</v>
      </c>
      <c r="V157" s="2">
        <v>3.1880000000000002</v>
      </c>
      <c r="AC157">
        <f t="shared" si="17"/>
        <v>1760</v>
      </c>
      <c r="AD157" s="6" t="s">
        <v>1863</v>
      </c>
      <c r="AE157">
        <v>8.0318333333333225</v>
      </c>
      <c r="AH157" s="6" t="s">
        <v>1833</v>
      </c>
      <c r="AI157" s="7"/>
    </row>
    <row r="158" spans="1:35" x14ac:dyDescent="0.35">
      <c r="A158" s="3" t="s">
        <v>156</v>
      </c>
      <c r="B158" s="2">
        <v>1.369</v>
      </c>
      <c r="C158" s="2">
        <v>6.415</v>
      </c>
      <c r="J158" s="4" t="str">
        <f t="shared" si="12"/>
        <v>1763</v>
      </c>
      <c r="K158" t="str">
        <f t="shared" si="13"/>
        <v>01</v>
      </c>
      <c r="L158">
        <v>1906</v>
      </c>
      <c r="M158">
        <f t="shared" si="14"/>
        <v>15.031916666666667</v>
      </c>
      <c r="O158">
        <f t="shared" si="15"/>
        <v>-0.11199999999998944</v>
      </c>
      <c r="R158" t="str">
        <f t="shared" si="16"/>
        <v>1763-01</v>
      </c>
      <c r="U158" s="2">
        <v>1.369</v>
      </c>
      <c r="V158" s="2">
        <v>6.415</v>
      </c>
      <c r="AC158">
        <f t="shared" si="17"/>
        <v>1760</v>
      </c>
      <c r="AD158" s="6" t="s">
        <v>1864</v>
      </c>
      <c r="AE158">
        <v>8.447166666666666</v>
      </c>
      <c r="AH158" s="6" t="s">
        <v>1834</v>
      </c>
      <c r="AI158" s="7"/>
    </row>
    <row r="159" spans="1:35" x14ac:dyDescent="0.35">
      <c r="A159" s="3" t="s">
        <v>157</v>
      </c>
      <c r="B159" s="2">
        <v>0.77099999999999902</v>
      </c>
      <c r="C159" s="2">
        <v>4.1020000000000003</v>
      </c>
      <c r="J159" s="4" t="str">
        <f t="shared" si="12"/>
        <v>1763</v>
      </c>
      <c r="K159" t="str">
        <f t="shared" si="13"/>
        <v>02</v>
      </c>
      <c r="L159">
        <v>1907</v>
      </c>
      <c r="M159">
        <f t="shared" si="14"/>
        <v>14.87483333333333</v>
      </c>
      <c r="O159">
        <f t="shared" si="15"/>
        <v>-0.26908333333332735</v>
      </c>
      <c r="R159" t="str">
        <f t="shared" si="16"/>
        <v>1763-02</v>
      </c>
      <c r="U159" s="2">
        <v>0.77099999999999902</v>
      </c>
      <c r="V159" s="2">
        <v>4.1020000000000003</v>
      </c>
      <c r="AC159">
        <f t="shared" si="17"/>
        <v>1760</v>
      </c>
      <c r="AD159" s="6" t="s">
        <v>1865</v>
      </c>
      <c r="AE159">
        <v>8.3341666666666665</v>
      </c>
      <c r="AH159" s="6" t="s">
        <v>1835</v>
      </c>
      <c r="AI159" s="7"/>
    </row>
    <row r="160" spans="1:35" x14ac:dyDescent="0.35">
      <c r="A160" s="3" t="s">
        <v>158</v>
      </c>
      <c r="B160" s="2">
        <v>1.5760000000000001</v>
      </c>
      <c r="C160" s="2">
        <v>4.6349999999999998</v>
      </c>
      <c r="J160" s="4" t="str">
        <f t="shared" si="12"/>
        <v>1763</v>
      </c>
      <c r="K160" t="str">
        <f t="shared" si="13"/>
        <v>03</v>
      </c>
      <c r="L160">
        <v>1908</v>
      </c>
      <c r="M160">
        <f t="shared" si="14"/>
        <v>14.838166666666652</v>
      </c>
      <c r="O160">
        <f t="shared" si="15"/>
        <v>-0.30575000000000507</v>
      </c>
      <c r="R160" t="str">
        <f t="shared" si="16"/>
        <v>1763-03</v>
      </c>
      <c r="U160" s="2">
        <v>1.5760000000000001</v>
      </c>
      <c r="V160" s="2">
        <v>4.6349999999999998</v>
      </c>
      <c r="AC160">
        <f t="shared" si="17"/>
        <v>1760</v>
      </c>
      <c r="AD160" s="6" t="s">
        <v>1866</v>
      </c>
      <c r="AE160">
        <v>7.9823333333333322</v>
      </c>
      <c r="AH160" s="6" t="s">
        <v>1836</v>
      </c>
      <c r="AI160" s="7"/>
    </row>
    <row r="161" spans="1:35" x14ac:dyDescent="0.35">
      <c r="A161" s="3" t="s">
        <v>159</v>
      </c>
      <c r="B161" s="2">
        <v>7.8709999999999898</v>
      </c>
      <c r="C161" s="2">
        <v>2.2749999999999999</v>
      </c>
      <c r="J161" s="4" t="str">
        <f t="shared" si="12"/>
        <v>1763</v>
      </c>
      <c r="K161" t="str">
        <f t="shared" si="13"/>
        <v>04</v>
      </c>
      <c r="L161">
        <v>1909</v>
      </c>
      <c r="M161">
        <f t="shared" si="14"/>
        <v>14.790333333333324</v>
      </c>
      <c r="O161">
        <f t="shared" si="15"/>
        <v>-0.35358333333333292</v>
      </c>
      <c r="R161" t="str">
        <f t="shared" si="16"/>
        <v>1763-04</v>
      </c>
      <c r="U161" s="2">
        <v>7.8709999999999898</v>
      </c>
      <c r="V161" s="2">
        <v>2.2749999999999999</v>
      </c>
      <c r="AC161">
        <f t="shared" si="17"/>
        <v>1760</v>
      </c>
      <c r="AD161" s="6" t="s">
        <v>1867</v>
      </c>
      <c r="AE161">
        <v>8.2342499999999994</v>
      </c>
      <c r="AH161" s="6" t="s">
        <v>1837</v>
      </c>
      <c r="AI161" s="7"/>
    </row>
    <row r="162" spans="1:35" x14ac:dyDescent="0.35">
      <c r="A162" s="3" t="s">
        <v>160</v>
      </c>
      <c r="B162" s="2">
        <v>10.701000000000001</v>
      </c>
      <c r="C162" s="2">
        <v>2.7360000000000002</v>
      </c>
      <c r="J162" s="4" t="str">
        <f t="shared" si="12"/>
        <v>1763</v>
      </c>
      <c r="K162" t="str">
        <f t="shared" si="13"/>
        <v>05</v>
      </c>
      <c r="L162">
        <v>1910</v>
      </c>
      <c r="M162">
        <f t="shared" si="14"/>
        <v>14.819083333333326</v>
      </c>
      <c r="O162">
        <f t="shared" si="15"/>
        <v>-0.32483333333333064</v>
      </c>
      <c r="R162" t="str">
        <f t="shared" si="16"/>
        <v>1763-05</v>
      </c>
      <c r="U162" s="2">
        <v>10.701000000000001</v>
      </c>
      <c r="V162" s="2">
        <v>2.7360000000000002</v>
      </c>
      <c r="AC162">
        <f t="shared" si="17"/>
        <v>1760</v>
      </c>
      <c r="AD162" s="6" t="s">
        <v>1868</v>
      </c>
      <c r="AE162">
        <v>8.0889999999999898</v>
      </c>
      <c r="AH162" s="6" t="s">
        <v>1838</v>
      </c>
      <c r="AI162" s="7"/>
    </row>
    <row r="163" spans="1:35" x14ac:dyDescent="0.35">
      <c r="A163" s="3" t="s">
        <v>161</v>
      </c>
      <c r="B163" s="2">
        <v>12.271000000000001</v>
      </c>
      <c r="C163" s="2">
        <v>2.2240000000000002</v>
      </c>
      <c r="J163" s="4" t="str">
        <f t="shared" si="12"/>
        <v>1763</v>
      </c>
      <c r="K163" t="str">
        <f t="shared" si="13"/>
        <v>06</v>
      </c>
      <c r="L163">
        <v>1911</v>
      </c>
      <c r="M163">
        <f t="shared" si="14"/>
        <v>14.775999999999987</v>
      </c>
      <c r="O163">
        <f t="shared" si="15"/>
        <v>-0.36791666666666956</v>
      </c>
      <c r="R163" t="str">
        <f t="shared" si="16"/>
        <v>1763-06</v>
      </c>
      <c r="U163" s="2">
        <v>12.271000000000001</v>
      </c>
      <c r="V163" s="2">
        <v>2.2240000000000002</v>
      </c>
      <c r="AC163">
        <f t="shared" si="17"/>
        <v>1760</v>
      </c>
      <c r="AD163" s="6" t="s">
        <v>1869</v>
      </c>
      <c r="AE163">
        <v>8.2291666666666554</v>
      </c>
      <c r="AH163" s="6" t="s">
        <v>1839</v>
      </c>
      <c r="AI163" s="7"/>
    </row>
    <row r="164" spans="1:35" x14ac:dyDescent="0.35">
      <c r="A164" s="3" t="s">
        <v>162</v>
      </c>
      <c r="B164" s="2">
        <v>16.390999999999998</v>
      </c>
      <c r="C164" s="2">
        <v>1.754</v>
      </c>
      <c r="J164" s="4" t="str">
        <f t="shared" si="12"/>
        <v>1763</v>
      </c>
      <c r="K164" t="str">
        <f t="shared" si="13"/>
        <v>07</v>
      </c>
      <c r="L164">
        <v>1912</v>
      </c>
      <c r="M164">
        <f t="shared" si="14"/>
        <v>14.877166666666648</v>
      </c>
      <c r="O164">
        <f t="shared" si="15"/>
        <v>-0.26675000000000892</v>
      </c>
      <c r="R164" t="str">
        <f t="shared" si="16"/>
        <v>1763-07</v>
      </c>
      <c r="U164" s="2">
        <v>16.390999999999998</v>
      </c>
      <c r="V164" s="2">
        <v>1.754</v>
      </c>
      <c r="AC164">
        <f t="shared" si="17"/>
        <v>1760</v>
      </c>
      <c r="AD164" s="6" t="s">
        <v>1870</v>
      </c>
      <c r="AE164">
        <v>8.5260000000000016</v>
      </c>
      <c r="AH164" s="6" t="s">
        <v>1840</v>
      </c>
      <c r="AI164" s="7"/>
    </row>
    <row r="165" spans="1:35" x14ac:dyDescent="0.35">
      <c r="A165" s="3" t="s">
        <v>163</v>
      </c>
      <c r="B165" s="2">
        <v>14.125999999999999</v>
      </c>
      <c r="C165" s="2">
        <v>2.157</v>
      </c>
      <c r="J165" s="4" t="str">
        <f t="shared" si="12"/>
        <v>1763</v>
      </c>
      <c r="K165" t="str">
        <f t="shared" si="13"/>
        <v>08</v>
      </c>
      <c r="L165">
        <v>1913</v>
      </c>
      <c r="M165">
        <f t="shared" si="14"/>
        <v>14.908749999999982</v>
      </c>
      <c r="O165">
        <f t="shared" si="15"/>
        <v>-0.23516666666667518</v>
      </c>
      <c r="R165" t="str">
        <f t="shared" si="16"/>
        <v>1763-08</v>
      </c>
      <c r="U165" s="2">
        <v>14.125999999999999</v>
      </c>
      <c r="V165" s="2">
        <v>2.157</v>
      </c>
      <c r="AC165">
        <f t="shared" si="17"/>
        <v>1760</v>
      </c>
      <c r="AD165" s="6" t="s">
        <v>1871</v>
      </c>
      <c r="AE165">
        <v>8.3503333333333316</v>
      </c>
      <c r="AH165" s="6" t="s">
        <v>1841</v>
      </c>
      <c r="AI165" s="7"/>
    </row>
    <row r="166" spans="1:35" x14ac:dyDescent="0.35">
      <c r="A166" s="3" t="s">
        <v>164</v>
      </c>
      <c r="B166" s="2">
        <v>11.378</v>
      </c>
      <c r="C166" s="2">
        <v>2.827</v>
      </c>
      <c r="J166" s="4" t="str">
        <f t="shared" si="12"/>
        <v>1763</v>
      </c>
      <c r="K166" t="str">
        <f t="shared" si="13"/>
        <v>09</v>
      </c>
      <c r="L166">
        <v>1914</v>
      </c>
      <c r="M166">
        <f t="shared" si="14"/>
        <v>15.076249999999982</v>
      </c>
      <c r="O166">
        <f t="shared" si="15"/>
        <v>-6.7666666666674757E-2</v>
      </c>
      <c r="R166" t="str">
        <f t="shared" si="16"/>
        <v>1763-09</v>
      </c>
      <c r="U166" s="2">
        <v>11.378</v>
      </c>
      <c r="V166" s="2">
        <v>2.827</v>
      </c>
      <c r="AC166">
        <f t="shared" si="17"/>
        <v>1760</v>
      </c>
      <c r="AD166" s="6" t="s">
        <v>1872</v>
      </c>
      <c r="AE166">
        <v>8.270999999999999</v>
      </c>
      <c r="AH166" s="6" t="s">
        <v>1842</v>
      </c>
      <c r="AI166" s="7"/>
    </row>
    <row r="167" spans="1:35" x14ac:dyDescent="0.35">
      <c r="A167" s="3" t="s">
        <v>165</v>
      </c>
      <c r="B167" s="2">
        <v>5.5350000000000001</v>
      </c>
      <c r="C167" s="2">
        <v>2.9609999999999999</v>
      </c>
      <c r="J167" s="4" t="str">
        <f t="shared" si="12"/>
        <v>1763</v>
      </c>
      <c r="K167" t="str">
        <f t="shared" si="13"/>
        <v>10</v>
      </c>
      <c r="L167">
        <v>1915</v>
      </c>
      <c r="M167">
        <f t="shared" si="14"/>
        <v>15.143749999999999</v>
      </c>
      <c r="O167">
        <f t="shared" si="15"/>
        <v>-1.6666666665798857E-4</v>
      </c>
      <c r="R167" t="str">
        <f t="shared" si="16"/>
        <v>1763-10</v>
      </c>
      <c r="U167" s="2">
        <v>5.5350000000000001</v>
      </c>
      <c r="V167" s="2">
        <v>2.9609999999999999</v>
      </c>
      <c r="AC167">
        <f t="shared" si="17"/>
        <v>1760</v>
      </c>
      <c r="AD167" s="6" t="s">
        <v>1873</v>
      </c>
      <c r="AE167">
        <v>8.5105833333333347</v>
      </c>
      <c r="AH167" s="6" t="s">
        <v>1843</v>
      </c>
      <c r="AI167" s="7"/>
    </row>
    <row r="168" spans="1:35" x14ac:dyDescent="0.35">
      <c r="A168" s="3" t="s">
        <v>166</v>
      </c>
      <c r="B168" s="2">
        <v>4.5880000000000001</v>
      </c>
      <c r="C168" s="2">
        <v>2.08</v>
      </c>
      <c r="J168" s="4" t="str">
        <f t="shared" si="12"/>
        <v>1763</v>
      </c>
      <c r="K168" t="str">
        <f t="shared" si="13"/>
        <v>11</v>
      </c>
      <c r="L168">
        <v>1916</v>
      </c>
      <c r="M168">
        <f t="shared" si="14"/>
        <v>14.901333333333326</v>
      </c>
      <c r="O168">
        <f t="shared" si="15"/>
        <v>-0.24258333333333049</v>
      </c>
      <c r="R168" t="str">
        <f t="shared" si="16"/>
        <v>1763-11</v>
      </c>
      <c r="U168" s="2">
        <v>4.5880000000000001</v>
      </c>
      <c r="V168" s="2">
        <v>2.08</v>
      </c>
      <c r="AC168">
        <f t="shared" si="17"/>
        <v>1760</v>
      </c>
      <c r="AD168" s="6" t="s">
        <v>1874</v>
      </c>
      <c r="AE168">
        <v>8.6702499999999834</v>
      </c>
      <c r="AH168" s="6" t="s">
        <v>1844</v>
      </c>
      <c r="AI168" s="7"/>
    </row>
    <row r="169" spans="1:35" x14ac:dyDescent="0.35">
      <c r="A169" s="3" t="s">
        <v>167</v>
      </c>
      <c r="B169" s="2">
        <v>3.3839999999999999</v>
      </c>
      <c r="C169" s="2">
        <v>3.653</v>
      </c>
      <c r="J169" s="4" t="str">
        <f t="shared" si="12"/>
        <v>1763</v>
      </c>
      <c r="K169" t="str">
        <f t="shared" si="13"/>
        <v>12</v>
      </c>
      <c r="L169">
        <v>1917</v>
      </c>
      <c r="M169">
        <f t="shared" si="14"/>
        <v>14.809749999999985</v>
      </c>
      <c r="O169">
        <f t="shared" si="15"/>
        <v>-0.33416666666667183</v>
      </c>
      <c r="R169" t="str">
        <f t="shared" si="16"/>
        <v>1763-12</v>
      </c>
      <c r="U169" s="2">
        <v>3.3839999999999999</v>
      </c>
      <c r="V169" s="2">
        <v>3.653</v>
      </c>
      <c r="AC169">
        <f t="shared" si="17"/>
        <v>1760</v>
      </c>
      <c r="AD169" s="6" t="s">
        <v>1875</v>
      </c>
      <c r="AE169">
        <v>8.5057499999999902</v>
      </c>
      <c r="AH169" s="6" t="s">
        <v>1845</v>
      </c>
      <c r="AI169" s="7"/>
    </row>
    <row r="170" spans="1:35" x14ac:dyDescent="0.35">
      <c r="A170" s="3" t="s">
        <v>168</v>
      </c>
      <c r="B170" s="2">
        <v>1.7409999999999899</v>
      </c>
      <c r="C170" s="2">
        <v>3.6280000000000001</v>
      </c>
      <c r="J170" s="4" t="str">
        <f t="shared" si="12"/>
        <v>1764</v>
      </c>
      <c r="K170" t="str">
        <f t="shared" si="13"/>
        <v>01</v>
      </c>
      <c r="L170">
        <v>1918</v>
      </c>
      <c r="M170">
        <f t="shared" si="14"/>
        <v>14.95983333333332</v>
      </c>
      <c r="O170">
        <f t="shared" si="15"/>
        <v>-0.18408333333333715</v>
      </c>
      <c r="R170" t="str">
        <f t="shared" si="16"/>
        <v>1764-01</v>
      </c>
      <c r="U170" s="2">
        <v>1.7409999999999899</v>
      </c>
      <c r="V170" s="2">
        <v>3.6280000000000001</v>
      </c>
      <c r="AC170">
        <f t="shared" si="17"/>
        <v>1760</v>
      </c>
      <c r="AD170" s="6" t="s">
        <v>1876</v>
      </c>
      <c r="AE170">
        <v>8.4842499999999994</v>
      </c>
      <c r="AH170" s="6" t="s">
        <v>1846</v>
      </c>
      <c r="AI170" s="7"/>
    </row>
    <row r="171" spans="1:35" x14ac:dyDescent="0.35">
      <c r="A171" s="3" t="s">
        <v>169</v>
      </c>
      <c r="B171" s="2">
        <v>6.1619999999999999</v>
      </c>
      <c r="C171" s="2">
        <v>2.8679999999999999</v>
      </c>
      <c r="J171" s="4" t="str">
        <f t="shared" si="12"/>
        <v>1764</v>
      </c>
      <c r="K171" t="str">
        <f t="shared" si="13"/>
        <v>02</v>
      </c>
      <c r="L171">
        <v>1919</v>
      </c>
      <c r="M171">
        <f t="shared" si="14"/>
        <v>15.00674999999999</v>
      </c>
      <c r="O171">
        <f t="shared" si="15"/>
        <v>-0.13716666666666733</v>
      </c>
      <c r="R171" t="str">
        <f t="shared" si="16"/>
        <v>1764-02</v>
      </c>
      <c r="U171" s="2">
        <v>6.1619999999999999</v>
      </c>
      <c r="V171" s="2">
        <v>2.8679999999999999</v>
      </c>
      <c r="AC171">
        <f t="shared" si="17"/>
        <v>1760</v>
      </c>
      <c r="AD171" s="6" t="s">
        <v>1877</v>
      </c>
      <c r="AE171">
        <v>8.5896666666666572</v>
      </c>
      <c r="AH171" s="6" t="s">
        <v>1847</v>
      </c>
      <c r="AI171" s="7"/>
    </row>
    <row r="172" spans="1:35" x14ac:dyDescent="0.35">
      <c r="A172" s="3" t="s">
        <v>170</v>
      </c>
      <c r="B172" s="2">
        <v>5.5209999999999999</v>
      </c>
      <c r="C172" s="2">
        <v>2.488</v>
      </c>
      <c r="J172" s="4" t="str">
        <f t="shared" si="12"/>
        <v>1764</v>
      </c>
      <c r="K172" t="str">
        <f t="shared" si="13"/>
        <v>03</v>
      </c>
      <c r="L172">
        <v>1920</v>
      </c>
      <c r="M172">
        <f t="shared" si="14"/>
        <v>15.026249999999983</v>
      </c>
      <c r="O172">
        <f t="shared" si="15"/>
        <v>-0.11766666666667369</v>
      </c>
      <c r="R172" t="str">
        <f t="shared" si="16"/>
        <v>1764-03</v>
      </c>
      <c r="U172" s="2">
        <v>5.5209999999999999</v>
      </c>
      <c r="V172" s="2">
        <v>2.488</v>
      </c>
      <c r="AC172">
        <f t="shared" si="17"/>
        <v>1760</v>
      </c>
      <c r="AD172" s="6" t="s">
        <v>1878</v>
      </c>
      <c r="AE172">
        <v>8.5781666666666485</v>
      </c>
      <c r="AH172" s="6" t="s">
        <v>1848</v>
      </c>
      <c r="AI172" s="7"/>
    </row>
    <row r="173" spans="1:35" x14ac:dyDescent="0.35">
      <c r="A173" s="3" t="s">
        <v>171</v>
      </c>
      <c r="B173" s="2">
        <v>7.8799999999999901</v>
      </c>
      <c r="C173" s="2">
        <v>3.1589999999999998</v>
      </c>
      <c r="J173" s="4" t="str">
        <f t="shared" si="12"/>
        <v>1764</v>
      </c>
      <c r="K173" t="str">
        <f t="shared" si="13"/>
        <v>04</v>
      </c>
      <c r="L173">
        <v>1921</v>
      </c>
      <c r="M173">
        <f t="shared" si="14"/>
        <v>15.102083333333317</v>
      </c>
      <c r="O173">
        <f t="shared" si="15"/>
        <v>-4.183333333334005E-2</v>
      </c>
      <c r="R173" t="str">
        <f t="shared" si="16"/>
        <v>1764-04</v>
      </c>
      <c r="U173" s="2">
        <v>7.8799999999999901</v>
      </c>
      <c r="V173" s="2">
        <v>3.1589999999999998</v>
      </c>
      <c r="AC173">
        <f t="shared" si="17"/>
        <v>1760</v>
      </c>
      <c r="AD173" s="6" t="s">
        <v>1879</v>
      </c>
      <c r="AE173">
        <v>8.5030000000000001</v>
      </c>
      <c r="AH173" s="6" t="s">
        <v>1849</v>
      </c>
      <c r="AI173" s="7"/>
    </row>
    <row r="174" spans="1:35" x14ac:dyDescent="0.35">
      <c r="A174" s="3" t="s">
        <v>172</v>
      </c>
      <c r="B174" s="2">
        <v>11.175000000000001</v>
      </c>
      <c r="C174" s="2">
        <v>4.55</v>
      </c>
      <c r="J174" s="4" t="str">
        <f t="shared" si="12"/>
        <v>1764</v>
      </c>
      <c r="K174" t="str">
        <f t="shared" si="13"/>
        <v>05</v>
      </c>
      <c r="L174">
        <v>1922</v>
      </c>
      <c r="M174">
        <f t="shared" si="14"/>
        <v>15.012333333333325</v>
      </c>
      <c r="O174">
        <f t="shared" si="15"/>
        <v>-0.13158333333333161</v>
      </c>
      <c r="R174" t="str">
        <f t="shared" si="16"/>
        <v>1764-05</v>
      </c>
      <c r="U174" s="2">
        <v>11.175000000000001</v>
      </c>
      <c r="V174" s="2">
        <v>4.55</v>
      </c>
      <c r="AC174">
        <f t="shared" si="17"/>
        <v>1760</v>
      </c>
      <c r="AD174" s="6" t="s">
        <v>1880</v>
      </c>
      <c r="AE174">
        <v>8.8448333333333338</v>
      </c>
      <c r="AH174" s="6" t="s">
        <v>1850</v>
      </c>
      <c r="AI174" s="7"/>
    </row>
    <row r="175" spans="1:35" x14ac:dyDescent="0.35">
      <c r="A175" s="3" t="s">
        <v>173</v>
      </c>
      <c r="B175" s="2">
        <v>11.723000000000001</v>
      </c>
      <c r="C175" s="2">
        <v>1.7070000000000001</v>
      </c>
      <c r="J175" s="4" t="str">
        <f t="shared" si="12"/>
        <v>1764</v>
      </c>
      <c r="K175" t="str">
        <f t="shared" si="13"/>
        <v>06</v>
      </c>
      <c r="L175">
        <v>1923</v>
      </c>
      <c r="M175">
        <f t="shared" si="14"/>
        <v>15.027833333333325</v>
      </c>
      <c r="O175">
        <f t="shared" si="15"/>
        <v>-0.11608333333333221</v>
      </c>
      <c r="R175" t="str">
        <f t="shared" si="16"/>
        <v>1764-06</v>
      </c>
      <c r="U175" s="2">
        <v>11.723000000000001</v>
      </c>
      <c r="V175" s="2">
        <v>1.7070000000000001</v>
      </c>
      <c r="AC175">
        <f t="shared" si="17"/>
        <v>1760</v>
      </c>
      <c r="AD175" s="6" t="s">
        <v>1881</v>
      </c>
      <c r="AE175">
        <v>8.5627499999999994</v>
      </c>
      <c r="AH175" s="6" t="s">
        <v>1851</v>
      </c>
      <c r="AI175" s="7"/>
    </row>
    <row r="176" spans="1:35" x14ac:dyDescent="0.35">
      <c r="A176" s="3" t="s">
        <v>174</v>
      </c>
      <c r="B176" s="2">
        <v>12.507</v>
      </c>
      <c r="C176" s="2">
        <v>3.2559999999999998</v>
      </c>
      <c r="J176" s="4" t="str">
        <f t="shared" si="12"/>
        <v>1764</v>
      </c>
      <c r="K176" t="str">
        <f t="shared" si="13"/>
        <v>07</v>
      </c>
      <c r="L176">
        <v>1924</v>
      </c>
      <c r="M176">
        <f t="shared" si="14"/>
        <v>15.039333333333326</v>
      </c>
      <c r="O176">
        <f t="shared" si="15"/>
        <v>-0.10458333333333059</v>
      </c>
      <c r="R176" t="str">
        <f t="shared" si="16"/>
        <v>1764-07</v>
      </c>
      <c r="U176" s="2">
        <v>12.507</v>
      </c>
      <c r="V176" s="2">
        <v>3.2559999999999998</v>
      </c>
      <c r="AC176">
        <f t="shared" si="17"/>
        <v>1760</v>
      </c>
      <c r="AD176" s="6" t="s">
        <v>1882</v>
      </c>
      <c r="AE176">
        <v>8.4340833333333318</v>
      </c>
      <c r="AH176" s="6" t="s">
        <v>1852</v>
      </c>
      <c r="AI176" s="7"/>
    </row>
    <row r="177" spans="1:35" x14ac:dyDescent="0.35">
      <c r="A177" s="3" t="s">
        <v>175</v>
      </c>
      <c r="B177" s="2">
        <v>12.282</v>
      </c>
      <c r="C177" s="2">
        <v>1.2589999999999999</v>
      </c>
      <c r="J177" s="4" t="str">
        <f t="shared" si="12"/>
        <v>1764</v>
      </c>
      <c r="K177" t="str">
        <f t="shared" si="13"/>
        <v>08</v>
      </c>
      <c r="L177">
        <v>1925</v>
      </c>
      <c r="M177">
        <f t="shared" si="14"/>
        <v>15.090333333333305</v>
      </c>
      <c r="O177">
        <f t="shared" si="15"/>
        <v>-5.3583333333351746E-2</v>
      </c>
      <c r="R177" t="str">
        <f t="shared" si="16"/>
        <v>1764-08</v>
      </c>
      <c r="U177" s="2">
        <v>12.282</v>
      </c>
      <c r="V177" s="2">
        <v>1.2589999999999999</v>
      </c>
      <c r="AC177">
        <f t="shared" si="17"/>
        <v>1760</v>
      </c>
      <c r="AD177" s="6" t="s">
        <v>1883</v>
      </c>
      <c r="AE177">
        <v>8.2814166666666562</v>
      </c>
      <c r="AH177" s="6" t="s">
        <v>1853</v>
      </c>
      <c r="AI177" s="7"/>
    </row>
    <row r="178" spans="1:35" x14ac:dyDescent="0.35">
      <c r="A178" s="3" t="s">
        <v>176</v>
      </c>
      <c r="B178" s="2">
        <v>10.696</v>
      </c>
      <c r="C178" s="2">
        <v>2.2360000000000002</v>
      </c>
      <c r="J178" s="4" t="str">
        <f t="shared" si="12"/>
        <v>1764</v>
      </c>
      <c r="K178" t="str">
        <f t="shared" si="13"/>
        <v>09</v>
      </c>
      <c r="L178">
        <v>1926</v>
      </c>
      <c r="M178">
        <f t="shared" si="14"/>
        <v>15.241083333333327</v>
      </c>
      <c r="O178">
        <f t="shared" si="15"/>
        <v>9.7166666666669954E-2</v>
      </c>
      <c r="R178" t="str">
        <f t="shared" si="16"/>
        <v>1764-09</v>
      </c>
      <c r="U178" s="2">
        <v>10.696</v>
      </c>
      <c r="V178" s="2">
        <v>2.2360000000000002</v>
      </c>
      <c r="AC178">
        <f t="shared" si="17"/>
        <v>1760</v>
      </c>
      <c r="AD178" s="6" t="s">
        <v>1884</v>
      </c>
      <c r="AE178">
        <v>7.6268333333333231</v>
      </c>
      <c r="AH178" s="6" t="s">
        <v>1854</v>
      </c>
      <c r="AI178" s="7"/>
    </row>
    <row r="179" spans="1:35" x14ac:dyDescent="0.35">
      <c r="A179" s="3" t="s">
        <v>177</v>
      </c>
      <c r="B179" s="2">
        <v>10.010999999999999</v>
      </c>
      <c r="C179" s="2">
        <v>2.5150000000000001</v>
      </c>
      <c r="J179" s="4" t="str">
        <f t="shared" si="12"/>
        <v>1764</v>
      </c>
      <c r="K179" t="str">
        <f t="shared" si="13"/>
        <v>10</v>
      </c>
      <c r="L179">
        <v>1927</v>
      </c>
      <c r="M179">
        <f t="shared" si="14"/>
        <v>15.122250000000001</v>
      </c>
      <c r="O179">
        <f t="shared" si="15"/>
        <v>-2.1666666666655843E-2</v>
      </c>
      <c r="R179" t="str">
        <f t="shared" si="16"/>
        <v>1764-10</v>
      </c>
      <c r="U179" s="2">
        <v>10.010999999999999</v>
      </c>
      <c r="V179" s="2">
        <v>2.5150000000000001</v>
      </c>
      <c r="AC179">
        <f t="shared" si="17"/>
        <v>1760</v>
      </c>
      <c r="AD179" s="6" t="s">
        <v>1885</v>
      </c>
      <c r="AE179">
        <v>7.0764166666666588</v>
      </c>
      <c r="AH179" s="6" t="s">
        <v>1855</v>
      </c>
      <c r="AI179" s="7"/>
    </row>
    <row r="180" spans="1:35" x14ac:dyDescent="0.35">
      <c r="A180" s="3" t="s">
        <v>178</v>
      </c>
      <c r="B180" s="2">
        <v>5.7910000000000004</v>
      </c>
      <c r="C180" s="2">
        <v>2.8279999999999998</v>
      </c>
      <c r="J180" s="4" t="str">
        <f t="shared" si="12"/>
        <v>1764</v>
      </c>
      <c r="K180" t="str">
        <f t="shared" si="13"/>
        <v>11</v>
      </c>
      <c r="L180">
        <v>1928</v>
      </c>
      <c r="M180">
        <f t="shared" si="14"/>
        <v>15.132250000000001</v>
      </c>
      <c r="O180">
        <f t="shared" si="15"/>
        <v>-1.1666666666656056E-2</v>
      </c>
      <c r="R180" t="str">
        <f t="shared" si="16"/>
        <v>1764-11</v>
      </c>
      <c r="U180" s="2">
        <v>5.7910000000000004</v>
      </c>
      <c r="V180" s="2">
        <v>2.8279999999999998</v>
      </c>
      <c r="AC180">
        <f t="shared" si="17"/>
        <v>1760</v>
      </c>
      <c r="AD180" s="6" t="s">
        <v>1886</v>
      </c>
      <c r="AE180">
        <v>6.9226666666666494</v>
      </c>
      <c r="AH180" s="6" t="s">
        <v>1856</v>
      </c>
      <c r="AI180" s="7"/>
    </row>
    <row r="181" spans="1:35" x14ac:dyDescent="0.35">
      <c r="A181" s="3" t="s">
        <v>179</v>
      </c>
      <c r="B181" s="2">
        <v>5.3150000000000004</v>
      </c>
      <c r="C181" s="2">
        <v>2.8090000000000002</v>
      </c>
      <c r="J181" s="4" t="str">
        <f t="shared" si="12"/>
        <v>1764</v>
      </c>
      <c r="K181" t="str">
        <f t="shared" si="13"/>
        <v>12</v>
      </c>
      <c r="L181">
        <v>1929</v>
      </c>
      <c r="M181">
        <f t="shared" si="14"/>
        <v>14.967416666666658</v>
      </c>
      <c r="O181">
        <f t="shared" si="15"/>
        <v>-0.17649999999999899</v>
      </c>
      <c r="R181" t="str">
        <f t="shared" si="16"/>
        <v>1764-12</v>
      </c>
      <c r="U181" s="2">
        <v>5.3150000000000004</v>
      </c>
      <c r="V181" s="2">
        <v>2.8090000000000002</v>
      </c>
      <c r="AC181">
        <f t="shared" si="17"/>
        <v>1760</v>
      </c>
      <c r="AD181" s="6" t="s">
        <v>1887</v>
      </c>
      <c r="AE181">
        <v>6.8594999999999926</v>
      </c>
      <c r="AH181" s="6" t="s">
        <v>1857</v>
      </c>
      <c r="AI181" s="7"/>
    </row>
    <row r="182" spans="1:35" x14ac:dyDescent="0.35">
      <c r="A182" s="3" t="s">
        <v>180</v>
      </c>
      <c r="B182" s="2">
        <v>3.78</v>
      </c>
      <c r="C182" s="2">
        <v>4.9279999999999999</v>
      </c>
      <c r="J182" s="4" t="str">
        <f t="shared" si="12"/>
        <v>1765</v>
      </c>
      <c r="K182" t="str">
        <f t="shared" si="13"/>
        <v>01</v>
      </c>
      <c r="L182">
        <v>1930</v>
      </c>
      <c r="M182">
        <f t="shared" si="14"/>
        <v>15.172499999999998</v>
      </c>
      <c r="O182">
        <f t="shared" si="15"/>
        <v>2.8583333333340732E-2</v>
      </c>
      <c r="R182" t="str">
        <f t="shared" si="16"/>
        <v>1765-01</v>
      </c>
      <c r="U182" s="2">
        <v>3.78</v>
      </c>
      <c r="V182" s="2">
        <v>4.9279999999999999</v>
      </c>
      <c r="AC182">
        <f t="shared" si="17"/>
        <v>1760</v>
      </c>
      <c r="AD182" s="6" t="s">
        <v>1888</v>
      </c>
      <c r="AE182">
        <v>7.0462499999999908</v>
      </c>
      <c r="AH182" s="6" t="s">
        <v>1858</v>
      </c>
      <c r="AI182" s="7"/>
    </row>
    <row r="183" spans="1:35" x14ac:dyDescent="0.35">
      <c r="A183" s="3" t="s">
        <v>181</v>
      </c>
      <c r="B183" s="2">
        <v>3.8319999999999999</v>
      </c>
      <c r="C183" s="2">
        <v>3.1560000000000001</v>
      </c>
      <c r="J183" s="4" t="str">
        <f t="shared" si="12"/>
        <v>1765</v>
      </c>
      <c r="K183" t="str">
        <f t="shared" si="13"/>
        <v>02</v>
      </c>
      <c r="L183">
        <v>1931</v>
      </c>
      <c r="M183">
        <f t="shared" si="14"/>
        <v>15.228249999999983</v>
      </c>
      <c r="O183">
        <f t="shared" si="15"/>
        <v>8.4333333333326266E-2</v>
      </c>
      <c r="R183" t="str">
        <f t="shared" si="16"/>
        <v>1765-02</v>
      </c>
      <c r="U183" s="2">
        <v>3.8319999999999999</v>
      </c>
      <c r="V183" s="2">
        <v>3.1560000000000001</v>
      </c>
      <c r="AC183">
        <f t="shared" si="17"/>
        <v>1760</v>
      </c>
      <c r="AD183" s="6" t="s">
        <v>1889</v>
      </c>
      <c r="AE183">
        <v>7.7399166666666588</v>
      </c>
      <c r="AH183" s="6" t="s">
        <v>1859</v>
      </c>
      <c r="AI183" s="7"/>
    </row>
    <row r="184" spans="1:35" x14ac:dyDescent="0.35">
      <c r="A184" s="3" t="s">
        <v>182</v>
      </c>
      <c r="B184" s="2">
        <v>6.859</v>
      </c>
      <c r="C184" s="2">
        <v>2.4420000000000002</v>
      </c>
      <c r="J184" s="4" t="str">
        <f t="shared" si="12"/>
        <v>1765</v>
      </c>
      <c r="K184" t="str">
        <f t="shared" si="13"/>
        <v>03</v>
      </c>
      <c r="L184">
        <v>1932</v>
      </c>
      <c r="M184">
        <f t="shared" si="14"/>
        <v>15.187999999999994</v>
      </c>
      <c r="O184">
        <f t="shared" si="15"/>
        <v>4.4083333333336583E-2</v>
      </c>
      <c r="R184" t="str">
        <f t="shared" si="16"/>
        <v>1765-03</v>
      </c>
      <c r="U184" s="2">
        <v>6.859</v>
      </c>
      <c r="V184" s="2">
        <v>2.4420000000000002</v>
      </c>
      <c r="AC184">
        <f t="shared" si="17"/>
        <v>1760</v>
      </c>
      <c r="AD184" s="6" t="s">
        <v>1890</v>
      </c>
      <c r="AE184">
        <v>7.5917499999999905</v>
      </c>
      <c r="AH184" s="6" t="s">
        <v>1860</v>
      </c>
      <c r="AI184" s="7"/>
    </row>
    <row r="185" spans="1:35" x14ac:dyDescent="0.35">
      <c r="A185" s="3" t="s">
        <v>183</v>
      </c>
      <c r="B185" s="2">
        <v>9.0129999999999999</v>
      </c>
      <c r="C185" s="2">
        <v>1.448</v>
      </c>
      <c r="J185" s="4" t="str">
        <f t="shared" si="12"/>
        <v>1765</v>
      </c>
      <c r="K185" t="str">
        <f t="shared" si="13"/>
        <v>04</v>
      </c>
      <c r="L185">
        <v>1933</v>
      </c>
      <c r="M185">
        <f t="shared" si="14"/>
        <v>15.012916666666634</v>
      </c>
      <c r="O185">
        <f t="shared" si="15"/>
        <v>-0.13100000000002332</v>
      </c>
      <c r="R185" t="str">
        <f t="shared" si="16"/>
        <v>1765-04</v>
      </c>
      <c r="U185" s="2">
        <v>9.0129999999999999</v>
      </c>
      <c r="V185" s="2">
        <v>1.448</v>
      </c>
      <c r="AC185">
        <f t="shared" si="17"/>
        <v>1760</v>
      </c>
      <c r="AD185" s="6" t="s">
        <v>1891</v>
      </c>
      <c r="AE185">
        <v>7.239333333333331</v>
      </c>
      <c r="AH185" s="6" t="s">
        <v>1861</v>
      </c>
      <c r="AI185" s="7"/>
    </row>
    <row r="186" spans="1:35" x14ac:dyDescent="0.35">
      <c r="A186" s="3" t="s">
        <v>184</v>
      </c>
      <c r="B186" s="2">
        <v>10.734</v>
      </c>
      <c r="C186" s="2">
        <v>1.9279999999999999</v>
      </c>
      <c r="J186" s="4" t="str">
        <f t="shared" si="12"/>
        <v>1765</v>
      </c>
      <c r="K186" t="str">
        <f t="shared" si="13"/>
        <v>05</v>
      </c>
      <c r="L186">
        <v>1934</v>
      </c>
      <c r="M186">
        <f t="shared" si="14"/>
        <v>15.144499999999981</v>
      </c>
      <c r="O186">
        <f t="shared" si="15"/>
        <v>5.8333333332427628E-4</v>
      </c>
      <c r="R186" t="str">
        <f t="shared" si="16"/>
        <v>1765-05</v>
      </c>
      <c r="U186" s="2">
        <v>10.734</v>
      </c>
      <c r="V186" s="2">
        <v>1.9279999999999999</v>
      </c>
      <c r="AC186">
        <f t="shared" si="17"/>
        <v>1760</v>
      </c>
      <c r="AD186" s="6" t="s">
        <v>1892</v>
      </c>
      <c r="AE186">
        <v>6.9375</v>
      </c>
      <c r="AH186" s="6" t="s">
        <v>1862</v>
      </c>
      <c r="AI186" s="7"/>
    </row>
    <row r="187" spans="1:35" x14ac:dyDescent="0.35">
      <c r="A187" s="3" t="s">
        <v>185</v>
      </c>
      <c r="B187" s="2">
        <v>10.832999999999901</v>
      </c>
      <c r="C187" s="2">
        <v>1.4530000000000001</v>
      </c>
      <c r="J187" s="4" t="str">
        <f t="shared" si="12"/>
        <v>1765</v>
      </c>
      <c r="K187" t="str">
        <f t="shared" si="13"/>
        <v>06</v>
      </c>
      <c r="L187">
        <v>1935</v>
      </c>
      <c r="M187">
        <f t="shared" si="14"/>
        <v>15.118833333333335</v>
      </c>
      <c r="O187">
        <f t="shared" si="15"/>
        <v>-2.5083333333322244E-2</v>
      </c>
      <c r="R187" t="str">
        <f t="shared" si="16"/>
        <v>1765-06</v>
      </c>
      <c r="U187" s="2">
        <v>10.832999999999901</v>
      </c>
      <c r="V187" s="2">
        <v>1.4530000000000001</v>
      </c>
      <c r="AC187">
        <f t="shared" si="17"/>
        <v>1760</v>
      </c>
      <c r="AD187" s="6" t="s">
        <v>1893</v>
      </c>
      <c r="AE187">
        <v>6.9756666666666556</v>
      </c>
      <c r="AH187" s="6" t="s">
        <v>1863</v>
      </c>
      <c r="AI187" s="7"/>
    </row>
    <row r="188" spans="1:35" x14ac:dyDescent="0.35">
      <c r="A188" s="3" t="s">
        <v>186</v>
      </c>
      <c r="B188" s="2">
        <v>13.952999999999999</v>
      </c>
      <c r="C188" s="2">
        <v>2.375</v>
      </c>
      <c r="J188" s="4" t="str">
        <f t="shared" si="12"/>
        <v>1765</v>
      </c>
      <c r="K188" t="str">
        <f t="shared" si="13"/>
        <v>07</v>
      </c>
      <c r="L188">
        <v>1936</v>
      </c>
      <c r="M188">
        <f t="shared" si="14"/>
        <v>15.166166666666667</v>
      </c>
      <c r="O188">
        <f t="shared" si="15"/>
        <v>2.2250000000010317E-2</v>
      </c>
      <c r="R188" t="str">
        <f t="shared" si="16"/>
        <v>1765-07</v>
      </c>
      <c r="U188" s="2">
        <v>13.952999999999999</v>
      </c>
      <c r="V188" s="2">
        <v>2.375</v>
      </c>
      <c r="AC188">
        <f t="shared" si="17"/>
        <v>1760</v>
      </c>
      <c r="AD188" s="6" t="s">
        <v>1894</v>
      </c>
      <c r="AE188">
        <v>7.8289166666666583</v>
      </c>
      <c r="AH188" s="6" t="s">
        <v>1864</v>
      </c>
      <c r="AI188" s="7"/>
    </row>
    <row r="189" spans="1:35" x14ac:dyDescent="0.35">
      <c r="A189" s="3" t="s">
        <v>187</v>
      </c>
      <c r="B189" s="2">
        <v>13.12</v>
      </c>
      <c r="C189" s="2">
        <v>1.8720000000000001</v>
      </c>
      <c r="J189" s="4" t="str">
        <f t="shared" si="12"/>
        <v>1765</v>
      </c>
      <c r="K189" t="str">
        <f t="shared" si="13"/>
        <v>08</v>
      </c>
      <c r="L189">
        <v>1937</v>
      </c>
      <c r="M189">
        <f t="shared" si="14"/>
        <v>15.3005</v>
      </c>
      <c r="O189">
        <f t="shared" si="15"/>
        <v>0.15658333333334262</v>
      </c>
      <c r="R189" t="str">
        <f t="shared" si="16"/>
        <v>1765-08</v>
      </c>
      <c r="U189" s="2">
        <v>13.12</v>
      </c>
      <c r="V189" s="2">
        <v>1.8720000000000001</v>
      </c>
      <c r="AC189">
        <f t="shared" si="17"/>
        <v>1760</v>
      </c>
      <c r="AD189" s="6" t="s">
        <v>1895</v>
      </c>
      <c r="AE189">
        <v>7.3691666666666586</v>
      </c>
      <c r="AH189" s="6" t="s">
        <v>1865</v>
      </c>
      <c r="AI189" s="7"/>
    </row>
    <row r="190" spans="1:35" x14ac:dyDescent="0.35">
      <c r="A190" s="3" t="s">
        <v>188</v>
      </c>
      <c r="B190" s="2">
        <v>10.993</v>
      </c>
      <c r="C190" s="2">
        <v>1.7050000000000001</v>
      </c>
      <c r="J190" s="4" t="str">
        <f t="shared" si="12"/>
        <v>1765</v>
      </c>
      <c r="K190" t="str">
        <f t="shared" si="13"/>
        <v>09</v>
      </c>
      <c r="L190">
        <v>1938</v>
      </c>
      <c r="M190">
        <f t="shared" si="14"/>
        <v>15.293083333333316</v>
      </c>
      <c r="O190">
        <f t="shared" si="15"/>
        <v>0.1491666666666589</v>
      </c>
      <c r="R190" t="str">
        <f t="shared" si="16"/>
        <v>1765-09</v>
      </c>
      <c r="U190" s="2">
        <v>10.993</v>
      </c>
      <c r="V190" s="2">
        <v>1.7050000000000001</v>
      </c>
      <c r="AC190">
        <f t="shared" si="17"/>
        <v>1760</v>
      </c>
      <c r="AD190" s="6" t="s">
        <v>1896</v>
      </c>
      <c r="AE190">
        <v>7.6162499999999982</v>
      </c>
      <c r="AH190" s="6" t="s">
        <v>1866</v>
      </c>
      <c r="AI190" s="7"/>
    </row>
    <row r="191" spans="1:35" x14ac:dyDescent="0.35">
      <c r="A191" s="3" t="s">
        <v>189</v>
      </c>
      <c r="B191" s="2">
        <v>7.9039999999999999</v>
      </c>
      <c r="C191" s="2">
        <v>1.5329999999999999</v>
      </c>
      <c r="J191" s="4" t="str">
        <f t="shared" si="12"/>
        <v>1765</v>
      </c>
      <c r="K191" t="str">
        <f t="shared" si="13"/>
        <v>10</v>
      </c>
      <c r="L191">
        <v>1939</v>
      </c>
      <c r="M191">
        <f t="shared" si="14"/>
        <v>15.302333333333323</v>
      </c>
      <c r="O191">
        <f t="shared" si="15"/>
        <v>0.15841666666666576</v>
      </c>
      <c r="R191" t="str">
        <f t="shared" si="16"/>
        <v>1765-10</v>
      </c>
      <c r="U191" s="2">
        <v>7.9039999999999999</v>
      </c>
      <c r="V191" s="2">
        <v>1.5329999999999999</v>
      </c>
      <c r="AC191">
        <f t="shared" si="17"/>
        <v>1760</v>
      </c>
      <c r="AD191" s="6" t="s">
        <v>1897</v>
      </c>
      <c r="AE191">
        <v>8.0900833333333306</v>
      </c>
      <c r="AH191" s="6" t="s">
        <v>1867</v>
      </c>
      <c r="AI191" s="7"/>
    </row>
    <row r="192" spans="1:35" x14ac:dyDescent="0.35">
      <c r="A192" s="3" t="s">
        <v>190</v>
      </c>
      <c r="B192" s="2">
        <v>5.6029999999999998</v>
      </c>
      <c r="C192" s="2">
        <v>3.7370000000000001</v>
      </c>
      <c r="J192" s="4" t="str">
        <f t="shared" si="12"/>
        <v>1765</v>
      </c>
      <c r="K192" t="str">
        <f t="shared" si="13"/>
        <v>11</v>
      </c>
      <c r="L192">
        <v>1940</v>
      </c>
      <c r="M192">
        <f t="shared" si="14"/>
        <v>15.372083333333329</v>
      </c>
      <c r="O192">
        <f t="shared" si="15"/>
        <v>0.22816666666667196</v>
      </c>
      <c r="R192" t="str">
        <f t="shared" si="16"/>
        <v>1765-11</v>
      </c>
      <c r="U192" s="2">
        <v>5.6029999999999998</v>
      </c>
      <c r="V192" s="2">
        <v>3.7370000000000001</v>
      </c>
      <c r="AC192">
        <f t="shared" si="17"/>
        <v>1760</v>
      </c>
      <c r="AD192" s="6" t="s">
        <v>1898</v>
      </c>
      <c r="AE192">
        <v>8.1883333333333326</v>
      </c>
      <c r="AH192" s="6" t="s">
        <v>1868</v>
      </c>
      <c r="AI192" s="7"/>
    </row>
    <row r="193" spans="1:35" x14ac:dyDescent="0.35">
      <c r="A193" s="3" t="s">
        <v>191</v>
      </c>
      <c r="B193" s="2">
        <v>2.399</v>
      </c>
      <c r="C193" s="2">
        <v>2.556</v>
      </c>
      <c r="J193" s="4" t="str">
        <f t="shared" si="12"/>
        <v>1765</v>
      </c>
      <c r="K193" t="str">
        <f t="shared" si="13"/>
        <v>12</v>
      </c>
      <c r="L193">
        <v>1941</v>
      </c>
      <c r="M193">
        <f t="shared" si="14"/>
        <v>15.384666666666655</v>
      </c>
      <c r="O193">
        <f t="shared" si="15"/>
        <v>0.24074999999999847</v>
      </c>
      <c r="R193" t="str">
        <f t="shared" si="16"/>
        <v>1765-12</v>
      </c>
      <c r="U193" s="2">
        <v>2.399</v>
      </c>
      <c r="V193" s="2">
        <v>2.556</v>
      </c>
      <c r="AC193">
        <f t="shared" si="17"/>
        <v>1760</v>
      </c>
      <c r="AD193" s="6" t="s">
        <v>1899</v>
      </c>
      <c r="AE193">
        <v>7.7186666666666648</v>
      </c>
      <c r="AH193" s="6" t="s">
        <v>1869</v>
      </c>
      <c r="AI193" s="7"/>
    </row>
    <row r="194" spans="1:35" x14ac:dyDescent="0.35">
      <c r="A194" s="3" t="s">
        <v>192</v>
      </c>
      <c r="B194" s="2">
        <v>-0.79300000000000004</v>
      </c>
      <c r="C194" s="2">
        <v>4.766</v>
      </c>
      <c r="J194" s="4" t="str">
        <f t="shared" si="12"/>
        <v>1766</v>
      </c>
      <c r="K194" t="str">
        <f t="shared" si="13"/>
        <v>01</v>
      </c>
      <c r="L194">
        <v>1942</v>
      </c>
      <c r="M194">
        <f t="shared" si="14"/>
        <v>15.325333333333313</v>
      </c>
      <c r="O194">
        <f t="shared" si="15"/>
        <v>0.18141666666665657</v>
      </c>
      <c r="R194" t="str">
        <f t="shared" si="16"/>
        <v>1766-01</v>
      </c>
      <c r="U194" s="2">
        <v>-0.79300000000000004</v>
      </c>
      <c r="V194" s="2">
        <v>4.766</v>
      </c>
      <c r="AC194">
        <f t="shared" si="17"/>
        <v>1760</v>
      </c>
      <c r="AD194" s="6" t="s">
        <v>1900</v>
      </c>
      <c r="AE194">
        <v>8.5471666666666675</v>
      </c>
      <c r="AH194" s="6" t="s">
        <v>1870</v>
      </c>
      <c r="AI194" s="7"/>
    </row>
    <row r="195" spans="1:35" x14ac:dyDescent="0.35">
      <c r="A195" s="3" t="s">
        <v>193</v>
      </c>
      <c r="B195" s="2">
        <v>4.8959999999999999</v>
      </c>
      <c r="C195" s="2">
        <v>3.7410000000000001</v>
      </c>
      <c r="J195" s="4" t="str">
        <f t="shared" ref="J195:J258" si="18">LEFT(A195, 4)</f>
        <v>1766</v>
      </c>
      <c r="K195" t="str">
        <f t="shared" ref="K195:K258" si="19">MID(A195, 6, 2)</f>
        <v>02</v>
      </c>
      <c r="L195">
        <v>1943</v>
      </c>
      <c r="M195">
        <f t="shared" ref="M195:M258" si="20">IFERROR(AVERAGEIFS(H:H, J:J, L195), "")</f>
        <v>15.345000000000001</v>
      </c>
      <c r="O195">
        <f t="shared" ref="O195:O258" si="21">IF(ISNUMBER(M195), M195 - $N$2, "")</f>
        <v>0.20108333333334372</v>
      </c>
      <c r="R195" t="str">
        <f t="shared" ref="R195:R258" si="22">J195 &amp; "-" &amp; TEXT(K195, "00")</f>
        <v>1766-02</v>
      </c>
      <c r="U195" s="2">
        <v>4.8959999999999999</v>
      </c>
      <c r="V195" s="2">
        <v>3.7410000000000001</v>
      </c>
      <c r="AC195">
        <f t="shared" ref="AC195:AC258" si="23">INT(J195/10)*10</f>
        <v>1760</v>
      </c>
      <c r="AD195" s="6" t="s">
        <v>1901</v>
      </c>
      <c r="AE195">
        <v>8.3893333333333331</v>
      </c>
      <c r="AH195" s="6" t="s">
        <v>1871</v>
      </c>
      <c r="AI195" s="7"/>
    </row>
    <row r="196" spans="1:35" x14ac:dyDescent="0.35">
      <c r="A196" s="3" t="s">
        <v>194</v>
      </c>
      <c r="B196" s="2">
        <v>6.0620000000000003</v>
      </c>
      <c r="C196" s="2">
        <v>2.802</v>
      </c>
      <c r="J196" s="4" t="str">
        <f t="shared" si="18"/>
        <v>1766</v>
      </c>
      <c r="K196" t="str">
        <f t="shared" si="19"/>
        <v>03</v>
      </c>
      <c r="L196">
        <v>1944</v>
      </c>
      <c r="M196">
        <f t="shared" si="20"/>
        <v>15.449083333333332</v>
      </c>
      <c r="O196">
        <f t="shared" si="21"/>
        <v>0.30516666666667547</v>
      </c>
      <c r="R196" t="str">
        <f t="shared" si="22"/>
        <v>1766-03</v>
      </c>
      <c r="U196" s="2">
        <v>6.0620000000000003</v>
      </c>
      <c r="V196" s="2">
        <v>2.802</v>
      </c>
      <c r="AC196">
        <f t="shared" si="23"/>
        <v>1760</v>
      </c>
      <c r="AD196" s="6" t="s">
        <v>1902</v>
      </c>
      <c r="AE196">
        <v>8.3565833333333241</v>
      </c>
      <c r="AH196" s="6" t="s">
        <v>1872</v>
      </c>
      <c r="AI196" s="7"/>
    </row>
    <row r="197" spans="1:35" x14ac:dyDescent="0.35">
      <c r="A197" s="3" t="s">
        <v>195</v>
      </c>
      <c r="B197" s="2">
        <v>8.0069999999999997</v>
      </c>
      <c r="C197" s="2">
        <v>2.0840000000000001</v>
      </c>
      <c r="J197" s="4" t="str">
        <f t="shared" si="18"/>
        <v>1766</v>
      </c>
      <c r="K197" t="str">
        <f t="shared" si="19"/>
        <v>04</v>
      </c>
      <c r="L197">
        <v>1945</v>
      </c>
      <c r="M197">
        <f t="shared" si="20"/>
        <v>15.330749999999975</v>
      </c>
      <c r="O197">
        <f t="shared" si="21"/>
        <v>0.18683333333331831</v>
      </c>
      <c r="R197" t="str">
        <f t="shared" si="22"/>
        <v>1766-04</v>
      </c>
      <c r="U197" s="2">
        <v>8.0069999999999997</v>
      </c>
      <c r="V197" s="2">
        <v>2.0840000000000001</v>
      </c>
      <c r="AC197">
        <f t="shared" si="23"/>
        <v>1760</v>
      </c>
      <c r="AD197" s="6" t="s">
        <v>1903</v>
      </c>
      <c r="AE197">
        <v>8.8087499999999981</v>
      </c>
      <c r="AH197" s="6" t="s">
        <v>1873</v>
      </c>
      <c r="AI197" s="7"/>
    </row>
    <row r="198" spans="1:35" x14ac:dyDescent="0.35">
      <c r="A198" s="3" t="s">
        <v>196</v>
      </c>
      <c r="B198" s="2">
        <v>11.228</v>
      </c>
      <c r="C198" s="2">
        <v>1.5549999999999999</v>
      </c>
      <c r="J198" s="4" t="str">
        <f t="shared" si="18"/>
        <v>1766</v>
      </c>
      <c r="K198" t="str">
        <f t="shared" si="19"/>
        <v>05</v>
      </c>
      <c r="L198">
        <v>1946</v>
      </c>
      <c r="M198">
        <f t="shared" si="20"/>
        <v>15.262749999999977</v>
      </c>
      <c r="O198">
        <f t="shared" si="21"/>
        <v>0.11883333333332047</v>
      </c>
      <c r="R198" t="str">
        <f t="shared" si="22"/>
        <v>1766-05</v>
      </c>
      <c r="U198" s="2">
        <v>11.228</v>
      </c>
      <c r="V198" s="2">
        <v>1.5549999999999999</v>
      </c>
      <c r="AC198">
        <f t="shared" si="23"/>
        <v>1760</v>
      </c>
      <c r="AD198" s="6" t="s">
        <v>1904</v>
      </c>
      <c r="AE198">
        <v>8.165333333333324</v>
      </c>
      <c r="AH198" s="6" t="s">
        <v>1874</v>
      </c>
      <c r="AI198" s="7"/>
    </row>
    <row r="199" spans="1:35" x14ac:dyDescent="0.35">
      <c r="A199" s="3" t="s">
        <v>197</v>
      </c>
      <c r="B199" s="2">
        <v>13.653</v>
      </c>
      <c r="C199" s="2">
        <v>3.7450000000000001</v>
      </c>
      <c r="J199" s="4" t="str">
        <f t="shared" si="18"/>
        <v>1766</v>
      </c>
      <c r="K199" t="str">
        <f t="shared" si="19"/>
        <v>06</v>
      </c>
      <c r="L199">
        <v>1947</v>
      </c>
      <c r="M199">
        <f t="shared" si="20"/>
        <v>15.310166666666667</v>
      </c>
      <c r="O199">
        <f t="shared" si="21"/>
        <v>0.16625000000001044</v>
      </c>
      <c r="R199" t="str">
        <f t="shared" si="22"/>
        <v>1766-06</v>
      </c>
      <c r="U199" s="2">
        <v>13.653</v>
      </c>
      <c r="V199" s="2">
        <v>3.7450000000000001</v>
      </c>
      <c r="AC199">
        <f t="shared" si="23"/>
        <v>1760</v>
      </c>
      <c r="AD199" s="6" t="s">
        <v>1905</v>
      </c>
      <c r="AE199">
        <v>7.9418333333333315</v>
      </c>
      <c r="AH199" s="6" t="s">
        <v>1875</v>
      </c>
      <c r="AI199" s="7"/>
    </row>
    <row r="200" spans="1:35" x14ac:dyDescent="0.35">
      <c r="A200" s="3" t="s">
        <v>198</v>
      </c>
      <c r="B200" s="2">
        <v>13.555</v>
      </c>
      <c r="C200" s="2">
        <v>2.3410000000000002</v>
      </c>
      <c r="J200" s="4" t="str">
        <f t="shared" si="18"/>
        <v>1766</v>
      </c>
      <c r="K200" t="str">
        <f t="shared" si="19"/>
        <v>07</v>
      </c>
      <c r="L200">
        <v>1948</v>
      </c>
      <c r="M200">
        <f t="shared" si="20"/>
        <v>15.261166666666661</v>
      </c>
      <c r="O200">
        <f t="shared" si="21"/>
        <v>0.11725000000000385</v>
      </c>
      <c r="R200" t="str">
        <f t="shared" si="22"/>
        <v>1766-07</v>
      </c>
      <c r="U200" s="2">
        <v>13.555</v>
      </c>
      <c r="V200" s="2">
        <v>2.3410000000000002</v>
      </c>
      <c r="AC200">
        <f t="shared" si="23"/>
        <v>1760</v>
      </c>
      <c r="AD200" s="6" t="s">
        <v>1906</v>
      </c>
      <c r="AE200">
        <v>8.5167499999999965</v>
      </c>
      <c r="AH200" s="6" t="s">
        <v>1876</v>
      </c>
      <c r="AI200" s="7"/>
    </row>
    <row r="201" spans="1:35" x14ac:dyDescent="0.35">
      <c r="A201" s="3" t="s">
        <v>199</v>
      </c>
      <c r="B201" s="2">
        <v>13.757999999999999</v>
      </c>
      <c r="C201" s="2">
        <v>2.5979999999999999</v>
      </c>
      <c r="J201" s="4" t="str">
        <f t="shared" si="18"/>
        <v>1766</v>
      </c>
      <c r="K201" t="str">
        <f t="shared" si="19"/>
        <v>08</v>
      </c>
      <c r="L201">
        <v>1949</v>
      </c>
      <c r="M201">
        <f t="shared" si="20"/>
        <v>15.22275</v>
      </c>
      <c r="O201">
        <f t="shared" si="21"/>
        <v>7.8833333333342637E-2</v>
      </c>
      <c r="R201" t="str">
        <f t="shared" si="22"/>
        <v>1766-08</v>
      </c>
      <c r="U201" s="2">
        <v>13.757999999999999</v>
      </c>
      <c r="V201" s="2">
        <v>2.5979999999999999</v>
      </c>
      <c r="AC201">
        <f t="shared" si="23"/>
        <v>1760</v>
      </c>
      <c r="AD201" s="6" t="s">
        <v>1907</v>
      </c>
      <c r="AE201">
        <v>7.6391666666666671</v>
      </c>
      <c r="AH201" s="6" t="s">
        <v>1877</v>
      </c>
      <c r="AI201" s="7"/>
    </row>
    <row r="202" spans="1:35" x14ac:dyDescent="0.35">
      <c r="A202" s="3" t="s">
        <v>200</v>
      </c>
      <c r="B202" s="2">
        <v>12.25</v>
      </c>
      <c r="C202" s="2">
        <v>2.855</v>
      </c>
      <c r="J202" s="4" t="str">
        <f t="shared" si="18"/>
        <v>1766</v>
      </c>
      <c r="K202" t="str">
        <f t="shared" si="19"/>
        <v>09</v>
      </c>
      <c r="L202">
        <v>1950</v>
      </c>
      <c r="M202">
        <f t="shared" si="20"/>
        <v>15.139499999999975</v>
      </c>
      <c r="O202">
        <f t="shared" si="21"/>
        <v>-4.4166666666818344E-3</v>
      </c>
      <c r="R202" t="str">
        <f t="shared" si="22"/>
        <v>1766-09</v>
      </c>
      <c r="U202" s="2">
        <v>12.25</v>
      </c>
      <c r="V202" s="2">
        <v>2.855</v>
      </c>
      <c r="AC202">
        <f t="shared" si="23"/>
        <v>1760</v>
      </c>
      <c r="AD202" s="6" t="s">
        <v>1908</v>
      </c>
      <c r="AE202">
        <v>7.4501666666666573</v>
      </c>
      <c r="AH202" s="6" t="s">
        <v>1878</v>
      </c>
      <c r="AI202" s="7"/>
    </row>
    <row r="203" spans="1:35" x14ac:dyDescent="0.35">
      <c r="A203" s="3" t="s">
        <v>201</v>
      </c>
      <c r="B203" s="2">
        <v>8.4649999999999999</v>
      </c>
      <c r="C203" s="2">
        <v>1.4910000000000001</v>
      </c>
      <c r="J203" s="4" t="str">
        <f t="shared" si="18"/>
        <v>1766</v>
      </c>
      <c r="K203" t="str">
        <f t="shared" si="19"/>
        <v>10</v>
      </c>
      <c r="L203">
        <v>1951</v>
      </c>
      <c r="M203">
        <f t="shared" si="20"/>
        <v>15.311166666666665</v>
      </c>
      <c r="O203">
        <f t="shared" si="21"/>
        <v>0.16725000000000811</v>
      </c>
      <c r="R203" t="str">
        <f t="shared" si="22"/>
        <v>1766-10</v>
      </c>
      <c r="U203" s="2">
        <v>8.4649999999999999</v>
      </c>
      <c r="V203" s="2">
        <v>1.4910000000000001</v>
      </c>
      <c r="AC203">
        <f t="shared" si="23"/>
        <v>1760</v>
      </c>
      <c r="AD203" s="6" t="s">
        <v>1909</v>
      </c>
      <c r="AE203">
        <v>8.012999999999991</v>
      </c>
      <c r="AH203" s="6" t="s">
        <v>1879</v>
      </c>
      <c r="AI203" s="7"/>
    </row>
    <row r="204" spans="1:35" x14ac:dyDescent="0.35">
      <c r="A204" s="3" t="s">
        <v>202</v>
      </c>
      <c r="B204" s="2">
        <v>7.4539999999999997</v>
      </c>
      <c r="C204" s="2">
        <v>3.774</v>
      </c>
      <c r="J204" s="4" t="str">
        <f t="shared" si="18"/>
        <v>1766</v>
      </c>
      <c r="K204" t="str">
        <f t="shared" si="19"/>
        <v>11</v>
      </c>
      <c r="L204">
        <v>1952</v>
      </c>
      <c r="M204">
        <f t="shared" si="20"/>
        <v>15.363083333333316</v>
      </c>
      <c r="O204">
        <f t="shared" si="21"/>
        <v>0.21916666666665918</v>
      </c>
      <c r="R204" t="str">
        <f t="shared" si="22"/>
        <v>1766-11</v>
      </c>
      <c r="U204" s="2">
        <v>7.4539999999999997</v>
      </c>
      <c r="V204" s="2">
        <v>3.774</v>
      </c>
      <c r="AC204">
        <f t="shared" si="23"/>
        <v>1760</v>
      </c>
      <c r="AD204" s="6" t="s">
        <v>1910</v>
      </c>
      <c r="AE204">
        <v>8.146749999999999</v>
      </c>
      <c r="AH204" s="6" t="s">
        <v>1880</v>
      </c>
      <c r="AI204" s="7"/>
    </row>
    <row r="205" spans="1:35" x14ac:dyDescent="0.35">
      <c r="A205" s="3" t="s">
        <v>203</v>
      </c>
      <c r="B205" s="2">
        <v>2.3330000000000002</v>
      </c>
      <c r="C205" s="2">
        <v>2.278</v>
      </c>
      <c r="J205" s="4" t="str">
        <f t="shared" si="18"/>
        <v>1766</v>
      </c>
      <c r="K205" t="str">
        <f t="shared" si="19"/>
        <v>12</v>
      </c>
      <c r="L205">
        <v>1953</v>
      </c>
      <c r="M205">
        <f t="shared" si="20"/>
        <v>15.421083333333323</v>
      </c>
      <c r="O205">
        <f t="shared" si="21"/>
        <v>0.27716666666666612</v>
      </c>
      <c r="R205" t="str">
        <f t="shared" si="22"/>
        <v>1766-12</v>
      </c>
      <c r="U205" s="2">
        <v>2.3330000000000002</v>
      </c>
      <c r="V205" s="2">
        <v>2.278</v>
      </c>
      <c r="AC205">
        <f t="shared" si="23"/>
        <v>1760</v>
      </c>
      <c r="AD205" s="6" t="s">
        <v>1911</v>
      </c>
      <c r="AE205">
        <v>7.3924999999999974</v>
      </c>
      <c r="AH205" s="6" t="s">
        <v>1881</v>
      </c>
      <c r="AI205" s="7"/>
    </row>
    <row r="206" spans="1:35" x14ac:dyDescent="0.35">
      <c r="A206" s="3" t="s">
        <v>204</v>
      </c>
      <c r="B206" s="2">
        <v>-0.64300000000000002</v>
      </c>
      <c r="C206" s="2">
        <v>5.6559999999999997</v>
      </c>
      <c r="J206" s="4" t="str">
        <f t="shared" si="18"/>
        <v>1767</v>
      </c>
      <c r="K206" t="str">
        <f t="shared" si="19"/>
        <v>01</v>
      </c>
      <c r="L206">
        <v>1954</v>
      </c>
      <c r="M206">
        <f t="shared" si="20"/>
        <v>15.230583333333326</v>
      </c>
      <c r="O206">
        <f t="shared" si="21"/>
        <v>8.6666666666669556E-2</v>
      </c>
      <c r="R206" t="str">
        <f t="shared" si="22"/>
        <v>1767-01</v>
      </c>
      <c r="U206" s="2">
        <v>-0.64300000000000002</v>
      </c>
      <c r="V206" s="2">
        <v>5.6559999999999997</v>
      </c>
      <c r="AC206">
        <f t="shared" si="23"/>
        <v>1760</v>
      </c>
      <c r="AD206" s="6" t="s">
        <v>1912</v>
      </c>
      <c r="AE206">
        <v>7.6958333333333222</v>
      </c>
      <c r="AH206" s="6" t="s">
        <v>1882</v>
      </c>
      <c r="AI206" s="7"/>
    </row>
    <row r="207" spans="1:35" x14ac:dyDescent="0.35">
      <c r="A207" s="3" t="s">
        <v>205</v>
      </c>
      <c r="B207" s="2">
        <v>3.9319999999999999</v>
      </c>
      <c r="C207" s="2">
        <v>4.9729999999999999</v>
      </c>
      <c r="J207" s="4" t="str">
        <f t="shared" si="18"/>
        <v>1767</v>
      </c>
      <c r="K207" t="str">
        <f t="shared" si="19"/>
        <v>02</v>
      </c>
      <c r="L207">
        <v>1955</v>
      </c>
      <c r="M207">
        <f t="shared" si="20"/>
        <v>15.174333333333324</v>
      </c>
      <c r="O207">
        <f t="shared" si="21"/>
        <v>3.0416666666667425E-2</v>
      </c>
      <c r="R207" t="str">
        <f t="shared" si="22"/>
        <v>1767-02</v>
      </c>
      <c r="U207" s="2">
        <v>3.9319999999999999</v>
      </c>
      <c r="V207" s="2">
        <v>4.9729999999999999</v>
      </c>
      <c r="AC207">
        <f t="shared" si="23"/>
        <v>1760</v>
      </c>
      <c r="AD207" s="6" t="s">
        <v>1913</v>
      </c>
      <c r="AE207">
        <v>7.3756666666666577</v>
      </c>
      <c r="AH207" s="6" t="s">
        <v>1883</v>
      </c>
      <c r="AI207" s="7"/>
    </row>
    <row r="208" spans="1:35" x14ac:dyDescent="0.35">
      <c r="A208" s="3" t="s">
        <v>206</v>
      </c>
      <c r="B208" s="2">
        <v>7.0220000000000002</v>
      </c>
      <c r="C208" s="2">
        <v>4.4180000000000001</v>
      </c>
      <c r="J208" s="4" t="str">
        <f t="shared" si="18"/>
        <v>1767</v>
      </c>
      <c r="K208" t="str">
        <f t="shared" si="19"/>
        <v>03</v>
      </c>
      <c r="L208">
        <v>1956</v>
      </c>
      <c r="M208">
        <f t="shared" si="20"/>
        <v>15.106</v>
      </c>
      <c r="O208">
        <f t="shared" si="21"/>
        <v>-3.7916666666657051E-2</v>
      </c>
      <c r="R208" t="str">
        <f t="shared" si="22"/>
        <v>1767-03</v>
      </c>
      <c r="U208" s="2">
        <v>7.0220000000000002</v>
      </c>
      <c r="V208" s="2">
        <v>4.4180000000000001</v>
      </c>
      <c r="AC208">
        <f t="shared" si="23"/>
        <v>1760</v>
      </c>
      <c r="AD208" s="6" t="s">
        <v>1914</v>
      </c>
      <c r="AE208">
        <v>7.5149166666666645</v>
      </c>
      <c r="AH208" s="6" t="s">
        <v>1884</v>
      </c>
      <c r="AI208" s="7"/>
    </row>
    <row r="209" spans="1:35" x14ac:dyDescent="0.35">
      <c r="A209" s="3" t="s">
        <v>207</v>
      </c>
      <c r="B209" s="2">
        <v>6.2779999999999996</v>
      </c>
      <c r="C209" s="2">
        <v>3.5569999999999999</v>
      </c>
      <c r="J209" s="4" t="str">
        <f t="shared" si="18"/>
        <v>1767</v>
      </c>
      <c r="K209" t="str">
        <f t="shared" si="19"/>
        <v>04</v>
      </c>
      <c r="L209">
        <v>1957</v>
      </c>
      <c r="M209">
        <f t="shared" si="20"/>
        <v>15.374083333333301</v>
      </c>
      <c r="O209">
        <f t="shared" si="21"/>
        <v>0.2301666666666442</v>
      </c>
      <c r="R209" t="str">
        <f t="shared" si="22"/>
        <v>1767-04</v>
      </c>
      <c r="U209" s="2">
        <v>6.2779999999999996</v>
      </c>
      <c r="V209" s="2">
        <v>3.5569999999999999</v>
      </c>
      <c r="AC209">
        <f t="shared" si="23"/>
        <v>1760</v>
      </c>
      <c r="AD209" s="6" t="s">
        <v>1915</v>
      </c>
      <c r="AE209">
        <v>7.6322499999999964</v>
      </c>
      <c r="AH209" s="6" t="s">
        <v>1885</v>
      </c>
      <c r="AI209" s="7"/>
    </row>
    <row r="210" spans="1:35" x14ac:dyDescent="0.35">
      <c r="A210" s="3" t="s">
        <v>208</v>
      </c>
      <c r="B210" s="2">
        <v>10.193</v>
      </c>
      <c r="C210" s="2">
        <v>1.5009999999999999</v>
      </c>
      <c r="J210" s="4" t="str">
        <f t="shared" si="18"/>
        <v>1767</v>
      </c>
      <c r="K210" t="str">
        <f t="shared" si="19"/>
        <v>05</v>
      </c>
      <c r="L210">
        <v>1958</v>
      </c>
      <c r="M210">
        <f t="shared" si="20"/>
        <v>15.382083333333327</v>
      </c>
      <c r="O210">
        <f t="shared" si="21"/>
        <v>0.23816666666666997</v>
      </c>
      <c r="R210" t="str">
        <f t="shared" si="22"/>
        <v>1767-05</v>
      </c>
      <c r="U210" s="2">
        <v>10.193</v>
      </c>
      <c r="V210" s="2">
        <v>1.5009999999999999</v>
      </c>
      <c r="AC210">
        <f t="shared" si="23"/>
        <v>1760</v>
      </c>
      <c r="AD210" s="6" t="s">
        <v>1916</v>
      </c>
      <c r="AE210">
        <v>7.7962499999999926</v>
      </c>
      <c r="AH210" s="6" t="s">
        <v>1886</v>
      </c>
      <c r="AI210" s="7"/>
    </row>
    <row r="211" spans="1:35" x14ac:dyDescent="0.35">
      <c r="A211" s="3" t="s">
        <v>209</v>
      </c>
      <c r="B211" s="2">
        <v>14.112</v>
      </c>
      <c r="C211" s="2">
        <v>1.4259999999999999</v>
      </c>
      <c r="J211" s="4" t="str">
        <f t="shared" si="18"/>
        <v>1767</v>
      </c>
      <c r="K211" t="str">
        <f t="shared" si="19"/>
        <v>06</v>
      </c>
      <c r="L211">
        <v>1959</v>
      </c>
      <c r="M211">
        <f t="shared" si="20"/>
        <v>15.340499999999999</v>
      </c>
      <c r="O211">
        <f t="shared" si="21"/>
        <v>0.19658333333334177</v>
      </c>
      <c r="R211" t="str">
        <f t="shared" si="22"/>
        <v>1767-06</v>
      </c>
      <c r="U211" s="2">
        <v>14.112</v>
      </c>
      <c r="V211" s="2">
        <v>1.4259999999999999</v>
      </c>
      <c r="AC211">
        <f t="shared" si="23"/>
        <v>1760</v>
      </c>
      <c r="AD211" s="6" t="s">
        <v>1917</v>
      </c>
      <c r="AE211">
        <v>7.6881666666666648</v>
      </c>
      <c r="AH211" s="6" t="s">
        <v>1887</v>
      </c>
      <c r="AI211" s="7"/>
    </row>
    <row r="212" spans="1:35" x14ac:dyDescent="0.35">
      <c r="A212" s="3" t="s">
        <v>210</v>
      </c>
      <c r="B212" s="2">
        <v>13.360999999999899</v>
      </c>
      <c r="C212" s="2">
        <v>2.5590000000000002</v>
      </c>
      <c r="J212" s="4" t="str">
        <f t="shared" si="18"/>
        <v>1767</v>
      </c>
      <c r="K212" t="str">
        <f t="shared" si="19"/>
        <v>07</v>
      </c>
      <c r="L212">
        <v>1960</v>
      </c>
      <c r="M212">
        <f t="shared" si="20"/>
        <v>15.291916666666651</v>
      </c>
      <c r="O212">
        <f t="shared" si="21"/>
        <v>0.14799999999999436</v>
      </c>
      <c r="R212" t="str">
        <f t="shared" si="22"/>
        <v>1767-07</v>
      </c>
      <c r="U212" s="2">
        <v>13.360999999999899</v>
      </c>
      <c r="V212" s="2">
        <v>2.5590000000000002</v>
      </c>
      <c r="AC212">
        <f t="shared" si="23"/>
        <v>1760</v>
      </c>
      <c r="AD212" s="6" t="s">
        <v>1918</v>
      </c>
      <c r="AE212">
        <v>8.0227500000000003</v>
      </c>
      <c r="AH212" s="6" t="s">
        <v>1888</v>
      </c>
      <c r="AI212" s="7"/>
    </row>
    <row r="213" spans="1:35" x14ac:dyDescent="0.35">
      <c r="A213" s="3" t="s">
        <v>211</v>
      </c>
      <c r="B213" s="2">
        <v>14.597</v>
      </c>
      <c r="C213" s="2">
        <v>1.466</v>
      </c>
      <c r="J213" s="4" t="str">
        <f t="shared" si="18"/>
        <v>1767</v>
      </c>
      <c r="K213" t="str">
        <f t="shared" si="19"/>
        <v>08</v>
      </c>
      <c r="L213">
        <v>1961</v>
      </c>
      <c r="M213">
        <f t="shared" si="20"/>
        <v>15.379916666666668</v>
      </c>
      <c r="O213">
        <f t="shared" si="21"/>
        <v>0.23600000000001131</v>
      </c>
      <c r="R213" t="str">
        <f t="shared" si="22"/>
        <v>1767-08</v>
      </c>
      <c r="U213" s="2">
        <v>14.597</v>
      </c>
      <c r="V213" s="2">
        <v>1.466</v>
      </c>
      <c r="AC213">
        <f t="shared" si="23"/>
        <v>1760</v>
      </c>
      <c r="AD213" s="6" t="s">
        <v>1919</v>
      </c>
      <c r="AE213">
        <v>8.173666666666664</v>
      </c>
      <c r="AH213" s="6" t="s">
        <v>1889</v>
      </c>
      <c r="AI213" s="7"/>
    </row>
    <row r="214" spans="1:35" x14ac:dyDescent="0.35">
      <c r="A214" s="3" t="s">
        <v>212</v>
      </c>
      <c r="B214" s="2">
        <v>11.675000000000001</v>
      </c>
      <c r="C214" s="2">
        <v>2.3130000000000002</v>
      </c>
      <c r="J214" s="4" t="str">
        <f t="shared" si="18"/>
        <v>1767</v>
      </c>
      <c r="K214" t="str">
        <f t="shared" si="19"/>
        <v>09</v>
      </c>
      <c r="L214">
        <v>1962</v>
      </c>
      <c r="M214">
        <f t="shared" si="20"/>
        <v>15.325583333333334</v>
      </c>
      <c r="O214">
        <f t="shared" si="21"/>
        <v>0.1816666666666773</v>
      </c>
      <c r="R214" t="str">
        <f t="shared" si="22"/>
        <v>1767-09</v>
      </c>
      <c r="U214" s="2">
        <v>11.675000000000001</v>
      </c>
      <c r="V214" s="2">
        <v>2.3130000000000002</v>
      </c>
      <c r="AC214">
        <f t="shared" si="23"/>
        <v>1760</v>
      </c>
      <c r="AD214" s="6" t="s">
        <v>1920</v>
      </c>
      <c r="AE214">
        <v>7.6463333333333336</v>
      </c>
      <c r="AH214" s="6" t="s">
        <v>1890</v>
      </c>
      <c r="AI214" s="7"/>
    </row>
    <row r="215" spans="1:35" x14ac:dyDescent="0.35">
      <c r="A215" s="3" t="s">
        <v>213</v>
      </c>
      <c r="B215" s="2">
        <v>9.0269999999999992</v>
      </c>
      <c r="C215" s="2">
        <v>1.611</v>
      </c>
      <c r="J215" s="4" t="str">
        <f t="shared" si="18"/>
        <v>1767</v>
      </c>
      <c r="K215" t="str">
        <f t="shared" si="19"/>
        <v>10</v>
      </c>
      <c r="L215">
        <v>1963</v>
      </c>
      <c r="M215">
        <f t="shared" si="20"/>
        <v>15.376666666666665</v>
      </c>
      <c r="O215">
        <f t="shared" si="21"/>
        <v>0.23275000000000823</v>
      </c>
      <c r="R215" t="str">
        <f t="shared" si="22"/>
        <v>1767-10</v>
      </c>
      <c r="U215" s="2">
        <v>9.0269999999999992</v>
      </c>
      <c r="V215" s="2">
        <v>1.611</v>
      </c>
      <c r="AC215">
        <f t="shared" si="23"/>
        <v>1760</v>
      </c>
      <c r="AD215" s="6" t="s">
        <v>1921</v>
      </c>
      <c r="AE215">
        <v>7.8511666666666642</v>
      </c>
      <c r="AH215" s="6" t="s">
        <v>1891</v>
      </c>
      <c r="AI215" s="7"/>
    </row>
    <row r="216" spans="1:35" x14ac:dyDescent="0.35">
      <c r="A216" s="3" t="s">
        <v>214</v>
      </c>
      <c r="B216" s="2">
        <v>7.915</v>
      </c>
      <c r="C216" s="2">
        <v>3.7749999999999999</v>
      </c>
      <c r="J216" s="4" t="str">
        <f t="shared" si="18"/>
        <v>1767</v>
      </c>
      <c r="K216" t="str">
        <f t="shared" si="19"/>
        <v>11</v>
      </c>
      <c r="L216">
        <v>1964</v>
      </c>
      <c r="M216">
        <f t="shared" si="20"/>
        <v>15.117083333333314</v>
      </c>
      <c r="O216">
        <f t="shared" si="21"/>
        <v>-2.6833333333343035E-2</v>
      </c>
      <c r="R216" t="str">
        <f t="shared" si="22"/>
        <v>1767-11</v>
      </c>
      <c r="U216" s="2">
        <v>7.915</v>
      </c>
      <c r="V216" s="2">
        <v>3.7749999999999999</v>
      </c>
      <c r="AC216">
        <f t="shared" si="23"/>
        <v>1760</v>
      </c>
      <c r="AD216" s="6" t="s">
        <v>1922</v>
      </c>
      <c r="AE216">
        <v>8.5527499999999907</v>
      </c>
      <c r="AH216" s="6" t="s">
        <v>1892</v>
      </c>
      <c r="AI216" s="7"/>
    </row>
    <row r="217" spans="1:35" x14ac:dyDescent="0.35">
      <c r="A217" s="3" t="s">
        <v>215</v>
      </c>
      <c r="B217" s="2">
        <v>1.1890000000000001</v>
      </c>
      <c r="C217" s="2">
        <v>2.2970000000000002</v>
      </c>
      <c r="J217" s="4" t="str">
        <f t="shared" si="18"/>
        <v>1767</v>
      </c>
      <c r="K217" t="str">
        <f t="shared" si="19"/>
        <v>12</v>
      </c>
      <c r="L217">
        <v>1965</v>
      </c>
      <c r="M217">
        <f t="shared" si="20"/>
        <v>15.195749999999991</v>
      </c>
      <c r="O217">
        <f t="shared" si="21"/>
        <v>5.1833333333334508E-2</v>
      </c>
      <c r="R217" t="str">
        <f t="shared" si="22"/>
        <v>1767-12</v>
      </c>
      <c r="U217" s="2">
        <v>1.1890000000000001</v>
      </c>
      <c r="V217" s="2">
        <v>2.2970000000000002</v>
      </c>
      <c r="AC217">
        <f t="shared" si="23"/>
        <v>1760</v>
      </c>
      <c r="AD217" s="6" t="s">
        <v>1923</v>
      </c>
      <c r="AE217">
        <v>8.0859999999999967</v>
      </c>
      <c r="AH217" s="6" t="s">
        <v>1893</v>
      </c>
      <c r="AI217" s="7"/>
    </row>
    <row r="218" spans="1:35" x14ac:dyDescent="0.35">
      <c r="A218" s="3" t="s">
        <v>216</v>
      </c>
      <c r="B218" s="2">
        <v>-2.08</v>
      </c>
      <c r="C218" s="2">
        <v>3.0270000000000001</v>
      </c>
      <c r="J218" s="4" t="str">
        <f t="shared" si="18"/>
        <v>1768</v>
      </c>
      <c r="K218" t="str">
        <f t="shared" si="19"/>
        <v>01</v>
      </c>
      <c r="L218">
        <v>1966</v>
      </c>
      <c r="M218">
        <f t="shared" si="20"/>
        <v>15.264666666666656</v>
      </c>
      <c r="O218">
        <f t="shared" si="21"/>
        <v>0.12074999999999925</v>
      </c>
      <c r="R218" t="str">
        <f t="shared" si="22"/>
        <v>1768-01</v>
      </c>
      <c r="U218" s="2">
        <v>-2.08</v>
      </c>
      <c r="V218" s="2">
        <v>3.0270000000000001</v>
      </c>
      <c r="AC218">
        <f t="shared" si="23"/>
        <v>1760</v>
      </c>
      <c r="AD218" s="6" t="s">
        <v>1924</v>
      </c>
      <c r="AE218">
        <v>7.9794999999999838</v>
      </c>
      <c r="AH218" s="6" t="s">
        <v>1894</v>
      </c>
      <c r="AI218" s="7"/>
    </row>
    <row r="219" spans="1:35" x14ac:dyDescent="0.35">
      <c r="A219" s="3" t="s">
        <v>217</v>
      </c>
      <c r="B219" s="2">
        <v>0.50600000000000001</v>
      </c>
      <c r="C219" s="2">
        <v>3.04</v>
      </c>
      <c r="J219" s="4" t="str">
        <f t="shared" si="18"/>
        <v>1768</v>
      </c>
      <c r="K219" t="str">
        <f t="shared" si="19"/>
        <v>02</v>
      </c>
      <c r="L219">
        <v>1967</v>
      </c>
      <c r="M219">
        <f t="shared" si="20"/>
        <v>15.294166666666657</v>
      </c>
      <c r="O219">
        <f t="shared" si="21"/>
        <v>0.15024999999999977</v>
      </c>
      <c r="R219" t="str">
        <f t="shared" si="22"/>
        <v>1768-02</v>
      </c>
      <c r="U219" s="2">
        <v>0.50600000000000001</v>
      </c>
      <c r="V219" s="2">
        <v>3.04</v>
      </c>
      <c r="AC219">
        <f t="shared" si="23"/>
        <v>1760</v>
      </c>
      <c r="AD219" s="6" t="s">
        <v>1925</v>
      </c>
      <c r="AE219">
        <v>7.9844166666666654</v>
      </c>
      <c r="AH219" s="6" t="s">
        <v>1895</v>
      </c>
      <c r="AI219" s="7"/>
    </row>
    <row r="220" spans="1:35" x14ac:dyDescent="0.35">
      <c r="A220" s="3" t="s">
        <v>218</v>
      </c>
      <c r="B220" s="2">
        <v>2.44599999999999</v>
      </c>
      <c r="C220" s="2">
        <v>2.157</v>
      </c>
      <c r="J220" s="4" t="str">
        <f t="shared" si="18"/>
        <v>1768</v>
      </c>
      <c r="K220" t="str">
        <f t="shared" si="19"/>
        <v>03</v>
      </c>
      <c r="L220">
        <v>1968</v>
      </c>
      <c r="M220">
        <f t="shared" si="20"/>
        <v>15.263916666666651</v>
      </c>
      <c r="O220">
        <f t="shared" si="21"/>
        <v>0.11999999999999389</v>
      </c>
      <c r="R220" t="str">
        <f t="shared" si="22"/>
        <v>1768-03</v>
      </c>
      <c r="U220" s="2">
        <v>2.44599999999999</v>
      </c>
      <c r="V220" s="2">
        <v>2.157</v>
      </c>
      <c r="AC220">
        <f t="shared" si="23"/>
        <v>1760</v>
      </c>
      <c r="AD220" s="6" t="s">
        <v>1926</v>
      </c>
      <c r="AE220">
        <v>7.9006666666666661</v>
      </c>
      <c r="AF220">
        <v>14.86716666666665</v>
      </c>
      <c r="AH220" s="6" t="s">
        <v>1896</v>
      </c>
      <c r="AI220" s="7"/>
    </row>
    <row r="221" spans="1:35" x14ac:dyDescent="0.35">
      <c r="A221" s="3" t="s">
        <v>219</v>
      </c>
      <c r="B221" s="2">
        <v>6.92</v>
      </c>
      <c r="C221" s="2">
        <v>1.84</v>
      </c>
      <c r="J221" s="4" t="str">
        <f t="shared" si="18"/>
        <v>1768</v>
      </c>
      <c r="K221" t="str">
        <f t="shared" si="19"/>
        <v>04</v>
      </c>
      <c r="L221">
        <v>1969</v>
      </c>
      <c r="M221">
        <f t="shared" si="20"/>
        <v>15.390499999999998</v>
      </c>
      <c r="O221">
        <f t="shared" si="21"/>
        <v>0.2465833333333407</v>
      </c>
      <c r="R221" t="str">
        <f t="shared" si="22"/>
        <v>1768-04</v>
      </c>
      <c r="U221" s="2">
        <v>6.92</v>
      </c>
      <c r="V221" s="2">
        <v>1.84</v>
      </c>
      <c r="AC221">
        <f t="shared" si="23"/>
        <v>1760</v>
      </c>
      <c r="AD221" s="6" t="s">
        <v>1927</v>
      </c>
      <c r="AE221">
        <v>8.1785833333333251</v>
      </c>
      <c r="AF221">
        <v>14.991833333333332</v>
      </c>
      <c r="AH221" s="6" t="s">
        <v>1897</v>
      </c>
      <c r="AI221" s="7"/>
    </row>
    <row r="222" spans="1:35" x14ac:dyDescent="0.35">
      <c r="A222" s="3" t="s">
        <v>220</v>
      </c>
      <c r="B222" s="2">
        <v>9.0660000000000007</v>
      </c>
      <c r="C222" s="2">
        <v>2.4329999999999998</v>
      </c>
      <c r="J222" s="4" t="str">
        <f t="shared" si="18"/>
        <v>1768</v>
      </c>
      <c r="K222" t="str">
        <f t="shared" si="19"/>
        <v>05</v>
      </c>
      <c r="L222">
        <v>1970</v>
      </c>
      <c r="M222">
        <f t="shared" si="20"/>
        <v>15.332666666666666</v>
      </c>
      <c r="O222">
        <f t="shared" si="21"/>
        <v>0.18875000000000952</v>
      </c>
      <c r="R222" t="str">
        <f t="shared" si="22"/>
        <v>1768-05</v>
      </c>
      <c r="U222" s="2">
        <v>9.0660000000000007</v>
      </c>
      <c r="V222" s="2">
        <v>2.4329999999999998</v>
      </c>
      <c r="AC222">
        <f t="shared" si="23"/>
        <v>1760</v>
      </c>
      <c r="AD222" s="6" t="s">
        <v>1928</v>
      </c>
      <c r="AE222">
        <v>8.1001666666666647</v>
      </c>
      <c r="AF222">
        <v>15.006499999999996</v>
      </c>
      <c r="AH222" s="6" t="s">
        <v>1898</v>
      </c>
      <c r="AI222" s="7"/>
    </row>
    <row r="223" spans="1:35" x14ac:dyDescent="0.35">
      <c r="A223" s="3" t="s">
        <v>221</v>
      </c>
      <c r="B223" s="2">
        <v>12.489999999999901</v>
      </c>
      <c r="C223" s="2">
        <v>1.7290000000000001</v>
      </c>
      <c r="J223" s="4" t="str">
        <f t="shared" si="18"/>
        <v>1768</v>
      </c>
      <c r="K223" t="str">
        <f t="shared" si="19"/>
        <v>06</v>
      </c>
      <c r="L223">
        <v>1971</v>
      </c>
      <c r="M223">
        <f t="shared" si="20"/>
        <v>15.200000000000001</v>
      </c>
      <c r="O223">
        <f t="shared" si="21"/>
        <v>5.6083333333344143E-2</v>
      </c>
      <c r="R223" t="str">
        <f t="shared" si="22"/>
        <v>1768-06</v>
      </c>
      <c r="U223" s="2">
        <v>12.489999999999901</v>
      </c>
      <c r="V223" s="2">
        <v>1.7290000000000001</v>
      </c>
      <c r="AC223">
        <f t="shared" si="23"/>
        <v>1760</v>
      </c>
      <c r="AD223" s="6" t="s">
        <v>1929</v>
      </c>
      <c r="AE223">
        <v>8.0418333333333329</v>
      </c>
      <c r="AF223">
        <v>14.955166666666669</v>
      </c>
      <c r="AH223" s="6" t="s">
        <v>1899</v>
      </c>
      <c r="AI223" s="7"/>
    </row>
    <row r="224" spans="1:35" x14ac:dyDescent="0.35">
      <c r="A224" s="3" t="s">
        <v>222</v>
      </c>
      <c r="B224" s="2">
        <v>13.875</v>
      </c>
      <c r="C224" s="2">
        <v>2.552</v>
      </c>
      <c r="J224" s="4" t="str">
        <f t="shared" si="18"/>
        <v>1768</v>
      </c>
      <c r="K224" t="str">
        <f t="shared" si="19"/>
        <v>07</v>
      </c>
      <c r="L224">
        <v>1972</v>
      </c>
      <c r="M224">
        <f t="shared" si="20"/>
        <v>15.292916666666644</v>
      </c>
      <c r="O224">
        <f t="shared" si="21"/>
        <v>0.1489999999999867</v>
      </c>
      <c r="R224" t="str">
        <f t="shared" si="22"/>
        <v>1768-07</v>
      </c>
      <c r="U224" s="2">
        <v>13.875</v>
      </c>
      <c r="V224" s="2">
        <v>2.552</v>
      </c>
      <c r="AC224">
        <f t="shared" si="23"/>
        <v>1760</v>
      </c>
      <c r="AD224" s="6" t="s">
        <v>1930</v>
      </c>
      <c r="AE224">
        <v>8.2104999999999997</v>
      </c>
      <c r="AF224">
        <v>14.990999999999987</v>
      </c>
      <c r="AH224" s="6" t="s">
        <v>1900</v>
      </c>
      <c r="AI224" s="7"/>
    </row>
    <row r="225" spans="1:35" x14ac:dyDescent="0.35">
      <c r="A225" s="3" t="s">
        <v>223</v>
      </c>
      <c r="B225" s="2">
        <v>12.352</v>
      </c>
      <c r="C225" s="2">
        <v>2.0459999999999998</v>
      </c>
      <c r="J225" s="4" t="str">
        <f t="shared" si="18"/>
        <v>1768</v>
      </c>
      <c r="K225" t="str">
        <f t="shared" si="19"/>
        <v>08</v>
      </c>
      <c r="L225">
        <v>1973</v>
      </c>
      <c r="M225">
        <f t="shared" si="20"/>
        <v>15.404749999999984</v>
      </c>
      <c r="O225">
        <f t="shared" si="21"/>
        <v>0.26083333333332703</v>
      </c>
      <c r="R225" t="str">
        <f t="shared" si="22"/>
        <v>1768-08</v>
      </c>
      <c r="U225" s="2">
        <v>12.352</v>
      </c>
      <c r="V225" s="2">
        <v>2.0459999999999998</v>
      </c>
      <c r="AC225">
        <f t="shared" si="23"/>
        <v>1760</v>
      </c>
      <c r="AD225" s="6" t="s">
        <v>1931</v>
      </c>
      <c r="AE225">
        <v>8.1107499999999835</v>
      </c>
      <c r="AF225">
        <v>15.021083333333323</v>
      </c>
      <c r="AH225" s="6" t="s">
        <v>1901</v>
      </c>
      <c r="AI225" s="7"/>
    </row>
    <row r="226" spans="1:35" x14ac:dyDescent="0.35">
      <c r="A226" s="3" t="s">
        <v>224</v>
      </c>
      <c r="B226" s="2">
        <v>10.824</v>
      </c>
      <c r="C226" s="2">
        <v>1.504</v>
      </c>
      <c r="J226" s="4" t="str">
        <f t="shared" si="18"/>
        <v>1768</v>
      </c>
      <c r="K226" t="str">
        <f t="shared" si="19"/>
        <v>09</v>
      </c>
      <c r="L226">
        <v>1974</v>
      </c>
      <c r="M226">
        <f t="shared" si="20"/>
        <v>15.168083333333323</v>
      </c>
      <c r="O226">
        <f t="shared" si="21"/>
        <v>2.4166666666666003E-2</v>
      </c>
      <c r="R226" t="str">
        <f t="shared" si="22"/>
        <v>1768-09</v>
      </c>
      <c r="U226" s="2">
        <v>10.824</v>
      </c>
      <c r="V226" s="2">
        <v>1.504</v>
      </c>
      <c r="AC226">
        <f t="shared" si="23"/>
        <v>1760</v>
      </c>
      <c r="AD226" s="6" t="s">
        <v>1932</v>
      </c>
      <c r="AE226">
        <v>7.9959166666666563</v>
      </c>
      <c r="AF226">
        <v>14.879333333333316</v>
      </c>
      <c r="AH226" s="6" t="s">
        <v>1902</v>
      </c>
      <c r="AI226" s="7"/>
    </row>
    <row r="227" spans="1:35" x14ac:dyDescent="0.35">
      <c r="A227" s="3" t="s">
        <v>225</v>
      </c>
      <c r="B227" s="2">
        <v>7.7289999999999903</v>
      </c>
      <c r="C227" s="2">
        <v>2.5579999999999998</v>
      </c>
      <c r="J227" s="4" t="str">
        <f t="shared" si="18"/>
        <v>1768</v>
      </c>
      <c r="K227" t="str">
        <f t="shared" si="19"/>
        <v>10</v>
      </c>
      <c r="L227">
        <v>1975</v>
      </c>
      <c r="M227">
        <f t="shared" si="20"/>
        <v>15.238666666666658</v>
      </c>
      <c r="O227">
        <f t="shared" si="21"/>
        <v>9.4750000000001222E-2</v>
      </c>
      <c r="R227" t="str">
        <f t="shared" si="22"/>
        <v>1768-10</v>
      </c>
      <c r="U227" s="2">
        <v>7.7289999999999903</v>
      </c>
      <c r="V227" s="2">
        <v>2.5579999999999998</v>
      </c>
      <c r="AC227">
        <f t="shared" si="23"/>
        <v>1760</v>
      </c>
      <c r="AD227" s="6" t="s">
        <v>1933</v>
      </c>
      <c r="AE227">
        <v>7.7581666666666678</v>
      </c>
      <c r="AF227">
        <v>14.758249999999983</v>
      </c>
      <c r="AH227" s="6" t="s">
        <v>1903</v>
      </c>
      <c r="AI227" s="7"/>
    </row>
    <row r="228" spans="1:35" x14ac:dyDescent="0.35">
      <c r="A228" s="3" t="s">
        <v>226</v>
      </c>
      <c r="B228" s="2">
        <v>4.5810000000000004</v>
      </c>
      <c r="C228" s="2">
        <v>2.02</v>
      </c>
      <c r="J228" s="4" t="str">
        <f t="shared" si="18"/>
        <v>1768</v>
      </c>
      <c r="K228" t="str">
        <f t="shared" si="19"/>
        <v>11</v>
      </c>
      <c r="L228">
        <v>1976</v>
      </c>
      <c r="M228">
        <f t="shared" si="20"/>
        <v>15.131083333333327</v>
      </c>
      <c r="O228">
        <f t="shared" si="21"/>
        <v>-1.2833333333329477E-2</v>
      </c>
      <c r="R228" t="str">
        <f t="shared" si="22"/>
        <v>1768-11</v>
      </c>
      <c r="U228" s="2">
        <v>4.5810000000000004</v>
      </c>
      <c r="V228" s="2">
        <v>2.02</v>
      </c>
      <c r="AC228">
        <f t="shared" si="23"/>
        <v>1760</v>
      </c>
      <c r="AD228" s="6" t="s">
        <v>1934</v>
      </c>
      <c r="AE228">
        <v>8.1002499999999991</v>
      </c>
      <c r="AF228">
        <v>14.881499999999987</v>
      </c>
      <c r="AH228" s="6" t="s">
        <v>1904</v>
      </c>
      <c r="AI228" s="7"/>
    </row>
    <row r="229" spans="1:35" x14ac:dyDescent="0.35">
      <c r="A229" s="3" t="s">
        <v>227</v>
      </c>
      <c r="B229" s="2">
        <v>2.6669999999999998</v>
      </c>
      <c r="C229" s="2">
        <v>2.286</v>
      </c>
      <c r="J229" s="4" t="str">
        <f t="shared" si="18"/>
        <v>1768</v>
      </c>
      <c r="K229" t="str">
        <f t="shared" si="19"/>
        <v>12</v>
      </c>
      <c r="L229">
        <v>1977</v>
      </c>
      <c r="M229">
        <f t="shared" si="20"/>
        <v>15.408249999999986</v>
      </c>
      <c r="O229">
        <f t="shared" si="21"/>
        <v>0.26433333333332953</v>
      </c>
      <c r="R229" t="str">
        <f t="shared" si="22"/>
        <v>1768-12</v>
      </c>
      <c r="U229" s="2">
        <v>2.6669999999999998</v>
      </c>
      <c r="V229" s="2">
        <v>2.286</v>
      </c>
      <c r="AC229">
        <f t="shared" si="23"/>
        <v>1760</v>
      </c>
      <c r="AD229" s="6" t="s">
        <v>1935</v>
      </c>
      <c r="AE229">
        <v>8.2519999999999918</v>
      </c>
      <c r="AF229">
        <v>14.929916666666669</v>
      </c>
      <c r="AH229" s="6" t="s">
        <v>1905</v>
      </c>
      <c r="AI229" s="7"/>
    </row>
    <row r="230" spans="1:35" x14ac:dyDescent="0.35">
      <c r="A230" s="3" t="s">
        <v>228</v>
      </c>
      <c r="B230" s="2">
        <v>2.3050000000000002</v>
      </c>
      <c r="C230" s="2">
        <v>3.76</v>
      </c>
      <c r="J230" s="4" t="str">
        <f t="shared" si="18"/>
        <v>1769</v>
      </c>
      <c r="K230" t="str">
        <f t="shared" si="19"/>
        <v>01</v>
      </c>
      <c r="L230">
        <v>1978</v>
      </c>
      <c r="M230">
        <f t="shared" si="20"/>
        <v>15.300916666666666</v>
      </c>
      <c r="O230">
        <f t="shared" si="21"/>
        <v>0.15700000000000891</v>
      </c>
      <c r="R230" t="str">
        <f t="shared" si="22"/>
        <v>1769-01</v>
      </c>
      <c r="U230" s="2">
        <v>2.3050000000000002</v>
      </c>
      <c r="V230" s="2">
        <v>3.76</v>
      </c>
      <c r="AC230">
        <f t="shared" si="23"/>
        <v>1760</v>
      </c>
      <c r="AD230" s="6" t="s">
        <v>1936</v>
      </c>
      <c r="AE230">
        <v>7.9608333333333228</v>
      </c>
      <c r="AF230">
        <v>14.882916666666658</v>
      </c>
      <c r="AH230" s="6" t="s">
        <v>1906</v>
      </c>
      <c r="AI230" s="7"/>
    </row>
    <row r="231" spans="1:35" x14ac:dyDescent="0.35">
      <c r="A231" s="3" t="s">
        <v>229</v>
      </c>
      <c r="B231" s="2">
        <v>2.1640000000000001</v>
      </c>
      <c r="C231" s="2">
        <v>2.5270000000000001</v>
      </c>
      <c r="J231" s="4" t="str">
        <f t="shared" si="18"/>
        <v>1769</v>
      </c>
      <c r="K231" t="str">
        <f t="shared" si="19"/>
        <v>02</v>
      </c>
      <c r="L231">
        <v>1979</v>
      </c>
      <c r="M231">
        <f t="shared" si="20"/>
        <v>15.41416666666664</v>
      </c>
      <c r="O231">
        <f t="shared" si="21"/>
        <v>0.270249999999983</v>
      </c>
      <c r="R231" t="str">
        <f t="shared" si="22"/>
        <v>1769-02</v>
      </c>
      <c r="U231" s="2">
        <v>2.1640000000000001</v>
      </c>
      <c r="V231" s="2">
        <v>2.5270000000000001</v>
      </c>
      <c r="AC231">
        <f t="shared" si="23"/>
        <v>1760</v>
      </c>
      <c r="AD231" s="6" t="s">
        <v>1937</v>
      </c>
      <c r="AE231">
        <v>7.8464999999999803</v>
      </c>
      <c r="AF231">
        <v>14.800666666666658</v>
      </c>
      <c r="AH231" s="6" t="s">
        <v>1907</v>
      </c>
      <c r="AI231" s="7"/>
    </row>
    <row r="232" spans="1:35" x14ac:dyDescent="0.35">
      <c r="A232" s="3" t="s">
        <v>230</v>
      </c>
      <c r="B232" s="2">
        <v>4.57</v>
      </c>
      <c r="C232" s="2">
        <v>2.2250000000000001</v>
      </c>
      <c r="J232" s="4" t="str">
        <f t="shared" si="18"/>
        <v>1769</v>
      </c>
      <c r="K232" t="str">
        <f t="shared" si="19"/>
        <v>03</v>
      </c>
      <c r="L232">
        <v>1980</v>
      </c>
      <c r="M232">
        <f t="shared" si="20"/>
        <v>15.491833333333323</v>
      </c>
      <c r="O232">
        <f t="shared" si="21"/>
        <v>0.34791666666666643</v>
      </c>
      <c r="R232" t="str">
        <f t="shared" si="22"/>
        <v>1769-03</v>
      </c>
      <c r="U232" s="2">
        <v>4.57</v>
      </c>
      <c r="V232" s="2">
        <v>2.2250000000000001</v>
      </c>
      <c r="AC232">
        <f t="shared" si="23"/>
        <v>1760</v>
      </c>
      <c r="AD232" s="6" t="s">
        <v>1938</v>
      </c>
      <c r="AE232">
        <v>7.558583333333317</v>
      </c>
      <c r="AF232">
        <v>14.740083333333324</v>
      </c>
      <c r="AH232" s="6" t="s">
        <v>1908</v>
      </c>
      <c r="AI232" s="7"/>
    </row>
    <row r="233" spans="1:35" x14ac:dyDescent="0.35">
      <c r="A233" s="3" t="s">
        <v>231</v>
      </c>
      <c r="B233" s="2">
        <v>8.9669999999999899</v>
      </c>
      <c r="C233" s="2">
        <v>3.105</v>
      </c>
      <c r="J233" s="4" t="str">
        <f t="shared" si="18"/>
        <v>1769</v>
      </c>
      <c r="K233" t="str">
        <f t="shared" si="19"/>
        <v>04</v>
      </c>
      <c r="L233">
        <v>1981</v>
      </c>
      <c r="M233">
        <f t="shared" si="20"/>
        <v>15.516166666666651</v>
      </c>
      <c r="O233">
        <f t="shared" si="21"/>
        <v>0.37224999999999397</v>
      </c>
      <c r="R233" t="str">
        <f t="shared" si="22"/>
        <v>1769-04</v>
      </c>
      <c r="U233" s="2">
        <v>8.9669999999999899</v>
      </c>
      <c r="V233" s="2">
        <v>3.105</v>
      </c>
      <c r="AC233">
        <f t="shared" si="23"/>
        <v>1760</v>
      </c>
      <c r="AD233" s="6" t="s">
        <v>1939</v>
      </c>
      <c r="AE233">
        <v>8.1118333333333315</v>
      </c>
      <c r="AF233">
        <v>14.935749999999992</v>
      </c>
      <c r="AH233" s="6" t="s">
        <v>1909</v>
      </c>
      <c r="AI233" s="7"/>
    </row>
    <row r="234" spans="1:35" x14ac:dyDescent="0.35">
      <c r="A234" s="3" t="s">
        <v>232</v>
      </c>
      <c r="B234" s="2">
        <v>12.872999999999999</v>
      </c>
      <c r="C234" s="2">
        <v>1.7529999999999999</v>
      </c>
      <c r="J234" s="4" t="str">
        <f t="shared" si="18"/>
        <v>1769</v>
      </c>
      <c r="K234" t="str">
        <f t="shared" si="19"/>
        <v>05</v>
      </c>
      <c r="L234">
        <v>1982</v>
      </c>
      <c r="M234">
        <f t="shared" si="20"/>
        <v>15.341916666666668</v>
      </c>
      <c r="O234">
        <f t="shared" si="21"/>
        <v>0.19800000000001106</v>
      </c>
      <c r="R234" t="str">
        <f t="shared" si="22"/>
        <v>1769-05</v>
      </c>
      <c r="U234" s="2">
        <v>12.872999999999999</v>
      </c>
      <c r="V234" s="2">
        <v>1.7529999999999999</v>
      </c>
      <c r="AC234">
        <f t="shared" si="23"/>
        <v>1760</v>
      </c>
      <c r="AD234" s="6" t="s">
        <v>1940</v>
      </c>
      <c r="AE234">
        <v>7.9835833333333346</v>
      </c>
      <c r="AF234">
        <v>14.896499999999984</v>
      </c>
      <c r="AH234" s="6" t="s">
        <v>1910</v>
      </c>
      <c r="AI234" s="7"/>
    </row>
    <row r="235" spans="1:35" x14ac:dyDescent="0.35">
      <c r="A235" s="3" t="s">
        <v>233</v>
      </c>
      <c r="B235" s="2">
        <v>15.141999999999999</v>
      </c>
      <c r="C235" s="2">
        <v>1.7270000000000001</v>
      </c>
      <c r="J235" s="4" t="str">
        <f t="shared" si="18"/>
        <v>1769</v>
      </c>
      <c r="K235" t="str">
        <f t="shared" si="19"/>
        <v>06</v>
      </c>
      <c r="L235">
        <v>1983</v>
      </c>
      <c r="M235">
        <f t="shared" si="20"/>
        <v>15.520249999999983</v>
      </c>
      <c r="O235">
        <f t="shared" si="21"/>
        <v>0.37633333333332608</v>
      </c>
      <c r="R235" t="str">
        <f t="shared" si="22"/>
        <v>1769-06</v>
      </c>
      <c r="U235" s="2">
        <v>15.141999999999999</v>
      </c>
      <c r="V235" s="2">
        <v>1.7270000000000001</v>
      </c>
      <c r="AC235">
        <f t="shared" si="23"/>
        <v>1760</v>
      </c>
      <c r="AD235" s="6" t="s">
        <v>1941</v>
      </c>
      <c r="AE235">
        <v>8.1778333333333304</v>
      </c>
      <c r="AF235">
        <v>14.996666666666641</v>
      </c>
      <c r="AH235" s="6" t="s">
        <v>1911</v>
      </c>
      <c r="AI235" s="7"/>
    </row>
    <row r="236" spans="1:35" x14ac:dyDescent="0.35">
      <c r="A236" s="3" t="s">
        <v>234</v>
      </c>
      <c r="B236" s="2">
        <v>14.460999999999901</v>
      </c>
      <c r="C236" s="2">
        <v>3.669</v>
      </c>
      <c r="J236" s="4" t="str">
        <f t="shared" si="18"/>
        <v>1769</v>
      </c>
      <c r="K236" t="str">
        <f t="shared" si="19"/>
        <v>07</v>
      </c>
      <c r="L236">
        <v>1984</v>
      </c>
      <c r="M236">
        <f t="shared" si="20"/>
        <v>15.344166666666657</v>
      </c>
      <c r="O236">
        <f t="shared" si="21"/>
        <v>0.20025000000000048</v>
      </c>
      <c r="R236" t="str">
        <f t="shared" si="22"/>
        <v>1769-07</v>
      </c>
      <c r="U236" s="2">
        <v>14.460999999999901</v>
      </c>
      <c r="V236" s="2">
        <v>3.669</v>
      </c>
      <c r="AC236">
        <f t="shared" si="23"/>
        <v>1760</v>
      </c>
      <c r="AD236" s="6" t="s">
        <v>1942</v>
      </c>
      <c r="AE236">
        <v>8.2921666666666649</v>
      </c>
      <c r="AF236">
        <v>15.056999999999995</v>
      </c>
      <c r="AH236" s="6" t="s">
        <v>1912</v>
      </c>
      <c r="AI236" s="7"/>
    </row>
    <row r="237" spans="1:35" x14ac:dyDescent="0.35">
      <c r="A237" s="3" t="s">
        <v>235</v>
      </c>
      <c r="B237" s="2">
        <v>13.494</v>
      </c>
      <c r="C237" s="2">
        <v>1.6040000000000001</v>
      </c>
      <c r="J237" s="4" t="str">
        <f t="shared" si="18"/>
        <v>1769</v>
      </c>
      <c r="K237" t="str">
        <f t="shared" si="19"/>
        <v>08</v>
      </c>
      <c r="L237">
        <v>1985</v>
      </c>
      <c r="M237">
        <f t="shared" si="20"/>
        <v>15.340666666666651</v>
      </c>
      <c r="O237">
        <f t="shared" si="21"/>
        <v>0.19674999999999443</v>
      </c>
      <c r="R237" t="str">
        <f t="shared" si="22"/>
        <v>1769-08</v>
      </c>
      <c r="U237" s="2">
        <v>13.494</v>
      </c>
      <c r="V237" s="2">
        <v>1.6040000000000001</v>
      </c>
      <c r="AC237">
        <f t="shared" si="23"/>
        <v>1760</v>
      </c>
      <c r="AD237" s="6" t="s">
        <v>1943</v>
      </c>
      <c r="AE237">
        <v>8.4363333333333177</v>
      </c>
      <c r="AF237">
        <v>15.05866666666666</v>
      </c>
      <c r="AH237" s="6" t="s">
        <v>1913</v>
      </c>
      <c r="AI237" s="7"/>
    </row>
    <row r="238" spans="1:35" x14ac:dyDescent="0.35">
      <c r="A238" s="3" t="s">
        <v>236</v>
      </c>
      <c r="B238" s="2">
        <v>11.25</v>
      </c>
      <c r="C238" s="2">
        <v>1.5980000000000001</v>
      </c>
      <c r="J238" s="4" t="str">
        <f t="shared" si="18"/>
        <v>1769</v>
      </c>
      <c r="K238" t="str">
        <f t="shared" si="19"/>
        <v>09</v>
      </c>
      <c r="L238">
        <v>1986</v>
      </c>
      <c r="M238">
        <f t="shared" si="20"/>
        <v>15.383999999999993</v>
      </c>
      <c r="O238">
        <f t="shared" si="21"/>
        <v>0.24008333333333631</v>
      </c>
      <c r="R238" t="str">
        <f t="shared" si="22"/>
        <v>1769-09</v>
      </c>
      <c r="U238" s="2">
        <v>11.25</v>
      </c>
      <c r="V238" s="2">
        <v>1.5980000000000001</v>
      </c>
      <c r="AC238">
        <f t="shared" si="23"/>
        <v>1760</v>
      </c>
      <c r="AD238" s="6" t="s">
        <v>1944</v>
      </c>
      <c r="AE238">
        <v>8.2479166666666668</v>
      </c>
      <c r="AF238">
        <v>15.096916666666658</v>
      </c>
      <c r="AH238" s="6" t="s">
        <v>1914</v>
      </c>
      <c r="AI238" s="7"/>
    </row>
    <row r="239" spans="1:35" x14ac:dyDescent="0.35">
      <c r="A239" s="3" t="s">
        <v>237</v>
      </c>
      <c r="B239" s="2">
        <v>5.2969999999999899</v>
      </c>
      <c r="C239" s="2">
        <v>2.395</v>
      </c>
      <c r="J239" s="4" t="str">
        <f t="shared" si="18"/>
        <v>1769</v>
      </c>
      <c r="K239" t="str">
        <f t="shared" si="19"/>
        <v>10</v>
      </c>
      <c r="L239">
        <v>1987</v>
      </c>
      <c r="M239">
        <f t="shared" si="20"/>
        <v>15.524499999999989</v>
      </c>
      <c r="O239">
        <f t="shared" si="21"/>
        <v>0.38058333333333216</v>
      </c>
      <c r="R239" t="str">
        <f t="shared" si="22"/>
        <v>1769-10</v>
      </c>
      <c r="U239" s="2">
        <v>5.2969999999999899</v>
      </c>
      <c r="V239" s="2">
        <v>2.395</v>
      </c>
      <c r="AC239">
        <f t="shared" si="23"/>
        <v>1760</v>
      </c>
      <c r="AD239" s="6" t="s">
        <v>1945</v>
      </c>
      <c r="AE239">
        <v>8.4320833333333329</v>
      </c>
      <c r="AF239">
        <v>15.065499999999981</v>
      </c>
      <c r="AH239" s="6" t="s">
        <v>1915</v>
      </c>
      <c r="AI239" s="7"/>
    </row>
    <row r="240" spans="1:35" x14ac:dyDescent="0.35">
      <c r="A240" s="3" t="s">
        <v>238</v>
      </c>
      <c r="B240" s="2">
        <v>2.79</v>
      </c>
      <c r="C240" s="2">
        <v>2.2669999999999999</v>
      </c>
      <c r="J240" s="4" t="str">
        <f t="shared" si="18"/>
        <v>1769</v>
      </c>
      <c r="K240" t="str">
        <f t="shared" si="19"/>
        <v>11</v>
      </c>
      <c r="L240">
        <v>1988</v>
      </c>
      <c r="M240">
        <f t="shared" si="20"/>
        <v>15.555750000000002</v>
      </c>
      <c r="O240">
        <f t="shared" si="21"/>
        <v>0.4118333333333446</v>
      </c>
      <c r="R240" t="str">
        <f t="shared" si="22"/>
        <v>1769-11</v>
      </c>
      <c r="U240" s="2">
        <v>2.79</v>
      </c>
      <c r="V240" s="2">
        <v>2.2669999999999999</v>
      </c>
      <c r="AC240">
        <f t="shared" si="23"/>
        <v>1760</v>
      </c>
      <c r="AD240" s="6" t="s">
        <v>1946</v>
      </c>
      <c r="AE240">
        <v>8.2013333333333307</v>
      </c>
      <c r="AF240">
        <v>15.004333333333308</v>
      </c>
      <c r="AH240" s="6" t="s">
        <v>1916</v>
      </c>
      <c r="AI240" s="7"/>
    </row>
    <row r="241" spans="1:35" x14ac:dyDescent="0.35">
      <c r="A241" s="3" t="s">
        <v>239</v>
      </c>
      <c r="B241" s="2">
        <v>-0.97799999999999998</v>
      </c>
      <c r="C241" s="2">
        <v>2.2909999999999999</v>
      </c>
      <c r="J241" s="4" t="str">
        <f t="shared" si="18"/>
        <v>1769</v>
      </c>
      <c r="K241" t="str">
        <f t="shared" si="19"/>
        <v>12</v>
      </c>
      <c r="L241">
        <v>1989</v>
      </c>
      <c r="M241">
        <f t="shared" si="20"/>
        <v>15.441583333333334</v>
      </c>
      <c r="O241">
        <f t="shared" si="21"/>
        <v>0.29766666666667696</v>
      </c>
      <c r="R241" t="str">
        <f t="shared" si="22"/>
        <v>1769-12</v>
      </c>
      <c r="U241" s="2">
        <v>-0.97799999999999998</v>
      </c>
      <c r="V241" s="2">
        <v>2.2909999999999999</v>
      </c>
      <c r="AC241">
        <f t="shared" si="23"/>
        <v>1760</v>
      </c>
      <c r="AD241" s="6" t="s">
        <v>1947</v>
      </c>
      <c r="AE241">
        <v>8.1150833333333239</v>
      </c>
      <c r="AF241">
        <v>15.005916666666669</v>
      </c>
      <c r="AH241" s="6" t="s">
        <v>1917</v>
      </c>
      <c r="AI241" s="7"/>
    </row>
    <row r="242" spans="1:35" x14ac:dyDescent="0.35">
      <c r="A242" s="3" t="s">
        <v>240</v>
      </c>
      <c r="B242" s="2">
        <v>1.974</v>
      </c>
      <c r="C242" s="2">
        <v>4.2750000000000004</v>
      </c>
      <c r="J242" s="4" t="str">
        <f t="shared" si="18"/>
        <v>1770</v>
      </c>
      <c r="K242" t="str">
        <f t="shared" si="19"/>
        <v>01</v>
      </c>
      <c r="L242">
        <v>1990</v>
      </c>
      <c r="M242">
        <f t="shared" si="20"/>
        <v>15.629333333333316</v>
      </c>
      <c r="O242">
        <f t="shared" si="21"/>
        <v>0.48541666666665861</v>
      </c>
      <c r="R242" t="str">
        <f t="shared" si="22"/>
        <v>1770-01</v>
      </c>
      <c r="U242" s="2">
        <v>1.974</v>
      </c>
      <c r="V242" s="2">
        <v>4.2750000000000004</v>
      </c>
      <c r="AC242">
        <f t="shared" si="23"/>
        <v>1770</v>
      </c>
      <c r="AD242" s="6" t="s">
        <v>1948</v>
      </c>
      <c r="AE242">
        <v>8.1938333333333233</v>
      </c>
      <c r="AF242">
        <v>15.019333333333323</v>
      </c>
      <c r="AH242" s="6" t="s">
        <v>1918</v>
      </c>
      <c r="AI242" s="7"/>
    </row>
    <row r="243" spans="1:35" x14ac:dyDescent="0.35">
      <c r="A243" s="3" t="s">
        <v>241</v>
      </c>
      <c r="B243" s="2">
        <v>4.1050000000000004</v>
      </c>
      <c r="C243" s="2">
        <v>4.1289999999999996</v>
      </c>
      <c r="J243" s="4" t="str">
        <f t="shared" si="18"/>
        <v>1770</v>
      </c>
      <c r="K243" t="str">
        <f t="shared" si="19"/>
        <v>02</v>
      </c>
      <c r="L243">
        <v>1991</v>
      </c>
      <c r="M243">
        <f t="shared" si="20"/>
        <v>15.59799999999999</v>
      </c>
      <c r="O243">
        <f t="shared" si="21"/>
        <v>0.45408333333333317</v>
      </c>
      <c r="R243" t="str">
        <f t="shared" si="22"/>
        <v>1770-02</v>
      </c>
      <c r="U243" s="2">
        <v>4.1050000000000004</v>
      </c>
      <c r="V243" s="2">
        <v>4.1289999999999996</v>
      </c>
      <c r="AC243">
        <f t="shared" si="23"/>
        <v>1770</v>
      </c>
      <c r="AD243" s="6" t="s">
        <v>1949</v>
      </c>
      <c r="AE243">
        <v>8.3510833333333157</v>
      </c>
      <c r="AF243">
        <v>15.049249999999992</v>
      </c>
      <c r="AH243" s="6" t="s">
        <v>1919</v>
      </c>
      <c r="AI243" s="7"/>
    </row>
    <row r="244" spans="1:35" x14ac:dyDescent="0.35">
      <c r="A244" s="3" t="s">
        <v>242</v>
      </c>
      <c r="B244" s="2">
        <v>1.6119999999999901</v>
      </c>
      <c r="C244" s="2">
        <v>2.2759999999999998</v>
      </c>
      <c r="J244" s="4" t="str">
        <f t="shared" si="18"/>
        <v>1770</v>
      </c>
      <c r="K244" t="str">
        <f t="shared" si="19"/>
        <v>03</v>
      </c>
      <c r="L244">
        <v>1992</v>
      </c>
      <c r="M244">
        <f t="shared" si="20"/>
        <v>15.452999999999989</v>
      </c>
      <c r="O244">
        <f t="shared" si="21"/>
        <v>0.30908333333333182</v>
      </c>
      <c r="R244" t="str">
        <f t="shared" si="22"/>
        <v>1770-03</v>
      </c>
      <c r="U244" s="2">
        <v>1.6119999999999901</v>
      </c>
      <c r="V244" s="2">
        <v>2.2759999999999998</v>
      </c>
      <c r="AC244">
        <f t="shared" si="23"/>
        <v>1770</v>
      </c>
      <c r="AD244" s="6" t="s">
        <v>1950</v>
      </c>
      <c r="AE244">
        <v>8.4335000000000004</v>
      </c>
      <c r="AF244">
        <v>14.956999999999994</v>
      </c>
      <c r="AH244" s="6" t="s">
        <v>1920</v>
      </c>
      <c r="AI244" s="7"/>
    </row>
    <row r="245" spans="1:35" x14ac:dyDescent="0.35">
      <c r="A245" s="3" t="s">
        <v>243</v>
      </c>
      <c r="B245" s="2">
        <v>9.7880000000000003</v>
      </c>
      <c r="C245" s="2">
        <v>3.516</v>
      </c>
      <c r="J245" s="4" t="str">
        <f t="shared" si="18"/>
        <v>1770</v>
      </c>
      <c r="K245" t="str">
        <f t="shared" si="19"/>
        <v>04</v>
      </c>
      <c r="L245">
        <v>1993</v>
      </c>
      <c r="M245">
        <f t="shared" si="20"/>
        <v>15.466416666666658</v>
      </c>
      <c r="O245">
        <f t="shared" si="21"/>
        <v>0.32250000000000156</v>
      </c>
      <c r="R245" t="str">
        <f t="shared" si="22"/>
        <v>1770-04</v>
      </c>
      <c r="U245" s="2">
        <v>9.7880000000000003</v>
      </c>
      <c r="V245" s="2">
        <v>3.516</v>
      </c>
      <c r="AC245">
        <f t="shared" si="23"/>
        <v>1770</v>
      </c>
      <c r="AD245" s="6" t="s">
        <v>1951</v>
      </c>
      <c r="AE245">
        <v>7.8595833333333331</v>
      </c>
      <c r="AF245">
        <v>14.921916666666656</v>
      </c>
      <c r="AH245" s="6" t="s">
        <v>1921</v>
      </c>
      <c r="AI245" s="7"/>
    </row>
    <row r="246" spans="1:35" x14ac:dyDescent="0.35">
      <c r="A246" s="3" t="s">
        <v>244</v>
      </c>
      <c r="B246" s="2">
        <v>9.9960000000000004</v>
      </c>
      <c r="C246" s="2">
        <v>1.27</v>
      </c>
      <c r="J246" s="4" t="str">
        <f t="shared" si="18"/>
        <v>1770</v>
      </c>
      <c r="K246" t="str">
        <f t="shared" si="19"/>
        <v>05</v>
      </c>
      <c r="L246">
        <v>1994</v>
      </c>
      <c r="M246">
        <f t="shared" si="20"/>
        <v>15.534999999999991</v>
      </c>
      <c r="O246">
        <f t="shared" si="21"/>
        <v>0.39108333333333434</v>
      </c>
      <c r="R246" t="str">
        <f t="shared" si="22"/>
        <v>1770-05</v>
      </c>
      <c r="U246" s="2">
        <v>9.9960000000000004</v>
      </c>
      <c r="V246" s="2">
        <v>1.27</v>
      </c>
      <c r="AC246">
        <f t="shared" si="23"/>
        <v>1770</v>
      </c>
      <c r="AD246" s="6" t="s">
        <v>1952</v>
      </c>
      <c r="AE246">
        <v>8.0800833333333255</v>
      </c>
      <c r="AF246">
        <v>14.909416666666649</v>
      </c>
      <c r="AH246" s="6" t="s">
        <v>1922</v>
      </c>
      <c r="AI246" s="7"/>
    </row>
    <row r="247" spans="1:35" x14ac:dyDescent="0.35">
      <c r="A247" s="3" t="s">
        <v>245</v>
      </c>
      <c r="B247" s="2">
        <v>11.884</v>
      </c>
      <c r="C247" s="2">
        <v>3.395</v>
      </c>
      <c r="J247" s="4" t="str">
        <f t="shared" si="18"/>
        <v>1770</v>
      </c>
      <c r="K247" t="str">
        <f t="shared" si="19"/>
        <v>06</v>
      </c>
      <c r="L247">
        <v>1995</v>
      </c>
      <c r="M247">
        <f t="shared" si="20"/>
        <v>15.637833333333324</v>
      </c>
      <c r="O247">
        <f t="shared" si="21"/>
        <v>0.49391666666666723</v>
      </c>
      <c r="R247" t="str">
        <f t="shared" si="22"/>
        <v>1770-06</v>
      </c>
      <c r="U247" s="2">
        <v>11.884</v>
      </c>
      <c r="V247" s="2">
        <v>3.395</v>
      </c>
      <c r="AC247">
        <f t="shared" si="23"/>
        <v>1770</v>
      </c>
      <c r="AD247" s="6" t="s">
        <v>1953</v>
      </c>
      <c r="AE247">
        <v>8.5395833333333311</v>
      </c>
      <c r="AF247">
        <v>15.282666666666669</v>
      </c>
      <c r="AH247" s="6" t="s">
        <v>1923</v>
      </c>
      <c r="AI247" s="7"/>
    </row>
    <row r="248" spans="1:35" x14ac:dyDescent="0.35">
      <c r="A248" s="3" t="s">
        <v>246</v>
      </c>
      <c r="B248" s="2">
        <v>11.620999999999899</v>
      </c>
      <c r="C248" s="2">
        <v>2.6579999999999999</v>
      </c>
      <c r="J248" s="4" t="str">
        <f t="shared" si="18"/>
        <v>1770</v>
      </c>
      <c r="K248" t="str">
        <f t="shared" si="19"/>
        <v>07</v>
      </c>
      <c r="L248">
        <v>1996</v>
      </c>
      <c r="M248">
        <f t="shared" si="20"/>
        <v>15.524666666666642</v>
      </c>
      <c r="O248">
        <f t="shared" si="21"/>
        <v>0.38074999999998482</v>
      </c>
      <c r="R248" t="str">
        <f t="shared" si="22"/>
        <v>1770-07</v>
      </c>
      <c r="U248" s="2">
        <v>11.620999999999899</v>
      </c>
      <c r="V248" s="2">
        <v>2.6579999999999999</v>
      </c>
      <c r="AC248">
        <f t="shared" si="23"/>
        <v>1770</v>
      </c>
      <c r="AD248" s="6" t="s">
        <v>1954</v>
      </c>
      <c r="AE248">
        <v>8.8297499999999989</v>
      </c>
      <c r="AF248">
        <v>15.357416666666659</v>
      </c>
      <c r="AH248" s="6" t="s">
        <v>1924</v>
      </c>
      <c r="AI248" s="7"/>
    </row>
    <row r="249" spans="1:35" x14ac:dyDescent="0.35">
      <c r="A249" s="3" t="s">
        <v>247</v>
      </c>
      <c r="B249" s="2">
        <v>11.413</v>
      </c>
      <c r="C249" s="2">
        <v>3.14</v>
      </c>
      <c r="J249" s="4" t="str">
        <f t="shared" si="18"/>
        <v>1770</v>
      </c>
      <c r="K249" t="str">
        <f t="shared" si="19"/>
        <v>08</v>
      </c>
      <c r="L249">
        <v>1997</v>
      </c>
      <c r="M249">
        <f t="shared" si="20"/>
        <v>15.713833333333307</v>
      </c>
      <c r="O249">
        <f t="shared" si="21"/>
        <v>0.56991666666664997</v>
      </c>
      <c r="R249" t="str">
        <f t="shared" si="22"/>
        <v>1770-08</v>
      </c>
      <c r="U249" s="2">
        <v>11.413</v>
      </c>
      <c r="V249" s="2">
        <v>3.14</v>
      </c>
      <c r="AC249">
        <f t="shared" si="23"/>
        <v>1770</v>
      </c>
      <c r="AD249" s="6" t="s">
        <v>1955</v>
      </c>
      <c r="AE249">
        <v>8.1658333333333299</v>
      </c>
      <c r="AF249">
        <v>15.064416666666659</v>
      </c>
      <c r="AH249" s="6" t="s">
        <v>1925</v>
      </c>
      <c r="AI249" s="7"/>
    </row>
    <row r="250" spans="1:35" x14ac:dyDescent="0.35">
      <c r="A250" s="3" t="s">
        <v>248</v>
      </c>
      <c r="B250" s="2">
        <v>10.724</v>
      </c>
      <c r="C250" s="2">
        <v>1.51</v>
      </c>
      <c r="J250" s="4" t="str">
        <f t="shared" si="18"/>
        <v>1770</v>
      </c>
      <c r="K250" t="str">
        <f t="shared" si="19"/>
        <v>09</v>
      </c>
      <c r="L250">
        <v>1998</v>
      </c>
      <c r="M250">
        <f t="shared" si="20"/>
        <v>15.825999999999985</v>
      </c>
      <c r="O250">
        <f t="shared" si="21"/>
        <v>0.6820833333333276</v>
      </c>
      <c r="R250" t="str">
        <f t="shared" si="22"/>
        <v>1770-09</v>
      </c>
      <c r="U250" s="2">
        <v>10.724</v>
      </c>
      <c r="V250" s="2">
        <v>1.51</v>
      </c>
      <c r="AC250">
        <f t="shared" si="23"/>
        <v>1770</v>
      </c>
      <c r="AD250" s="6" t="s">
        <v>1956</v>
      </c>
      <c r="AE250">
        <v>8.1187499999999826</v>
      </c>
      <c r="AF250">
        <v>15.008666666666656</v>
      </c>
      <c r="AH250" s="6" t="s">
        <v>1926</v>
      </c>
      <c r="AI250" s="7">
        <v>14.86716666666665</v>
      </c>
    </row>
    <row r="251" spans="1:35" x14ac:dyDescent="0.35">
      <c r="A251" s="3" t="s">
        <v>249</v>
      </c>
      <c r="B251" s="2">
        <v>8.6609999999999996</v>
      </c>
      <c r="C251" s="2">
        <v>1.603</v>
      </c>
      <c r="J251" s="4" t="str">
        <f t="shared" si="18"/>
        <v>1770</v>
      </c>
      <c r="K251" t="str">
        <f t="shared" si="19"/>
        <v>10</v>
      </c>
      <c r="L251">
        <v>1999</v>
      </c>
      <c r="M251">
        <f t="shared" si="20"/>
        <v>15.600333333333326</v>
      </c>
      <c r="O251">
        <f t="shared" si="21"/>
        <v>0.45641666666666936</v>
      </c>
      <c r="R251" t="str">
        <f t="shared" si="22"/>
        <v>1770-10</v>
      </c>
      <c r="U251" s="2">
        <v>8.6609999999999996</v>
      </c>
      <c r="V251" s="2">
        <v>1.603</v>
      </c>
      <c r="AC251">
        <f t="shared" si="23"/>
        <v>1770</v>
      </c>
      <c r="AD251" s="6" t="s">
        <v>1957</v>
      </c>
      <c r="AE251">
        <v>8.2709166666666647</v>
      </c>
      <c r="AF251">
        <v>15.087166666666668</v>
      </c>
      <c r="AH251" s="6" t="s">
        <v>1927</v>
      </c>
      <c r="AI251" s="7">
        <v>14.991833333333332</v>
      </c>
    </row>
    <row r="252" spans="1:35" x14ac:dyDescent="0.35">
      <c r="A252" s="3" t="s">
        <v>250</v>
      </c>
      <c r="B252" s="2">
        <v>5.7910000000000004</v>
      </c>
      <c r="C252" s="2">
        <v>2.726</v>
      </c>
      <c r="J252" s="4" t="str">
        <f t="shared" si="18"/>
        <v>1770</v>
      </c>
      <c r="K252" t="str">
        <f t="shared" si="19"/>
        <v>11</v>
      </c>
      <c r="L252">
        <v>2000</v>
      </c>
      <c r="M252">
        <f t="shared" si="20"/>
        <v>15.610666666666651</v>
      </c>
      <c r="O252">
        <f t="shared" si="21"/>
        <v>0.466749999999994</v>
      </c>
      <c r="R252" t="str">
        <f t="shared" si="22"/>
        <v>1770-11</v>
      </c>
      <c r="U252" s="2">
        <v>5.7910000000000004</v>
      </c>
      <c r="V252" s="2">
        <v>2.726</v>
      </c>
      <c r="AC252">
        <f t="shared" si="23"/>
        <v>1770</v>
      </c>
      <c r="AD252" s="6" t="s">
        <v>1958</v>
      </c>
      <c r="AE252">
        <v>8.1289166666666652</v>
      </c>
      <c r="AF252">
        <v>15.056583333333315</v>
      </c>
      <c r="AH252" s="6" t="s">
        <v>1928</v>
      </c>
      <c r="AI252" s="7">
        <v>15.006499999999996</v>
      </c>
    </row>
    <row r="253" spans="1:35" x14ac:dyDescent="0.35">
      <c r="A253" s="3" t="s">
        <v>251</v>
      </c>
      <c r="B253" s="2">
        <v>4.734</v>
      </c>
      <c r="C253" s="2">
        <v>2.87</v>
      </c>
      <c r="J253" s="4" t="str">
        <f t="shared" si="18"/>
        <v>1770</v>
      </c>
      <c r="K253" t="str">
        <f t="shared" si="19"/>
        <v>12</v>
      </c>
      <c r="L253">
        <v>2001</v>
      </c>
      <c r="M253">
        <f t="shared" si="20"/>
        <v>15.767499999999998</v>
      </c>
      <c r="O253">
        <f t="shared" si="21"/>
        <v>0.62358333333334137</v>
      </c>
      <c r="R253" t="str">
        <f t="shared" si="22"/>
        <v>1770-12</v>
      </c>
      <c r="U253" s="2">
        <v>4.734</v>
      </c>
      <c r="V253" s="2">
        <v>2.87</v>
      </c>
      <c r="AC253">
        <f t="shared" si="23"/>
        <v>1770</v>
      </c>
      <c r="AD253" s="6" t="s">
        <v>1959</v>
      </c>
      <c r="AE253">
        <v>7.9769166666666642</v>
      </c>
      <c r="AF253">
        <v>14.963249999999986</v>
      </c>
      <c r="AH253" s="6" t="s">
        <v>1929</v>
      </c>
      <c r="AI253" s="7">
        <v>14.955166666666669</v>
      </c>
    </row>
    <row r="254" spans="1:35" x14ac:dyDescent="0.35">
      <c r="A254" s="3" t="s">
        <v>252</v>
      </c>
      <c r="B254" s="2">
        <v>5.101</v>
      </c>
      <c r="C254" s="2">
        <v>4.2869999999999999</v>
      </c>
      <c r="J254" s="4" t="str">
        <f t="shared" si="18"/>
        <v>1771</v>
      </c>
      <c r="K254" t="str">
        <f t="shared" si="19"/>
        <v>01</v>
      </c>
      <c r="L254">
        <v>2002</v>
      </c>
      <c r="M254">
        <f t="shared" si="20"/>
        <v>15.829166666666667</v>
      </c>
      <c r="O254">
        <f t="shared" si="21"/>
        <v>0.68525000000001057</v>
      </c>
      <c r="R254" t="str">
        <f t="shared" si="22"/>
        <v>1771-01</v>
      </c>
      <c r="U254" s="2">
        <v>5.101</v>
      </c>
      <c r="V254" s="2">
        <v>4.2869999999999999</v>
      </c>
      <c r="AC254">
        <f t="shared" si="23"/>
        <v>1770</v>
      </c>
      <c r="AD254" s="6" t="s">
        <v>1960</v>
      </c>
      <c r="AE254">
        <v>7.7736666666666672</v>
      </c>
      <c r="AF254">
        <v>14.833249999999992</v>
      </c>
      <c r="AH254" s="6" t="s">
        <v>1930</v>
      </c>
      <c r="AI254" s="7">
        <v>14.990999999999987</v>
      </c>
    </row>
    <row r="255" spans="1:35" x14ac:dyDescent="0.35">
      <c r="A255" s="3" t="s">
        <v>253</v>
      </c>
      <c r="B255" s="2">
        <v>-0.27399999999999902</v>
      </c>
      <c r="C255" s="2">
        <v>3.218</v>
      </c>
      <c r="J255" s="4" t="str">
        <f t="shared" si="18"/>
        <v>1771</v>
      </c>
      <c r="K255" t="str">
        <f t="shared" si="19"/>
        <v>02</v>
      </c>
      <c r="L255">
        <v>2003</v>
      </c>
      <c r="M255">
        <f t="shared" si="20"/>
        <v>15.826583333333332</v>
      </c>
      <c r="O255">
        <f t="shared" si="21"/>
        <v>0.68266666666667497</v>
      </c>
      <c r="R255" t="str">
        <f t="shared" si="22"/>
        <v>1771-02</v>
      </c>
      <c r="U255" s="2">
        <v>-0.27399999999999902</v>
      </c>
      <c r="V255" s="2">
        <v>3.218</v>
      </c>
      <c r="AC255">
        <f t="shared" si="23"/>
        <v>1770</v>
      </c>
      <c r="AD255" s="6" t="s">
        <v>1961</v>
      </c>
      <c r="AE255">
        <v>7.9196666666666644</v>
      </c>
      <c r="AF255">
        <v>14.854416666666667</v>
      </c>
      <c r="AH255" s="6" t="s">
        <v>1931</v>
      </c>
      <c r="AI255" s="7">
        <v>15.021083333333323</v>
      </c>
    </row>
    <row r="256" spans="1:35" x14ac:dyDescent="0.35">
      <c r="A256" s="3" t="s">
        <v>254</v>
      </c>
      <c r="B256" s="2">
        <v>2.8139999999999898</v>
      </c>
      <c r="C256" s="2">
        <v>3.2370000000000001</v>
      </c>
      <c r="J256" s="4" t="str">
        <f t="shared" si="18"/>
        <v>1771</v>
      </c>
      <c r="K256" t="str">
        <f t="shared" si="19"/>
        <v>03</v>
      </c>
      <c r="L256">
        <v>2004</v>
      </c>
      <c r="M256">
        <f t="shared" si="20"/>
        <v>15.757250000000001</v>
      </c>
      <c r="O256">
        <f t="shared" si="21"/>
        <v>0.61333333333334394</v>
      </c>
      <c r="R256" t="str">
        <f t="shared" si="22"/>
        <v>1771-03</v>
      </c>
      <c r="U256" s="2">
        <v>2.8139999999999898</v>
      </c>
      <c r="V256" s="2">
        <v>3.2370000000000001</v>
      </c>
      <c r="AC256">
        <f t="shared" si="23"/>
        <v>1770</v>
      </c>
      <c r="AD256" s="6" t="s">
        <v>1962</v>
      </c>
      <c r="AE256">
        <v>7.9544999999999915</v>
      </c>
      <c r="AF256">
        <v>14.835249999999981</v>
      </c>
      <c r="AH256" s="6" t="s">
        <v>1932</v>
      </c>
      <c r="AI256" s="7">
        <v>14.879333333333316</v>
      </c>
    </row>
    <row r="257" spans="1:35" x14ac:dyDescent="0.35">
      <c r="A257" s="3" t="s">
        <v>255</v>
      </c>
      <c r="B257" s="2">
        <v>5.7169999999999899</v>
      </c>
      <c r="C257" s="2">
        <v>2.6469999999999998</v>
      </c>
      <c r="J257" s="4" t="str">
        <f t="shared" si="18"/>
        <v>1771</v>
      </c>
      <c r="K257" t="str">
        <f t="shared" si="19"/>
        <v>04</v>
      </c>
      <c r="L257">
        <v>2005</v>
      </c>
      <c r="M257">
        <f t="shared" si="20"/>
        <v>15.879249999999999</v>
      </c>
      <c r="O257">
        <f t="shared" si="21"/>
        <v>0.73533333333334205</v>
      </c>
      <c r="R257" t="str">
        <f t="shared" si="22"/>
        <v>1771-04</v>
      </c>
      <c r="U257" s="2">
        <v>5.7169999999999899</v>
      </c>
      <c r="V257" s="2">
        <v>2.6469999999999998</v>
      </c>
      <c r="AC257">
        <f t="shared" si="23"/>
        <v>1770</v>
      </c>
      <c r="AD257" s="6" t="s">
        <v>1963</v>
      </c>
      <c r="AE257">
        <v>7.9149166666666568</v>
      </c>
      <c r="AF257">
        <v>14.815999999999974</v>
      </c>
      <c r="AH257" s="6" t="s">
        <v>1933</v>
      </c>
      <c r="AI257" s="7">
        <v>14.758249999999983</v>
      </c>
    </row>
    <row r="258" spans="1:35" x14ac:dyDescent="0.35">
      <c r="A258" s="3" t="s">
        <v>256</v>
      </c>
      <c r="B258" s="2">
        <v>9.6259999999999994</v>
      </c>
      <c r="C258" s="2">
        <v>3.0880000000000001</v>
      </c>
      <c r="J258" s="4" t="str">
        <f t="shared" si="18"/>
        <v>1771</v>
      </c>
      <c r="K258" t="str">
        <f t="shared" si="19"/>
        <v>05</v>
      </c>
      <c r="L258">
        <v>2006</v>
      </c>
      <c r="M258">
        <f t="shared" si="20"/>
        <v>15.813499999999992</v>
      </c>
      <c r="O258">
        <f t="shared" si="21"/>
        <v>0.66958333333333542</v>
      </c>
      <c r="R258" t="str">
        <f t="shared" si="22"/>
        <v>1771-05</v>
      </c>
      <c r="U258" s="2">
        <v>9.6259999999999994</v>
      </c>
      <c r="V258" s="2">
        <v>3.0880000000000001</v>
      </c>
      <c r="AC258">
        <f t="shared" si="23"/>
        <v>1770</v>
      </c>
      <c r="AD258" s="6" t="s">
        <v>1964</v>
      </c>
      <c r="AE258">
        <v>8.0905000000000005</v>
      </c>
      <c r="AF258">
        <v>14.994083333333327</v>
      </c>
      <c r="AH258" s="6" t="s">
        <v>1934</v>
      </c>
      <c r="AI258" s="7">
        <v>14.881499999999987</v>
      </c>
    </row>
    <row r="259" spans="1:35" x14ac:dyDescent="0.35">
      <c r="A259" s="3" t="s">
        <v>257</v>
      </c>
      <c r="B259" s="2">
        <v>14.103999999999999</v>
      </c>
      <c r="C259" s="2">
        <v>1.403</v>
      </c>
      <c r="J259" s="4" t="str">
        <f t="shared" ref="J259:J322" si="24">LEFT(A259, 4)</f>
        <v>1771</v>
      </c>
      <c r="K259" t="str">
        <f t="shared" ref="K259:K322" si="25">MID(A259, 6, 2)</f>
        <v>06</v>
      </c>
      <c r="L259">
        <v>2007</v>
      </c>
      <c r="M259">
        <f t="shared" ref="M259:M322" si="26">IFERROR(AVERAGEIFS(H:H, J:J, L259), "")</f>
        <v>15.827333333333328</v>
      </c>
      <c r="O259">
        <f t="shared" ref="O259:O322" si="27">IF(ISNUMBER(M259), M259 - $N$2, "")</f>
        <v>0.68341666666667145</v>
      </c>
      <c r="R259" t="str">
        <f t="shared" ref="R259:R322" si="28">J259 &amp; "-" &amp; TEXT(K259, "00")</f>
        <v>1771-06</v>
      </c>
      <c r="U259" s="2">
        <v>14.103999999999999</v>
      </c>
      <c r="V259" s="2">
        <v>1.403</v>
      </c>
      <c r="AC259">
        <f t="shared" ref="AC259:AC322" si="29">INT(J259/10)*10</f>
        <v>1770</v>
      </c>
      <c r="AD259" s="6" t="s">
        <v>1965</v>
      </c>
      <c r="AE259">
        <v>8.3189999999999973</v>
      </c>
      <c r="AF259">
        <v>15.113416666666659</v>
      </c>
      <c r="AH259" s="6" t="s">
        <v>1935</v>
      </c>
      <c r="AI259" s="7">
        <v>14.929916666666669</v>
      </c>
    </row>
    <row r="260" spans="1:35" x14ac:dyDescent="0.35">
      <c r="A260" s="3" t="s">
        <v>258</v>
      </c>
      <c r="B260" s="2">
        <v>13.827999999999999</v>
      </c>
      <c r="C260" s="2">
        <v>1.4350000000000001</v>
      </c>
      <c r="J260" s="4" t="str">
        <f t="shared" si="24"/>
        <v>1771</v>
      </c>
      <c r="K260" t="str">
        <f t="shared" si="25"/>
        <v>07</v>
      </c>
      <c r="L260">
        <v>2008</v>
      </c>
      <c r="M260">
        <f t="shared" si="26"/>
        <v>15.721250000000003</v>
      </c>
      <c r="O260">
        <f t="shared" si="27"/>
        <v>0.57733333333334613</v>
      </c>
      <c r="R260" t="str">
        <f t="shared" si="28"/>
        <v>1771-07</v>
      </c>
      <c r="U260" s="2">
        <v>13.827999999999999</v>
      </c>
      <c r="V260" s="2">
        <v>1.4350000000000001</v>
      </c>
      <c r="AC260">
        <f t="shared" si="29"/>
        <v>1770</v>
      </c>
      <c r="AD260" s="6" t="s">
        <v>1966</v>
      </c>
      <c r="AE260">
        <v>7.9716666666666569</v>
      </c>
      <c r="AF260">
        <v>14.840749999999986</v>
      </c>
      <c r="AH260" s="6" t="s">
        <v>1936</v>
      </c>
      <c r="AI260" s="7">
        <v>14.882916666666658</v>
      </c>
    </row>
    <row r="261" spans="1:35" x14ac:dyDescent="0.35">
      <c r="A261" s="3" t="s">
        <v>259</v>
      </c>
      <c r="B261" s="2">
        <v>14.204000000000001</v>
      </c>
      <c r="C261" s="2">
        <v>2.246</v>
      </c>
      <c r="J261" s="4" t="str">
        <f t="shared" si="24"/>
        <v>1771</v>
      </c>
      <c r="K261" t="str">
        <f t="shared" si="25"/>
        <v>08</v>
      </c>
      <c r="L261">
        <v>2009</v>
      </c>
      <c r="M261">
        <f t="shared" si="26"/>
        <v>15.827166666666658</v>
      </c>
      <c r="O261">
        <f t="shared" si="27"/>
        <v>0.68325000000000102</v>
      </c>
      <c r="R261" t="str">
        <f t="shared" si="28"/>
        <v>1771-08</v>
      </c>
      <c r="U261" s="2">
        <v>14.204000000000001</v>
      </c>
      <c r="V261" s="2">
        <v>2.246</v>
      </c>
      <c r="AC261">
        <f t="shared" si="29"/>
        <v>1770</v>
      </c>
      <c r="AD261" s="6" t="s">
        <v>1967</v>
      </c>
      <c r="AE261">
        <v>8.0193333333333232</v>
      </c>
      <c r="AF261">
        <v>14.94383333333333</v>
      </c>
      <c r="AH261" s="6" t="s">
        <v>1937</v>
      </c>
      <c r="AI261" s="7">
        <v>14.800666666666658</v>
      </c>
    </row>
    <row r="262" spans="1:35" x14ac:dyDescent="0.35">
      <c r="A262" s="3" t="s">
        <v>260</v>
      </c>
      <c r="B262" s="2">
        <v>11.363</v>
      </c>
      <c r="C262" s="2">
        <v>1.5149999999999999</v>
      </c>
      <c r="J262" s="4" t="str">
        <f t="shared" si="24"/>
        <v>1771</v>
      </c>
      <c r="K262" t="str">
        <f t="shared" si="25"/>
        <v>09</v>
      </c>
      <c r="L262">
        <v>2010</v>
      </c>
      <c r="M262">
        <f t="shared" si="26"/>
        <v>15.895499999999982</v>
      </c>
      <c r="O262">
        <f t="shared" si="27"/>
        <v>0.7515833333333255</v>
      </c>
      <c r="R262" t="str">
        <f t="shared" si="28"/>
        <v>1771-09</v>
      </c>
      <c r="U262" s="2">
        <v>11.363</v>
      </c>
      <c r="V262" s="2">
        <v>1.5149999999999999</v>
      </c>
      <c r="AC262">
        <f t="shared" si="29"/>
        <v>1770</v>
      </c>
      <c r="AD262" s="6" t="s">
        <v>1968</v>
      </c>
      <c r="AE262">
        <v>8.0658333333333321</v>
      </c>
      <c r="AF262">
        <v>14.882499999999991</v>
      </c>
      <c r="AH262" s="6" t="s">
        <v>1938</v>
      </c>
      <c r="AI262" s="7">
        <v>14.740083333333324</v>
      </c>
    </row>
    <row r="263" spans="1:35" x14ac:dyDescent="0.35">
      <c r="A263" s="3" t="s">
        <v>261</v>
      </c>
      <c r="B263" s="2">
        <v>10.317</v>
      </c>
      <c r="C263" s="2">
        <v>1.7210000000000001</v>
      </c>
      <c r="J263" s="4" t="str">
        <f t="shared" si="24"/>
        <v>1771</v>
      </c>
      <c r="K263" t="str">
        <f t="shared" si="25"/>
        <v>10</v>
      </c>
      <c r="L263">
        <v>2011</v>
      </c>
      <c r="M263">
        <f t="shared" si="26"/>
        <v>15.769499999999994</v>
      </c>
      <c r="O263">
        <f t="shared" si="27"/>
        <v>0.62558333333333671</v>
      </c>
      <c r="R263" t="str">
        <f t="shared" si="28"/>
        <v>1771-10</v>
      </c>
      <c r="U263" s="2">
        <v>10.317</v>
      </c>
      <c r="V263" s="2">
        <v>1.7210000000000001</v>
      </c>
      <c r="AC263">
        <f t="shared" si="29"/>
        <v>1770</v>
      </c>
      <c r="AD263" s="6" t="s">
        <v>1969</v>
      </c>
      <c r="AE263">
        <v>8.0567499999999903</v>
      </c>
      <c r="AF263">
        <v>14.91225</v>
      </c>
      <c r="AH263" s="6" t="s">
        <v>1939</v>
      </c>
      <c r="AI263" s="7">
        <v>14.935749999999992</v>
      </c>
    </row>
    <row r="264" spans="1:35" x14ac:dyDescent="0.35">
      <c r="A264" s="3" t="s">
        <v>262</v>
      </c>
      <c r="B264" s="2">
        <v>4.9160000000000004</v>
      </c>
      <c r="C264" s="2">
        <v>2.952</v>
      </c>
      <c r="J264" s="4" t="str">
        <f t="shared" si="24"/>
        <v>1771</v>
      </c>
      <c r="K264" t="str">
        <f t="shared" si="25"/>
        <v>11</v>
      </c>
      <c r="L264">
        <v>2012</v>
      </c>
      <c r="M264">
        <f t="shared" si="26"/>
        <v>15.802333333333317</v>
      </c>
      <c r="O264">
        <f t="shared" si="27"/>
        <v>0.65841666666666043</v>
      </c>
      <c r="R264" t="str">
        <f t="shared" si="28"/>
        <v>1771-11</v>
      </c>
      <c r="U264" s="2">
        <v>4.9160000000000004</v>
      </c>
      <c r="V264" s="2">
        <v>2.952</v>
      </c>
      <c r="AC264">
        <f t="shared" si="29"/>
        <v>1770</v>
      </c>
      <c r="AD264" s="6" t="s">
        <v>1970</v>
      </c>
      <c r="AE264">
        <v>8.1609999999999907</v>
      </c>
      <c r="AF264">
        <v>14.914749999999991</v>
      </c>
      <c r="AH264" s="6" t="s">
        <v>1940</v>
      </c>
      <c r="AI264" s="7">
        <v>14.896499999999984</v>
      </c>
    </row>
    <row r="265" spans="1:35" x14ac:dyDescent="0.35">
      <c r="A265" s="3" t="s">
        <v>263</v>
      </c>
      <c r="B265" s="2">
        <v>2.5219999999999998</v>
      </c>
      <c r="C265" s="2">
        <v>3.5059999999999998</v>
      </c>
      <c r="J265" s="4" t="str">
        <f t="shared" si="24"/>
        <v>1771</v>
      </c>
      <c r="K265" t="str">
        <f t="shared" si="25"/>
        <v>12</v>
      </c>
      <c r="L265">
        <v>2013</v>
      </c>
      <c r="M265">
        <f t="shared" si="26"/>
        <v>15.854416666666658</v>
      </c>
      <c r="O265">
        <f t="shared" si="27"/>
        <v>0.71050000000000146</v>
      </c>
      <c r="R265" t="str">
        <f t="shared" si="28"/>
        <v>1771-12</v>
      </c>
      <c r="U265" s="2">
        <v>2.5219999999999998</v>
      </c>
      <c r="V265" s="2">
        <v>3.5059999999999998</v>
      </c>
      <c r="AC265">
        <f t="shared" si="29"/>
        <v>1770</v>
      </c>
      <c r="AD265" s="6" t="s">
        <v>1971</v>
      </c>
      <c r="AE265">
        <v>8.1469999999999931</v>
      </c>
      <c r="AF265">
        <v>14.968999999999985</v>
      </c>
      <c r="AH265" s="6" t="s">
        <v>1941</v>
      </c>
      <c r="AI265" s="7">
        <v>14.996666666666641</v>
      </c>
    </row>
    <row r="266" spans="1:35" x14ac:dyDescent="0.35">
      <c r="A266" s="3" t="s">
        <v>264</v>
      </c>
      <c r="B266" s="2">
        <v>1.2529999999999999</v>
      </c>
      <c r="C266" s="2">
        <v>4.6239999999999997</v>
      </c>
      <c r="J266" s="4" t="str">
        <f t="shared" si="24"/>
        <v>1772</v>
      </c>
      <c r="K266" t="str">
        <f t="shared" si="25"/>
        <v>01</v>
      </c>
      <c r="L266">
        <v>2014</v>
      </c>
      <c r="M266">
        <f t="shared" si="26"/>
        <v>15.912999999999997</v>
      </c>
      <c r="O266">
        <f t="shared" si="27"/>
        <v>0.76908333333333978</v>
      </c>
      <c r="R266" t="str">
        <f t="shared" si="28"/>
        <v>1772-01</v>
      </c>
      <c r="U266" s="2">
        <v>1.2529999999999999</v>
      </c>
      <c r="V266" s="2">
        <v>4.6239999999999997</v>
      </c>
      <c r="AC266">
        <f t="shared" si="29"/>
        <v>1770</v>
      </c>
      <c r="AD266" s="6" t="s">
        <v>1972</v>
      </c>
      <c r="AE266">
        <v>8.2149166666666478</v>
      </c>
      <c r="AF266">
        <v>15.090583333333319</v>
      </c>
      <c r="AH266" s="6" t="s">
        <v>1942</v>
      </c>
      <c r="AI266" s="7">
        <v>15.056999999999995</v>
      </c>
    </row>
    <row r="267" spans="1:35" x14ac:dyDescent="0.35">
      <c r="A267" s="3" t="s">
        <v>265</v>
      </c>
      <c r="B267" s="2">
        <v>1.478</v>
      </c>
      <c r="C267" s="2">
        <v>5.9629999999999903</v>
      </c>
      <c r="J267" s="4" t="str">
        <f t="shared" si="24"/>
        <v>1772</v>
      </c>
      <c r="K267" t="str">
        <f t="shared" si="25"/>
        <v>02</v>
      </c>
      <c r="L267">
        <v>2015</v>
      </c>
      <c r="M267">
        <f t="shared" si="26"/>
        <v>16.058583333333335</v>
      </c>
      <c r="O267">
        <f t="shared" si="27"/>
        <v>0.91466666666667784</v>
      </c>
      <c r="R267" t="str">
        <f t="shared" si="28"/>
        <v>1772-02</v>
      </c>
      <c r="U267" s="2">
        <v>1.478</v>
      </c>
      <c r="V267" s="2">
        <v>5.9629999999999903</v>
      </c>
      <c r="AC267">
        <f t="shared" si="29"/>
        <v>1770</v>
      </c>
      <c r="AD267" s="6" t="s">
        <v>1973</v>
      </c>
      <c r="AE267">
        <v>8.2933333333333348</v>
      </c>
      <c r="AF267">
        <v>15.075333333333326</v>
      </c>
      <c r="AH267" s="6" t="s">
        <v>1943</v>
      </c>
      <c r="AI267" s="7">
        <v>15.05866666666666</v>
      </c>
    </row>
    <row r="268" spans="1:35" x14ac:dyDescent="0.35">
      <c r="A268" s="3" t="s">
        <v>266</v>
      </c>
      <c r="B268" s="2">
        <v>3.0569999999999999</v>
      </c>
      <c r="C268" s="2">
        <v>2.206</v>
      </c>
      <c r="J268" s="4" t="str">
        <f t="shared" si="24"/>
        <v>1772</v>
      </c>
      <c r="K268" t="str">
        <f t="shared" si="25"/>
        <v>03</v>
      </c>
      <c r="M268" t="str">
        <f t="shared" si="26"/>
        <v/>
      </c>
      <c r="O268" t="str">
        <f t="shared" si="27"/>
        <v/>
      </c>
      <c r="R268" t="str">
        <f t="shared" si="28"/>
        <v>1772-03</v>
      </c>
      <c r="U268" s="2">
        <v>3.0569999999999999</v>
      </c>
      <c r="V268" s="2">
        <v>2.206</v>
      </c>
      <c r="AC268">
        <f t="shared" si="29"/>
        <v>1770</v>
      </c>
      <c r="AD268" s="6" t="s">
        <v>1974</v>
      </c>
      <c r="AE268">
        <v>8.1779999999999919</v>
      </c>
      <c r="AF268">
        <v>14.88691666666665</v>
      </c>
      <c r="AH268" s="6" t="s">
        <v>1944</v>
      </c>
      <c r="AI268" s="7">
        <v>15.096916666666658</v>
      </c>
    </row>
    <row r="269" spans="1:35" x14ac:dyDescent="0.35">
      <c r="A269" s="3" t="s">
        <v>267</v>
      </c>
      <c r="B269" s="2">
        <v>8.8579999999999899</v>
      </c>
      <c r="C269" s="2">
        <v>1.524</v>
      </c>
      <c r="J269" s="4" t="str">
        <f t="shared" si="24"/>
        <v>1772</v>
      </c>
      <c r="K269" t="str">
        <f t="shared" si="25"/>
        <v>04</v>
      </c>
      <c r="M269" t="str">
        <f t="shared" si="26"/>
        <v/>
      </c>
      <c r="O269" t="str">
        <f t="shared" si="27"/>
        <v/>
      </c>
      <c r="R269" t="str">
        <f t="shared" si="28"/>
        <v>1772-04</v>
      </c>
      <c r="U269" s="2">
        <v>8.8579999999999899</v>
      </c>
      <c r="V269" s="2">
        <v>1.524</v>
      </c>
      <c r="AC269">
        <f t="shared" si="29"/>
        <v>1770</v>
      </c>
      <c r="AD269" s="6" t="s">
        <v>1975</v>
      </c>
      <c r="AE269">
        <v>8.3963333333333239</v>
      </c>
      <c r="AF269">
        <v>15.048333333333327</v>
      </c>
      <c r="AH269" s="6" t="s">
        <v>1945</v>
      </c>
      <c r="AI269" s="7">
        <v>15.065499999999981</v>
      </c>
    </row>
    <row r="270" spans="1:35" x14ac:dyDescent="0.35">
      <c r="A270" s="3" t="s">
        <v>268</v>
      </c>
      <c r="B270" s="2">
        <v>9.5310000000000006</v>
      </c>
      <c r="C270" s="2">
        <v>1.8440000000000001</v>
      </c>
      <c r="J270" s="4" t="str">
        <f t="shared" si="24"/>
        <v>1772</v>
      </c>
      <c r="K270" t="str">
        <f t="shared" si="25"/>
        <v>05</v>
      </c>
      <c r="M270" t="str">
        <f t="shared" si="26"/>
        <v/>
      </c>
      <c r="O270" t="str">
        <f t="shared" si="27"/>
        <v/>
      </c>
      <c r="R270" t="str">
        <f t="shared" si="28"/>
        <v>1772-05</v>
      </c>
      <c r="U270" s="2">
        <v>9.5310000000000006</v>
      </c>
      <c r="V270" s="2">
        <v>1.8440000000000001</v>
      </c>
      <c r="AC270">
        <f t="shared" si="29"/>
        <v>1770</v>
      </c>
      <c r="AD270" s="6" t="s">
        <v>1976</v>
      </c>
      <c r="AE270">
        <v>8.3747311320754676</v>
      </c>
      <c r="AF270">
        <v>15.212565763052227</v>
      </c>
      <c r="AH270" s="6" t="s">
        <v>1946</v>
      </c>
      <c r="AI270" s="7">
        <v>15.004333333333308</v>
      </c>
    </row>
    <row r="271" spans="1:35" x14ac:dyDescent="0.35">
      <c r="A271" s="3" t="s">
        <v>269</v>
      </c>
      <c r="B271" s="2">
        <v>12.646999999999901</v>
      </c>
      <c r="C271" s="2">
        <v>2.4289999999999998</v>
      </c>
      <c r="J271" s="4" t="str">
        <f t="shared" si="24"/>
        <v>1772</v>
      </c>
      <c r="K271" t="str">
        <f t="shared" si="25"/>
        <v>06</v>
      </c>
      <c r="M271" t="str">
        <f t="shared" si="26"/>
        <v/>
      </c>
      <c r="O271" t="str">
        <f t="shared" si="27"/>
        <v/>
      </c>
      <c r="R271" t="str">
        <f t="shared" si="28"/>
        <v>1772-06</v>
      </c>
      <c r="U271" s="2">
        <v>12.646999999999901</v>
      </c>
      <c r="V271" s="2">
        <v>2.4289999999999998</v>
      </c>
      <c r="AC271">
        <f t="shared" si="29"/>
        <v>1770</v>
      </c>
      <c r="AH271" s="6" t="s">
        <v>1947</v>
      </c>
      <c r="AI271" s="7">
        <v>15.005916666666669</v>
      </c>
    </row>
    <row r="272" spans="1:35" x14ac:dyDescent="0.35">
      <c r="A272" s="3" t="s">
        <v>270</v>
      </c>
      <c r="B272" s="2">
        <v>14.581</v>
      </c>
      <c r="C272" s="2">
        <v>1.409</v>
      </c>
      <c r="J272" s="4" t="str">
        <f t="shared" si="24"/>
        <v>1772</v>
      </c>
      <c r="K272" t="str">
        <f t="shared" si="25"/>
        <v>07</v>
      </c>
      <c r="M272" t="str">
        <f t="shared" si="26"/>
        <v/>
      </c>
      <c r="O272" t="str">
        <f t="shared" si="27"/>
        <v/>
      </c>
      <c r="R272" t="str">
        <f t="shared" si="28"/>
        <v>1772-07</v>
      </c>
      <c r="U272" s="2">
        <v>14.581</v>
      </c>
      <c r="V272" s="2">
        <v>1.409</v>
      </c>
      <c r="AC272">
        <f t="shared" si="29"/>
        <v>1770</v>
      </c>
      <c r="AH272" s="6" t="s">
        <v>1948</v>
      </c>
      <c r="AI272" s="7">
        <v>15.019333333333323</v>
      </c>
    </row>
    <row r="273" spans="1:35" x14ac:dyDescent="0.35">
      <c r="A273" s="3" t="s">
        <v>271</v>
      </c>
      <c r="B273" s="2">
        <v>14.0979999999999</v>
      </c>
      <c r="C273" s="2">
        <v>1.641</v>
      </c>
      <c r="J273" s="4" t="str">
        <f t="shared" si="24"/>
        <v>1772</v>
      </c>
      <c r="K273" t="str">
        <f t="shared" si="25"/>
        <v>08</v>
      </c>
      <c r="M273" t="str">
        <f t="shared" si="26"/>
        <v/>
      </c>
      <c r="O273" t="str">
        <f t="shared" si="27"/>
        <v/>
      </c>
      <c r="R273" t="str">
        <f t="shared" si="28"/>
        <v>1772-08</v>
      </c>
      <c r="U273" s="2">
        <v>14.0979999999999</v>
      </c>
      <c r="V273" s="2">
        <v>1.641</v>
      </c>
      <c r="AC273">
        <f t="shared" si="29"/>
        <v>1770</v>
      </c>
      <c r="AH273" s="6" t="s">
        <v>1949</v>
      </c>
      <c r="AI273" s="7">
        <v>15.049249999999992</v>
      </c>
    </row>
    <row r="274" spans="1:35" x14ac:dyDescent="0.35">
      <c r="A274" s="3" t="s">
        <v>272</v>
      </c>
      <c r="B274" s="2">
        <v>10.303000000000001</v>
      </c>
      <c r="C274" s="2">
        <v>1.3340000000000001</v>
      </c>
      <c r="J274" s="4" t="str">
        <f t="shared" si="24"/>
        <v>1772</v>
      </c>
      <c r="K274" t="str">
        <f t="shared" si="25"/>
        <v>09</v>
      </c>
      <c r="M274" t="str">
        <f t="shared" si="26"/>
        <v/>
      </c>
      <c r="O274" t="str">
        <f t="shared" si="27"/>
        <v/>
      </c>
      <c r="R274" t="str">
        <f t="shared" si="28"/>
        <v>1772-09</v>
      </c>
      <c r="U274" s="2">
        <v>10.303000000000001</v>
      </c>
      <c r="V274" s="2">
        <v>1.3340000000000001</v>
      </c>
      <c r="AC274">
        <f t="shared" si="29"/>
        <v>1770</v>
      </c>
      <c r="AH274" s="6" t="s">
        <v>1950</v>
      </c>
      <c r="AI274" s="7">
        <v>14.956999999999994</v>
      </c>
    </row>
    <row r="275" spans="1:35" x14ac:dyDescent="0.35">
      <c r="A275" s="3" t="s">
        <v>273</v>
      </c>
      <c r="B275" s="2">
        <v>9.2680000000000007</v>
      </c>
      <c r="C275" s="2">
        <v>1.3859999999999999</v>
      </c>
      <c r="J275" s="4" t="str">
        <f t="shared" si="24"/>
        <v>1772</v>
      </c>
      <c r="K275" t="str">
        <f t="shared" si="25"/>
        <v>10</v>
      </c>
      <c r="M275" t="str">
        <f t="shared" si="26"/>
        <v/>
      </c>
      <c r="O275" t="str">
        <f t="shared" si="27"/>
        <v/>
      </c>
      <c r="R275" t="str">
        <f t="shared" si="28"/>
        <v>1772-10</v>
      </c>
      <c r="U275" s="2">
        <v>9.2680000000000007</v>
      </c>
      <c r="V275" s="2">
        <v>1.3859999999999999</v>
      </c>
      <c r="AC275">
        <f t="shared" si="29"/>
        <v>1770</v>
      </c>
      <c r="AH275" s="6" t="s">
        <v>1951</v>
      </c>
      <c r="AI275" s="7">
        <v>14.921916666666656</v>
      </c>
    </row>
    <row r="276" spans="1:35" x14ac:dyDescent="0.35">
      <c r="A276" s="3" t="s">
        <v>274</v>
      </c>
      <c r="B276" s="2">
        <v>7.7359999999999998</v>
      </c>
      <c r="C276" s="2">
        <v>2.5819999999999999</v>
      </c>
      <c r="J276" s="4" t="str">
        <f t="shared" si="24"/>
        <v>1772</v>
      </c>
      <c r="K276" t="str">
        <f t="shared" si="25"/>
        <v>11</v>
      </c>
      <c r="M276" t="str">
        <f t="shared" si="26"/>
        <v/>
      </c>
      <c r="O276" t="str">
        <f t="shared" si="27"/>
        <v/>
      </c>
      <c r="R276" t="str">
        <f t="shared" si="28"/>
        <v>1772-11</v>
      </c>
      <c r="U276" s="2">
        <v>7.7359999999999998</v>
      </c>
      <c r="V276" s="2">
        <v>2.5819999999999999</v>
      </c>
      <c r="AC276">
        <f t="shared" si="29"/>
        <v>1770</v>
      </c>
      <c r="AH276" s="6" t="s">
        <v>1952</v>
      </c>
      <c r="AI276" s="7">
        <v>14.909416666666649</v>
      </c>
    </row>
    <row r="277" spans="1:35" x14ac:dyDescent="0.35">
      <c r="A277" s="3" t="s">
        <v>275</v>
      </c>
      <c r="B277" s="2">
        <v>5.5119999999999996</v>
      </c>
      <c r="C277" s="2">
        <v>2.6240000000000001</v>
      </c>
      <c r="J277" s="4" t="str">
        <f t="shared" si="24"/>
        <v>1772</v>
      </c>
      <c r="K277" t="str">
        <f t="shared" si="25"/>
        <v>12</v>
      </c>
      <c r="M277" t="str">
        <f t="shared" si="26"/>
        <v/>
      </c>
      <c r="O277" t="str">
        <f t="shared" si="27"/>
        <v/>
      </c>
      <c r="R277" t="str">
        <f t="shared" si="28"/>
        <v>1772-12</v>
      </c>
      <c r="U277" s="2">
        <v>5.5119999999999996</v>
      </c>
      <c r="V277" s="2">
        <v>2.6240000000000001</v>
      </c>
      <c r="AC277">
        <f t="shared" si="29"/>
        <v>1770</v>
      </c>
      <c r="AH277" s="6" t="s">
        <v>1953</v>
      </c>
      <c r="AI277" s="7">
        <v>15.282666666666669</v>
      </c>
    </row>
    <row r="278" spans="1:35" x14ac:dyDescent="0.35">
      <c r="A278" s="3" t="s">
        <v>276</v>
      </c>
      <c r="B278" s="2">
        <v>-0.436999999999999</v>
      </c>
      <c r="C278" s="2">
        <v>2.9329999999999998</v>
      </c>
      <c r="J278" s="4" t="str">
        <f t="shared" si="24"/>
        <v>1773</v>
      </c>
      <c r="K278" t="str">
        <f t="shared" si="25"/>
        <v>01</v>
      </c>
      <c r="M278" t="str">
        <f t="shared" si="26"/>
        <v/>
      </c>
      <c r="O278" t="str">
        <f t="shared" si="27"/>
        <v/>
      </c>
      <c r="R278" t="str">
        <f t="shared" si="28"/>
        <v>1773-01</v>
      </c>
      <c r="U278" s="2">
        <v>-0.436999999999999</v>
      </c>
      <c r="V278" s="2">
        <v>2.9329999999999998</v>
      </c>
      <c r="AC278">
        <f t="shared" si="29"/>
        <v>1770</v>
      </c>
      <c r="AH278" s="6" t="s">
        <v>1954</v>
      </c>
      <c r="AI278" s="7">
        <v>15.357416666666659</v>
      </c>
    </row>
    <row r="279" spans="1:35" x14ac:dyDescent="0.35">
      <c r="A279" s="3" t="s">
        <v>277</v>
      </c>
      <c r="B279" s="2">
        <v>1.42099999999999</v>
      </c>
      <c r="C279" s="2">
        <v>3.0209999999999999</v>
      </c>
      <c r="J279" s="4" t="str">
        <f t="shared" si="24"/>
        <v>1773</v>
      </c>
      <c r="K279" t="str">
        <f t="shared" si="25"/>
        <v>02</v>
      </c>
      <c r="M279" t="str">
        <f t="shared" si="26"/>
        <v/>
      </c>
      <c r="O279" t="str">
        <f t="shared" si="27"/>
        <v/>
      </c>
      <c r="R279" t="str">
        <f t="shared" si="28"/>
        <v>1773-02</v>
      </c>
      <c r="U279" s="2">
        <v>1.42099999999999</v>
      </c>
      <c r="V279" s="2">
        <v>3.0209999999999999</v>
      </c>
      <c r="AC279">
        <f t="shared" si="29"/>
        <v>1770</v>
      </c>
      <c r="AH279" s="6" t="s">
        <v>1955</v>
      </c>
      <c r="AI279" s="7">
        <v>15.064416666666659</v>
      </c>
    </row>
    <row r="280" spans="1:35" x14ac:dyDescent="0.35">
      <c r="A280" s="3" t="s">
        <v>278</v>
      </c>
      <c r="B280" s="2">
        <v>4.4219999999999997</v>
      </c>
      <c r="C280" s="2">
        <v>2.0830000000000002</v>
      </c>
      <c r="J280" s="4" t="str">
        <f t="shared" si="24"/>
        <v>1773</v>
      </c>
      <c r="K280" t="str">
        <f t="shared" si="25"/>
        <v>03</v>
      </c>
      <c r="M280" t="str">
        <f t="shared" si="26"/>
        <v/>
      </c>
      <c r="O280" t="str">
        <f t="shared" si="27"/>
        <v/>
      </c>
      <c r="R280" t="str">
        <f t="shared" si="28"/>
        <v>1773-03</v>
      </c>
      <c r="U280" s="2">
        <v>4.4219999999999997</v>
      </c>
      <c r="V280" s="2">
        <v>2.0830000000000002</v>
      </c>
      <c r="AC280">
        <f t="shared" si="29"/>
        <v>1770</v>
      </c>
      <c r="AH280" s="6" t="s">
        <v>1956</v>
      </c>
      <c r="AI280" s="7">
        <v>15.008666666666656</v>
      </c>
    </row>
    <row r="281" spans="1:35" x14ac:dyDescent="0.35">
      <c r="A281" s="3" t="s">
        <v>279</v>
      </c>
      <c r="B281" s="2">
        <v>9.4149999999999991</v>
      </c>
      <c r="C281" s="2">
        <v>2.0950000000000002</v>
      </c>
      <c r="J281" s="4" t="str">
        <f t="shared" si="24"/>
        <v>1773</v>
      </c>
      <c r="K281" t="str">
        <f t="shared" si="25"/>
        <v>04</v>
      </c>
      <c r="M281" t="str">
        <f t="shared" si="26"/>
        <v/>
      </c>
      <c r="O281" t="str">
        <f t="shared" si="27"/>
        <v/>
      </c>
      <c r="R281" t="str">
        <f t="shared" si="28"/>
        <v>1773-04</v>
      </c>
      <c r="U281" s="2">
        <v>9.4149999999999991</v>
      </c>
      <c r="V281" s="2">
        <v>2.0950000000000002</v>
      </c>
      <c r="AC281">
        <f t="shared" si="29"/>
        <v>1770</v>
      </c>
      <c r="AH281" s="6" t="s">
        <v>1957</v>
      </c>
      <c r="AI281" s="7">
        <v>15.087166666666668</v>
      </c>
    </row>
    <row r="282" spans="1:35" x14ac:dyDescent="0.35">
      <c r="A282" s="3" t="s">
        <v>280</v>
      </c>
      <c r="B282" s="2">
        <v>12.763999999999999</v>
      </c>
      <c r="C282" s="2">
        <v>2.5369999999999999</v>
      </c>
      <c r="J282" s="4" t="str">
        <f t="shared" si="24"/>
        <v>1773</v>
      </c>
      <c r="K282" t="str">
        <f t="shared" si="25"/>
        <v>05</v>
      </c>
      <c r="M282" t="str">
        <f t="shared" si="26"/>
        <v/>
      </c>
      <c r="O282" t="str">
        <f t="shared" si="27"/>
        <v/>
      </c>
      <c r="R282" t="str">
        <f t="shared" si="28"/>
        <v>1773-05</v>
      </c>
      <c r="U282" s="2">
        <v>12.763999999999999</v>
      </c>
      <c r="V282" s="2">
        <v>2.5369999999999999</v>
      </c>
      <c r="AC282">
        <f t="shared" si="29"/>
        <v>1770</v>
      </c>
      <c r="AH282" s="6" t="s">
        <v>1958</v>
      </c>
      <c r="AI282" s="7">
        <v>15.056583333333315</v>
      </c>
    </row>
    <row r="283" spans="1:35" x14ac:dyDescent="0.35">
      <c r="A283" s="3" t="s">
        <v>281</v>
      </c>
      <c r="B283" s="2">
        <v>12.811</v>
      </c>
      <c r="C283" s="2">
        <v>1.2589999999999999</v>
      </c>
      <c r="J283" s="4" t="str">
        <f t="shared" si="24"/>
        <v>1773</v>
      </c>
      <c r="K283" t="str">
        <f t="shared" si="25"/>
        <v>06</v>
      </c>
      <c r="M283" t="str">
        <f t="shared" si="26"/>
        <v/>
      </c>
      <c r="O283" t="str">
        <f t="shared" si="27"/>
        <v/>
      </c>
      <c r="R283" t="str">
        <f t="shared" si="28"/>
        <v>1773-06</v>
      </c>
      <c r="U283" s="2">
        <v>12.811</v>
      </c>
      <c r="V283" s="2">
        <v>1.2589999999999999</v>
      </c>
      <c r="AC283">
        <f t="shared" si="29"/>
        <v>1770</v>
      </c>
      <c r="AH283" s="6" t="s">
        <v>1959</v>
      </c>
      <c r="AI283" s="7">
        <v>14.963249999999986</v>
      </c>
    </row>
    <row r="284" spans="1:35" x14ac:dyDescent="0.35">
      <c r="A284" s="3" t="s">
        <v>282</v>
      </c>
      <c r="B284" s="2">
        <v>14.484</v>
      </c>
      <c r="C284" s="2">
        <v>1.085</v>
      </c>
      <c r="J284" s="4" t="str">
        <f t="shared" si="24"/>
        <v>1773</v>
      </c>
      <c r="K284" t="str">
        <f t="shared" si="25"/>
        <v>07</v>
      </c>
      <c r="M284" t="str">
        <f t="shared" si="26"/>
        <v/>
      </c>
      <c r="O284" t="str">
        <f t="shared" si="27"/>
        <v/>
      </c>
      <c r="R284" t="str">
        <f t="shared" si="28"/>
        <v>1773-07</v>
      </c>
      <c r="U284" s="2">
        <v>14.484</v>
      </c>
      <c r="V284" s="2">
        <v>1.085</v>
      </c>
      <c r="AC284">
        <f t="shared" si="29"/>
        <v>1770</v>
      </c>
      <c r="AH284" s="6" t="s">
        <v>1960</v>
      </c>
      <c r="AI284" s="7">
        <v>14.833249999999992</v>
      </c>
    </row>
    <row r="285" spans="1:35" x14ac:dyDescent="0.35">
      <c r="A285" s="3" t="s">
        <v>283</v>
      </c>
      <c r="B285" s="2">
        <v>13.624000000000001</v>
      </c>
      <c r="C285" s="2">
        <v>1.1619999999999999</v>
      </c>
      <c r="J285" s="4" t="str">
        <f t="shared" si="24"/>
        <v>1773</v>
      </c>
      <c r="K285" t="str">
        <f t="shared" si="25"/>
        <v>08</v>
      </c>
      <c r="M285" t="str">
        <f t="shared" si="26"/>
        <v/>
      </c>
      <c r="O285" t="str">
        <f t="shared" si="27"/>
        <v/>
      </c>
      <c r="R285" t="str">
        <f t="shared" si="28"/>
        <v>1773-08</v>
      </c>
      <c r="U285" s="2">
        <v>13.624000000000001</v>
      </c>
      <c r="V285" s="2">
        <v>1.1619999999999999</v>
      </c>
      <c r="AC285">
        <f t="shared" si="29"/>
        <v>1770</v>
      </c>
      <c r="AH285" s="6" t="s">
        <v>1961</v>
      </c>
      <c r="AI285" s="7">
        <v>14.854416666666667</v>
      </c>
    </row>
    <row r="286" spans="1:35" x14ac:dyDescent="0.35">
      <c r="A286" s="3" t="s">
        <v>284</v>
      </c>
      <c r="B286" s="2">
        <v>12.488</v>
      </c>
      <c r="C286" s="2">
        <v>1.6759999999999999</v>
      </c>
      <c r="J286" s="4" t="str">
        <f t="shared" si="24"/>
        <v>1773</v>
      </c>
      <c r="K286" t="str">
        <f t="shared" si="25"/>
        <v>09</v>
      </c>
      <c r="M286" t="str">
        <f t="shared" si="26"/>
        <v/>
      </c>
      <c r="O286" t="str">
        <f t="shared" si="27"/>
        <v/>
      </c>
      <c r="R286" t="str">
        <f t="shared" si="28"/>
        <v>1773-09</v>
      </c>
      <c r="U286" s="2">
        <v>12.488</v>
      </c>
      <c r="V286" s="2">
        <v>1.6759999999999999</v>
      </c>
      <c r="AC286">
        <f t="shared" si="29"/>
        <v>1770</v>
      </c>
      <c r="AH286" s="6" t="s">
        <v>1962</v>
      </c>
      <c r="AI286" s="7">
        <v>14.835249999999981</v>
      </c>
    </row>
    <row r="287" spans="1:35" x14ac:dyDescent="0.35">
      <c r="A287" s="3" t="s">
        <v>285</v>
      </c>
      <c r="B287" s="2">
        <v>9.2059999999999995</v>
      </c>
      <c r="C287" s="2">
        <v>1.8740000000000001</v>
      </c>
      <c r="J287" s="4" t="str">
        <f t="shared" si="24"/>
        <v>1773</v>
      </c>
      <c r="K287" t="str">
        <f t="shared" si="25"/>
        <v>10</v>
      </c>
      <c r="M287" t="str">
        <f t="shared" si="26"/>
        <v/>
      </c>
      <c r="O287" t="str">
        <f t="shared" si="27"/>
        <v/>
      </c>
      <c r="R287" t="str">
        <f t="shared" si="28"/>
        <v>1773-10</v>
      </c>
      <c r="U287" s="2">
        <v>9.2059999999999995</v>
      </c>
      <c r="V287" s="2">
        <v>1.8740000000000001</v>
      </c>
      <c r="AC287">
        <f t="shared" si="29"/>
        <v>1770</v>
      </c>
      <c r="AH287" s="6" t="s">
        <v>1963</v>
      </c>
      <c r="AI287" s="7">
        <v>14.815999999999974</v>
      </c>
    </row>
    <row r="288" spans="1:35" x14ac:dyDescent="0.35">
      <c r="A288" s="3" t="s">
        <v>286</v>
      </c>
      <c r="B288" s="2">
        <v>3.3690000000000002</v>
      </c>
      <c r="C288" s="2">
        <v>4.8170000000000002</v>
      </c>
      <c r="J288" s="4" t="str">
        <f t="shared" si="24"/>
        <v>1773</v>
      </c>
      <c r="K288" t="str">
        <f t="shared" si="25"/>
        <v>11</v>
      </c>
      <c r="M288" t="str">
        <f t="shared" si="26"/>
        <v/>
      </c>
      <c r="O288" t="str">
        <f t="shared" si="27"/>
        <v/>
      </c>
      <c r="R288" t="str">
        <f t="shared" si="28"/>
        <v>1773-11</v>
      </c>
      <c r="U288" s="2">
        <v>3.3690000000000002</v>
      </c>
      <c r="V288" s="2">
        <v>4.8170000000000002</v>
      </c>
      <c r="AC288">
        <f t="shared" si="29"/>
        <v>1770</v>
      </c>
      <c r="AH288" s="6" t="s">
        <v>1964</v>
      </c>
      <c r="AI288" s="7">
        <v>14.994083333333327</v>
      </c>
    </row>
    <row r="289" spans="1:35" x14ac:dyDescent="0.35">
      <c r="A289" s="3" t="s">
        <v>287</v>
      </c>
      <c r="B289" s="2">
        <v>5.0909999999999904</v>
      </c>
      <c r="C289" s="2">
        <v>3.7869999999999999</v>
      </c>
      <c r="J289" s="4" t="str">
        <f t="shared" si="24"/>
        <v>1773</v>
      </c>
      <c r="K289" t="str">
        <f t="shared" si="25"/>
        <v>12</v>
      </c>
      <c r="M289" t="str">
        <f t="shared" si="26"/>
        <v/>
      </c>
      <c r="O289" t="str">
        <f t="shared" si="27"/>
        <v/>
      </c>
      <c r="R289" t="str">
        <f t="shared" si="28"/>
        <v>1773-12</v>
      </c>
      <c r="U289" s="2">
        <v>5.0909999999999904</v>
      </c>
      <c r="V289" s="2">
        <v>3.7869999999999999</v>
      </c>
      <c r="AC289">
        <f t="shared" si="29"/>
        <v>1770</v>
      </c>
      <c r="AH289" s="6" t="s">
        <v>1965</v>
      </c>
      <c r="AI289" s="7">
        <v>15.113416666666659</v>
      </c>
    </row>
    <row r="290" spans="1:35" x14ac:dyDescent="0.35">
      <c r="A290" s="3" t="s">
        <v>288</v>
      </c>
      <c r="B290" s="2">
        <v>-0.32499999999999901</v>
      </c>
      <c r="C290" s="2">
        <v>4.5570000000000004</v>
      </c>
      <c r="J290" s="4" t="str">
        <f t="shared" si="24"/>
        <v>1774</v>
      </c>
      <c r="K290" t="str">
        <f t="shared" si="25"/>
        <v>01</v>
      </c>
      <c r="M290" t="str">
        <f t="shared" si="26"/>
        <v/>
      </c>
      <c r="O290" t="str">
        <f t="shared" si="27"/>
        <v/>
      </c>
      <c r="R290" t="str">
        <f t="shared" si="28"/>
        <v>1774-01</v>
      </c>
      <c r="U290" s="2">
        <v>-0.32499999999999901</v>
      </c>
      <c r="V290" s="2">
        <v>4.5570000000000004</v>
      </c>
      <c r="AC290">
        <f t="shared" si="29"/>
        <v>1770</v>
      </c>
      <c r="AH290" s="6" t="s">
        <v>1966</v>
      </c>
      <c r="AI290" s="7">
        <v>14.840749999999986</v>
      </c>
    </row>
    <row r="291" spans="1:35" x14ac:dyDescent="0.35">
      <c r="A291" s="3" t="s">
        <v>289</v>
      </c>
      <c r="B291" s="2">
        <v>4.9139999999999997</v>
      </c>
      <c r="C291" s="2">
        <v>5.1239999999999997</v>
      </c>
      <c r="J291" s="4" t="str">
        <f t="shared" si="24"/>
        <v>1774</v>
      </c>
      <c r="K291" t="str">
        <f t="shared" si="25"/>
        <v>02</v>
      </c>
      <c r="M291" t="str">
        <f t="shared" si="26"/>
        <v/>
      </c>
      <c r="O291" t="str">
        <f t="shared" si="27"/>
        <v/>
      </c>
      <c r="R291" t="str">
        <f t="shared" si="28"/>
        <v>1774-02</v>
      </c>
      <c r="U291" s="2">
        <v>4.9139999999999997</v>
      </c>
      <c r="V291" s="2">
        <v>5.1239999999999997</v>
      </c>
      <c r="AC291">
        <f t="shared" si="29"/>
        <v>1770</v>
      </c>
      <c r="AH291" s="6" t="s">
        <v>1967</v>
      </c>
      <c r="AI291" s="7">
        <v>14.94383333333333</v>
      </c>
    </row>
    <row r="292" spans="1:35" x14ac:dyDescent="0.35">
      <c r="A292" s="3" t="s">
        <v>290</v>
      </c>
      <c r="B292" s="2">
        <v>5.6429999999999998</v>
      </c>
      <c r="C292" s="2">
        <v>2.7789999999999999</v>
      </c>
      <c r="J292" s="4" t="str">
        <f t="shared" si="24"/>
        <v>1774</v>
      </c>
      <c r="K292" t="str">
        <f t="shared" si="25"/>
        <v>03</v>
      </c>
      <c r="M292" t="str">
        <f t="shared" si="26"/>
        <v/>
      </c>
      <c r="O292" t="str">
        <f t="shared" si="27"/>
        <v/>
      </c>
      <c r="R292" t="str">
        <f t="shared" si="28"/>
        <v>1774-03</v>
      </c>
      <c r="U292" s="2">
        <v>5.6429999999999998</v>
      </c>
      <c r="V292" s="2">
        <v>2.7789999999999999</v>
      </c>
      <c r="AC292">
        <f t="shared" si="29"/>
        <v>1770</v>
      </c>
      <c r="AH292" s="6" t="s">
        <v>1968</v>
      </c>
      <c r="AI292" s="7">
        <v>14.882499999999991</v>
      </c>
    </row>
    <row r="293" spans="1:35" x14ac:dyDescent="0.35">
      <c r="A293" s="3" t="s">
        <v>291</v>
      </c>
      <c r="B293" s="2">
        <v>10.153</v>
      </c>
      <c r="C293" s="2">
        <v>3.8490000000000002</v>
      </c>
      <c r="J293" s="4" t="str">
        <f t="shared" si="24"/>
        <v>1774</v>
      </c>
      <c r="K293" t="str">
        <f t="shared" si="25"/>
        <v>04</v>
      </c>
      <c r="M293" t="str">
        <f t="shared" si="26"/>
        <v/>
      </c>
      <c r="O293" t="str">
        <f t="shared" si="27"/>
        <v/>
      </c>
      <c r="R293" t="str">
        <f t="shared" si="28"/>
        <v>1774-04</v>
      </c>
      <c r="U293" s="2">
        <v>10.153</v>
      </c>
      <c r="V293" s="2">
        <v>3.8490000000000002</v>
      </c>
      <c r="AC293">
        <f t="shared" si="29"/>
        <v>1770</v>
      </c>
      <c r="AH293" s="6" t="s">
        <v>1969</v>
      </c>
      <c r="AI293" s="7">
        <v>14.91225</v>
      </c>
    </row>
    <row r="294" spans="1:35" x14ac:dyDescent="0.35">
      <c r="A294" s="3" t="s">
        <v>292</v>
      </c>
      <c r="B294" s="2">
        <v>16.024999999999999</v>
      </c>
      <c r="C294" s="2">
        <v>2.5350000000000001</v>
      </c>
      <c r="J294" s="4" t="str">
        <f t="shared" si="24"/>
        <v>1774</v>
      </c>
      <c r="K294" t="str">
        <f t="shared" si="25"/>
        <v>05</v>
      </c>
      <c r="M294" t="str">
        <f t="shared" si="26"/>
        <v/>
      </c>
      <c r="O294" t="str">
        <f t="shared" si="27"/>
        <v/>
      </c>
      <c r="R294" t="str">
        <f t="shared" si="28"/>
        <v>1774-05</v>
      </c>
      <c r="U294" s="2">
        <v>16.024999999999999</v>
      </c>
      <c r="V294" s="2">
        <v>2.5350000000000001</v>
      </c>
      <c r="AC294">
        <f t="shared" si="29"/>
        <v>1770</v>
      </c>
      <c r="AH294" s="6" t="s">
        <v>1970</v>
      </c>
      <c r="AI294" s="7">
        <v>14.914749999999991</v>
      </c>
    </row>
    <row r="295" spans="1:35" x14ac:dyDescent="0.35">
      <c r="A295" s="3" t="s">
        <v>293</v>
      </c>
      <c r="B295" s="2">
        <v>15.371</v>
      </c>
      <c r="C295" s="2">
        <v>3.891</v>
      </c>
      <c r="J295" s="4" t="str">
        <f t="shared" si="24"/>
        <v>1774</v>
      </c>
      <c r="K295" t="str">
        <f t="shared" si="25"/>
        <v>06</v>
      </c>
      <c r="M295" t="str">
        <f t="shared" si="26"/>
        <v/>
      </c>
      <c r="O295" t="str">
        <f t="shared" si="27"/>
        <v/>
      </c>
      <c r="R295" t="str">
        <f t="shared" si="28"/>
        <v>1774-06</v>
      </c>
      <c r="U295" s="2">
        <v>15.371</v>
      </c>
      <c r="V295" s="2">
        <v>3.891</v>
      </c>
      <c r="AC295">
        <f t="shared" si="29"/>
        <v>1770</v>
      </c>
      <c r="AH295" s="6" t="s">
        <v>1971</v>
      </c>
      <c r="AI295" s="7">
        <v>14.968999999999985</v>
      </c>
    </row>
    <row r="296" spans="1:35" x14ac:dyDescent="0.35">
      <c r="A296" s="3" t="s">
        <v>294</v>
      </c>
      <c r="B296" s="2">
        <v>16.521000000000001</v>
      </c>
      <c r="C296" s="2">
        <v>3.806</v>
      </c>
      <c r="J296" s="4" t="str">
        <f t="shared" si="24"/>
        <v>1774</v>
      </c>
      <c r="K296" t="str">
        <f t="shared" si="25"/>
        <v>07</v>
      </c>
      <c r="M296" t="str">
        <f t="shared" si="26"/>
        <v/>
      </c>
      <c r="O296" t="str">
        <f t="shared" si="27"/>
        <v/>
      </c>
      <c r="R296" t="str">
        <f t="shared" si="28"/>
        <v>1774-07</v>
      </c>
      <c r="U296" s="2">
        <v>16.521000000000001</v>
      </c>
      <c r="V296" s="2">
        <v>3.806</v>
      </c>
      <c r="AC296">
        <f t="shared" si="29"/>
        <v>1770</v>
      </c>
      <c r="AH296" s="6" t="s">
        <v>1972</v>
      </c>
      <c r="AI296" s="7">
        <v>15.090583333333319</v>
      </c>
    </row>
    <row r="297" spans="1:35" x14ac:dyDescent="0.35">
      <c r="A297" s="3" t="s">
        <v>295</v>
      </c>
      <c r="B297" s="2">
        <v>14.099</v>
      </c>
      <c r="C297" s="2">
        <v>1.9470000000000001</v>
      </c>
      <c r="J297" s="4" t="str">
        <f t="shared" si="24"/>
        <v>1774</v>
      </c>
      <c r="K297" t="str">
        <f t="shared" si="25"/>
        <v>08</v>
      </c>
      <c r="M297" t="str">
        <f t="shared" si="26"/>
        <v/>
      </c>
      <c r="O297" t="str">
        <f t="shared" si="27"/>
        <v/>
      </c>
      <c r="R297" t="str">
        <f t="shared" si="28"/>
        <v>1774-08</v>
      </c>
      <c r="U297" s="2">
        <v>14.099</v>
      </c>
      <c r="V297" s="2">
        <v>1.9470000000000001</v>
      </c>
      <c r="AC297">
        <f t="shared" si="29"/>
        <v>1770</v>
      </c>
      <c r="AH297" s="6" t="s">
        <v>1973</v>
      </c>
      <c r="AI297" s="7">
        <v>15.075333333333326</v>
      </c>
    </row>
    <row r="298" spans="1:35" x14ac:dyDescent="0.35">
      <c r="A298" s="3" t="s">
        <v>296</v>
      </c>
      <c r="B298" s="2">
        <v>10.936</v>
      </c>
      <c r="C298" s="2">
        <v>2.1150000000000002</v>
      </c>
      <c r="J298" s="4" t="str">
        <f t="shared" si="24"/>
        <v>1774</v>
      </c>
      <c r="K298" t="str">
        <f t="shared" si="25"/>
        <v>09</v>
      </c>
      <c r="M298" t="str">
        <f t="shared" si="26"/>
        <v/>
      </c>
      <c r="O298" t="str">
        <f t="shared" si="27"/>
        <v/>
      </c>
      <c r="R298" t="str">
        <f t="shared" si="28"/>
        <v>1774-09</v>
      </c>
      <c r="U298" s="2">
        <v>10.936</v>
      </c>
      <c r="V298" s="2">
        <v>2.1150000000000002</v>
      </c>
      <c r="AC298">
        <f t="shared" si="29"/>
        <v>1770</v>
      </c>
      <c r="AH298" s="6" t="s">
        <v>1974</v>
      </c>
      <c r="AI298" s="7">
        <v>14.88691666666665</v>
      </c>
    </row>
    <row r="299" spans="1:35" x14ac:dyDescent="0.35">
      <c r="A299" s="3" t="s">
        <v>297</v>
      </c>
      <c r="B299" s="2">
        <v>8.59</v>
      </c>
      <c r="C299" s="2">
        <v>2.625</v>
      </c>
      <c r="J299" s="4" t="str">
        <f t="shared" si="24"/>
        <v>1774</v>
      </c>
      <c r="K299" t="str">
        <f t="shared" si="25"/>
        <v>10</v>
      </c>
      <c r="M299" t="str">
        <f t="shared" si="26"/>
        <v/>
      </c>
      <c r="O299" t="str">
        <f t="shared" si="27"/>
        <v/>
      </c>
      <c r="R299" t="str">
        <f t="shared" si="28"/>
        <v>1774-10</v>
      </c>
      <c r="U299" s="2">
        <v>8.59</v>
      </c>
      <c r="V299" s="2">
        <v>2.625</v>
      </c>
      <c r="AC299">
        <f t="shared" si="29"/>
        <v>1770</v>
      </c>
      <c r="AH299" s="6" t="s">
        <v>1975</v>
      </c>
      <c r="AI299" s="7">
        <v>15.048333333333327</v>
      </c>
    </row>
    <row r="300" spans="1:35" x14ac:dyDescent="0.35">
      <c r="A300" s="3" t="s">
        <v>298</v>
      </c>
      <c r="B300" s="2">
        <v>3.0289999999999999</v>
      </c>
      <c r="C300" s="2">
        <v>4.4829999999999997</v>
      </c>
      <c r="J300" s="4" t="str">
        <f t="shared" si="24"/>
        <v>1774</v>
      </c>
      <c r="K300" t="str">
        <f t="shared" si="25"/>
        <v>11</v>
      </c>
      <c r="M300" t="str">
        <f t="shared" si="26"/>
        <v/>
      </c>
      <c r="O300" t="str">
        <f t="shared" si="27"/>
        <v/>
      </c>
      <c r="R300" t="str">
        <f t="shared" si="28"/>
        <v>1774-11</v>
      </c>
      <c r="U300" s="2">
        <v>3.0289999999999999</v>
      </c>
      <c r="V300" s="2">
        <v>4.4829999999999997</v>
      </c>
      <c r="AC300">
        <f t="shared" si="29"/>
        <v>1770</v>
      </c>
      <c r="AH300" s="6" t="s">
        <v>1976</v>
      </c>
      <c r="AI300" s="7">
        <v>15.212565763052227</v>
      </c>
    </row>
    <row r="301" spans="1:35" x14ac:dyDescent="0.35">
      <c r="A301" s="3" t="s">
        <v>299</v>
      </c>
      <c r="B301" s="2">
        <v>0.31</v>
      </c>
      <c r="C301" s="2">
        <v>3.2709999999999999</v>
      </c>
      <c r="J301" s="4" t="str">
        <f t="shared" si="24"/>
        <v>1774</v>
      </c>
      <c r="K301" t="str">
        <f t="shared" si="25"/>
        <v>12</v>
      </c>
      <c r="M301" t="str">
        <f t="shared" si="26"/>
        <v/>
      </c>
      <c r="O301" t="str">
        <f t="shared" si="27"/>
        <v/>
      </c>
      <c r="R301" t="str">
        <f t="shared" si="28"/>
        <v>1774-12</v>
      </c>
      <c r="U301" s="2">
        <v>0.31</v>
      </c>
      <c r="V301" s="2">
        <v>3.2709999999999999</v>
      </c>
      <c r="AC301">
        <f t="shared" si="29"/>
        <v>1770</v>
      </c>
    </row>
    <row r="302" spans="1:35" x14ac:dyDescent="0.35">
      <c r="A302" s="3" t="s">
        <v>300</v>
      </c>
      <c r="B302" s="2">
        <v>4.2610000000000001</v>
      </c>
      <c r="C302" s="2">
        <v>3.4350000000000001</v>
      </c>
      <c r="J302" s="4" t="str">
        <f t="shared" si="24"/>
        <v>1775</v>
      </c>
      <c r="K302" t="str">
        <f t="shared" si="25"/>
        <v>01</v>
      </c>
      <c r="M302" t="str">
        <f t="shared" si="26"/>
        <v/>
      </c>
      <c r="O302" t="str">
        <f t="shared" si="27"/>
        <v/>
      </c>
      <c r="R302" t="str">
        <f t="shared" si="28"/>
        <v>1775-01</v>
      </c>
      <c r="U302" s="2">
        <v>4.2610000000000001</v>
      </c>
      <c r="V302" s="2">
        <v>3.4350000000000001</v>
      </c>
      <c r="AC302">
        <f t="shared" si="29"/>
        <v>1770</v>
      </c>
    </row>
    <row r="303" spans="1:35" x14ac:dyDescent="0.35">
      <c r="A303" s="3" t="s">
        <v>301</v>
      </c>
      <c r="B303" s="2">
        <v>6.4269999999999996</v>
      </c>
      <c r="C303" s="2">
        <v>3.1389999999999998</v>
      </c>
      <c r="J303" s="4" t="str">
        <f t="shared" si="24"/>
        <v>1775</v>
      </c>
      <c r="K303" t="str">
        <f t="shared" si="25"/>
        <v>02</v>
      </c>
      <c r="M303" t="str">
        <f t="shared" si="26"/>
        <v/>
      </c>
      <c r="O303" t="str">
        <f t="shared" si="27"/>
        <v/>
      </c>
      <c r="R303" t="str">
        <f t="shared" si="28"/>
        <v>1775-02</v>
      </c>
      <c r="U303" s="2">
        <v>6.4269999999999996</v>
      </c>
      <c r="V303" s="2">
        <v>3.1389999999999998</v>
      </c>
      <c r="AC303">
        <f t="shared" si="29"/>
        <v>1770</v>
      </c>
    </row>
    <row r="304" spans="1:35" x14ac:dyDescent="0.35">
      <c r="A304" s="3" t="s">
        <v>302</v>
      </c>
      <c r="B304" s="2">
        <v>7.7589999999999897</v>
      </c>
      <c r="C304" s="2">
        <v>2.3940000000000001</v>
      </c>
      <c r="J304" s="4" t="str">
        <f t="shared" si="24"/>
        <v>1775</v>
      </c>
      <c r="K304" t="str">
        <f t="shared" si="25"/>
        <v>03</v>
      </c>
      <c r="M304" t="str">
        <f t="shared" si="26"/>
        <v/>
      </c>
      <c r="O304" t="str">
        <f t="shared" si="27"/>
        <v/>
      </c>
      <c r="R304" t="str">
        <f t="shared" si="28"/>
        <v>1775-03</v>
      </c>
      <c r="U304" s="2">
        <v>7.7589999999999897</v>
      </c>
      <c r="V304" s="2">
        <v>2.3940000000000001</v>
      </c>
      <c r="AC304">
        <f t="shared" si="29"/>
        <v>1770</v>
      </c>
    </row>
    <row r="305" spans="1:29" x14ac:dyDescent="0.35">
      <c r="A305" s="3" t="s">
        <v>303</v>
      </c>
      <c r="B305" s="2">
        <v>7.9519999999999902</v>
      </c>
      <c r="C305" s="2">
        <v>1.538</v>
      </c>
      <c r="J305" s="4" t="str">
        <f t="shared" si="24"/>
        <v>1775</v>
      </c>
      <c r="K305" t="str">
        <f t="shared" si="25"/>
        <v>04</v>
      </c>
      <c r="M305" t="str">
        <f t="shared" si="26"/>
        <v/>
      </c>
      <c r="O305" t="str">
        <f t="shared" si="27"/>
        <v/>
      </c>
      <c r="R305" t="str">
        <f t="shared" si="28"/>
        <v>1775-04</v>
      </c>
      <c r="U305" s="2">
        <v>7.9519999999999902</v>
      </c>
      <c r="V305" s="2">
        <v>1.538</v>
      </c>
      <c r="AC305">
        <f t="shared" si="29"/>
        <v>1770</v>
      </c>
    </row>
    <row r="306" spans="1:29" x14ac:dyDescent="0.35">
      <c r="A306" s="3" t="s">
        <v>304</v>
      </c>
      <c r="B306" s="2">
        <v>11.398999999999999</v>
      </c>
      <c r="C306" s="2">
        <v>1.8460000000000001</v>
      </c>
      <c r="J306" s="4" t="str">
        <f t="shared" si="24"/>
        <v>1775</v>
      </c>
      <c r="K306" t="str">
        <f t="shared" si="25"/>
        <v>05</v>
      </c>
      <c r="M306" t="str">
        <f t="shared" si="26"/>
        <v/>
      </c>
      <c r="O306" t="str">
        <f t="shared" si="27"/>
        <v/>
      </c>
      <c r="R306" t="str">
        <f t="shared" si="28"/>
        <v>1775-05</v>
      </c>
      <c r="U306" s="2">
        <v>11.398999999999999</v>
      </c>
      <c r="V306" s="2">
        <v>1.8460000000000001</v>
      </c>
      <c r="AC306">
        <f t="shared" si="29"/>
        <v>1770</v>
      </c>
    </row>
    <row r="307" spans="1:29" x14ac:dyDescent="0.35">
      <c r="A307" s="3" t="s">
        <v>305</v>
      </c>
      <c r="B307" s="2">
        <v>12.314</v>
      </c>
      <c r="C307" s="2">
        <v>2.8050000000000002</v>
      </c>
      <c r="J307" s="4" t="str">
        <f t="shared" si="24"/>
        <v>1775</v>
      </c>
      <c r="K307" t="str">
        <f t="shared" si="25"/>
        <v>06</v>
      </c>
      <c r="M307" t="str">
        <f t="shared" si="26"/>
        <v/>
      </c>
      <c r="O307" t="str">
        <f t="shared" si="27"/>
        <v/>
      </c>
      <c r="R307" t="str">
        <f t="shared" si="28"/>
        <v>1775-06</v>
      </c>
      <c r="U307" s="2">
        <v>12.314</v>
      </c>
      <c r="V307" s="2">
        <v>2.8050000000000002</v>
      </c>
      <c r="AC307">
        <f t="shared" si="29"/>
        <v>1770</v>
      </c>
    </row>
    <row r="308" spans="1:29" x14ac:dyDescent="0.35">
      <c r="A308" s="3" t="s">
        <v>306</v>
      </c>
      <c r="B308" s="2">
        <v>14.718999999999999</v>
      </c>
      <c r="C308" s="2">
        <v>1.0580000000000001</v>
      </c>
      <c r="J308" s="4" t="str">
        <f t="shared" si="24"/>
        <v>1775</v>
      </c>
      <c r="K308" t="str">
        <f t="shared" si="25"/>
        <v>07</v>
      </c>
      <c r="M308" t="str">
        <f t="shared" si="26"/>
        <v/>
      </c>
      <c r="O308" t="str">
        <f t="shared" si="27"/>
        <v/>
      </c>
      <c r="R308" t="str">
        <f t="shared" si="28"/>
        <v>1775-07</v>
      </c>
      <c r="U308" s="2">
        <v>14.718999999999999</v>
      </c>
      <c r="V308" s="2">
        <v>1.0580000000000001</v>
      </c>
      <c r="AC308">
        <f t="shared" si="29"/>
        <v>1770</v>
      </c>
    </row>
    <row r="309" spans="1:29" x14ac:dyDescent="0.35">
      <c r="A309" s="3" t="s">
        <v>307</v>
      </c>
      <c r="B309" s="2">
        <v>14.435</v>
      </c>
      <c r="C309" s="2">
        <v>1.093</v>
      </c>
      <c r="J309" s="4" t="str">
        <f t="shared" si="24"/>
        <v>1775</v>
      </c>
      <c r="K309" t="str">
        <f t="shared" si="25"/>
        <v>08</v>
      </c>
      <c r="M309" t="str">
        <f t="shared" si="26"/>
        <v/>
      </c>
      <c r="O309" t="str">
        <f t="shared" si="27"/>
        <v/>
      </c>
      <c r="R309" t="str">
        <f t="shared" si="28"/>
        <v>1775-08</v>
      </c>
      <c r="U309" s="2">
        <v>14.435</v>
      </c>
      <c r="V309" s="2">
        <v>1.093</v>
      </c>
      <c r="AC309">
        <f t="shared" si="29"/>
        <v>1770</v>
      </c>
    </row>
    <row r="310" spans="1:29" x14ac:dyDescent="0.35">
      <c r="A310" s="3" t="s">
        <v>308</v>
      </c>
      <c r="B310" s="2">
        <v>11.095999999999901</v>
      </c>
      <c r="C310" s="2">
        <v>1.4590000000000001</v>
      </c>
      <c r="J310" s="4" t="str">
        <f t="shared" si="24"/>
        <v>1775</v>
      </c>
      <c r="K310" t="str">
        <f t="shared" si="25"/>
        <v>09</v>
      </c>
      <c r="M310" t="str">
        <f t="shared" si="26"/>
        <v/>
      </c>
      <c r="O310" t="str">
        <f t="shared" si="27"/>
        <v/>
      </c>
      <c r="R310" t="str">
        <f t="shared" si="28"/>
        <v>1775-09</v>
      </c>
      <c r="U310" s="2">
        <v>11.095999999999901</v>
      </c>
      <c r="V310" s="2">
        <v>1.4590000000000001</v>
      </c>
      <c r="AC310">
        <f t="shared" si="29"/>
        <v>1770</v>
      </c>
    </row>
    <row r="311" spans="1:29" x14ac:dyDescent="0.35">
      <c r="A311" s="3" t="s">
        <v>309</v>
      </c>
      <c r="B311" s="2">
        <v>10.372</v>
      </c>
      <c r="C311" s="2">
        <v>2.1160000000000001</v>
      </c>
      <c r="J311" s="4" t="str">
        <f t="shared" si="24"/>
        <v>1775</v>
      </c>
      <c r="K311" t="str">
        <f t="shared" si="25"/>
        <v>10</v>
      </c>
      <c r="M311" t="str">
        <f t="shared" si="26"/>
        <v/>
      </c>
      <c r="O311" t="str">
        <f t="shared" si="27"/>
        <v/>
      </c>
      <c r="R311" t="str">
        <f t="shared" si="28"/>
        <v>1775-10</v>
      </c>
      <c r="U311" s="2">
        <v>10.372</v>
      </c>
      <c r="V311" s="2">
        <v>2.1160000000000001</v>
      </c>
      <c r="AC311">
        <f t="shared" si="29"/>
        <v>1770</v>
      </c>
    </row>
    <row r="312" spans="1:29" x14ac:dyDescent="0.35">
      <c r="A312" s="3" t="s">
        <v>310</v>
      </c>
      <c r="B312" s="2">
        <v>8.1790000000000003</v>
      </c>
      <c r="C312" s="2">
        <v>4.5599999999999996</v>
      </c>
      <c r="J312" s="4" t="str">
        <f t="shared" si="24"/>
        <v>1775</v>
      </c>
      <c r="K312" t="str">
        <f t="shared" si="25"/>
        <v>11</v>
      </c>
      <c r="M312" t="str">
        <f t="shared" si="26"/>
        <v/>
      </c>
      <c r="O312" t="str">
        <f t="shared" si="27"/>
        <v/>
      </c>
      <c r="R312" t="str">
        <f t="shared" si="28"/>
        <v>1775-11</v>
      </c>
      <c r="U312" s="2">
        <v>8.1790000000000003</v>
      </c>
      <c r="V312" s="2">
        <v>4.5599999999999996</v>
      </c>
      <c r="AC312">
        <f t="shared" si="29"/>
        <v>1770</v>
      </c>
    </row>
    <row r="313" spans="1:29" x14ac:dyDescent="0.35">
      <c r="A313" s="3" t="s">
        <v>311</v>
      </c>
      <c r="B313" s="2">
        <v>1.28399999999999</v>
      </c>
      <c r="C313" s="2">
        <v>2.4039999999999999</v>
      </c>
      <c r="J313" s="4" t="str">
        <f t="shared" si="24"/>
        <v>1775</v>
      </c>
      <c r="K313" t="str">
        <f t="shared" si="25"/>
        <v>12</v>
      </c>
      <c r="M313" t="str">
        <f t="shared" si="26"/>
        <v/>
      </c>
      <c r="O313" t="str">
        <f t="shared" si="27"/>
        <v/>
      </c>
      <c r="R313" t="str">
        <f t="shared" si="28"/>
        <v>1775-12</v>
      </c>
      <c r="U313" s="2">
        <v>1.28399999999999</v>
      </c>
      <c r="V313" s="2">
        <v>2.4039999999999999</v>
      </c>
      <c r="AC313">
        <f t="shared" si="29"/>
        <v>1770</v>
      </c>
    </row>
    <row r="314" spans="1:29" x14ac:dyDescent="0.35">
      <c r="A314" s="3" t="s">
        <v>312</v>
      </c>
      <c r="B314" s="2">
        <v>-0.80599999999999905</v>
      </c>
      <c r="C314" s="2">
        <v>4.4669999999999996</v>
      </c>
      <c r="J314" s="4" t="str">
        <f t="shared" si="24"/>
        <v>1776</v>
      </c>
      <c r="K314" t="str">
        <f t="shared" si="25"/>
        <v>01</v>
      </c>
      <c r="M314" t="str">
        <f t="shared" si="26"/>
        <v/>
      </c>
      <c r="O314" t="str">
        <f t="shared" si="27"/>
        <v/>
      </c>
      <c r="R314" t="str">
        <f t="shared" si="28"/>
        <v>1776-01</v>
      </c>
      <c r="U314" s="2">
        <v>-0.80599999999999905</v>
      </c>
      <c r="V314" s="2">
        <v>4.4669999999999996</v>
      </c>
      <c r="AC314">
        <f t="shared" si="29"/>
        <v>1770</v>
      </c>
    </row>
    <row r="315" spans="1:29" x14ac:dyDescent="0.35">
      <c r="A315" s="3" t="s">
        <v>313</v>
      </c>
      <c r="B315" s="2">
        <v>4.8250000000000002</v>
      </c>
      <c r="C315" s="2">
        <v>3.762</v>
      </c>
      <c r="J315" s="4" t="str">
        <f t="shared" si="24"/>
        <v>1776</v>
      </c>
      <c r="K315" t="str">
        <f t="shared" si="25"/>
        <v>02</v>
      </c>
      <c r="M315" t="str">
        <f t="shared" si="26"/>
        <v/>
      </c>
      <c r="O315" t="str">
        <f t="shared" si="27"/>
        <v/>
      </c>
      <c r="R315" t="str">
        <f t="shared" si="28"/>
        <v>1776-02</v>
      </c>
      <c r="U315" s="2">
        <v>4.8250000000000002</v>
      </c>
      <c r="V315" s="2">
        <v>3.762</v>
      </c>
      <c r="AC315">
        <f t="shared" si="29"/>
        <v>1770</v>
      </c>
    </row>
    <row r="316" spans="1:29" x14ac:dyDescent="0.35">
      <c r="A316" s="3" t="s">
        <v>314</v>
      </c>
      <c r="B316" s="2">
        <v>4.6520000000000001</v>
      </c>
      <c r="C316" s="2">
        <v>2.3879999999999999</v>
      </c>
      <c r="J316" s="4" t="str">
        <f t="shared" si="24"/>
        <v>1776</v>
      </c>
      <c r="K316" t="str">
        <f t="shared" si="25"/>
        <v>03</v>
      </c>
      <c r="M316" t="str">
        <f t="shared" si="26"/>
        <v/>
      </c>
      <c r="O316" t="str">
        <f t="shared" si="27"/>
        <v/>
      </c>
      <c r="R316" t="str">
        <f t="shared" si="28"/>
        <v>1776-03</v>
      </c>
      <c r="U316" s="2">
        <v>4.6520000000000001</v>
      </c>
      <c r="V316" s="2">
        <v>2.3879999999999999</v>
      </c>
      <c r="AC316">
        <f t="shared" si="29"/>
        <v>1770</v>
      </c>
    </row>
    <row r="317" spans="1:29" x14ac:dyDescent="0.35">
      <c r="A317" s="3" t="s">
        <v>315</v>
      </c>
      <c r="B317" s="2">
        <v>7.4399999999999897</v>
      </c>
      <c r="C317" s="2">
        <v>1.4039999999999999</v>
      </c>
      <c r="J317" s="4" t="str">
        <f t="shared" si="24"/>
        <v>1776</v>
      </c>
      <c r="K317" t="str">
        <f t="shared" si="25"/>
        <v>04</v>
      </c>
      <c r="M317" t="str">
        <f t="shared" si="26"/>
        <v/>
      </c>
      <c r="O317" t="str">
        <f t="shared" si="27"/>
        <v/>
      </c>
      <c r="R317" t="str">
        <f t="shared" si="28"/>
        <v>1776-04</v>
      </c>
      <c r="U317" s="2">
        <v>7.4399999999999897</v>
      </c>
      <c r="V317" s="2">
        <v>1.4039999999999999</v>
      </c>
      <c r="AC317">
        <f t="shared" si="29"/>
        <v>1770</v>
      </c>
    </row>
    <row r="318" spans="1:29" x14ac:dyDescent="0.35">
      <c r="A318" s="3" t="s">
        <v>316</v>
      </c>
      <c r="B318" s="2">
        <v>10.475</v>
      </c>
      <c r="C318" s="2">
        <v>5.2370000000000001</v>
      </c>
      <c r="J318" s="4" t="str">
        <f t="shared" si="24"/>
        <v>1776</v>
      </c>
      <c r="K318" t="str">
        <f t="shared" si="25"/>
        <v>05</v>
      </c>
      <c r="M318" t="str">
        <f t="shared" si="26"/>
        <v/>
      </c>
      <c r="O318" t="str">
        <f t="shared" si="27"/>
        <v/>
      </c>
      <c r="R318" t="str">
        <f t="shared" si="28"/>
        <v>1776-05</v>
      </c>
      <c r="U318" s="2">
        <v>10.475</v>
      </c>
      <c r="V318" s="2">
        <v>5.2370000000000001</v>
      </c>
      <c r="AC318">
        <f t="shared" si="29"/>
        <v>1770</v>
      </c>
    </row>
    <row r="319" spans="1:29" x14ac:dyDescent="0.35">
      <c r="A319" s="3" t="s">
        <v>317</v>
      </c>
      <c r="B319" s="2">
        <v>14.564</v>
      </c>
      <c r="C319" s="2">
        <v>2.4329999999999998</v>
      </c>
      <c r="J319" s="4" t="str">
        <f t="shared" si="24"/>
        <v>1776</v>
      </c>
      <c r="K319" t="str">
        <f t="shared" si="25"/>
        <v>06</v>
      </c>
      <c r="M319" t="str">
        <f t="shared" si="26"/>
        <v/>
      </c>
      <c r="O319" t="str">
        <f t="shared" si="27"/>
        <v/>
      </c>
      <c r="R319" t="str">
        <f t="shared" si="28"/>
        <v>1776-06</v>
      </c>
      <c r="U319" s="2">
        <v>14.564</v>
      </c>
      <c r="V319" s="2">
        <v>2.4329999999999998</v>
      </c>
      <c r="AC319">
        <f t="shared" si="29"/>
        <v>1770</v>
      </c>
    </row>
    <row r="320" spans="1:29" x14ac:dyDescent="0.35">
      <c r="A320" s="3" t="s">
        <v>318</v>
      </c>
      <c r="B320" s="2">
        <v>14.107999999999899</v>
      </c>
      <c r="C320" s="2">
        <v>1.3029999999999999</v>
      </c>
      <c r="J320" s="4" t="str">
        <f t="shared" si="24"/>
        <v>1776</v>
      </c>
      <c r="K320" t="str">
        <f t="shared" si="25"/>
        <v>07</v>
      </c>
      <c r="M320" t="str">
        <f t="shared" si="26"/>
        <v/>
      </c>
      <c r="O320" t="str">
        <f t="shared" si="27"/>
        <v/>
      </c>
      <c r="R320" t="str">
        <f t="shared" si="28"/>
        <v>1776-07</v>
      </c>
      <c r="U320" s="2">
        <v>14.107999999999899</v>
      </c>
      <c r="V320" s="2">
        <v>1.3029999999999999</v>
      </c>
      <c r="AC320">
        <f t="shared" si="29"/>
        <v>1770</v>
      </c>
    </row>
    <row r="321" spans="1:29" x14ac:dyDescent="0.35">
      <c r="A321" s="3" t="s">
        <v>319</v>
      </c>
      <c r="B321" s="2">
        <v>14.837</v>
      </c>
      <c r="C321" s="2">
        <v>3.4369999999999998</v>
      </c>
      <c r="J321" s="4" t="str">
        <f t="shared" si="24"/>
        <v>1776</v>
      </c>
      <c r="K321" t="str">
        <f t="shared" si="25"/>
        <v>08</v>
      </c>
      <c r="M321" t="str">
        <f t="shared" si="26"/>
        <v/>
      </c>
      <c r="O321" t="str">
        <f t="shared" si="27"/>
        <v/>
      </c>
      <c r="R321" t="str">
        <f t="shared" si="28"/>
        <v>1776-08</v>
      </c>
      <c r="U321" s="2">
        <v>14.837</v>
      </c>
      <c r="V321" s="2">
        <v>3.4369999999999998</v>
      </c>
      <c r="AC321">
        <f t="shared" si="29"/>
        <v>1770</v>
      </c>
    </row>
    <row r="322" spans="1:29" x14ac:dyDescent="0.35">
      <c r="A322" s="3" t="s">
        <v>320</v>
      </c>
      <c r="B322" s="2">
        <v>10.602</v>
      </c>
      <c r="C322" s="2">
        <v>2.0649999999999999</v>
      </c>
      <c r="J322" s="4" t="str">
        <f t="shared" si="24"/>
        <v>1776</v>
      </c>
      <c r="K322" t="str">
        <f t="shared" si="25"/>
        <v>09</v>
      </c>
      <c r="M322" t="str">
        <f t="shared" si="26"/>
        <v/>
      </c>
      <c r="O322" t="str">
        <f t="shared" si="27"/>
        <v/>
      </c>
      <c r="R322" t="str">
        <f t="shared" si="28"/>
        <v>1776-09</v>
      </c>
      <c r="U322" s="2">
        <v>10.602</v>
      </c>
      <c r="V322" s="2">
        <v>2.0649999999999999</v>
      </c>
      <c r="AC322">
        <f t="shared" si="29"/>
        <v>1770</v>
      </c>
    </row>
    <row r="323" spans="1:29" x14ac:dyDescent="0.35">
      <c r="A323" s="3" t="s">
        <v>321</v>
      </c>
      <c r="B323" s="2">
        <v>8.0599999999999898</v>
      </c>
      <c r="C323" s="2">
        <v>2.1520000000000001</v>
      </c>
      <c r="J323" s="4" t="str">
        <f t="shared" ref="J323:J386" si="30">LEFT(A323, 4)</f>
        <v>1776</v>
      </c>
      <c r="K323" t="str">
        <f t="shared" ref="K323:K386" si="31">MID(A323, 6, 2)</f>
        <v>10</v>
      </c>
      <c r="M323" t="str">
        <f t="shared" ref="M323:M386" si="32">IFERROR(AVERAGEIFS(H:H, J:J, L323), "")</f>
        <v/>
      </c>
      <c r="O323" t="str">
        <f t="shared" ref="O323:O386" si="33">IF(ISNUMBER(M323), M323 - $N$2, "")</f>
        <v/>
      </c>
      <c r="R323" t="str">
        <f t="shared" ref="R323:R386" si="34">J323 &amp; "-" &amp; TEXT(K323, "00")</f>
        <v>1776-10</v>
      </c>
      <c r="U323" s="2">
        <v>8.0599999999999898</v>
      </c>
      <c r="V323" s="2">
        <v>2.1520000000000001</v>
      </c>
      <c r="AC323">
        <f t="shared" ref="AC323:AC386" si="35">INT(J323/10)*10</f>
        <v>1770</v>
      </c>
    </row>
    <row r="324" spans="1:29" x14ac:dyDescent="0.35">
      <c r="A324" s="3" t="s">
        <v>322</v>
      </c>
      <c r="B324" s="2">
        <v>5.87</v>
      </c>
      <c r="C324" s="2">
        <v>2.7879999999999998</v>
      </c>
      <c r="J324" s="4" t="str">
        <f t="shared" si="30"/>
        <v>1776</v>
      </c>
      <c r="K324" t="str">
        <f t="shared" si="31"/>
        <v>11</v>
      </c>
      <c r="M324" t="str">
        <f t="shared" si="32"/>
        <v/>
      </c>
      <c r="O324" t="str">
        <f t="shared" si="33"/>
        <v/>
      </c>
      <c r="R324" t="str">
        <f t="shared" si="34"/>
        <v>1776-11</v>
      </c>
      <c r="U324" s="2">
        <v>5.87</v>
      </c>
      <c r="V324" s="2">
        <v>2.7879999999999998</v>
      </c>
      <c r="AC324">
        <f t="shared" si="35"/>
        <v>1770</v>
      </c>
    </row>
    <row r="325" spans="1:29" x14ac:dyDescent="0.35">
      <c r="A325" s="3" t="s">
        <v>323</v>
      </c>
      <c r="B325" s="2">
        <v>5.0209999999999999</v>
      </c>
      <c r="C325" s="2">
        <v>2.9340000000000002</v>
      </c>
      <c r="J325" s="4" t="str">
        <f t="shared" si="30"/>
        <v>1776</v>
      </c>
      <c r="K325" t="str">
        <f t="shared" si="31"/>
        <v>12</v>
      </c>
      <c r="M325" t="str">
        <f t="shared" si="32"/>
        <v/>
      </c>
      <c r="O325" t="str">
        <f t="shared" si="33"/>
        <v/>
      </c>
      <c r="R325" t="str">
        <f t="shared" si="34"/>
        <v>1776-12</v>
      </c>
      <c r="U325" s="2">
        <v>5.0209999999999999</v>
      </c>
      <c r="V325" s="2">
        <v>2.9340000000000002</v>
      </c>
      <c r="AC325">
        <f t="shared" si="35"/>
        <v>1770</v>
      </c>
    </row>
    <row r="326" spans="1:29" x14ac:dyDescent="0.35">
      <c r="A326" s="3" t="s">
        <v>324</v>
      </c>
      <c r="B326" s="2">
        <v>6.0209999999999999</v>
      </c>
      <c r="C326" s="2">
        <v>3.11</v>
      </c>
      <c r="J326" s="4" t="str">
        <f t="shared" si="30"/>
        <v>1777</v>
      </c>
      <c r="K326" t="str">
        <f t="shared" si="31"/>
        <v>01</v>
      </c>
      <c r="M326" t="str">
        <f t="shared" si="32"/>
        <v/>
      </c>
      <c r="O326" t="str">
        <f t="shared" si="33"/>
        <v/>
      </c>
      <c r="R326" t="str">
        <f t="shared" si="34"/>
        <v>1777-01</v>
      </c>
      <c r="U326" s="2">
        <v>6.0209999999999999</v>
      </c>
      <c r="V326" s="2">
        <v>3.11</v>
      </c>
      <c r="AC326">
        <f t="shared" si="35"/>
        <v>1770</v>
      </c>
    </row>
    <row r="327" spans="1:29" x14ac:dyDescent="0.35">
      <c r="A327" s="3" t="s">
        <v>325</v>
      </c>
      <c r="B327" s="2">
        <v>4.9189999999999996</v>
      </c>
      <c r="C327" s="2">
        <v>5.2679999999999998</v>
      </c>
      <c r="J327" s="4" t="str">
        <f t="shared" si="30"/>
        <v>1777</v>
      </c>
      <c r="K327" t="str">
        <f t="shared" si="31"/>
        <v>02</v>
      </c>
      <c r="M327" t="str">
        <f t="shared" si="32"/>
        <v/>
      </c>
      <c r="O327" t="str">
        <f t="shared" si="33"/>
        <v/>
      </c>
      <c r="R327" t="str">
        <f t="shared" si="34"/>
        <v>1777-02</v>
      </c>
      <c r="U327" s="2">
        <v>4.9189999999999996</v>
      </c>
      <c r="V327" s="2">
        <v>5.2679999999999998</v>
      </c>
      <c r="AC327">
        <f t="shared" si="35"/>
        <v>1770</v>
      </c>
    </row>
    <row r="328" spans="1:29" x14ac:dyDescent="0.35">
      <c r="A328" s="3" t="s">
        <v>326</v>
      </c>
      <c r="B328" s="2">
        <v>5.5720000000000001</v>
      </c>
      <c r="C328" s="2">
        <v>2.3069999999999999</v>
      </c>
      <c r="J328" s="4" t="str">
        <f t="shared" si="30"/>
        <v>1777</v>
      </c>
      <c r="K328" t="str">
        <f t="shared" si="31"/>
        <v>03</v>
      </c>
      <c r="M328" t="str">
        <f t="shared" si="32"/>
        <v/>
      </c>
      <c r="O328" t="str">
        <f t="shared" si="33"/>
        <v/>
      </c>
      <c r="R328" t="str">
        <f t="shared" si="34"/>
        <v>1777-03</v>
      </c>
      <c r="U328" s="2">
        <v>5.5720000000000001</v>
      </c>
      <c r="V328" s="2">
        <v>2.3069999999999999</v>
      </c>
      <c r="AC328">
        <f t="shared" si="35"/>
        <v>1770</v>
      </c>
    </row>
    <row r="329" spans="1:29" x14ac:dyDescent="0.35">
      <c r="A329" s="3" t="s">
        <v>327</v>
      </c>
      <c r="B329" s="2">
        <v>6.3619999999999903</v>
      </c>
      <c r="C329" s="2">
        <v>1.401</v>
      </c>
      <c r="J329" s="4" t="str">
        <f t="shared" si="30"/>
        <v>1777</v>
      </c>
      <c r="K329" t="str">
        <f t="shared" si="31"/>
        <v>04</v>
      </c>
      <c r="M329" t="str">
        <f t="shared" si="32"/>
        <v/>
      </c>
      <c r="O329" t="str">
        <f t="shared" si="33"/>
        <v/>
      </c>
      <c r="R329" t="str">
        <f t="shared" si="34"/>
        <v>1777-04</v>
      </c>
      <c r="U329" s="2">
        <v>6.3619999999999903</v>
      </c>
      <c r="V329" s="2">
        <v>1.401</v>
      </c>
      <c r="AC329">
        <f t="shared" si="35"/>
        <v>1770</v>
      </c>
    </row>
    <row r="330" spans="1:29" x14ac:dyDescent="0.35">
      <c r="A330" s="3" t="s">
        <v>328</v>
      </c>
      <c r="B330" s="2">
        <v>11.388999999999999</v>
      </c>
      <c r="C330" s="2">
        <v>2.117</v>
      </c>
      <c r="J330" s="4" t="str">
        <f t="shared" si="30"/>
        <v>1777</v>
      </c>
      <c r="K330" t="str">
        <f t="shared" si="31"/>
        <v>05</v>
      </c>
      <c r="M330" t="str">
        <f t="shared" si="32"/>
        <v/>
      </c>
      <c r="O330" t="str">
        <f t="shared" si="33"/>
        <v/>
      </c>
      <c r="R330" t="str">
        <f t="shared" si="34"/>
        <v>1777-05</v>
      </c>
      <c r="U330" s="2">
        <v>11.388999999999999</v>
      </c>
      <c r="V330" s="2">
        <v>2.117</v>
      </c>
      <c r="AC330">
        <f t="shared" si="35"/>
        <v>1770</v>
      </c>
    </row>
    <row r="331" spans="1:29" x14ac:dyDescent="0.35">
      <c r="A331" s="3" t="s">
        <v>329</v>
      </c>
      <c r="B331" s="2">
        <v>12.323</v>
      </c>
      <c r="C331" s="2">
        <v>1.607</v>
      </c>
      <c r="J331" s="4" t="str">
        <f t="shared" si="30"/>
        <v>1777</v>
      </c>
      <c r="K331" t="str">
        <f t="shared" si="31"/>
        <v>06</v>
      </c>
      <c r="M331" t="str">
        <f t="shared" si="32"/>
        <v/>
      </c>
      <c r="O331" t="str">
        <f t="shared" si="33"/>
        <v/>
      </c>
      <c r="R331" t="str">
        <f t="shared" si="34"/>
        <v>1777-06</v>
      </c>
      <c r="U331" s="2">
        <v>12.323</v>
      </c>
      <c r="V331" s="2">
        <v>1.607</v>
      </c>
      <c r="AC331">
        <f t="shared" si="35"/>
        <v>1770</v>
      </c>
    </row>
    <row r="332" spans="1:29" x14ac:dyDescent="0.35">
      <c r="A332" s="3" t="s">
        <v>330</v>
      </c>
      <c r="B332" s="2">
        <v>12.743</v>
      </c>
      <c r="C332" s="2">
        <v>1.0780000000000001</v>
      </c>
      <c r="J332" s="4" t="str">
        <f t="shared" si="30"/>
        <v>1777</v>
      </c>
      <c r="K332" t="str">
        <f t="shared" si="31"/>
        <v>07</v>
      </c>
      <c r="M332" t="str">
        <f t="shared" si="32"/>
        <v/>
      </c>
      <c r="O332" t="str">
        <f t="shared" si="33"/>
        <v/>
      </c>
      <c r="R332" t="str">
        <f t="shared" si="34"/>
        <v>1777-07</v>
      </c>
      <c r="U332" s="2">
        <v>12.743</v>
      </c>
      <c r="V332" s="2">
        <v>1.0780000000000001</v>
      </c>
      <c r="AC332">
        <f t="shared" si="35"/>
        <v>1770</v>
      </c>
    </row>
    <row r="333" spans="1:29" x14ac:dyDescent="0.35">
      <c r="A333" s="3" t="s">
        <v>331</v>
      </c>
      <c r="B333" s="2">
        <v>12.815</v>
      </c>
      <c r="C333" s="2">
        <v>1.2689999999999999</v>
      </c>
      <c r="J333" s="4" t="str">
        <f t="shared" si="30"/>
        <v>1777</v>
      </c>
      <c r="K333" t="str">
        <f t="shared" si="31"/>
        <v>08</v>
      </c>
      <c r="M333" t="str">
        <f t="shared" si="32"/>
        <v/>
      </c>
      <c r="O333" t="str">
        <f t="shared" si="33"/>
        <v/>
      </c>
      <c r="R333" t="str">
        <f t="shared" si="34"/>
        <v>1777-08</v>
      </c>
      <c r="U333" s="2">
        <v>12.815</v>
      </c>
      <c r="V333" s="2">
        <v>1.2689999999999999</v>
      </c>
      <c r="AC333">
        <f t="shared" si="35"/>
        <v>1770</v>
      </c>
    </row>
    <row r="334" spans="1:29" x14ac:dyDescent="0.35">
      <c r="A334" s="3" t="s">
        <v>332</v>
      </c>
      <c r="B334" s="2">
        <v>11.379</v>
      </c>
      <c r="C334" s="2">
        <v>2.6920000000000002</v>
      </c>
      <c r="J334" s="4" t="str">
        <f t="shared" si="30"/>
        <v>1777</v>
      </c>
      <c r="K334" t="str">
        <f t="shared" si="31"/>
        <v>09</v>
      </c>
      <c r="M334" t="str">
        <f t="shared" si="32"/>
        <v/>
      </c>
      <c r="O334" t="str">
        <f t="shared" si="33"/>
        <v/>
      </c>
      <c r="R334" t="str">
        <f t="shared" si="34"/>
        <v>1777-09</v>
      </c>
      <c r="U334" s="2">
        <v>11.379</v>
      </c>
      <c r="V334" s="2">
        <v>2.6920000000000002</v>
      </c>
      <c r="AC334">
        <f t="shared" si="35"/>
        <v>1770</v>
      </c>
    </row>
    <row r="335" spans="1:29" x14ac:dyDescent="0.35">
      <c r="A335" s="3" t="s">
        <v>333</v>
      </c>
      <c r="B335" s="2">
        <v>6.9560000000000004</v>
      </c>
      <c r="C335" s="2">
        <v>3.464</v>
      </c>
      <c r="J335" s="4" t="str">
        <f t="shared" si="30"/>
        <v>1777</v>
      </c>
      <c r="K335" t="str">
        <f t="shared" si="31"/>
        <v>10</v>
      </c>
      <c r="M335" t="str">
        <f t="shared" si="32"/>
        <v/>
      </c>
      <c r="O335" t="str">
        <f t="shared" si="33"/>
        <v/>
      </c>
      <c r="R335" t="str">
        <f t="shared" si="34"/>
        <v>1777-10</v>
      </c>
      <c r="U335" s="2">
        <v>6.9560000000000004</v>
      </c>
      <c r="V335" s="2">
        <v>3.464</v>
      </c>
      <c r="AC335">
        <f t="shared" si="35"/>
        <v>1770</v>
      </c>
    </row>
    <row r="336" spans="1:29" x14ac:dyDescent="0.35">
      <c r="A336" s="3" t="s">
        <v>334</v>
      </c>
      <c r="B336" s="2">
        <v>5.5289999999999999</v>
      </c>
      <c r="C336" s="2">
        <v>2.2759999999999998</v>
      </c>
      <c r="J336" s="4" t="str">
        <f t="shared" si="30"/>
        <v>1777</v>
      </c>
      <c r="K336" t="str">
        <f t="shared" si="31"/>
        <v>11</v>
      </c>
      <c r="M336" t="str">
        <f t="shared" si="32"/>
        <v/>
      </c>
      <c r="O336" t="str">
        <f t="shared" si="33"/>
        <v/>
      </c>
      <c r="R336" t="str">
        <f t="shared" si="34"/>
        <v>1777-11</v>
      </c>
      <c r="U336" s="2">
        <v>5.5289999999999999</v>
      </c>
      <c r="V336" s="2">
        <v>2.2759999999999998</v>
      </c>
      <c r="AC336">
        <f t="shared" si="35"/>
        <v>1770</v>
      </c>
    </row>
    <row r="337" spans="1:29" x14ac:dyDescent="0.35">
      <c r="A337" s="3" t="s">
        <v>335</v>
      </c>
      <c r="B337" s="2">
        <v>3.06699999999999</v>
      </c>
      <c r="C337" s="2">
        <v>2.7250000000000001</v>
      </c>
      <c r="J337" s="4" t="str">
        <f t="shared" si="30"/>
        <v>1777</v>
      </c>
      <c r="K337" t="str">
        <f t="shared" si="31"/>
        <v>12</v>
      </c>
      <c r="M337" t="str">
        <f t="shared" si="32"/>
        <v/>
      </c>
      <c r="O337" t="str">
        <f t="shared" si="33"/>
        <v/>
      </c>
      <c r="R337" t="str">
        <f t="shared" si="34"/>
        <v>1777-12</v>
      </c>
      <c r="U337" s="2">
        <v>3.06699999999999</v>
      </c>
      <c r="V337" s="2">
        <v>2.7250000000000001</v>
      </c>
      <c r="AC337">
        <f t="shared" si="35"/>
        <v>1770</v>
      </c>
    </row>
    <row r="338" spans="1:29" x14ac:dyDescent="0.35">
      <c r="A338" s="3" t="s">
        <v>336</v>
      </c>
      <c r="B338" s="2">
        <v>2.5209999999999999</v>
      </c>
      <c r="C338" s="2">
        <v>3.544</v>
      </c>
      <c r="J338" s="4" t="str">
        <f t="shared" si="30"/>
        <v>1778</v>
      </c>
      <c r="K338" t="str">
        <f t="shared" si="31"/>
        <v>01</v>
      </c>
      <c r="M338" t="str">
        <f t="shared" si="32"/>
        <v/>
      </c>
      <c r="O338" t="str">
        <f t="shared" si="33"/>
        <v/>
      </c>
      <c r="R338" t="str">
        <f t="shared" si="34"/>
        <v>1778-01</v>
      </c>
      <c r="U338" s="2">
        <v>2.5209999999999999</v>
      </c>
      <c r="V338" s="2">
        <v>3.544</v>
      </c>
      <c r="AC338">
        <f t="shared" si="35"/>
        <v>1770</v>
      </c>
    </row>
    <row r="339" spans="1:29" x14ac:dyDescent="0.35">
      <c r="A339" s="3" t="s">
        <v>337</v>
      </c>
      <c r="B339" s="2">
        <v>6.0939999999999896</v>
      </c>
      <c r="C339" s="2">
        <v>3.569</v>
      </c>
      <c r="J339" s="4" t="str">
        <f t="shared" si="30"/>
        <v>1778</v>
      </c>
      <c r="K339" t="str">
        <f t="shared" si="31"/>
        <v>02</v>
      </c>
      <c r="M339" t="str">
        <f t="shared" si="32"/>
        <v/>
      </c>
      <c r="O339" t="str">
        <f t="shared" si="33"/>
        <v/>
      </c>
      <c r="R339" t="str">
        <f t="shared" si="34"/>
        <v>1778-02</v>
      </c>
      <c r="U339" s="2">
        <v>6.0939999999999896</v>
      </c>
      <c r="V339" s="2">
        <v>3.569</v>
      </c>
      <c r="AC339">
        <f t="shared" si="35"/>
        <v>1770</v>
      </c>
    </row>
    <row r="340" spans="1:29" x14ac:dyDescent="0.35">
      <c r="A340" s="3" t="s">
        <v>338</v>
      </c>
      <c r="B340" s="2">
        <v>4.6040000000000001</v>
      </c>
      <c r="C340" s="2">
        <v>4.1509999999999998</v>
      </c>
      <c r="J340" s="4" t="str">
        <f t="shared" si="30"/>
        <v>1778</v>
      </c>
      <c r="K340" t="str">
        <f t="shared" si="31"/>
        <v>03</v>
      </c>
      <c r="M340" t="str">
        <f t="shared" si="32"/>
        <v/>
      </c>
      <c r="O340" t="str">
        <f t="shared" si="33"/>
        <v/>
      </c>
      <c r="R340" t="str">
        <f t="shared" si="34"/>
        <v>1778-03</v>
      </c>
      <c r="U340" s="2">
        <v>4.6040000000000001</v>
      </c>
      <c r="V340" s="2">
        <v>4.1509999999999998</v>
      </c>
      <c r="AC340">
        <f t="shared" si="35"/>
        <v>1770</v>
      </c>
    </row>
    <row r="341" spans="1:29" x14ac:dyDescent="0.35">
      <c r="A341" s="3" t="s">
        <v>339</v>
      </c>
      <c r="B341" s="2">
        <v>10.983999999999901</v>
      </c>
      <c r="C341" s="2">
        <v>1.69</v>
      </c>
      <c r="J341" s="4" t="str">
        <f t="shared" si="30"/>
        <v>1778</v>
      </c>
      <c r="K341" t="str">
        <f t="shared" si="31"/>
        <v>04</v>
      </c>
      <c r="M341" t="str">
        <f t="shared" si="32"/>
        <v/>
      </c>
      <c r="O341" t="str">
        <f t="shared" si="33"/>
        <v/>
      </c>
      <c r="R341" t="str">
        <f t="shared" si="34"/>
        <v>1778-04</v>
      </c>
      <c r="U341" s="2">
        <v>10.983999999999901</v>
      </c>
      <c r="V341" s="2">
        <v>1.69</v>
      </c>
      <c r="AC341">
        <f t="shared" si="35"/>
        <v>1770</v>
      </c>
    </row>
    <row r="342" spans="1:29" x14ac:dyDescent="0.35">
      <c r="A342" s="3" t="s">
        <v>340</v>
      </c>
      <c r="B342" s="2">
        <v>11.286</v>
      </c>
      <c r="C342" s="2">
        <v>1.673</v>
      </c>
      <c r="J342" s="4" t="str">
        <f t="shared" si="30"/>
        <v>1778</v>
      </c>
      <c r="K342" t="str">
        <f t="shared" si="31"/>
        <v>05</v>
      </c>
      <c r="M342" t="str">
        <f t="shared" si="32"/>
        <v/>
      </c>
      <c r="O342" t="str">
        <f t="shared" si="33"/>
        <v/>
      </c>
      <c r="R342" t="str">
        <f t="shared" si="34"/>
        <v>1778-05</v>
      </c>
      <c r="U342" s="2">
        <v>11.286</v>
      </c>
      <c r="V342" s="2">
        <v>1.673</v>
      </c>
      <c r="AC342">
        <f t="shared" si="35"/>
        <v>1770</v>
      </c>
    </row>
    <row r="343" spans="1:29" x14ac:dyDescent="0.35">
      <c r="A343" s="3" t="s">
        <v>341</v>
      </c>
      <c r="B343" s="2">
        <v>11.731</v>
      </c>
      <c r="C343" s="2">
        <v>3.9750000000000001</v>
      </c>
      <c r="J343" s="4" t="str">
        <f t="shared" si="30"/>
        <v>1778</v>
      </c>
      <c r="K343" t="str">
        <f t="shared" si="31"/>
        <v>06</v>
      </c>
      <c r="M343" t="str">
        <f t="shared" si="32"/>
        <v/>
      </c>
      <c r="O343" t="str">
        <f t="shared" si="33"/>
        <v/>
      </c>
      <c r="R343" t="str">
        <f t="shared" si="34"/>
        <v>1778-06</v>
      </c>
      <c r="U343" s="2">
        <v>11.731</v>
      </c>
      <c r="V343" s="2">
        <v>3.9750000000000001</v>
      </c>
      <c r="AC343">
        <f t="shared" si="35"/>
        <v>1770</v>
      </c>
    </row>
    <row r="344" spans="1:29" x14ac:dyDescent="0.35">
      <c r="A344" s="3" t="s">
        <v>342</v>
      </c>
      <c r="B344" s="2">
        <v>15.037000000000001</v>
      </c>
      <c r="C344" s="2">
        <v>2.2160000000000002</v>
      </c>
      <c r="J344" s="4" t="str">
        <f t="shared" si="30"/>
        <v>1778</v>
      </c>
      <c r="K344" t="str">
        <f t="shared" si="31"/>
        <v>07</v>
      </c>
      <c r="M344" t="str">
        <f t="shared" si="32"/>
        <v/>
      </c>
      <c r="O344" t="str">
        <f t="shared" si="33"/>
        <v/>
      </c>
      <c r="R344" t="str">
        <f t="shared" si="34"/>
        <v>1778-07</v>
      </c>
      <c r="U344" s="2">
        <v>15.037000000000001</v>
      </c>
      <c r="V344" s="2">
        <v>2.2160000000000002</v>
      </c>
      <c r="AC344">
        <f t="shared" si="35"/>
        <v>1770</v>
      </c>
    </row>
    <row r="345" spans="1:29" x14ac:dyDescent="0.35">
      <c r="A345" s="3" t="s">
        <v>343</v>
      </c>
      <c r="B345" s="2">
        <v>12.869</v>
      </c>
      <c r="C345" s="2">
        <v>2.6579999999999999</v>
      </c>
      <c r="J345" s="4" t="str">
        <f t="shared" si="30"/>
        <v>1778</v>
      </c>
      <c r="K345" t="str">
        <f t="shared" si="31"/>
        <v>08</v>
      </c>
      <c r="M345" t="str">
        <f t="shared" si="32"/>
        <v/>
      </c>
      <c r="O345" t="str">
        <f t="shared" si="33"/>
        <v/>
      </c>
      <c r="R345" t="str">
        <f t="shared" si="34"/>
        <v>1778-08</v>
      </c>
      <c r="U345" s="2">
        <v>12.869</v>
      </c>
      <c r="V345" s="2">
        <v>2.6579999999999999</v>
      </c>
      <c r="AC345">
        <f t="shared" si="35"/>
        <v>1770</v>
      </c>
    </row>
    <row r="346" spans="1:29" x14ac:dyDescent="0.35">
      <c r="A346" s="3" t="s">
        <v>344</v>
      </c>
      <c r="B346" s="2">
        <v>13.377000000000001</v>
      </c>
      <c r="C346" s="2">
        <v>2.35</v>
      </c>
      <c r="J346" s="4" t="str">
        <f t="shared" si="30"/>
        <v>1778</v>
      </c>
      <c r="K346" t="str">
        <f t="shared" si="31"/>
        <v>09</v>
      </c>
      <c r="M346" t="str">
        <f t="shared" si="32"/>
        <v/>
      </c>
      <c r="O346" t="str">
        <f t="shared" si="33"/>
        <v/>
      </c>
      <c r="R346" t="str">
        <f t="shared" si="34"/>
        <v>1778-09</v>
      </c>
      <c r="U346" s="2">
        <v>13.377000000000001</v>
      </c>
      <c r="V346" s="2">
        <v>2.35</v>
      </c>
      <c r="AC346">
        <f t="shared" si="35"/>
        <v>1770</v>
      </c>
    </row>
    <row r="347" spans="1:29" x14ac:dyDescent="0.35">
      <c r="A347" s="3" t="s">
        <v>345</v>
      </c>
      <c r="B347" s="2">
        <v>8.0489999999999995</v>
      </c>
      <c r="C347" s="2">
        <v>3.6080000000000001</v>
      </c>
      <c r="J347" s="4" t="str">
        <f t="shared" si="30"/>
        <v>1778</v>
      </c>
      <c r="K347" t="str">
        <f t="shared" si="31"/>
        <v>10</v>
      </c>
      <c r="M347" t="str">
        <f t="shared" si="32"/>
        <v/>
      </c>
      <c r="O347" t="str">
        <f t="shared" si="33"/>
        <v/>
      </c>
      <c r="R347" t="str">
        <f t="shared" si="34"/>
        <v>1778-10</v>
      </c>
      <c r="U347" s="2">
        <v>8.0489999999999995</v>
      </c>
      <c r="V347" s="2">
        <v>3.6080000000000001</v>
      </c>
      <c r="AC347">
        <f t="shared" si="35"/>
        <v>1770</v>
      </c>
    </row>
    <row r="348" spans="1:29" x14ac:dyDescent="0.35">
      <c r="A348" s="3" t="s">
        <v>346</v>
      </c>
      <c r="B348" s="2">
        <v>3.8539999999999899</v>
      </c>
      <c r="C348" s="2">
        <v>2.6749999999999998</v>
      </c>
      <c r="J348" s="4" t="str">
        <f t="shared" si="30"/>
        <v>1778</v>
      </c>
      <c r="K348" t="str">
        <f t="shared" si="31"/>
        <v>11</v>
      </c>
      <c r="M348" t="str">
        <f t="shared" si="32"/>
        <v/>
      </c>
      <c r="O348" t="str">
        <f t="shared" si="33"/>
        <v/>
      </c>
      <c r="R348" t="str">
        <f t="shared" si="34"/>
        <v>1778-11</v>
      </c>
      <c r="U348" s="2">
        <v>3.8539999999999899</v>
      </c>
      <c r="V348" s="2">
        <v>2.6749999999999998</v>
      </c>
      <c r="AC348">
        <f t="shared" si="35"/>
        <v>1770</v>
      </c>
    </row>
    <row r="349" spans="1:29" x14ac:dyDescent="0.35">
      <c r="A349" s="3" t="s">
        <v>347</v>
      </c>
      <c r="B349" s="2">
        <v>2.101</v>
      </c>
      <c r="C349" s="2">
        <v>2.3610000000000002</v>
      </c>
      <c r="J349" s="4" t="str">
        <f t="shared" si="30"/>
        <v>1778</v>
      </c>
      <c r="K349" t="str">
        <f t="shared" si="31"/>
        <v>12</v>
      </c>
      <c r="M349" t="str">
        <f t="shared" si="32"/>
        <v/>
      </c>
      <c r="O349" t="str">
        <f t="shared" si="33"/>
        <v/>
      </c>
      <c r="R349" t="str">
        <f t="shared" si="34"/>
        <v>1778-12</v>
      </c>
      <c r="U349" s="2">
        <v>2.101</v>
      </c>
      <c r="V349" s="2">
        <v>2.3610000000000002</v>
      </c>
      <c r="AC349">
        <f t="shared" si="35"/>
        <v>1770</v>
      </c>
    </row>
    <row r="350" spans="1:29" x14ac:dyDescent="0.35">
      <c r="A350" s="3" t="s">
        <v>348</v>
      </c>
      <c r="B350" s="2">
        <v>1.47</v>
      </c>
      <c r="C350" s="2">
        <v>2.802</v>
      </c>
      <c r="J350" s="4" t="str">
        <f t="shared" si="30"/>
        <v>1779</v>
      </c>
      <c r="K350" t="str">
        <f t="shared" si="31"/>
        <v>01</v>
      </c>
      <c r="M350" t="str">
        <f t="shared" si="32"/>
        <v/>
      </c>
      <c r="O350" t="str">
        <f t="shared" si="33"/>
        <v/>
      </c>
      <c r="R350" t="str">
        <f t="shared" si="34"/>
        <v>1779-01</v>
      </c>
      <c r="U350" s="2">
        <v>1.47</v>
      </c>
      <c r="V350" s="2">
        <v>2.802</v>
      </c>
      <c r="AC350">
        <f t="shared" si="35"/>
        <v>1770</v>
      </c>
    </row>
    <row r="351" spans="1:29" x14ac:dyDescent="0.35">
      <c r="A351" s="3" t="s">
        <v>349</v>
      </c>
      <c r="B351" s="2">
        <v>5.14</v>
      </c>
      <c r="C351" s="2">
        <v>4.9589999999999996</v>
      </c>
      <c r="J351" s="4" t="str">
        <f t="shared" si="30"/>
        <v>1779</v>
      </c>
      <c r="K351" t="str">
        <f t="shared" si="31"/>
        <v>02</v>
      </c>
      <c r="M351" t="str">
        <f t="shared" si="32"/>
        <v/>
      </c>
      <c r="O351" t="str">
        <f t="shared" si="33"/>
        <v/>
      </c>
      <c r="R351" t="str">
        <f t="shared" si="34"/>
        <v>1779-02</v>
      </c>
      <c r="U351" s="2">
        <v>5.14</v>
      </c>
      <c r="V351" s="2">
        <v>4.9589999999999996</v>
      </c>
      <c r="AC351">
        <f t="shared" si="35"/>
        <v>1770</v>
      </c>
    </row>
    <row r="352" spans="1:29" x14ac:dyDescent="0.35">
      <c r="A352" s="3" t="s">
        <v>350</v>
      </c>
      <c r="B352" s="2">
        <v>6.9669999999999996</v>
      </c>
      <c r="C352" s="2">
        <v>3.0169999999999999</v>
      </c>
      <c r="J352" s="4" t="str">
        <f t="shared" si="30"/>
        <v>1779</v>
      </c>
      <c r="K352" t="str">
        <f t="shared" si="31"/>
        <v>03</v>
      </c>
      <c r="M352" t="str">
        <f t="shared" si="32"/>
        <v/>
      </c>
      <c r="O352" t="str">
        <f t="shared" si="33"/>
        <v/>
      </c>
      <c r="R352" t="str">
        <f t="shared" si="34"/>
        <v>1779-03</v>
      </c>
      <c r="U352" s="2">
        <v>6.9669999999999996</v>
      </c>
      <c r="V352" s="2">
        <v>3.0169999999999999</v>
      </c>
      <c r="AC352">
        <f t="shared" si="35"/>
        <v>1770</v>
      </c>
    </row>
    <row r="353" spans="1:29" x14ac:dyDescent="0.35">
      <c r="A353" s="3" t="s">
        <v>351</v>
      </c>
      <c r="B353" s="2">
        <v>9.9649999999999999</v>
      </c>
      <c r="C353" s="2">
        <v>3.0859999999999999</v>
      </c>
      <c r="J353" s="4" t="str">
        <f t="shared" si="30"/>
        <v>1779</v>
      </c>
      <c r="K353" t="str">
        <f t="shared" si="31"/>
        <v>04</v>
      </c>
      <c r="M353" t="str">
        <f t="shared" si="32"/>
        <v/>
      </c>
      <c r="O353" t="str">
        <f t="shared" si="33"/>
        <v/>
      </c>
      <c r="R353" t="str">
        <f t="shared" si="34"/>
        <v>1779-04</v>
      </c>
      <c r="U353" s="2">
        <v>9.9649999999999999</v>
      </c>
      <c r="V353" s="2">
        <v>3.0859999999999999</v>
      </c>
      <c r="AC353">
        <f t="shared" si="35"/>
        <v>1770</v>
      </c>
    </row>
    <row r="354" spans="1:29" x14ac:dyDescent="0.35">
      <c r="A354" s="3" t="s">
        <v>352</v>
      </c>
      <c r="B354" s="2">
        <v>14.18</v>
      </c>
      <c r="C354" s="2">
        <v>1.863</v>
      </c>
      <c r="J354" s="4" t="str">
        <f t="shared" si="30"/>
        <v>1779</v>
      </c>
      <c r="K354" t="str">
        <f t="shared" si="31"/>
        <v>05</v>
      </c>
      <c r="M354" t="str">
        <f t="shared" si="32"/>
        <v/>
      </c>
      <c r="O354" t="str">
        <f t="shared" si="33"/>
        <v/>
      </c>
      <c r="R354" t="str">
        <f t="shared" si="34"/>
        <v>1779-05</v>
      </c>
      <c r="U354" s="2">
        <v>14.18</v>
      </c>
      <c r="V354" s="2">
        <v>1.863</v>
      </c>
      <c r="AC354">
        <f t="shared" si="35"/>
        <v>1770</v>
      </c>
    </row>
    <row r="355" spans="1:29" x14ac:dyDescent="0.35">
      <c r="A355" s="3" t="s">
        <v>353</v>
      </c>
      <c r="B355" s="2">
        <v>12.547000000000001</v>
      </c>
      <c r="C355" s="2">
        <v>2.14</v>
      </c>
      <c r="J355" s="4" t="str">
        <f t="shared" si="30"/>
        <v>1779</v>
      </c>
      <c r="K355" t="str">
        <f t="shared" si="31"/>
        <v>06</v>
      </c>
      <c r="M355" t="str">
        <f t="shared" si="32"/>
        <v/>
      </c>
      <c r="O355" t="str">
        <f t="shared" si="33"/>
        <v/>
      </c>
      <c r="R355" t="str">
        <f t="shared" si="34"/>
        <v>1779-06</v>
      </c>
      <c r="U355" s="2">
        <v>12.547000000000001</v>
      </c>
      <c r="V355" s="2">
        <v>2.14</v>
      </c>
      <c r="AC355">
        <f t="shared" si="35"/>
        <v>1770</v>
      </c>
    </row>
    <row r="356" spans="1:29" x14ac:dyDescent="0.35">
      <c r="A356" s="3" t="s">
        <v>354</v>
      </c>
      <c r="B356" s="2">
        <v>13.659000000000001</v>
      </c>
      <c r="C356" s="2">
        <v>1.8580000000000001</v>
      </c>
      <c r="J356" s="4" t="str">
        <f t="shared" si="30"/>
        <v>1779</v>
      </c>
      <c r="K356" t="str">
        <f t="shared" si="31"/>
        <v>07</v>
      </c>
      <c r="M356" t="str">
        <f t="shared" si="32"/>
        <v/>
      </c>
      <c r="O356" t="str">
        <f t="shared" si="33"/>
        <v/>
      </c>
      <c r="R356" t="str">
        <f t="shared" si="34"/>
        <v>1779-07</v>
      </c>
      <c r="U356" s="2">
        <v>13.659000000000001</v>
      </c>
      <c r="V356" s="2">
        <v>1.8580000000000001</v>
      </c>
      <c r="AC356">
        <f t="shared" si="35"/>
        <v>1770</v>
      </c>
    </row>
    <row r="357" spans="1:29" x14ac:dyDescent="0.35">
      <c r="A357" s="3" t="s">
        <v>355</v>
      </c>
      <c r="B357" s="2">
        <v>13.798999999999999</v>
      </c>
      <c r="C357" s="2">
        <v>1.478</v>
      </c>
      <c r="J357" s="4" t="str">
        <f t="shared" si="30"/>
        <v>1779</v>
      </c>
      <c r="K357" t="str">
        <f t="shared" si="31"/>
        <v>08</v>
      </c>
      <c r="M357" t="str">
        <f t="shared" si="32"/>
        <v/>
      </c>
      <c r="O357" t="str">
        <f t="shared" si="33"/>
        <v/>
      </c>
      <c r="R357" t="str">
        <f t="shared" si="34"/>
        <v>1779-08</v>
      </c>
      <c r="U357" s="2">
        <v>13.798999999999999</v>
      </c>
      <c r="V357" s="2">
        <v>1.478</v>
      </c>
      <c r="AC357">
        <f t="shared" si="35"/>
        <v>1770</v>
      </c>
    </row>
    <row r="358" spans="1:29" x14ac:dyDescent="0.35">
      <c r="A358" s="3" t="s">
        <v>356</v>
      </c>
      <c r="B358" s="2">
        <v>12.683</v>
      </c>
      <c r="C358" s="2">
        <v>1.8089999999999999</v>
      </c>
      <c r="J358" s="4" t="str">
        <f t="shared" si="30"/>
        <v>1779</v>
      </c>
      <c r="K358" t="str">
        <f t="shared" si="31"/>
        <v>09</v>
      </c>
      <c r="M358" t="str">
        <f t="shared" si="32"/>
        <v/>
      </c>
      <c r="O358" t="str">
        <f t="shared" si="33"/>
        <v/>
      </c>
      <c r="R358" t="str">
        <f t="shared" si="34"/>
        <v>1779-09</v>
      </c>
      <c r="U358" s="2">
        <v>12.683</v>
      </c>
      <c r="V358" s="2">
        <v>1.8089999999999999</v>
      </c>
      <c r="AC358">
        <f t="shared" si="35"/>
        <v>1770</v>
      </c>
    </row>
    <row r="359" spans="1:29" x14ac:dyDescent="0.35">
      <c r="A359" s="3" t="s">
        <v>357</v>
      </c>
      <c r="B359" s="2">
        <v>9.35</v>
      </c>
      <c r="C359" s="2">
        <v>1.544</v>
      </c>
      <c r="J359" s="4" t="str">
        <f t="shared" si="30"/>
        <v>1779</v>
      </c>
      <c r="K359" t="str">
        <f t="shared" si="31"/>
        <v>10</v>
      </c>
      <c r="M359" t="str">
        <f t="shared" si="32"/>
        <v/>
      </c>
      <c r="O359" t="str">
        <f t="shared" si="33"/>
        <v/>
      </c>
      <c r="R359" t="str">
        <f t="shared" si="34"/>
        <v>1779-10</v>
      </c>
      <c r="U359" s="2">
        <v>9.35</v>
      </c>
      <c r="V359" s="2">
        <v>1.544</v>
      </c>
      <c r="AC359">
        <f t="shared" si="35"/>
        <v>1770</v>
      </c>
    </row>
    <row r="360" spans="1:29" x14ac:dyDescent="0.35">
      <c r="A360" s="3" t="s">
        <v>358</v>
      </c>
      <c r="B360" s="2">
        <v>5.77</v>
      </c>
      <c r="C360" s="2">
        <v>2.258</v>
      </c>
      <c r="J360" s="4" t="str">
        <f t="shared" si="30"/>
        <v>1779</v>
      </c>
      <c r="K360" t="str">
        <f t="shared" si="31"/>
        <v>11</v>
      </c>
      <c r="M360" t="str">
        <f t="shared" si="32"/>
        <v/>
      </c>
      <c r="O360" t="str">
        <f t="shared" si="33"/>
        <v/>
      </c>
      <c r="R360" t="str">
        <f t="shared" si="34"/>
        <v>1779-11</v>
      </c>
      <c r="U360" s="2">
        <v>5.77</v>
      </c>
      <c r="V360" s="2">
        <v>2.258</v>
      </c>
      <c r="AC360">
        <f t="shared" si="35"/>
        <v>1770</v>
      </c>
    </row>
    <row r="361" spans="1:29" x14ac:dyDescent="0.35">
      <c r="A361" s="3" t="s">
        <v>359</v>
      </c>
      <c r="B361" s="2">
        <v>2.2690000000000001</v>
      </c>
      <c r="C361" s="2">
        <v>3.2559999999999998</v>
      </c>
      <c r="J361" s="4" t="str">
        <f t="shared" si="30"/>
        <v>1779</v>
      </c>
      <c r="K361" t="str">
        <f t="shared" si="31"/>
        <v>12</v>
      </c>
      <c r="M361" t="str">
        <f t="shared" si="32"/>
        <v/>
      </c>
      <c r="O361" t="str">
        <f t="shared" si="33"/>
        <v/>
      </c>
      <c r="R361" t="str">
        <f t="shared" si="34"/>
        <v>1779-12</v>
      </c>
      <c r="U361" s="2">
        <v>2.2690000000000001</v>
      </c>
      <c r="V361" s="2">
        <v>3.2559999999999998</v>
      </c>
      <c r="AC361">
        <f t="shared" si="35"/>
        <v>1770</v>
      </c>
    </row>
    <row r="362" spans="1:29" x14ac:dyDescent="0.35">
      <c r="A362" s="3" t="s">
        <v>360</v>
      </c>
      <c r="B362" s="2">
        <v>2.5150000000000001</v>
      </c>
      <c r="C362" s="2">
        <v>3.4380000000000002</v>
      </c>
      <c r="J362" s="4" t="str">
        <f t="shared" si="30"/>
        <v>1780</v>
      </c>
      <c r="K362" t="str">
        <f t="shared" si="31"/>
        <v>01</v>
      </c>
      <c r="M362" t="str">
        <f t="shared" si="32"/>
        <v/>
      </c>
      <c r="O362" t="str">
        <f t="shared" si="33"/>
        <v/>
      </c>
      <c r="R362" t="str">
        <f t="shared" si="34"/>
        <v>1780-01</v>
      </c>
      <c r="U362" s="2">
        <v>2.5150000000000001</v>
      </c>
      <c r="V362" s="2">
        <v>3.4380000000000002</v>
      </c>
      <c r="AC362">
        <f t="shared" si="35"/>
        <v>1780</v>
      </c>
    </row>
    <row r="363" spans="1:29" x14ac:dyDescent="0.35">
      <c r="A363" s="3" t="s">
        <v>361</v>
      </c>
      <c r="B363" s="2">
        <v>4.08</v>
      </c>
      <c r="C363" s="2">
        <v>3.1789999999999998</v>
      </c>
      <c r="J363" s="4" t="str">
        <f t="shared" si="30"/>
        <v>1780</v>
      </c>
      <c r="K363" t="str">
        <f t="shared" si="31"/>
        <v>02</v>
      </c>
      <c r="M363" t="str">
        <f t="shared" si="32"/>
        <v/>
      </c>
      <c r="O363" t="str">
        <f t="shared" si="33"/>
        <v/>
      </c>
      <c r="R363" t="str">
        <f t="shared" si="34"/>
        <v>1780-02</v>
      </c>
      <c r="U363" s="2">
        <v>4.08</v>
      </c>
      <c r="V363" s="2">
        <v>3.1789999999999998</v>
      </c>
      <c r="AC363">
        <f t="shared" si="35"/>
        <v>1780</v>
      </c>
    </row>
    <row r="364" spans="1:29" x14ac:dyDescent="0.35">
      <c r="A364" s="3" t="s">
        <v>362</v>
      </c>
      <c r="B364" s="2">
        <v>5.7240000000000002</v>
      </c>
      <c r="C364" s="2">
        <v>2.3809999999999998</v>
      </c>
      <c r="J364" s="4" t="str">
        <f t="shared" si="30"/>
        <v>1780</v>
      </c>
      <c r="K364" t="str">
        <f t="shared" si="31"/>
        <v>03</v>
      </c>
      <c r="M364" t="str">
        <f t="shared" si="32"/>
        <v/>
      </c>
      <c r="O364" t="str">
        <f t="shared" si="33"/>
        <v/>
      </c>
      <c r="R364" t="str">
        <f t="shared" si="34"/>
        <v>1780-03</v>
      </c>
      <c r="U364" s="2">
        <v>5.7240000000000002</v>
      </c>
      <c r="V364" s="2">
        <v>2.3809999999999998</v>
      </c>
      <c r="AC364">
        <f t="shared" si="35"/>
        <v>1780</v>
      </c>
    </row>
    <row r="365" spans="1:29" x14ac:dyDescent="0.35">
      <c r="A365" s="3" t="s">
        <v>363</v>
      </c>
      <c r="B365" s="2">
        <v>13.731999999999999</v>
      </c>
      <c r="C365" s="2">
        <v>3.0579999999999998</v>
      </c>
      <c r="J365" s="4" t="str">
        <f t="shared" si="30"/>
        <v>1780</v>
      </c>
      <c r="K365" t="str">
        <f t="shared" si="31"/>
        <v>04</v>
      </c>
      <c r="M365" t="str">
        <f t="shared" si="32"/>
        <v/>
      </c>
      <c r="O365" t="str">
        <f t="shared" si="33"/>
        <v/>
      </c>
      <c r="R365" t="str">
        <f t="shared" si="34"/>
        <v>1780-04</v>
      </c>
      <c r="U365" s="2">
        <v>13.731999999999999</v>
      </c>
      <c r="V365" s="2">
        <v>3.0579999999999998</v>
      </c>
      <c r="AC365">
        <f t="shared" si="35"/>
        <v>1780</v>
      </c>
    </row>
    <row r="366" spans="1:29" x14ac:dyDescent="0.35">
      <c r="A366" s="3" t="s">
        <v>364</v>
      </c>
      <c r="B366" s="2">
        <v>15.7569999999999</v>
      </c>
      <c r="C366" s="2">
        <v>1.419</v>
      </c>
      <c r="J366" s="4" t="str">
        <f t="shared" si="30"/>
        <v>1780</v>
      </c>
      <c r="K366" t="str">
        <f t="shared" si="31"/>
        <v>05</v>
      </c>
      <c r="M366" t="str">
        <f t="shared" si="32"/>
        <v/>
      </c>
      <c r="O366" t="str">
        <f t="shared" si="33"/>
        <v/>
      </c>
      <c r="R366" t="str">
        <f t="shared" si="34"/>
        <v>1780-05</v>
      </c>
      <c r="U366" s="2">
        <v>15.7569999999999</v>
      </c>
      <c r="V366" s="2">
        <v>1.419</v>
      </c>
      <c r="AC366">
        <f t="shared" si="35"/>
        <v>1780</v>
      </c>
    </row>
    <row r="367" spans="1:29" x14ac:dyDescent="0.35">
      <c r="A367" s="3" t="s">
        <v>365</v>
      </c>
      <c r="B367" s="2">
        <v>14.747</v>
      </c>
      <c r="C367" s="2">
        <v>2.9809999999999999</v>
      </c>
      <c r="J367" s="4" t="str">
        <f t="shared" si="30"/>
        <v>1780</v>
      </c>
      <c r="K367" t="str">
        <f t="shared" si="31"/>
        <v>06</v>
      </c>
      <c r="M367" t="str">
        <f t="shared" si="32"/>
        <v/>
      </c>
      <c r="O367" t="str">
        <f t="shared" si="33"/>
        <v/>
      </c>
      <c r="R367" t="str">
        <f t="shared" si="34"/>
        <v>1780-06</v>
      </c>
      <c r="U367" s="2">
        <v>14.747</v>
      </c>
      <c r="V367" s="2">
        <v>2.9809999999999999</v>
      </c>
      <c r="AC367">
        <f t="shared" si="35"/>
        <v>1780</v>
      </c>
    </row>
    <row r="368" spans="1:29" x14ac:dyDescent="0.35">
      <c r="A368" s="3" t="s">
        <v>366</v>
      </c>
      <c r="B368" s="2">
        <v>16.183</v>
      </c>
      <c r="C368" s="2">
        <v>1.3</v>
      </c>
      <c r="J368" s="4" t="str">
        <f t="shared" si="30"/>
        <v>1780</v>
      </c>
      <c r="K368" t="str">
        <f t="shared" si="31"/>
        <v>07</v>
      </c>
      <c r="M368" t="str">
        <f t="shared" si="32"/>
        <v/>
      </c>
      <c r="O368" t="str">
        <f t="shared" si="33"/>
        <v/>
      </c>
      <c r="R368" t="str">
        <f t="shared" si="34"/>
        <v>1780-07</v>
      </c>
      <c r="U368" s="2">
        <v>16.183</v>
      </c>
      <c r="V368" s="2">
        <v>1.3</v>
      </c>
      <c r="AC368">
        <f t="shared" si="35"/>
        <v>1780</v>
      </c>
    </row>
    <row r="369" spans="1:29" x14ac:dyDescent="0.35">
      <c r="A369" s="3" t="s">
        <v>367</v>
      </c>
      <c r="B369" s="2">
        <v>12.946999999999999</v>
      </c>
      <c r="C369" s="2">
        <v>3.1309999999999998</v>
      </c>
      <c r="J369" s="4" t="str">
        <f t="shared" si="30"/>
        <v>1780</v>
      </c>
      <c r="K369" t="str">
        <f t="shared" si="31"/>
        <v>08</v>
      </c>
      <c r="M369" t="str">
        <f t="shared" si="32"/>
        <v/>
      </c>
      <c r="O369" t="str">
        <f t="shared" si="33"/>
        <v/>
      </c>
      <c r="R369" t="str">
        <f t="shared" si="34"/>
        <v>1780-08</v>
      </c>
      <c r="U369" s="2">
        <v>12.946999999999999</v>
      </c>
      <c r="V369" s="2">
        <v>3.1309999999999998</v>
      </c>
      <c r="AC369">
        <f t="shared" si="35"/>
        <v>1780</v>
      </c>
    </row>
    <row r="370" spans="1:29" x14ac:dyDescent="0.35">
      <c r="A370" s="3" t="s">
        <v>368</v>
      </c>
      <c r="B370" s="2">
        <v>8.8439999999999994</v>
      </c>
      <c r="C370" s="2">
        <v>2.1040000000000001</v>
      </c>
      <c r="J370" s="4" t="str">
        <f t="shared" si="30"/>
        <v>1780</v>
      </c>
      <c r="K370" t="str">
        <f t="shared" si="31"/>
        <v>09</v>
      </c>
      <c r="M370" t="str">
        <f t="shared" si="32"/>
        <v/>
      </c>
      <c r="O370" t="str">
        <f t="shared" si="33"/>
        <v/>
      </c>
      <c r="R370" t="str">
        <f t="shared" si="34"/>
        <v>1780-09</v>
      </c>
      <c r="U370" s="2">
        <v>8.8439999999999994</v>
      </c>
      <c r="V370" s="2">
        <v>2.1040000000000001</v>
      </c>
      <c r="AC370">
        <f t="shared" si="35"/>
        <v>1780</v>
      </c>
    </row>
    <row r="371" spans="1:29" x14ac:dyDescent="0.35">
      <c r="A371" s="3" t="s">
        <v>369</v>
      </c>
      <c r="B371" s="2">
        <v>9.3759999999999994</v>
      </c>
      <c r="C371" s="2">
        <v>1.873</v>
      </c>
      <c r="J371" s="4" t="str">
        <f t="shared" si="30"/>
        <v>1780</v>
      </c>
      <c r="K371" t="str">
        <f t="shared" si="31"/>
        <v>10</v>
      </c>
      <c r="M371" t="str">
        <f t="shared" si="32"/>
        <v/>
      </c>
      <c r="O371" t="str">
        <f t="shared" si="33"/>
        <v/>
      </c>
      <c r="R371" t="str">
        <f t="shared" si="34"/>
        <v>1780-10</v>
      </c>
      <c r="U371" s="2">
        <v>9.3759999999999994</v>
      </c>
      <c r="V371" s="2">
        <v>1.873</v>
      </c>
      <c r="AC371">
        <f t="shared" si="35"/>
        <v>1780</v>
      </c>
    </row>
    <row r="372" spans="1:29" x14ac:dyDescent="0.35">
      <c r="A372" s="3" t="s">
        <v>370</v>
      </c>
      <c r="B372" s="2">
        <v>6.7060000000000004</v>
      </c>
      <c r="C372" s="2">
        <v>2.5960000000000001</v>
      </c>
      <c r="J372" s="4" t="str">
        <f t="shared" si="30"/>
        <v>1780</v>
      </c>
      <c r="K372" t="str">
        <f t="shared" si="31"/>
        <v>11</v>
      </c>
      <c r="M372" t="str">
        <f t="shared" si="32"/>
        <v/>
      </c>
      <c r="O372" t="str">
        <f t="shared" si="33"/>
        <v/>
      </c>
      <c r="R372" t="str">
        <f t="shared" si="34"/>
        <v>1780-11</v>
      </c>
      <c r="U372" s="2">
        <v>6.7060000000000004</v>
      </c>
      <c r="V372" s="2">
        <v>2.5960000000000001</v>
      </c>
      <c r="AC372">
        <f t="shared" si="35"/>
        <v>1780</v>
      </c>
    </row>
    <row r="373" spans="1:29" x14ac:dyDescent="0.35">
      <c r="A373" s="3" t="s">
        <v>371</v>
      </c>
      <c r="B373" s="2">
        <v>2.5839999999999899</v>
      </c>
      <c r="C373" s="2">
        <v>3.5579999999999998</v>
      </c>
      <c r="J373" s="4" t="str">
        <f t="shared" si="30"/>
        <v>1780</v>
      </c>
      <c r="K373" t="str">
        <f t="shared" si="31"/>
        <v>12</v>
      </c>
      <c r="M373" t="str">
        <f t="shared" si="32"/>
        <v/>
      </c>
      <c r="O373" t="str">
        <f t="shared" si="33"/>
        <v/>
      </c>
      <c r="R373" t="str">
        <f t="shared" si="34"/>
        <v>1780-12</v>
      </c>
      <c r="U373" s="2">
        <v>2.5839999999999899</v>
      </c>
      <c r="V373" s="2">
        <v>3.5579999999999998</v>
      </c>
      <c r="AC373">
        <f t="shared" si="35"/>
        <v>1780</v>
      </c>
    </row>
    <row r="374" spans="1:29" x14ac:dyDescent="0.35">
      <c r="A374" s="3" t="s">
        <v>372</v>
      </c>
      <c r="B374" s="2">
        <v>2.4009999999999998</v>
      </c>
      <c r="C374" s="2">
        <v>4.9480000000000004</v>
      </c>
      <c r="J374" s="4" t="str">
        <f t="shared" si="30"/>
        <v>1781</v>
      </c>
      <c r="K374" t="str">
        <f t="shared" si="31"/>
        <v>01</v>
      </c>
      <c r="M374" t="str">
        <f t="shared" si="32"/>
        <v/>
      </c>
      <c r="O374" t="str">
        <f t="shared" si="33"/>
        <v/>
      </c>
      <c r="R374" t="str">
        <f t="shared" si="34"/>
        <v>1781-01</v>
      </c>
      <c r="U374" s="2">
        <v>2.4009999999999998</v>
      </c>
      <c r="V374" s="2">
        <v>4.9480000000000004</v>
      </c>
      <c r="AC374">
        <f t="shared" si="35"/>
        <v>1780</v>
      </c>
    </row>
    <row r="375" spans="1:29" x14ac:dyDescent="0.35">
      <c r="A375" s="3" t="s">
        <v>373</v>
      </c>
      <c r="B375" s="2">
        <v>2.2669999999999999</v>
      </c>
      <c r="C375" s="2">
        <v>3.581</v>
      </c>
      <c r="J375" s="4" t="str">
        <f t="shared" si="30"/>
        <v>1781</v>
      </c>
      <c r="K375" t="str">
        <f t="shared" si="31"/>
        <v>02</v>
      </c>
      <c r="M375" t="str">
        <f t="shared" si="32"/>
        <v/>
      </c>
      <c r="O375" t="str">
        <f t="shared" si="33"/>
        <v/>
      </c>
      <c r="R375" t="str">
        <f t="shared" si="34"/>
        <v>1781-02</v>
      </c>
      <c r="U375" s="2">
        <v>2.2669999999999999</v>
      </c>
      <c r="V375" s="2">
        <v>3.581</v>
      </c>
      <c r="AC375">
        <f t="shared" si="35"/>
        <v>1780</v>
      </c>
    </row>
    <row r="376" spans="1:29" x14ac:dyDescent="0.35">
      <c r="A376" s="3" t="s">
        <v>374</v>
      </c>
      <c r="B376" s="2">
        <v>4.7720000000000002</v>
      </c>
      <c r="C376" s="2">
        <v>2.4430000000000001</v>
      </c>
      <c r="J376" s="4" t="str">
        <f t="shared" si="30"/>
        <v>1781</v>
      </c>
      <c r="K376" t="str">
        <f t="shared" si="31"/>
        <v>03</v>
      </c>
      <c r="M376" t="str">
        <f t="shared" si="32"/>
        <v/>
      </c>
      <c r="O376" t="str">
        <f t="shared" si="33"/>
        <v/>
      </c>
      <c r="R376" t="str">
        <f t="shared" si="34"/>
        <v>1781-03</v>
      </c>
      <c r="U376" s="2">
        <v>4.7720000000000002</v>
      </c>
      <c r="V376" s="2">
        <v>2.4430000000000001</v>
      </c>
      <c r="AC376">
        <f t="shared" si="35"/>
        <v>1780</v>
      </c>
    </row>
    <row r="377" spans="1:29" x14ac:dyDescent="0.35">
      <c r="A377" s="3" t="s">
        <v>375</v>
      </c>
      <c r="B377" s="2">
        <v>6.9229999999999903</v>
      </c>
      <c r="C377" s="2">
        <v>2.0760000000000001</v>
      </c>
      <c r="J377" s="4" t="str">
        <f t="shared" si="30"/>
        <v>1781</v>
      </c>
      <c r="K377" t="str">
        <f t="shared" si="31"/>
        <v>04</v>
      </c>
      <c r="M377" t="str">
        <f t="shared" si="32"/>
        <v/>
      </c>
      <c r="O377" t="str">
        <f t="shared" si="33"/>
        <v/>
      </c>
      <c r="R377" t="str">
        <f t="shared" si="34"/>
        <v>1781-04</v>
      </c>
      <c r="U377" s="2">
        <v>6.9229999999999903</v>
      </c>
      <c r="V377" s="2">
        <v>2.0760000000000001</v>
      </c>
      <c r="AC377">
        <f t="shared" si="35"/>
        <v>1780</v>
      </c>
    </row>
    <row r="378" spans="1:29" x14ac:dyDescent="0.35">
      <c r="A378" s="3" t="s">
        <v>376</v>
      </c>
      <c r="B378" s="2">
        <v>11.102</v>
      </c>
      <c r="C378" s="2">
        <v>1.8380000000000001</v>
      </c>
      <c r="J378" s="4" t="str">
        <f t="shared" si="30"/>
        <v>1781</v>
      </c>
      <c r="K378" t="str">
        <f t="shared" si="31"/>
        <v>05</v>
      </c>
      <c r="M378" t="str">
        <f t="shared" si="32"/>
        <v/>
      </c>
      <c r="O378" t="str">
        <f t="shared" si="33"/>
        <v/>
      </c>
      <c r="R378" t="str">
        <f t="shared" si="34"/>
        <v>1781-05</v>
      </c>
      <c r="U378" s="2">
        <v>11.102</v>
      </c>
      <c r="V378" s="2">
        <v>1.8380000000000001</v>
      </c>
      <c r="AC378">
        <f t="shared" si="35"/>
        <v>1780</v>
      </c>
    </row>
    <row r="379" spans="1:29" x14ac:dyDescent="0.35">
      <c r="A379" s="3" t="s">
        <v>377</v>
      </c>
      <c r="B379" s="2">
        <v>11.678000000000001</v>
      </c>
      <c r="C379" s="2">
        <v>1.385</v>
      </c>
      <c r="J379" s="4" t="str">
        <f t="shared" si="30"/>
        <v>1781</v>
      </c>
      <c r="K379" t="str">
        <f t="shared" si="31"/>
        <v>06</v>
      </c>
      <c r="M379" t="str">
        <f t="shared" si="32"/>
        <v/>
      </c>
      <c r="O379" t="str">
        <f t="shared" si="33"/>
        <v/>
      </c>
      <c r="R379" t="str">
        <f t="shared" si="34"/>
        <v>1781-06</v>
      </c>
      <c r="U379" s="2">
        <v>11.678000000000001</v>
      </c>
      <c r="V379" s="2">
        <v>1.385</v>
      </c>
      <c r="AC379">
        <f t="shared" si="35"/>
        <v>1780</v>
      </c>
    </row>
    <row r="380" spans="1:29" x14ac:dyDescent="0.35">
      <c r="A380" s="3" t="s">
        <v>378</v>
      </c>
      <c r="B380" s="2">
        <v>14.285</v>
      </c>
      <c r="C380" s="2">
        <v>1.696</v>
      </c>
      <c r="J380" s="4" t="str">
        <f t="shared" si="30"/>
        <v>1781</v>
      </c>
      <c r="K380" t="str">
        <f t="shared" si="31"/>
        <v>07</v>
      </c>
      <c r="M380" t="str">
        <f t="shared" si="32"/>
        <v/>
      </c>
      <c r="O380" t="str">
        <f t="shared" si="33"/>
        <v/>
      </c>
      <c r="R380" t="str">
        <f t="shared" si="34"/>
        <v>1781-07</v>
      </c>
      <c r="U380" s="2">
        <v>14.285</v>
      </c>
      <c r="V380" s="2">
        <v>1.696</v>
      </c>
      <c r="AC380">
        <f t="shared" si="35"/>
        <v>1780</v>
      </c>
    </row>
    <row r="381" spans="1:29" x14ac:dyDescent="0.35">
      <c r="A381" s="3" t="s">
        <v>379</v>
      </c>
      <c r="B381" s="2">
        <v>14.140999999999901</v>
      </c>
      <c r="C381" s="2">
        <v>1.004</v>
      </c>
      <c r="J381" s="4" t="str">
        <f t="shared" si="30"/>
        <v>1781</v>
      </c>
      <c r="K381" t="str">
        <f t="shared" si="31"/>
        <v>08</v>
      </c>
      <c r="M381" t="str">
        <f t="shared" si="32"/>
        <v/>
      </c>
      <c r="O381" t="str">
        <f t="shared" si="33"/>
        <v/>
      </c>
      <c r="R381" t="str">
        <f t="shared" si="34"/>
        <v>1781-08</v>
      </c>
      <c r="U381" s="2">
        <v>14.140999999999901</v>
      </c>
      <c r="V381" s="2">
        <v>1.004</v>
      </c>
      <c r="AC381">
        <f t="shared" si="35"/>
        <v>1780</v>
      </c>
    </row>
    <row r="382" spans="1:29" x14ac:dyDescent="0.35">
      <c r="A382" s="3" t="s">
        <v>380</v>
      </c>
      <c r="B382" s="2">
        <v>10.303999999999901</v>
      </c>
      <c r="C382" s="2">
        <v>3.69</v>
      </c>
      <c r="J382" s="4" t="str">
        <f t="shared" si="30"/>
        <v>1781</v>
      </c>
      <c r="K382" t="str">
        <f t="shared" si="31"/>
        <v>09</v>
      </c>
      <c r="M382" t="str">
        <f t="shared" si="32"/>
        <v/>
      </c>
      <c r="O382" t="str">
        <f t="shared" si="33"/>
        <v/>
      </c>
      <c r="R382" t="str">
        <f t="shared" si="34"/>
        <v>1781-09</v>
      </c>
      <c r="U382" s="2">
        <v>10.303999999999901</v>
      </c>
      <c r="V382" s="2">
        <v>3.69</v>
      </c>
      <c r="AC382">
        <f t="shared" si="35"/>
        <v>1780</v>
      </c>
    </row>
    <row r="383" spans="1:29" x14ac:dyDescent="0.35">
      <c r="A383" s="3" t="s">
        <v>381</v>
      </c>
      <c r="B383" s="2">
        <v>8.5469999999999899</v>
      </c>
      <c r="C383" s="2">
        <v>1.28199999999999</v>
      </c>
      <c r="J383" s="4" t="str">
        <f t="shared" si="30"/>
        <v>1781</v>
      </c>
      <c r="K383" t="str">
        <f t="shared" si="31"/>
        <v>10</v>
      </c>
      <c r="M383" t="str">
        <f t="shared" si="32"/>
        <v/>
      </c>
      <c r="O383" t="str">
        <f t="shared" si="33"/>
        <v/>
      </c>
      <c r="R383" t="str">
        <f t="shared" si="34"/>
        <v>1781-10</v>
      </c>
      <c r="U383" s="2">
        <v>8.5469999999999899</v>
      </c>
      <c r="V383" s="2">
        <v>1.28199999999999</v>
      </c>
      <c r="AC383">
        <f t="shared" si="35"/>
        <v>1780</v>
      </c>
    </row>
    <row r="384" spans="1:29" x14ac:dyDescent="0.35">
      <c r="A384" s="3" t="s">
        <v>382</v>
      </c>
      <c r="B384" s="2">
        <v>7.5229999999999997</v>
      </c>
      <c r="C384" s="2">
        <v>1.6759999999999999</v>
      </c>
      <c r="J384" s="4" t="str">
        <f t="shared" si="30"/>
        <v>1781</v>
      </c>
      <c r="K384" t="str">
        <f t="shared" si="31"/>
        <v>11</v>
      </c>
      <c r="M384" t="str">
        <f t="shared" si="32"/>
        <v/>
      </c>
      <c r="O384" t="str">
        <f t="shared" si="33"/>
        <v/>
      </c>
      <c r="R384" t="str">
        <f t="shared" si="34"/>
        <v>1781-11</v>
      </c>
      <c r="U384" s="2">
        <v>7.5229999999999997</v>
      </c>
      <c r="V384" s="2">
        <v>1.6759999999999999</v>
      </c>
      <c r="AC384">
        <f t="shared" si="35"/>
        <v>1780</v>
      </c>
    </row>
    <row r="385" spans="1:29" x14ac:dyDescent="0.35">
      <c r="A385" s="3" t="s">
        <v>383</v>
      </c>
      <c r="B385" s="2">
        <v>3.2879999999999998</v>
      </c>
      <c r="C385" s="2">
        <v>4.4269999999999996</v>
      </c>
      <c r="J385" s="4" t="str">
        <f t="shared" si="30"/>
        <v>1781</v>
      </c>
      <c r="K385" t="str">
        <f t="shared" si="31"/>
        <v>12</v>
      </c>
      <c r="M385" t="str">
        <f t="shared" si="32"/>
        <v/>
      </c>
      <c r="O385" t="str">
        <f t="shared" si="33"/>
        <v/>
      </c>
      <c r="R385" t="str">
        <f t="shared" si="34"/>
        <v>1781-12</v>
      </c>
      <c r="U385" s="2">
        <v>3.2879999999999998</v>
      </c>
      <c r="V385" s="2">
        <v>4.4269999999999996</v>
      </c>
      <c r="AC385">
        <f t="shared" si="35"/>
        <v>1780</v>
      </c>
    </row>
    <row r="386" spans="1:29" x14ac:dyDescent="0.35">
      <c r="A386" s="3" t="s">
        <v>384</v>
      </c>
      <c r="B386" s="2">
        <v>0.34100000000000003</v>
      </c>
      <c r="C386" s="2">
        <v>3.5470000000000002</v>
      </c>
      <c r="J386" s="4" t="str">
        <f t="shared" si="30"/>
        <v>1782</v>
      </c>
      <c r="K386" t="str">
        <f t="shared" si="31"/>
        <v>01</v>
      </c>
      <c r="M386" t="str">
        <f t="shared" si="32"/>
        <v/>
      </c>
      <c r="O386" t="str">
        <f t="shared" si="33"/>
        <v/>
      </c>
      <c r="R386" t="str">
        <f t="shared" si="34"/>
        <v>1782-01</v>
      </c>
      <c r="U386" s="2">
        <v>0.34100000000000003</v>
      </c>
      <c r="V386" s="2">
        <v>3.5470000000000002</v>
      </c>
      <c r="AC386">
        <f t="shared" si="35"/>
        <v>1780</v>
      </c>
    </row>
    <row r="387" spans="1:29" x14ac:dyDescent="0.35">
      <c r="A387" s="3" t="s">
        <v>385</v>
      </c>
      <c r="B387" s="2">
        <v>0.63899999999999901</v>
      </c>
      <c r="C387" s="2">
        <v>4.8620000000000001</v>
      </c>
      <c r="J387" s="4" t="str">
        <f t="shared" ref="J387:J450" si="36">LEFT(A387, 4)</f>
        <v>1782</v>
      </c>
      <c r="K387" t="str">
        <f t="shared" ref="K387:K450" si="37">MID(A387, 6, 2)</f>
        <v>02</v>
      </c>
      <c r="M387" t="str">
        <f t="shared" ref="M387:M450" si="38">IFERROR(AVERAGEIFS(H:H, J:J, L387), "")</f>
        <v/>
      </c>
      <c r="O387" t="str">
        <f t="shared" ref="O387:O450" si="39">IF(ISNUMBER(M387), M387 - $N$2, "")</f>
        <v/>
      </c>
      <c r="R387" t="str">
        <f t="shared" ref="R387:R450" si="40">J387 &amp; "-" &amp; TEXT(K387, "00")</f>
        <v>1782-02</v>
      </c>
      <c r="U387" s="2">
        <v>0.63899999999999901</v>
      </c>
      <c r="V387" s="2">
        <v>4.8620000000000001</v>
      </c>
      <c r="AC387">
        <f t="shared" ref="AC387:AC450" si="41">INT(J387/10)*10</f>
        <v>1780</v>
      </c>
    </row>
    <row r="388" spans="1:29" x14ac:dyDescent="0.35">
      <c r="A388" s="3" t="s">
        <v>386</v>
      </c>
      <c r="B388" s="2">
        <v>2.5649999999999999</v>
      </c>
      <c r="C388" s="2">
        <v>2.2210000000000001</v>
      </c>
      <c r="J388" s="4" t="str">
        <f t="shared" si="36"/>
        <v>1782</v>
      </c>
      <c r="K388" t="str">
        <f t="shared" si="37"/>
        <v>03</v>
      </c>
      <c r="M388" t="str">
        <f t="shared" si="38"/>
        <v/>
      </c>
      <c r="O388" t="str">
        <f t="shared" si="39"/>
        <v/>
      </c>
      <c r="R388" t="str">
        <f t="shared" si="40"/>
        <v>1782-03</v>
      </c>
      <c r="U388" s="2">
        <v>2.5649999999999999</v>
      </c>
      <c r="V388" s="2">
        <v>2.2210000000000001</v>
      </c>
      <c r="AC388">
        <f t="shared" si="41"/>
        <v>1780</v>
      </c>
    </row>
    <row r="389" spans="1:29" x14ac:dyDescent="0.35">
      <c r="A389" s="3" t="s">
        <v>387</v>
      </c>
      <c r="B389" s="2">
        <v>8.6179999999999897</v>
      </c>
      <c r="C389" s="2">
        <v>2.1539999999999999</v>
      </c>
      <c r="J389" s="4" t="str">
        <f t="shared" si="36"/>
        <v>1782</v>
      </c>
      <c r="K389" t="str">
        <f t="shared" si="37"/>
        <v>04</v>
      </c>
      <c r="M389" t="str">
        <f t="shared" si="38"/>
        <v/>
      </c>
      <c r="O389" t="str">
        <f t="shared" si="39"/>
        <v/>
      </c>
      <c r="R389" t="str">
        <f t="shared" si="40"/>
        <v>1782-04</v>
      </c>
      <c r="U389" s="2">
        <v>8.6179999999999897</v>
      </c>
      <c r="V389" s="2">
        <v>2.1539999999999999</v>
      </c>
      <c r="AC389">
        <f t="shared" si="41"/>
        <v>1780</v>
      </c>
    </row>
    <row r="390" spans="1:29" x14ac:dyDescent="0.35">
      <c r="A390" s="3" t="s">
        <v>388</v>
      </c>
      <c r="B390" s="2">
        <v>10.989999999999901</v>
      </c>
      <c r="C390" s="2">
        <v>1.474</v>
      </c>
      <c r="J390" s="4" t="str">
        <f t="shared" si="36"/>
        <v>1782</v>
      </c>
      <c r="K390" t="str">
        <f t="shared" si="37"/>
        <v>05</v>
      </c>
      <c r="M390" t="str">
        <f t="shared" si="38"/>
        <v/>
      </c>
      <c r="O390" t="str">
        <f t="shared" si="39"/>
        <v/>
      </c>
      <c r="R390" t="str">
        <f t="shared" si="40"/>
        <v>1782-05</v>
      </c>
      <c r="U390" s="2">
        <v>10.989999999999901</v>
      </c>
      <c r="V390" s="2">
        <v>1.474</v>
      </c>
      <c r="AC390">
        <f t="shared" si="41"/>
        <v>1780</v>
      </c>
    </row>
    <row r="391" spans="1:29" x14ac:dyDescent="0.35">
      <c r="A391" s="3" t="s">
        <v>389</v>
      </c>
      <c r="B391" s="2">
        <v>13.800999999999901</v>
      </c>
      <c r="C391" s="2">
        <v>1.5169999999999999</v>
      </c>
      <c r="J391" s="4" t="str">
        <f t="shared" si="36"/>
        <v>1782</v>
      </c>
      <c r="K391" t="str">
        <f t="shared" si="37"/>
        <v>06</v>
      </c>
      <c r="M391" t="str">
        <f t="shared" si="38"/>
        <v/>
      </c>
      <c r="O391" t="str">
        <f t="shared" si="39"/>
        <v/>
      </c>
      <c r="R391" t="str">
        <f t="shared" si="40"/>
        <v>1782-06</v>
      </c>
      <c r="U391" s="2">
        <v>13.800999999999901</v>
      </c>
      <c r="V391" s="2">
        <v>1.5169999999999999</v>
      </c>
      <c r="AC391">
        <f t="shared" si="41"/>
        <v>1780</v>
      </c>
    </row>
    <row r="392" spans="1:29" x14ac:dyDescent="0.35">
      <c r="A392" s="3" t="s">
        <v>390</v>
      </c>
      <c r="B392" s="2">
        <v>13.925000000000001</v>
      </c>
      <c r="C392" s="2">
        <v>2.96</v>
      </c>
      <c r="J392" s="4" t="str">
        <f t="shared" si="36"/>
        <v>1782</v>
      </c>
      <c r="K392" t="str">
        <f t="shared" si="37"/>
        <v>07</v>
      </c>
      <c r="M392" t="str">
        <f t="shared" si="38"/>
        <v/>
      </c>
      <c r="O392" t="str">
        <f t="shared" si="39"/>
        <v/>
      </c>
      <c r="R392" t="str">
        <f t="shared" si="40"/>
        <v>1782-07</v>
      </c>
      <c r="U392" s="2">
        <v>13.925000000000001</v>
      </c>
      <c r="V392" s="2">
        <v>2.96</v>
      </c>
      <c r="AC392">
        <f t="shared" si="41"/>
        <v>1780</v>
      </c>
    </row>
    <row r="393" spans="1:29" x14ac:dyDescent="0.35">
      <c r="A393" s="3" t="s">
        <v>391</v>
      </c>
      <c r="B393" s="2">
        <v>15.683</v>
      </c>
      <c r="C393" s="2">
        <v>2.4870000000000001</v>
      </c>
      <c r="J393" s="4" t="str">
        <f t="shared" si="36"/>
        <v>1782</v>
      </c>
      <c r="K393" t="str">
        <f t="shared" si="37"/>
        <v>08</v>
      </c>
      <c r="M393" t="str">
        <f t="shared" si="38"/>
        <v/>
      </c>
      <c r="O393" t="str">
        <f t="shared" si="39"/>
        <v/>
      </c>
      <c r="R393" t="str">
        <f t="shared" si="40"/>
        <v>1782-08</v>
      </c>
      <c r="U393" s="2">
        <v>15.683</v>
      </c>
      <c r="V393" s="2">
        <v>2.4870000000000001</v>
      </c>
      <c r="AC393">
        <f t="shared" si="41"/>
        <v>1780</v>
      </c>
    </row>
    <row r="394" spans="1:29" x14ac:dyDescent="0.35">
      <c r="A394" s="3" t="s">
        <v>392</v>
      </c>
      <c r="B394" s="2">
        <v>12.398</v>
      </c>
      <c r="C394" s="2">
        <v>1.728</v>
      </c>
      <c r="J394" s="4" t="str">
        <f t="shared" si="36"/>
        <v>1782</v>
      </c>
      <c r="K394" t="str">
        <f t="shared" si="37"/>
        <v>09</v>
      </c>
      <c r="M394" t="str">
        <f t="shared" si="38"/>
        <v/>
      </c>
      <c r="O394" t="str">
        <f t="shared" si="39"/>
        <v/>
      </c>
      <c r="R394" t="str">
        <f t="shared" si="40"/>
        <v>1782-09</v>
      </c>
      <c r="U394" s="2">
        <v>12.398</v>
      </c>
      <c r="V394" s="2">
        <v>1.728</v>
      </c>
      <c r="AC394">
        <f t="shared" si="41"/>
        <v>1780</v>
      </c>
    </row>
    <row r="395" spans="1:29" x14ac:dyDescent="0.35">
      <c r="A395" s="3" t="s">
        <v>393</v>
      </c>
      <c r="B395" s="2">
        <v>8.9779999999999998</v>
      </c>
      <c r="C395" s="2">
        <v>1.8260000000000001</v>
      </c>
      <c r="J395" s="4" t="str">
        <f t="shared" si="36"/>
        <v>1782</v>
      </c>
      <c r="K395" t="str">
        <f t="shared" si="37"/>
        <v>10</v>
      </c>
      <c r="M395" t="str">
        <f t="shared" si="38"/>
        <v/>
      </c>
      <c r="O395" t="str">
        <f t="shared" si="39"/>
        <v/>
      </c>
      <c r="R395" t="str">
        <f t="shared" si="40"/>
        <v>1782-10</v>
      </c>
      <c r="U395" s="2">
        <v>8.9779999999999998</v>
      </c>
      <c r="V395" s="2">
        <v>1.8260000000000001</v>
      </c>
      <c r="AC395">
        <f t="shared" si="41"/>
        <v>1780</v>
      </c>
    </row>
    <row r="396" spans="1:29" x14ac:dyDescent="0.35">
      <c r="A396" s="3" t="s">
        <v>394</v>
      </c>
      <c r="B396" s="2">
        <v>4.9560000000000004</v>
      </c>
      <c r="C396" s="2">
        <v>2.4729999999999999</v>
      </c>
      <c r="J396" s="4" t="str">
        <f t="shared" si="36"/>
        <v>1782</v>
      </c>
      <c r="K396" t="str">
        <f t="shared" si="37"/>
        <v>11</v>
      </c>
      <c r="M396" t="str">
        <f t="shared" si="38"/>
        <v/>
      </c>
      <c r="O396" t="str">
        <f t="shared" si="39"/>
        <v/>
      </c>
      <c r="R396" t="str">
        <f t="shared" si="40"/>
        <v>1782-11</v>
      </c>
      <c r="U396" s="2">
        <v>4.9560000000000004</v>
      </c>
      <c r="V396" s="2">
        <v>2.4729999999999999</v>
      </c>
      <c r="AC396">
        <f t="shared" si="41"/>
        <v>1780</v>
      </c>
    </row>
    <row r="397" spans="1:29" x14ac:dyDescent="0.35">
      <c r="A397" s="3" t="s">
        <v>395</v>
      </c>
      <c r="B397" s="2">
        <v>1.921</v>
      </c>
      <c r="C397" s="2">
        <v>3.3580000000000001</v>
      </c>
      <c r="J397" s="4" t="str">
        <f t="shared" si="36"/>
        <v>1782</v>
      </c>
      <c r="K397" t="str">
        <f t="shared" si="37"/>
        <v>12</v>
      </c>
      <c r="M397" t="str">
        <f t="shared" si="38"/>
        <v/>
      </c>
      <c r="O397" t="str">
        <f t="shared" si="39"/>
        <v/>
      </c>
      <c r="R397" t="str">
        <f t="shared" si="40"/>
        <v>1782-12</v>
      </c>
      <c r="U397" s="2">
        <v>1.921</v>
      </c>
      <c r="V397" s="2">
        <v>3.3580000000000001</v>
      </c>
      <c r="AC397">
        <f t="shared" si="41"/>
        <v>1780</v>
      </c>
    </row>
    <row r="398" spans="1:29" x14ac:dyDescent="0.35">
      <c r="A398" s="3" t="s">
        <v>396</v>
      </c>
      <c r="B398" s="2">
        <v>-1.431</v>
      </c>
      <c r="C398" s="2">
        <v>5.2929999999999904</v>
      </c>
      <c r="J398" s="4" t="str">
        <f t="shared" si="36"/>
        <v>1783</v>
      </c>
      <c r="K398" t="str">
        <f t="shared" si="37"/>
        <v>01</v>
      </c>
      <c r="M398" t="str">
        <f t="shared" si="38"/>
        <v/>
      </c>
      <c r="O398" t="str">
        <f t="shared" si="39"/>
        <v/>
      </c>
      <c r="R398" t="str">
        <f t="shared" si="40"/>
        <v>1783-01</v>
      </c>
      <c r="U398" s="2">
        <v>-1.431</v>
      </c>
      <c r="V398" s="2">
        <v>5.2929999999999904</v>
      </c>
      <c r="AC398">
        <f t="shared" si="41"/>
        <v>1780</v>
      </c>
    </row>
    <row r="399" spans="1:29" x14ac:dyDescent="0.35">
      <c r="A399" s="3" t="s">
        <v>397</v>
      </c>
      <c r="B399" s="2">
        <v>5.2939999999999996</v>
      </c>
      <c r="C399" s="2">
        <v>3.6829999999999998</v>
      </c>
      <c r="J399" s="4" t="str">
        <f t="shared" si="36"/>
        <v>1783</v>
      </c>
      <c r="K399" t="str">
        <f t="shared" si="37"/>
        <v>02</v>
      </c>
      <c r="M399" t="str">
        <f t="shared" si="38"/>
        <v/>
      </c>
      <c r="O399" t="str">
        <f t="shared" si="39"/>
        <v/>
      </c>
      <c r="R399" t="str">
        <f t="shared" si="40"/>
        <v>1783-02</v>
      </c>
      <c r="U399" s="2">
        <v>5.2939999999999996</v>
      </c>
      <c r="V399" s="2">
        <v>3.6829999999999998</v>
      </c>
      <c r="AC399">
        <f t="shared" si="41"/>
        <v>1780</v>
      </c>
    </row>
    <row r="400" spans="1:29" x14ac:dyDescent="0.35">
      <c r="A400" s="3" t="s">
        <v>398</v>
      </c>
      <c r="B400" s="2">
        <v>4.7989999999999897</v>
      </c>
      <c r="C400" s="2">
        <v>2.597</v>
      </c>
      <c r="J400" s="4" t="str">
        <f t="shared" si="36"/>
        <v>1783</v>
      </c>
      <c r="K400" t="str">
        <f t="shared" si="37"/>
        <v>03</v>
      </c>
      <c r="M400" t="str">
        <f t="shared" si="38"/>
        <v/>
      </c>
      <c r="O400" t="str">
        <f t="shared" si="39"/>
        <v/>
      </c>
      <c r="R400" t="str">
        <f t="shared" si="40"/>
        <v>1783-03</v>
      </c>
      <c r="U400" s="2">
        <v>4.7989999999999897</v>
      </c>
      <c r="V400" s="2">
        <v>2.597</v>
      </c>
      <c r="AC400">
        <f t="shared" si="41"/>
        <v>1780</v>
      </c>
    </row>
    <row r="401" spans="1:29" x14ac:dyDescent="0.35">
      <c r="A401" s="3" t="s">
        <v>399</v>
      </c>
      <c r="B401" s="2">
        <v>8.5739999999999998</v>
      </c>
      <c r="C401" s="2">
        <v>1.5640000000000001</v>
      </c>
      <c r="J401" s="4" t="str">
        <f t="shared" si="36"/>
        <v>1783</v>
      </c>
      <c r="K401" t="str">
        <f t="shared" si="37"/>
        <v>04</v>
      </c>
      <c r="M401" t="str">
        <f t="shared" si="38"/>
        <v/>
      </c>
      <c r="O401" t="str">
        <f t="shared" si="39"/>
        <v/>
      </c>
      <c r="R401" t="str">
        <f t="shared" si="40"/>
        <v>1783-04</v>
      </c>
      <c r="U401" s="2">
        <v>8.5739999999999998</v>
      </c>
      <c r="V401" s="2">
        <v>1.5640000000000001</v>
      </c>
      <c r="AC401">
        <f t="shared" si="41"/>
        <v>1780</v>
      </c>
    </row>
    <row r="402" spans="1:29" x14ac:dyDescent="0.35">
      <c r="A402" s="3" t="s">
        <v>400</v>
      </c>
      <c r="B402" s="2">
        <v>11.819000000000001</v>
      </c>
      <c r="C402" s="2">
        <v>2.9060000000000001</v>
      </c>
      <c r="J402" s="4" t="str">
        <f t="shared" si="36"/>
        <v>1783</v>
      </c>
      <c r="K402" t="str">
        <f t="shared" si="37"/>
        <v>05</v>
      </c>
      <c r="M402" t="str">
        <f t="shared" si="38"/>
        <v/>
      </c>
      <c r="O402" t="str">
        <f t="shared" si="39"/>
        <v/>
      </c>
      <c r="R402" t="str">
        <f t="shared" si="40"/>
        <v>1783-05</v>
      </c>
      <c r="U402" s="2">
        <v>11.819000000000001</v>
      </c>
      <c r="V402" s="2">
        <v>2.9060000000000001</v>
      </c>
      <c r="AC402">
        <f t="shared" si="41"/>
        <v>1780</v>
      </c>
    </row>
    <row r="403" spans="1:29" x14ac:dyDescent="0.35">
      <c r="A403" s="3" t="s">
        <v>401</v>
      </c>
      <c r="B403" s="2">
        <v>14.34</v>
      </c>
      <c r="C403" s="2">
        <v>1.5409999999999999</v>
      </c>
      <c r="J403" s="4" t="str">
        <f t="shared" si="36"/>
        <v>1783</v>
      </c>
      <c r="K403" t="str">
        <f t="shared" si="37"/>
        <v>06</v>
      </c>
      <c r="M403" t="str">
        <f t="shared" si="38"/>
        <v/>
      </c>
      <c r="O403" t="str">
        <f t="shared" si="39"/>
        <v/>
      </c>
      <c r="R403" t="str">
        <f t="shared" si="40"/>
        <v>1783-06</v>
      </c>
      <c r="U403" s="2">
        <v>14.34</v>
      </c>
      <c r="V403" s="2">
        <v>1.5409999999999999</v>
      </c>
      <c r="AC403">
        <f t="shared" si="41"/>
        <v>1780</v>
      </c>
    </row>
    <row r="404" spans="1:29" x14ac:dyDescent="0.35">
      <c r="A404" s="3" t="s">
        <v>402</v>
      </c>
      <c r="B404" s="2">
        <v>13.069000000000001</v>
      </c>
      <c r="C404" s="2">
        <v>1.343</v>
      </c>
      <c r="J404" s="4" t="str">
        <f t="shared" si="36"/>
        <v>1783</v>
      </c>
      <c r="K404" t="str">
        <f t="shared" si="37"/>
        <v>07</v>
      </c>
      <c r="M404" t="str">
        <f t="shared" si="38"/>
        <v/>
      </c>
      <c r="O404" t="str">
        <f t="shared" si="39"/>
        <v/>
      </c>
      <c r="R404" t="str">
        <f t="shared" si="40"/>
        <v>1783-07</v>
      </c>
      <c r="U404" s="2">
        <v>13.069000000000001</v>
      </c>
      <c r="V404" s="2">
        <v>1.343</v>
      </c>
      <c r="AC404">
        <f t="shared" si="41"/>
        <v>1780</v>
      </c>
    </row>
    <row r="405" spans="1:29" x14ac:dyDescent="0.35">
      <c r="A405" s="3" t="s">
        <v>403</v>
      </c>
      <c r="B405" s="2">
        <v>13.970999999999901</v>
      </c>
      <c r="C405" s="2">
        <v>1.613</v>
      </c>
      <c r="J405" s="4" t="str">
        <f t="shared" si="36"/>
        <v>1783</v>
      </c>
      <c r="K405" t="str">
        <f t="shared" si="37"/>
        <v>08</v>
      </c>
      <c r="M405" t="str">
        <f t="shared" si="38"/>
        <v/>
      </c>
      <c r="O405" t="str">
        <f t="shared" si="39"/>
        <v/>
      </c>
      <c r="R405" t="str">
        <f t="shared" si="40"/>
        <v>1783-08</v>
      </c>
      <c r="U405" s="2">
        <v>13.970999999999901</v>
      </c>
      <c r="V405" s="2">
        <v>1.613</v>
      </c>
      <c r="AC405">
        <f t="shared" si="41"/>
        <v>1780</v>
      </c>
    </row>
    <row r="406" spans="1:29" x14ac:dyDescent="0.35">
      <c r="A406" s="3" t="s">
        <v>404</v>
      </c>
      <c r="B406" s="2">
        <v>9.9579999999999895</v>
      </c>
      <c r="C406" s="2">
        <v>1.4390000000000001</v>
      </c>
      <c r="J406" s="4" t="str">
        <f t="shared" si="36"/>
        <v>1783</v>
      </c>
      <c r="K406" t="str">
        <f t="shared" si="37"/>
        <v>09</v>
      </c>
      <c r="M406" t="str">
        <f t="shared" si="38"/>
        <v/>
      </c>
      <c r="O406" t="str">
        <f t="shared" si="39"/>
        <v/>
      </c>
      <c r="R406" t="str">
        <f t="shared" si="40"/>
        <v>1783-09</v>
      </c>
      <c r="U406" s="2">
        <v>9.9579999999999895</v>
      </c>
      <c r="V406" s="2">
        <v>1.4390000000000001</v>
      </c>
      <c r="AC406">
        <f t="shared" si="41"/>
        <v>1780</v>
      </c>
    </row>
    <row r="407" spans="1:29" x14ac:dyDescent="0.35">
      <c r="A407" s="3" t="s">
        <v>405</v>
      </c>
      <c r="B407" s="2">
        <v>7.3569999999999904</v>
      </c>
      <c r="C407" s="2">
        <v>2.621</v>
      </c>
      <c r="J407" s="4" t="str">
        <f t="shared" si="36"/>
        <v>1783</v>
      </c>
      <c r="K407" t="str">
        <f t="shared" si="37"/>
        <v>10</v>
      </c>
      <c r="M407" t="str">
        <f t="shared" si="38"/>
        <v/>
      </c>
      <c r="O407" t="str">
        <f t="shared" si="39"/>
        <v/>
      </c>
      <c r="R407" t="str">
        <f t="shared" si="40"/>
        <v>1783-10</v>
      </c>
      <c r="U407" s="2">
        <v>7.3569999999999904</v>
      </c>
      <c r="V407" s="2">
        <v>2.621</v>
      </c>
      <c r="AC407">
        <f t="shared" si="41"/>
        <v>1780</v>
      </c>
    </row>
    <row r="408" spans="1:29" x14ac:dyDescent="0.35">
      <c r="A408" s="3" t="s">
        <v>406</v>
      </c>
      <c r="B408" s="2">
        <v>2.19599999999999</v>
      </c>
      <c r="C408" s="2">
        <v>2.2000000000000002</v>
      </c>
      <c r="J408" s="4" t="str">
        <f t="shared" si="36"/>
        <v>1783</v>
      </c>
      <c r="K408" t="str">
        <f t="shared" si="37"/>
        <v>11</v>
      </c>
      <c r="M408" t="str">
        <f t="shared" si="38"/>
        <v/>
      </c>
      <c r="O408" t="str">
        <f t="shared" si="39"/>
        <v/>
      </c>
      <c r="R408" t="str">
        <f t="shared" si="40"/>
        <v>1783-11</v>
      </c>
      <c r="U408" s="2">
        <v>2.19599999999999</v>
      </c>
      <c r="V408" s="2">
        <v>2.2000000000000002</v>
      </c>
      <c r="AC408">
        <f t="shared" si="41"/>
        <v>1780</v>
      </c>
    </row>
    <row r="409" spans="1:29" x14ac:dyDescent="0.35">
      <c r="A409" s="3" t="s">
        <v>407</v>
      </c>
      <c r="B409" s="2">
        <v>2.2240000000000002</v>
      </c>
      <c r="C409" s="2">
        <v>3.133</v>
      </c>
      <c r="J409" s="4" t="str">
        <f t="shared" si="36"/>
        <v>1783</v>
      </c>
      <c r="K409" t="str">
        <f t="shared" si="37"/>
        <v>12</v>
      </c>
      <c r="M409" t="str">
        <f t="shared" si="38"/>
        <v/>
      </c>
      <c r="O409" t="str">
        <f t="shared" si="39"/>
        <v/>
      </c>
      <c r="R409" t="str">
        <f t="shared" si="40"/>
        <v>1783-12</v>
      </c>
      <c r="U409" s="2">
        <v>2.2240000000000002</v>
      </c>
      <c r="V409" s="2">
        <v>3.133</v>
      </c>
      <c r="AC409">
        <f t="shared" si="41"/>
        <v>1780</v>
      </c>
    </row>
    <row r="410" spans="1:29" x14ac:dyDescent="0.35">
      <c r="A410" s="3" t="s">
        <v>408</v>
      </c>
      <c r="B410" s="2">
        <v>2.5960000000000001</v>
      </c>
      <c r="C410" s="2">
        <v>3.347</v>
      </c>
      <c r="J410" s="4" t="str">
        <f t="shared" si="36"/>
        <v>1784</v>
      </c>
      <c r="K410" t="str">
        <f t="shared" si="37"/>
        <v>01</v>
      </c>
      <c r="M410" t="str">
        <f t="shared" si="38"/>
        <v/>
      </c>
      <c r="O410" t="str">
        <f t="shared" si="39"/>
        <v/>
      </c>
      <c r="R410" t="str">
        <f t="shared" si="40"/>
        <v>1784-01</v>
      </c>
      <c r="U410" s="2">
        <v>2.5960000000000001</v>
      </c>
      <c r="V410" s="2">
        <v>3.347</v>
      </c>
      <c r="AC410">
        <f t="shared" si="41"/>
        <v>1780</v>
      </c>
    </row>
    <row r="411" spans="1:29" x14ac:dyDescent="0.35">
      <c r="A411" s="3" t="s">
        <v>409</v>
      </c>
      <c r="B411" s="2">
        <v>0.98899999999999999</v>
      </c>
      <c r="C411" s="2">
        <v>2.8420000000000001</v>
      </c>
      <c r="J411" s="4" t="str">
        <f t="shared" si="36"/>
        <v>1784</v>
      </c>
      <c r="K411" t="str">
        <f t="shared" si="37"/>
        <v>02</v>
      </c>
      <c r="M411" t="str">
        <f t="shared" si="38"/>
        <v/>
      </c>
      <c r="O411" t="str">
        <f t="shared" si="39"/>
        <v/>
      </c>
      <c r="R411" t="str">
        <f t="shared" si="40"/>
        <v>1784-02</v>
      </c>
      <c r="U411" s="2">
        <v>0.98899999999999999</v>
      </c>
      <c r="V411" s="2">
        <v>2.8420000000000001</v>
      </c>
      <c r="AC411">
        <f t="shared" si="41"/>
        <v>1780</v>
      </c>
    </row>
    <row r="412" spans="1:29" x14ac:dyDescent="0.35">
      <c r="A412" s="3" t="s">
        <v>410</v>
      </c>
      <c r="B412" s="2">
        <v>3.9189999999999898</v>
      </c>
      <c r="C412" s="2">
        <v>3.258</v>
      </c>
      <c r="J412" s="4" t="str">
        <f t="shared" si="36"/>
        <v>1784</v>
      </c>
      <c r="K412" t="str">
        <f t="shared" si="37"/>
        <v>03</v>
      </c>
      <c r="M412" t="str">
        <f t="shared" si="38"/>
        <v/>
      </c>
      <c r="O412" t="str">
        <f t="shared" si="39"/>
        <v/>
      </c>
      <c r="R412" t="str">
        <f t="shared" si="40"/>
        <v>1784-03</v>
      </c>
      <c r="U412" s="2">
        <v>3.9189999999999898</v>
      </c>
      <c r="V412" s="2">
        <v>3.258</v>
      </c>
      <c r="AC412">
        <f t="shared" si="41"/>
        <v>1780</v>
      </c>
    </row>
    <row r="413" spans="1:29" x14ac:dyDescent="0.35">
      <c r="A413" s="3" t="s">
        <v>411</v>
      </c>
      <c r="B413" s="2">
        <v>8.1419999999999995</v>
      </c>
      <c r="C413" s="2">
        <v>1.272</v>
      </c>
      <c r="J413" s="4" t="str">
        <f t="shared" si="36"/>
        <v>1784</v>
      </c>
      <c r="K413" t="str">
        <f t="shared" si="37"/>
        <v>04</v>
      </c>
      <c r="M413" t="str">
        <f t="shared" si="38"/>
        <v/>
      </c>
      <c r="O413" t="str">
        <f t="shared" si="39"/>
        <v/>
      </c>
      <c r="R413" t="str">
        <f t="shared" si="40"/>
        <v>1784-04</v>
      </c>
      <c r="U413" s="2">
        <v>8.1419999999999995</v>
      </c>
      <c r="V413" s="2">
        <v>1.272</v>
      </c>
      <c r="AC413">
        <f t="shared" si="41"/>
        <v>1780</v>
      </c>
    </row>
    <row r="414" spans="1:29" x14ac:dyDescent="0.35">
      <c r="A414" s="3" t="s">
        <v>412</v>
      </c>
      <c r="B414" s="2">
        <v>10.013</v>
      </c>
      <c r="C414" s="2">
        <v>1.538</v>
      </c>
      <c r="J414" s="4" t="str">
        <f t="shared" si="36"/>
        <v>1784</v>
      </c>
      <c r="K414" t="str">
        <f t="shared" si="37"/>
        <v>05</v>
      </c>
      <c r="M414" t="str">
        <f t="shared" si="38"/>
        <v/>
      </c>
      <c r="O414" t="str">
        <f t="shared" si="39"/>
        <v/>
      </c>
      <c r="R414" t="str">
        <f t="shared" si="40"/>
        <v>1784-05</v>
      </c>
      <c r="U414" s="2">
        <v>10.013</v>
      </c>
      <c r="V414" s="2">
        <v>1.538</v>
      </c>
      <c r="AC414">
        <f t="shared" si="41"/>
        <v>1780</v>
      </c>
    </row>
    <row r="415" spans="1:29" x14ac:dyDescent="0.35">
      <c r="A415" s="3" t="s">
        <v>413</v>
      </c>
      <c r="B415" s="2">
        <v>12.803000000000001</v>
      </c>
      <c r="C415" s="2">
        <v>1.8</v>
      </c>
      <c r="J415" s="4" t="str">
        <f t="shared" si="36"/>
        <v>1784</v>
      </c>
      <c r="K415" t="str">
        <f t="shared" si="37"/>
        <v>06</v>
      </c>
      <c r="M415" t="str">
        <f t="shared" si="38"/>
        <v/>
      </c>
      <c r="O415" t="str">
        <f t="shared" si="39"/>
        <v/>
      </c>
      <c r="R415" t="str">
        <f t="shared" si="40"/>
        <v>1784-06</v>
      </c>
      <c r="U415" s="2">
        <v>12.803000000000001</v>
      </c>
      <c r="V415" s="2">
        <v>1.8</v>
      </c>
      <c r="AC415">
        <f t="shared" si="41"/>
        <v>1780</v>
      </c>
    </row>
    <row r="416" spans="1:29" x14ac:dyDescent="0.35">
      <c r="A416" s="3" t="s">
        <v>414</v>
      </c>
      <c r="B416" s="2">
        <v>14.946999999999999</v>
      </c>
      <c r="C416" s="2">
        <v>1.8029999999999999</v>
      </c>
      <c r="J416" s="4" t="str">
        <f t="shared" si="36"/>
        <v>1784</v>
      </c>
      <c r="K416" t="str">
        <f t="shared" si="37"/>
        <v>07</v>
      </c>
      <c r="M416" t="str">
        <f t="shared" si="38"/>
        <v/>
      </c>
      <c r="O416" t="str">
        <f t="shared" si="39"/>
        <v/>
      </c>
      <c r="R416" t="str">
        <f t="shared" si="40"/>
        <v>1784-07</v>
      </c>
      <c r="U416" s="2">
        <v>14.946999999999999</v>
      </c>
      <c r="V416" s="2">
        <v>1.8029999999999999</v>
      </c>
      <c r="AC416">
        <f t="shared" si="41"/>
        <v>1780</v>
      </c>
    </row>
    <row r="417" spans="1:29" x14ac:dyDescent="0.35">
      <c r="A417" s="3" t="s">
        <v>415</v>
      </c>
      <c r="B417" s="2">
        <v>15.860999999999899</v>
      </c>
      <c r="C417" s="2">
        <v>2.5950000000000002</v>
      </c>
      <c r="J417" s="4" t="str">
        <f t="shared" si="36"/>
        <v>1784</v>
      </c>
      <c r="K417" t="str">
        <f t="shared" si="37"/>
        <v>08</v>
      </c>
      <c r="M417" t="str">
        <f t="shared" si="38"/>
        <v/>
      </c>
      <c r="O417" t="str">
        <f t="shared" si="39"/>
        <v/>
      </c>
      <c r="R417" t="str">
        <f t="shared" si="40"/>
        <v>1784-08</v>
      </c>
      <c r="U417" s="2">
        <v>15.860999999999899</v>
      </c>
      <c r="V417" s="2">
        <v>2.5950000000000002</v>
      </c>
      <c r="AC417">
        <f t="shared" si="41"/>
        <v>1780</v>
      </c>
    </row>
    <row r="418" spans="1:29" x14ac:dyDescent="0.35">
      <c r="A418" s="3" t="s">
        <v>416</v>
      </c>
      <c r="B418" s="2">
        <v>10.265999999999901</v>
      </c>
      <c r="C418" s="2">
        <v>1.0680000000000001</v>
      </c>
      <c r="J418" s="4" t="str">
        <f t="shared" si="36"/>
        <v>1784</v>
      </c>
      <c r="K418" t="str">
        <f t="shared" si="37"/>
        <v>09</v>
      </c>
      <c r="M418" t="str">
        <f t="shared" si="38"/>
        <v/>
      </c>
      <c r="O418" t="str">
        <f t="shared" si="39"/>
        <v/>
      </c>
      <c r="R418" t="str">
        <f t="shared" si="40"/>
        <v>1784-09</v>
      </c>
      <c r="U418" s="2">
        <v>10.265999999999901</v>
      </c>
      <c r="V418" s="2">
        <v>1.0680000000000001</v>
      </c>
      <c r="AC418">
        <f t="shared" si="41"/>
        <v>1780</v>
      </c>
    </row>
    <row r="419" spans="1:29" x14ac:dyDescent="0.35">
      <c r="A419" s="3" t="s">
        <v>417</v>
      </c>
      <c r="B419" s="2">
        <v>6.8359999999999896</v>
      </c>
      <c r="C419" s="2">
        <v>1.68</v>
      </c>
      <c r="J419" s="4" t="str">
        <f t="shared" si="36"/>
        <v>1784</v>
      </c>
      <c r="K419" t="str">
        <f t="shared" si="37"/>
        <v>10</v>
      </c>
      <c r="M419" t="str">
        <f t="shared" si="38"/>
        <v/>
      </c>
      <c r="O419" t="str">
        <f t="shared" si="39"/>
        <v/>
      </c>
      <c r="R419" t="str">
        <f t="shared" si="40"/>
        <v>1784-10</v>
      </c>
      <c r="U419" s="2">
        <v>6.8359999999999896</v>
      </c>
      <c r="V419" s="2">
        <v>1.68</v>
      </c>
      <c r="AC419">
        <f t="shared" si="41"/>
        <v>1780</v>
      </c>
    </row>
    <row r="420" spans="1:29" x14ac:dyDescent="0.35">
      <c r="A420" s="3" t="s">
        <v>418</v>
      </c>
      <c r="B420" s="2">
        <v>4.5569999999999897</v>
      </c>
      <c r="C420" s="2">
        <v>2.5219999999999998</v>
      </c>
      <c r="J420" s="4" t="str">
        <f t="shared" si="36"/>
        <v>1784</v>
      </c>
      <c r="K420" t="str">
        <f t="shared" si="37"/>
        <v>11</v>
      </c>
      <c r="M420" t="str">
        <f t="shared" si="38"/>
        <v/>
      </c>
      <c r="O420" t="str">
        <f t="shared" si="39"/>
        <v/>
      </c>
      <c r="R420" t="str">
        <f t="shared" si="40"/>
        <v>1784-11</v>
      </c>
      <c r="U420" s="2">
        <v>4.5569999999999897</v>
      </c>
      <c r="V420" s="2">
        <v>2.5219999999999998</v>
      </c>
      <c r="AC420">
        <f t="shared" si="41"/>
        <v>1780</v>
      </c>
    </row>
    <row r="421" spans="1:29" x14ac:dyDescent="0.35">
      <c r="A421" s="3" t="s">
        <v>419</v>
      </c>
      <c r="B421" s="2">
        <v>3.415</v>
      </c>
      <c r="C421" s="2">
        <v>3.343</v>
      </c>
      <c r="J421" s="4" t="str">
        <f t="shared" si="36"/>
        <v>1784</v>
      </c>
      <c r="K421" t="str">
        <f t="shared" si="37"/>
        <v>12</v>
      </c>
      <c r="M421" t="str">
        <f t="shared" si="38"/>
        <v/>
      </c>
      <c r="O421" t="str">
        <f t="shared" si="39"/>
        <v/>
      </c>
      <c r="R421" t="str">
        <f t="shared" si="40"/>
        <v>1784-12</v>
      </c>
      <c r="U421" s="2">
        <v>3.415</v>
      </c>
      <c r="V421" s="2">
        <v>3.343</v>
      </c>
      <c r="AC421">
        <f t="shared" si="41"/>
        <v>1780</v>
      </c>
    </row>
    <row r="422" spans="1:29" x14ac:dyDescent="0.35">
      <c r="A422" s="3" t="s">
        <v>420</v>
      </c>
      <c r="B422" s="2">
        <v>0.86499999999999999</v>
      </c>
      <c r="C422" s="2">
        <v>2.754</v>
      </c>
      <c r="J422" s="4" t="str">
        <f t="shared" si="36"/>
        <v>1785</v>
      </c>
      <c r="K422" t="str">
        <f t="shared" si="37"/>
        <v>01</v>
      </c>
      <c r="M422" t="str">
        <f t="shared" si="38"/>
        <v/>
      </c>
      <c r="O422" t="str">
        <f t="shared" si="39"/>
        <v/>
      </c>
      <c r="R422" t="str">
        <f t="shared" si="40"/>
        <v>1785-01</v>
      </c>
      <c r="U422" s="2">
        <v>0.86499999999999999</v>
      </c>
      <c r="V422" s="2">
        <v>2.754</v>
      </c>
      <c r="AC422">
        <f t="shared" si="41"/>
        <v>1780</v>
      </c>
    </row>
    <row r="423" spans="1:29" x14ac:dyDescent="0.35">
      <c r="A423" s="3" t="s">
        <v>421</v>
      </c>
      <c r="B423" s="2">
        <v>1.0449999999999999</v>
      </c>
      <c r="C423" s="2">
        <v>2.4079999999999999</v>
      </c>
      <c r="J423" s="4" t="str">
        <f t="shared" si="36"/>
        <v>1785</v>
      </c>
      <c r="K423" t="str">
        <f t="shared" si="37"/>
        <v>02</v>
      </c>
      <c r="M423" t="str">
        <f t="shared" si="38"/>
        <v/>
      </c>
      <c r="O423" t="str">
        <f t="shared" si="39"/>
        <v/>
      </c>
      <c r="R423" t="str">
        <f t="shared" si="40"/>
        <v>1785-02</v>
      </c>
      <c r="U423" s="2">
        <v>1.0449999999999999</v>
      </c>
      <c r="V423" s="2">
        <v>2.4079999999999999</v>
      </c>
      <c r="AC423">
        <f t="shared" si="41"/>
        <v>1780</v>
      </c>
    </row>
    <row r="424" spans="1:29" x14ac:dyDescent="0.35">
      <c r="A424" s="3" t="s">
        <v>422</v>
      </c>
      <c r="B424" s="2">
        <v>2.2890000000000001</v>
      </c>
      <c r="C424" s="2">
        <v>4.2149999999999999</v>
      </c>
      <c r="J424" s="4" t="str">
        <f t="shared" si="36"/>
        <v>1785</v>
      </c>
      <c r="K424" t="str">
        <f t="shared" si="37"/>
        <v>03</v>
      </c>
      <c r="M424" t="str">
        <f t="shared" si="38"/>
        <v/>
      </c>
      <c r="O424" t="str">
        <f t="shared" si="39"/>
        <v/>
      </c>
      <c r="R424" t="str">
        <f t="shared" si="40"/>
        <v>1785-03</v>
      </c>
      <c r="U424" s="2">
        <v>2.2890000000000001</v>
      </c>
      <c r="V424" s="2">
        <v>4.2149999999999999</v>
      </c>
      <c r="AC424">
        <f t="shared" si="41"/>
        <v>1780</v>
      </c>
    </row>
    <row r="425" spans="1:29" x14ac:dyDescent="0.35">
      <c r="A425" s="3" t="s">
        <v>423</v>
      </c>
      <c r="B425" s="2">
        <v>6.3789999999999996</v>
      </c>
      <c r="C425" s="2">
        <v>1.45</v>
      </c>
      <c r="J425" s="4" t="str">
        <f t="shared" si="36"/>
        <v>1785</v>
      </c>
      <c r="K425" t="str">
        <f t="shared" si="37"/>
        <v>04</v>
      </c>
      <c r="M425" t="str">
        <f t="shared" si="38"/>
        <v/>
      </c>
      <c r="O425" t="str">
        <f t="shared" si="39"/>
        <v/>
      </c>
      <c r="R425" t="str">
        <f t="shared" si="40"/>
        <v>1785-04</v>
      </c>
      <c r="U425" s="2">
        <v>6.3789999999999996</v>
      </c>
      <c r="V425" s="2">
        <v>1.45</v>
      </c>
      <c r="AC425">
        <f t="shared" si="41"/>
        <v>1780</v>
      </c>
    </row>
    <row r="426" spans="1:29" x14ac:dyDescent="0.35">
      <c r="A426" s="3" t="s">
        <v>424</v>
      </c>
      <c r="B426" s="2">
        <v>9.8529999999999998</v>
      </c>
      <c r="C426" s="2">
        <v>2.0880000000000001</v>
      </c>
      <c r="J426" s="4" t="str">
        <f t="shared" si="36"/>
        <v>1785</v>
      </c>
      <c r="K426" t="str">
        <f t="shared" si="37"/>
        <v>05</v>
      </c>
      <c r="M426" t="str">
        <f t="shared" si="38"/>
        <v/>
      </c>
      <c r="O426" t="str">
        <f t="shared" si="39"/>
        <v/>
      </c>
      <c r="R426" t="str">
        <f t="shared" si="40"/>
        <v>1785-05</v>
      </c>
      <c r="U426" s="2">
        <v>9.8529999999999998</v>
      </c>
      <c r="V426" s="2">
        <v>2.0880000000000001</v>
      </c>
      <c r="AC426">
        <f t="shared" si="41"/>
        <v>1780</v>
      </c>
    </row>
    <row r="427" spans="1:29" x14ac:dyDescent="0.35">
      <c r="A427" s="3" t="s">
        <v>425</v>
      </c>
      <c r="B427" s="2">
        <v>13.744</v>
      </c>
      <c r="C427" s="2">
        <v>2.653</v>
      </c>
      <c r="J427" s="4" t="str">
        <f t="shared" si="36"/>
        <v>1785</v>
      </c>
      <c r="K427" t="str">
        <f t="shared" si="37"/>
        <v>06</v>
      </c>
      <c r="M427" t="str">
        <f t="shared" si="38"/>
        <v/>
      </c>
      <c r="O427" t="str">
        <f t="shared" si="39"/>
        <v/>
      </c>
      <c r="R427" t="str">
        <f t="shared" si="40"/>
        <v>1785-06</v>
      </c>
      <c r="U427" s="2">
        <v>13.744</v>
      </c>
      <c r="V427" s="2">
        <v>2.653</v>
      </c>
      <c r="AC427">
        <f t="shared" si="41"/>
        <v>1780</v>
      </c>
    </row>
    <row r="428" spans="1:29" x14ac:dyDescent="0.35">
      <c r="A428" s="3" t="s">
        <v>426</v>
      </c>
      <c r="B428" s="2">
        <v>14.468</v>
      </c>
      <c r="C428" s="2">
        <v>2.2149999999999999</v>
      </c>
      <c r="J428" s="4" t="str">
        <f t="shared" si="36"/>
        <v>1785</v>
      </c>
      <c r="K428" t="str">
        <f t="shared" si="37"/>
        <v>07</v>
      </c>
      <c r="M428" t="str">
        <f t="shared" si="38"/>
        <v/>
      </c>
      <c r="O428" t="str">
        <f t="shared" si="39"/>
        <v/>
      </c>
      <c r="R428" t="str">
        <f t="shared" si="40"/>
        <v>1785-07</v>
      </c>
      <c r="U428" s="2">
        <v>14.468</v>
      </c>
      <c r="V428" s="2">
        <v>2.2149999999999999</v>
      </c>
      <c r="AC428">
        <f t="shared" si="41"/>
        <v>1780</v>
      </c>
    </row>
    <row r="429" spans="1:29" x14ac:dyDescent="0.35">
      <c r="A429" s="3" t="s">
        <v>427</v>
      </c>
      <c r="B429" s="2">
        <v>14.465999999999999</v>
      </c>
      <c r="C429" s="2">
        <v>2.0459999999999998</v>
      </c>
      <c r="J429" s="4" t="str">
        <f t="shared" si="36"/>
        <v>1785</v>
      </c>
      <c r="K429" t="str">
        <f t="shared" si="37"/>
        <v>08</v>
      </c>
      <c r="M429" t="str">
        <f t="shared" si="38"/>
        <v/>
      </c>
      <c r="O429" t="str">
        <f t="shared" si="39"/>
        <v/>
      </c>
      <c r="R429" t="str">
        <f t="shared" si="40"/>
        <v>1785-08</v>
      </c>
      <c r="U429" s="2">
        <v>14.465999999999999</v>
      </c>
      <c r="V429" s="2">
        <v>2.0459999999999998</v>
      </c>
      <c r="AC429">
        <f t="shared" si="41"/>
        <v>1780</v>
      </c>
    </row>
    <row r="430" spans="1:29" x14ac:dyDescent="0.35">
      <c r="A430" s="3" t="s">
        <v>428</v>
      </c>
      <c r="B430" s="2">
        <v>10.497</v>
      </c>
      <c r="C430" s="2">
        <v>1.143</v>
      </c>
      <c r="J430" s="4" t="str">
        <f t="shared" si="36"/>
        <v>1785</v>
      </c>
      <c r="K430" t="str">
        <f t="shared" si="37"/>
        <v>09</v>
      </c>
      <c r="M430" t="str">
        <f t="shared" si="38"/>
        <v/>
      </c>
      <c r="O430" t="str">
        <f t="shared" si="39"/>
        <v/>
      </c>
      <c r="R430" t="str">
        <f t="shared" si="40"/>
        <v>1785-09</v>
      </c>
      <c r="U430" s="2">
        <v>10.497</v>
      </c>
      <c r="V430" s="2">
        <v>1.143</v>
      </c>
      <c r="AC430">
        <f t="shared" si="41"/>
        <v>1780</v>
      </c>
    </row>
    <row r="431" spans="1:29" x14ac:dyDescent="0.35">
      <c r="A431" s="3" t="s">
        <v>429</v>
      </c>
      <c r="B431" s="2">
        <v>7.3509999999999902</v>
      </c>
      <c r="C431" s="2">
        <v>1.732</v>
      </c>
      <c r="J431" s="4" t="str">
        <f t="shared" si="36"/>
        <v>1785</v>
      </c>
      <c r="K431" t="str">
        <f t="shared" si="37"/>
        <v>10</v>
      </c>
      <c r="M431" t="str">
        <f t="shared" si="38"/>
        <v/>
      </c>
      <c r="O431" t="str">
        <f t="shared" si="39"/>
        <v/>
      </c>
      <c r="R431" t="str">
        <f t="shared" si="40"/>
        <v>1785-10</v>
      </c>
      <c r="U431" s="2">
        <v>7.3509999999999902</v>
      </c>
      <c r="V431" s="2">
        <v>1.732</v>
      </c>
      <c r="AC431">
        <f t="shared" si="41"/>
        <v>1780</v>
      </c>
    </row>
    <row r="432" spans="1:29" x14ac:dyDescent="0.35">
      <c r="A432" s="3" t="s">
        <v>430</v>
      </c>
      <c r="B432" s="2">
        <v>5.5259999999999998</v>
      </c>
      <c r="C432" s="2">
        <v>2.2610000000000001</v>
      </c>
      <c r="J432" s="4" t="str">
        <f t="shared" si="36"/>
        <v>1785</v>
      </c>
      <c r="K432" t="str">
        <f t="shared" si="37"/>
        <v>11</v>
      </c>
      <c r="M432" t="str">
        <f t="shared" si="38"/>
        <v/>
      </c>
      <c r="O432" t="str">
        <f t="shared" si="39"/>
        <v/>
      </c>
      <c r="R432" t="str">
        <f t="shared" si="40"/>
        <v>1785-11</v>
      </c>
      <c r="U432" s="2">
        <v>5.5259999999999998</v>
      </c>
      <c r="V432" s="2">
        <v>2.2610000000000001</v>
      </c>
      <c r="AC432">
        <f t="shared" si="41"/>
        <v>1780</v>
      </c>
    </row>
    <row r="433" spans="1:29" x14ac:dyDescent="0.35">
      <c r="A433" s="3" t="s">
        <v>431</v>
      </c>
      <c r="B433" s="2">
        <v>1.873</v>
      </c>
      <c r="C433" s="2">
        <v>1.909</v>
      </c>
      <c r="J433" s="4" t="str">
        <f t="shared" si="36"/>
        <v>1785</v>
      </c>
      <c r="K433" t="str">
        <f t="shared" si="37"/>
        <v>12</v>
      </c>
      <c r="M433" t="str">
        <f t="shared" si="38"/>
        <v/>
      </c>
      <c r="O433" t="str">
        <f t="shared" si="39"/>
        <v/>
      </c>
      <c r="R433" t="str">
        <f t="shared" si="40"/>
        <v>1785-12</v>
      </c>
      <c r="U433" s="2">
        <v>1.873</v>
      </c>
      <c r="V433" s="2">
        <v>1.909</v>
      </c>
      <c r="AC433">
        <f t="shared" si="41"/>
        <v>1780</v>
      </c>
    </row>
    <row r="434" spans="1:29" x14ac:dyDescent="0.35">
      <c r="A434" s="3" t="s">
        <v>432</v>
      </c>
      <c r="B434" s="2">
        <v>0.76300000000000001</v>
      </c>
      <c r="C434" s="2">
        <v>2.4359999999999999</v>
      </c>
      <c r="J434" s="4" t="str">
        <f t="shared" si="36"/>
        <v>1786</v>
      </c>
      <c r="K434" t="str">
        <f t="shared" si="37"/>
        <v>01</v>
      </c>
      <c r="M434" t="str">
        <f t="shared" si="38"/>
        <v/>
      </c>
      <c r="O434" t="str">
        <f t="shared" si="39"/>
        <v/>
      </c>
      <c r="R434" t="str">
        <f t="shared" si="40"/>
        <v>1786-01</v>
      </c>
      <c r="U434" s="2">
        <v>0.76300000000000001</v>
      </c>
      <c r="V434" s="2">
        <v>2.4359999999999999</v>
      </c>
      <c r="AC434">
        <f t="shared" si="41"/>
        <v>1780</v>
      </c>
    </row>
    <row r="435" spans="1:29" x14ac:dyDescent="0.35">
      <c r="A435" s="3" t="s">
        <v>433</v>
      </c>
      <c r="B435" s="2">
        <v>2.657</v>
      </c>
      <c r="C435" s="2">
        <v>2.4630000000000001</v>
      </c>
      <c r="J435" s="4" t="str">
        <f t="shared" si="36"/>
        <v>1786</v>
      </c>
      <c r="K435" t="str">
        <f t="shared" si="37"/>
        <v>02</v>
      </c>
      <c r="M435" t="str">
        <f t="shared" si="38"/>
        <v/>
      </c>
      <c r="O435" t="str">
        <f t="shared" si="39"/>
        <v/>
      </c>
      <c r="R435" t="str">
        <f t="shared" si="40"/>
        <v>1786-02</v>
      </c>
      <c r="U435" s="2">
        <v>2.657</v>
      </c>
      <c r="V435" s="2">
        <v>2.4630000000000001</v>
      </c>
      <c r="AC435">
        <f t="shared" si="41"/>
        <v>1780</v>
      </c>
    </row>
    <row r="436" spans="1:29" x14ac:dyDescent="0.35">
      <c r="A436" s="3" t="s">
        <v>434</v>
      </c>
      <c r="B436" s="2">
        <v>5.6479999999999997</v>
      </c>
      <c r="C436" s="2">
        <v>2.27</v>
      </c>
      <c r="J436" s="4" t="str">
        <f t="shared" si="36"/>
        <v>1786</v>
      </c>
      <c r="K436" t="str">
        <f t="shared" si="37"/>
        <v>03</v>
      </c>
      <c r="M436" t="str">
        <f t="shared" si="38"/>
        <v/>
      </c>
      <c r="O436" t="str">
        <f t="shared" si="39"/>
        <v/>
      </c>
      <c r="R436" t="str">
        <f t="shared" si="40"/>
        <v>1786-03</v>
      </c>
      <c r="U436" s="2">
        <v>5.6479999999999997</v>
      </c>
      <c r="V436" s="2">
        <v>2.27</v>
      </c>
      <c r="AC436">
        <f t="shared" si="41"/>
        <v>1780</v>
      </c>
    </row>
    <row r="437" spans="1:29" x14ac:dyDescent="0.35">
      <c r="A437" s="3" t="s">
        <v>435</v>
      </c>
      <c r="B437" s="2">
        <v>9.3179999999999996</v>
      </c>
      <c r="C437" s="2">
        <v>3.0790000000000002</v>
      </c>
      <c r="J437" s="4" t="str">
        <f t="shared" si="36"/>
        <v>1786</v>
      </c>
      <c r="K437" t="str">
        <f t="shared" si="37"/>
        <v>04</v>
      </c>
      <c r="M437" t="str">
        <f t="shared" si="38"/>
        <v/>
      </c>
      <c r="O437" t="str">
        <f t="shared" si="39"/>
        <v/>
      </c>
      <c r="R437" t="str">
        <f t="shared" si="40"/>
        <v>1786-04</v>
      </c>
      <c r="U437" s="2">
        <v>9.3179999999999996</v>
      </c>
      <c r="V437" s="2">
        <v>3.0790000000000002</v>
      </c>
      <c r="AC437">
        <f t="shared" si="41"/>
        <v>1780</v>
      </c>
    </row>
    <row r="438" spans="1:29" x14ac:dyDescent="0.35">
      <c r="A438" s="3" t="s">
        <v>436</v>
      </c>
      <c r="B438" s="2">
        <v>11.582999999999901</v>
      </c>
      <c r="C438" s="2">
        <v>2.387</v>
      </c>
      <c r="J438" s="4" t="str">
        <f t="shared" si="36"/>
        <v>1786</v>
      </c>
      <c r="K438" t="str">
        <f t="shared" si="37"/>
        <v>05</v>
      </c>
      <c r="M438" t="str">
        <f t="shared" si="38"/>
        <v/>
      </c>
      <c r="O438" t="str">
        <f t="shared" si="39"/>
        <v/>
      </c>
      <c r="R438" t="str">
        <f t="shared" si="40"/>
        <v>1786-05</v>
      </c>
      <c r="U438" s="2">
        <v>11.582999999999901</v>
      </c>
      <c r="V438" s="2">
        <v>2.387</v>
      </c>
      <c r="AC438">
        <f t="shared" si="41"/>
        <v>1780</v>
      </c>
    </row>
    <row r="439" spans="1:29" x14ac:dyDescent="0.35">
      <c r="A439" s="3" t="s">
        <v>437</v>
      </c>
      <c r="B439" s="2">
        <v>13.035</v>
      </c>
      <c r="C439" s="2">
        <v>1.2949999999999999</v>
      </c>
      <c r="J439" s="4" t="str">
        <f t="shared" si="36"/>
        <v>1786</v>
      </c>
      <c r="K439" t="str">
        <f t="shared" si="37"/>
        <v>06</v>
      </c>
      <c r="M439" t="str">
        <f t="shared" si="38"/>
        <v/>
      </c>
      <c r="O439" t="str">
        <f t="shared" si="39"/>
        <v/>
      </c>
      <c r="R439" t="str">
        <f t="shared" si="40"/>
        <v>1786-06</v>
      </c>
      <c r="U439" s="2">
        <v>13.035</v>
      </c>
      <c r="V439" s="2">
        <v>1.2949999999999999</v>
      </c>
      <c r="AC439">
        <f t="shared" si="41"/>
        <v>1780</v>
      </c>
    </row>
    <row r="440" spans="1:29" x14ac:dyDescent="0.35">
      <c r="A440" s="3" t="s">
        <v>438</v>
      </c>
      <c r="B440" s="2">
        <v>15.294</v>
      </c>
      <c r="C440" s="2">
        <v>2.3109999999999999</v>
      </c>
      <c r="J440" s="4" t="str">
        <f t="shared" si="36"/>
        <v>1786</v>
      </c>
      <c r="K440" t="str">
        <f t="shared" si="37"/>
        <v>07</v>
      </c>
      <c r="M440" t="str">
        <f t="shared" si="38"/>
        <v/>
      </c>
      <c r="O440" t="str">
        <f t="shared" si="39"/>
        <v/>
      </c>
      <c r="R440" t="str">
        <f t="shared" si="40"/>
        <v>1786-07</v>
      </c>
      <c r="U440" s="2">
        <v>15.294</v>
      </c>
      <c r="V440" s="2">
        <v>2.3109999999999999</v>
      </c>
      <c r="AC440">
        <f t="shared" si="41"/>
        <v>1780</v>
      </c>
    </row>
    <row r="441" spans="1:29" x14ac:dyDescent="0.35">
      <c r="A441" s="3" t="s">
        <v>439</v>
      </c>
      <c r="B441" s="2">
        <v>14.455</v>
      </c>
      <c r="C441" s="2">
        <v>3.35</v>
      </c>
      <c r="J441" s="4" t="str">
        <f t="shared" si="36"/>
        <v>1786</v>
      </c>
      <c r="K441" t="str">
        <f t="shared" si="37"/>
        <v>08</v>
      </c>
      <c r="M441" t="str">
        <f t="shared" si="38"/>
        <v/>
      </c>
      <c r="O441" t="str">
        <f t="shared" si="39"/>
        <v/>
      </c>
      <c r="R441" t="str">
        <f t="shared" si="40"/>
        <v>1786-08</v>
      </c>
      <c r="U441" s="2">
        <v>14.455</v>
      </c>
      <c r="V441" s="2">
        <v>3.35</v>
      </c>
      <c r="AC441">
        <f t="shared" si="41"/>
        <v>1780</v>
      </c>
    </row>
    <row r="442" spans="1:29" x14ac:dyDescent="0.35">
      <c r="A442" s="3" t="s">
        <v>440</v>
      </c>
      <c r="B442" s="2">
        <v>12.157999999999999</v>
      </c>
      <c r="C442" s="2">
        <v>2.9329999999999998</v>
      </c>
      <c r="J442" s="4" t="str">
        <f t="shared" si="36"/>
        <v>1786</v>
      </c>
      <c r="K442" t="str">
        <f t="shared" si="37"/>
        <v>09</v>
      </c>
      <c r="M442" t="str">
        <f t="shared" si="38"/>
        <v/>
      </c>
      <c r="O442" t="str">
        <f t="shared" si="39"/>
        <v/>
      </c>
      <c r="R442" t="str">
        <f t="shared" si="40"/>
        <v>1786-09</v>
      </c>
      <c r="U442" s="2">
        <v>12.157999999999999</v>
      </c>
      <c r="V442" s="2">
        <v>2.9329999999999998</v>
      </c>
      <c r="AC442">
        <f t="shared" si="41"/>
        <v>1780</v>
      </c>
    </row>
    <row r="443" spans="1:29" x14ac:dyDescent="0.35">
      <c r="A443" s="3" t="s">
        <v>441</v>
      </c>
      <c r="B443" s="2">
        <v>7.7119999999999997</v>
      </c>
      <c r="C443" s="2">
        <v>1.4379999999999999</v>
      </c>
      <c r="J443" s="4" t="str">
        <f t="shared" si="36"/>
        <v>1786</v>
      </c>
      <c r="K443" t="str">
        <f t="shared" si="37"/>
        <v>10</v>
      </c>
      <c r="M443" t="str">
        <f t="shared" si="38"/>
        <v/>
      </c>
      <c r="O443" t="str">
        <f t="shared" si="39"/>
        <v/>
      </c>
      <c r="R443" t="str">
        <f t="shared" si="40"/>
        <v>1786-10</v>
      </c>
      <c r="U443" s="2">
        <v>7.7119999999999997</v>
      </c>
      <c r="V443" s="2">
        <v>1.4379999999999999</v>
      </c>
      <c r="AC443">
        <f t="shared" si="41"/>
        <v>1780</v>
      </c>
    </row>
    <row r="444" spans="1:29" x14ac:dyDescent="0.35">
      <c r="A444" s="3" t="s">
        <v>442</v>
      </c>
      <c r="B444" s="2">
        <v>5.7409999999999997</v>
      </c>
      <c r="C444" s="2">
        <v>3.8370000000000002</v>
      </c>
      <c r="J444" s="4" t="str">
        <f t="shared" si="36"/>
        <v>1786</v>
      </c>
      <c r="K444" t="str">
        <f t="shared" si="37"/>
        <v>11</v>
      </c>
      <c r="M444" t="str">
        <f t="shared" si="38"/>
        <v/>
      </c>
      <c r="O444" t="str">
        <f t="shared" si="39"/>
        <v/>
      </c>
      <c r="R444" t="str">
        <f t="shared" si="40"/>
        <v>1786-11</v>
      </c>
      <c r="U444" s="2">
        <v>5.7409999999999997</v>
      </c>
      <c r="V444" s="2">
        <v>3.8370000000000002</v>
      </c>
      <c r="AC444">
        <f t="shared" si="41"/>
        <v>1780</v>
      </c>
    </row>
    <row r="445" spans="1:29" x14ac:dyDescent="0.35">
      <c r="A445" s="3" t="s">
        <v>443</v>
      </c>
      <c r="B445" s="2">
        <v>0.73399999999999899</v>
      </c>
      <c r="C445" s="2">
        <v>2.5059999999999998</v>
      </c>
      <c r="J445" s="4" t="str">
        <f t="shared" si="36"/>
        <v>1786</v>
      </c>
      <c r="K445" t="str">
        <f t="shared" si="37"/>
        <v>12</v>
      </c>
      <c r="M445" t="str">
        <f t="shared" si="38"/>
        <v/>
      </c>
      <c r="O445" t="str">
        <f t="shared" si="39"/>
        <v/>
      </c>
      <c r="R445" t="str">
        <f t="shared" si="40"/>
        <v>1786-12</v>
      </c>
      <c r="U445" s="2">
        <v>0.73399999999999899</v>
      </c>
      <c r="V445" s="2">
        <v>2.5059999999999998</v>
      </c>
      <c r="AC445">
        <f t="shared" si="41"/>
        <v>1780</v>
      </c>
    </row>
    <row r="446" spans="1:29" x14ac:dyDescent="0.35">
      <c r="A446" s="3" t="s">
        <v>444</v>
      </c>
      <c r="B446" s="2">
        <v>2.8450000000000002</v>
      </c>
      <c r="C446" s="2">
        <v>3.1760000000000002</v>
      </c>
      <c r="J446" s="4" t="str">
        <f t="shared" si="36"/>
        <v>1787</v>
      </c>
      <c r="K446" t="str">
        <f t="shared" si="37"/>
        <v>01</v>
      </c>
      <c r="M446" t="str">
        <f t="shared" si="38"/>
        <v/>
      </c>
      <c r="O446" t="str">
        <f t="shared" si="39"/>
        <v/>
      </c>
      <c r="R446" t="str">
        <f t="shared" si="40"/>
        <v>1787-01</v>
      </c>
      <c r="U446" s="2">
        <v>2.8450000000000002</v>
      </c>
      <c r="V446" s="2">
        <v>3.1760000000000002</v>
      </c>
      <c r="AC446">
        <f t="shared" si="41"/>
        <v>1780</v>
      </c>
    </row>
    <row r="447" spans="1:29" x14ac:dyDescent="0.35">
      <c r="A447" s="3" t="s">
        <v>445</v>
      </c>
      <c r="B447" s="2">
        <v>2.5630000000000002</v>
      </c>
      <c r="C447" s="2">
        <v>2.8420000000000001</v>
      </c>
      <c r="J447" s="4" t="str">
        <f t="shared" si="36"/>
        <v>1787</v>
      </c>
      <c r="K447" t="str">
        <f t="shared" si="37"/>
        <v>02</v>
      </c>
      <c r="M447" t="str">
        <f t="shared" si="38"/>
        <v/>
      </c>
      <c r="O447" t="str">
        <f t="shared" si="39"/>
        <v/>
      </c>
      <c r="R447" t="str">
        <f t="shared" si="40"/>
        <v>1787-02</v>
      </c>
      <c r="U447" s="2">
        <v>2.5630000000000002</v>
      </c>
      <c r="V447" s="2">
        <v>2.8420000000000001</v>
      </c>
      <c r="AC447">
        <f t="shared" si="41"/>
        <v>1780</v>
      </c>
    </row>
    <row r="448" spans="1:29" x14ac:dyDescent="0.35">
      <c r="A448" s="3" t="s">
        <v>446</v>
      </c>
      <c r="B448" s="2">
        <v>4.6980000000000004</v>
      </c>
      <c r="C448" s="2">
        <v>3.1259999999999999</v>
      </c>
      <c r="J448" s="4" t="str">
        <f t="shared" si="36"/>
        <v>1787</v>
      </c>
      <c r="K448" t="str">
        <f t="shared" si="37"/>
        <v>03</v>
      </c>
      <c r="M448" t="str">
        <f t="shared" si="38"/>
        <v/>
      </c>
      <c r="O448" t="str">
        <f t="shared" si="39"/>
        <v/>
      </c>
      <c r="R448" t="str">
        <f t="shared" si="40"/>
        <v>1787-03</v>
      </c>
      <c r="U448" s="2">
        <v>4.6980000000000004</v>
      </c>
      <c r="V448" s="2">
        <v>3.1259999999999999</v>
      </c>
      <c r="AC448">
        <f t="shared" si="41"/>
        <v>1780</v>
      </c>
    </row>
    <row r="449" spans="1:29" x14ac:dyDescent="0.35">
      <c r="A449" s="3" t="s">
        <v>447</v>
      </c>
      <c r="B449" s="2">
        <v>7.7719999999999896</v>
      </c>
      <c r="C449" s="2">
        <v>1.52199999999999</v>
      </c>
      <c r="J449" s="4" t="str">
        <f t="shared" si="36"/>
        <v>1787</v>
      </c>
      <c r="K449" t="str">
        <f t="shared" si="37"/>
        <v>04</v>
      </c>
      <c r="M449" t="str">
        <f t="shared" si="38"/>
        <v/>
      </c>
      <c r="O449" t="str">
        <f t="shared" si="39"/>
        <v/>
      </c>
      <c r="R449" t="str">
        <f t="shared" si="40"/>
        <v>1787-04</v>
      </c>
      <c r="U449" s="2">
        <v>7.7719999999999896</v>
      </c>
      <c r="V449" s="2">
        <v>1.52199999999999</v>
      </c>
      <c r="AC449">
        <f t="shared" si="41"/>
        <v>1780</v>
      </c>
    </row>
    <row r="450" spans="1:29" x14ac:dyDescent="0.35">
      <c r="A450" s="3" t="s">
        <v>448</v>
      </c>
      <c r="B450" s="2">
        <v>11.403</v>
      </c>
      <c r="C450" s="2">
        <v>1.3640000000000001</v>
      </c>
      <c r="J450" s="4" t="str">
        <f t="shared" si="36"/>
        <v>1787</v>
      </c>
      <c r="K450" t="str">
        <f t="shared" si="37"/>
        <v>05</v>
      </c>
      <c r="M450" t="str">
        <f t="shared" si="38"/>
        <v/>
      </c>
      <c r="O450" t="str">
        <f t="shared" si="39"/>
        <v/>
      </c>
      <c r="R450" t="str">
        <f t="shared" si="40"/>
        <v>1787-05</v>
      </c>
      <c r="U450" s="2">
        <v>11.403</v>
      </c>
      <c r="V450" s="2">
        <v>1.3640000000000001</v>
      </c>
      <c r="AC450">
        <f t="shared" si="41"/>
        <v>1780</v>
      </c>
    </row>
    <row r="451" spans="1:29" x14ac:dyDescent="0.35">
      <c r="A451" s="3" t="s">
        <v>449</v>
      </c>
      <c r="B451" s="2">
        <v>14.369</v>
      </c>
      <c r="C451" s="2">
        <v>2.0990000000000002</v>
      </c>
      <c r="J451" s="4" t="str">
        <f t="shared" ref="J451:J514" si="42">LEFT(A451, 4)</f>
        <v>1787</v>
      </c>
      <c r="K451" t="str">
        <f t="shared" ref="K451:K514" si="43">MID(A451, 6, 2)</f>
        <v>06</v>
      </c>
      <c r="M451" t="str">
        <f t="shared" ref="M451:M514" si="44">IFERROR(AVERAGEIFS(H:H, J:J, L451), "")</f>
        <v/>
      </c>
      <c r="O451" t="str">
        <f t="shared" ref="O451:O514" si="45">IF(ISNUMBER(M451), M451 - $N$2, "")</f>
        <v/>
      </c>
      <c r="R451" t="str">
        <f t="shared" ref="R451:R514" si="46">J451 &amp; "-" &amp; TEXT(K451, "00")</f>
        <v>1787-06</v>
      </c>
      <c r="U451" s="2">
        <v>14.369</v>
      </c>
      <c r="V451" s="2">
        <v>2.0990000000000002</v>
      </c>
      <c r="AC451">
        <f t="shared" ref="AC451:AC514" si="47">INT(J451/10)*10</f>
        <v>1780</v>
      </c>
    </row>
    <row r="452" spans="1:29" x14ac:dyDescent="0.35">
      <c r="A452" s="3" t="s">
        <v>450</v>
      </c>
      <c r="B452" s="2">
        <v>13.450999999999899</v>
      </c>
      <c r="C452" s="2">
        <v>2.4249999999999998</v>
      </c>
      <c r="J452" s="4" t="str">
        <f t="shared" si="42"/>
        <v>1787</v>
      </c>
      <c r="K452" t="str">
        <f t="shared" si="43"/>
        <v>07</v>
      </c>
      <c r="M452" t="str">
        <f t="shared" si="44"/>
        <v/>
      </c>
      <c r="O452" t="str">
        <f t="shared" si="45"/>
        <v/>
      </c>
      <c r="R452" t="str">
        <f t="shared" si="46"/>
        <v>1787-07</v>
      </c>
      <c r="U452" s="2">
        <v>13.450999999999899</v>
      </c>
      <c r="V452" s="2">
        <v>2.4249999999999998</v>
      </c>
      <c r="AC452">
        <f t="shared" si="47"/>
        <v>1780</v>
      </c>
    </row>
    <row r="453" spans="1:29" x14ac:dyDescent="0.35">
      <c r="A453" s="3" t="s">
        <v>451</v>
      </c>
      <c r="B453" s="2">
        <v>13.555</v>
      </c>
      <c r="C453" s="2">
        <v>1.4369999999999901</v>
      </c>
      <c r="J453" s="4" t="str">
        <f t="shared" si="42"/>
        <v>1787</v>
      </c>
      <c r="K453" t="str">
        <f t="shared" si="43"/>
        <v>08</v>
      </c>
      <c r="M453" t="str">
        <f t="shared" si="44"/>
        <v/>
      </c>
      <c r="O453" t="str">
        <f t="shared" si="45"/>
        <v/>
      </c>
      <c r="R453" t="str">
        <f t="shared" si="46"/>
        <v>1787-08</v>
      </c>
      <c r="U453" s="2">
        <v>13.555</v>
      </c>
      <c r="V453" s="2">
        <v>1.4369999999999901</v>
      </c>
      <c r="AC453">
        <f t="shared" si="47"/>
        <v>1780</v>
      </c>
    </row>
    <row r="454" spans="1:29" x14ac:dyDescent="0.35">
      <c r="A454" s="3" t="s">
        <v>452</v>
      </c>
      <c r="B454" s="2">
        <v>10.356999999999999</v>
      </c>
      <c r="C454" s="2">
        <v>1.5629999999999999</v>
      </c>
      <c r="J454" s="4" t="str">
        <f t="shared" si="42"/>
        <v>1787</v>
      </c>
      <c r="K454" t="str">
        <f t="shared" si="43"/>
        <v>09</v>
      </c>
      <c r="M454" t="str">
        <f t="shared" si="44"/>
        <v/>
      </c>
      <c r="O454" t="str">
        <f t="shared" si="45"/>
        <v/>
      </c>
      <c r="R454" t="str">
        <f t="shared" si="46"/>
        <v>1787-09</v>
      </c>
      <c r="U454" s="2">
        <v>10.356999999999999</v>
      </c>
      <c r="V454" s="2">
        <v>1.5629999999999999</v>
      </c>
      <c r="AC454">
        <f t="shared" si="47"/>
        <v>1780</v>
      </c>
    </row>
    <row r="455" spans="1:29" x14ac:dyDescent="0.35">
      <c r="A455" s="3" t="s">
        <v>453</v>
      </c>
      <c r="B455" s="2">
        <v>7.7719999999999896</v>
      </c>
      <c r="C455" s="2">
        <v>3.3119999999999998</v>
      </c>
      <c r="J455" s="4" t="str">
        <f t="shared" si="42"/>
        <v>1787</v>
      </c>
      <c r="K455" t="str">
        <f t="shared" si="43"/>
        <v>10</v>
      </c>
      <c r="M455" t="str">
        <f t="shared" si="44"/>
        <v/>
      </c>
      <c r="O455" t="str">
        <f t="shared" si="45"/>
        <v/>
      </c>
      <c r="R455" t="str">
        <f t="shared" si="46"/>
        <v>1787-10</v>
      </c>
      <c r="U455" s="2">
        <v>7.7719999999999896</v>
      </c>
      <c r="V455" s="2">
        <v>3.3119999999999998</v>
      </c>
      <c r="AC455">
        <f t="shared" si="47"/>
        <v>1780</v>
      </c>
    </row>
    <row r="456" spans="1:29" x14ac:dyDescent="0.35">
      <c r="A456" s="3" t="s">
        <v>454</v>
      </c>
      <c r="B456" s="2">
        <v>5.8010000000000002</v>
      </c>
      <c r="C456" s="2">
        <v>2.8439999999999999</v>
      </c>
      <c r="J456" s="4" t="str">
        <f t="shared" si="42"/>
        <v>1787</v>
      </c>
      <c r="K456" t="str">
        <f t="shared" si="43"/>
        <v>11</v>
      </c>
      <c r="M456" t="str">
        <f t="shared" si="44"/>
        <v/>
      </c>
      <c r="O456" t="str">
        <f t="shared" si="45"/>
        <v/>
      </c>
      <c r="R456" t="str">
        <f t="shared" si="46"/>
        <v>1787-11</v>
      </c>
      <c r="U456" s="2">
        <v>5.8010000000000002</v>
      </c>
      <c r="V456" s="2">
        <v>2.8439999999999999</v>
      </c>
      <c r="AC456">
        <f t="shared" si="47"/>
        <v>1780</v>
      </c>
    </row>
    <row r="457" spans="1:29" x14ac:dyDescent="0.35">
      <c r="A457" s="3" t="s">
        <v>455</v>
      </c>
      <c r="B457" s="2">
        <v>1.79599999999999</v>
      </c>
      <c r="C457" s="2">
        <v>2.6309999999999998</v>
      </c>
      <c r="J457" s="4" t="str">
        <f t="shared" si="42"/>
        <v>1787</v>
      </c>
      <c r="K457" t="str">
        <f t="shared" si="43"/>
        <v>12</v>
      </c>
      <c r="M457" t="str">
        <f t="shared" si="44"/>
        <v/>
      </c>
      <c r="O457" t="str">
        <f t="shared" si="45"/>
        <v/>
      </c>
      <c r="R457" t="str">
        <f t="shared" si="46"/>
        <v>1787-12</v>
      </c>
      <c r="U457" s="2">
        <v>1.79599999999999</v>
      </c>
      <c r="V457" s="2">
        <v>2.6309999999999998</v>
      </c>
      <c r="AC457">
        <f t="shared" si="47"/>
        <v>1780</v>
      </c>
    </row>
    <row r="458" spans="1:29" x14ac:dyDescent="0.35">
      <c r="A458" s="3" t="s">
        <v>456</v>
      </c>
      <c r="B458" s="2">
        <v>0.73499999999999999</v>
      </c>
      <c r="C458" s="2">
        <v>2.9929999999999999</v>
      </c>
      <c r="J458" s="4" t="str">
        <f t="shared" si="42"/>
        <v>1788</v>
      </c>
      <c r="K458" t="str">
        <f t="shared" si="43"/>
        <v>01</v>
      </c>
      <c r="M458" t="str">
        <f t="shared" si="44"/>
        <v/>
      </c>
      <c r="O458" t="str">
        <f t="shared" si="45"/>
        <v/>
      </c>
      <c r="R458" t="str">
        <f t="shared" si="46"/>
        <v>1788-01</v>
      </c>
      <c r="U458" s="2">
        <v>0.73499999999999999</v>
      </c>
      <c r="V458" s="2">
        <v>2.9929999999999999</v>
      </c>
      <c r="AC458">
        <f t="shared" si="47"/>
        <v>1780</v>
      </c>
    </row>
    <row r="459" spans="1:29" x14ac:dyDescent="0.35">
      <c r="A459" s="3" t="s">
        <v>457</v>
      </c>
      <c r="B459" s="2">
        <v>3.581</v>
      </c>
      <c r="C459" s="2">
        <v>4.0389999999999997</v>
      </c>
      <c r="J459" s="4" t="str">
        <f t="shared" si="42"/>
        <v>1788</v>
      </c>
      <c r="K459" t="str">
        <f t="shared" si="43"/>
        <v>02</v>
      </c>
      <c r="M459" t="str">
        <f t="shared" si="44"/>
        <v/>
      </c>
      <c r="O459" t="str">
        <f t="shared" si="45"/>
        <v/>
      </c>
      <c r="R459" t="str">
        <f t="shared" si="46"/>
        <v>1788-02</v>
      </c>
      <c r="U459" s="2">
        <v>3.581</v>
      </c>
      <c r="V459" s="2">
        <v>4.0389999999999997</v>
      </c>
      <c r="AC459">
        <f t="shared" si="47"/>
        <v>1780</v>
      </c>
    </row>
    <row r="460" spans="1:29" x14ac:dyDescent="0.35">
      <c r="A460" s="3" t="s">
        <v>458</v>
      </c>
      <c r="B460" s="2">
        <v>5.3360000000000003</v>
      </c>
      <c r="C460" s="2">
        <v>3.0569999999999999</v>
      </c>
      <c r="J460" s="4" t="str">
        <f t="shared" si="42"/>
        <v>1788</v>
      </c>
      <c r="K460" t="str">
        <f t="shared" si="43"/>
        <v>03</v>
      </c>
      <c r="M460" t="str">
        <f t="shared" si="44"/>
        <v/>
      </c>
      <c r="O460" t="str">
        <f t="shared" si="45"/>
        <v/>
      </c>
      <c r="R460" t="str">
        <f t="shared" si="46"/>
        <v>1788-03</v>
      </c>
      <c r="U460" s="2">
        <v>5.3360000000000003</v>
      </c>
      <c r="V460" s="2">
        <v>3.0569999999999999</v>
      </c>
      <c r="AC460">
        <f t="shared" si="47"/>
        <v>1780</v>
      </c>
    </row>
    <row r="461" spans="1:29" x14ac:dyDescent="0.35">
      <c r="A461" s="3" t="s">
        <v>459</v>
      </c>
      <c r="B461" s="2">
        <v>8.7139999999999898</v>
      </c>
      <c r="C461" s="2">
        <v>2.657</v>
      </c>
      <c r="J461" s="4" t="str">
        <f t="shared" si="42"/>
        <v>1788</v>
      </c>
      <c r="K461" t="str">
        <f t="shared" si="43"/>
        <v>04</v>
      </c>
      <c r="M461" t="str">
        <f t="shared" si="44"/>
        <v/>
      </c>
      <c r="O461" t="str">
        <f t="shared" si="45"/>
        <v/>
      </c>
      <c r="R461" t="str">
        <f t="shared" si="46"/>
        <v>1788-04</v>
      </c>
      <c r="U461" s="2">
        <v>8.7139999999999898</v>
      </c>
      <c r="V461" s="2">
        <v>2.657</v>
      </c>
      <c r="AC461">
        <f t="shared" si="47"/>
        <v>1780</v>
      </c>
    </row>
    <row r="462" spans="1:29" x14ac:dyDescent="0.35">
      <c r="A462" s="3" t="s">
        <v>460</v>
      </c>
      <c r="B462" s="2">
        <v>10.428000000000001</v>
      </c>
      <c r="C462" s="2">
        <v>1.3360000000000001</v>
      </c>
      <c r="J462" s="4" t="str">
        <f t="shared" si="42"/>
        <v>1788</v>
      </c>
      <c r="K462" t="str">
        <f t="shared" si="43"/>
        <v>05</v>
      </c>
      <c r="M462" t="str">
        <f t="shared" si="44"/>
        <v/>
      </c>
      <c r="O462" t="str">
        <f t="shared" si="45"/>
        <v/>
      </c>
      <c r="R462" t="str">
        <f t="shared" si="46"/>
        <v>1788-05</v>
      </c>
      <c r="U462" s="2">
        <v>10.428000000000001</v>
      </c>
      <c r="V462" s="2">
        <v>1.3360000000000001</v>
      </c>
      <c r="AC462">
        <f t="shared" si="47"/>
        <v>1780</v>
      </c>
    </row>
    <row r="463" spans="1:29" x14ac:dyDescent="0.35">
      <c r="A463" s="3" t="s">
        <v>461</v>
      </c>
      <c r="B463" s="2">
        <v>13.808</v>
      </c>
      <c r="C463" s="2">
        <v>1.262</v>
      </c>
      <c r="J463" s="4" t="str">
        <f t="shared" si="42"/>
        <v>1788</v>
      </c>
      <c r="K463" t="str">
        <f t="shared" si="43"/>
        <v>06</v>
      </c>
      <c r="M463" t="str">
        <f t="shared" si="44"/>
        <v/>
      </c>
      <c r="O463" t="str">
        <f t="shared" si="45"/>
        <v/>
      </c>
      <c r="R463" t="str">
        <f t="shared" si="46"/>
        <v>1788-06</v>
      </c>
      <c r="U463" s="2">
        <v>13.808</v>
      </c>
      <c r="V463" s="2">
        <v>1.262</v>
      </c>
      <c r="AC463">
        <f t="shared" si="47"/>
        <v>1780</v>
      </c>
    </row>
    <row r="464" spans="1:29" x14ac:dyDescent="0.35">
      <c r="A464" s="3" t="s">
        <v>462</v>
      </c>
      <c r="B464" s="2">
        <v>16.468</v>
      </c>
      <c r="C464" s="2">
        <v>2.9159999999999999</v>
      </c>
      <c r="J464" s="4" t="str">
        <f t="shared" si="42"/>
        <v>1788</v>
      </c>
      <c r="K464" t="str">
        <f t="shared" si="43"/>
        <v>07</v>
      </c>
      <c r="M464" t="str">
        <f t="shared" si="44"/>
        <v/>
      </c>
      <c r="O464" t="str">
        <f t="shared" si="45"/>
        <v/>
      </c>
      <c r="R464" t="str">
        <f t="shared" si="46"/>
        <v>1788-07</v>
      </c>
      <c r="U464" s="2">
        <v>16.468</v>
      </c>
      <c r="V464" s="2">
        <v>2.9159999999999999</v>
      </c>
      <c r="AC464">
        <f t="shared" si="47"/>
        <v>1780</v>
      </c>
    </row>
    <row r="465" spans="1:29" x14ac:dyDescent="0.35">
      <c r="A465" s="3" t="s">
        <v>463</v>
      </c>
      <c r="B465" s="2">
        <v>13.885</v>
      </c>
      <c r="C465" s="2">
        <v>1.53199999999999</v>
      </c>
      <c r="J465" s="4" t="str">
        <f t="shared" si="42"/>
        <v>1788</v>
      </c>
      <c r="K465" t="str">
        <f t="shared" si="43"/>
        <v>08</v>
      </c>
      <c r="M465" t="str">
        <f t="shared" si="44"/>
        <v/>
      </c>
      <c r="O465" t="str">
        <f t="shared" si="45"/>
        <v/>
      </c>
      <c r="R465" t="str">
        <f t="shared" si="46"/>
        <v>1788-08</v>
      </c>
      <c r="U465" s="2">
        <v>13.885</v>
      </c>
      <c r="V465" s="2">
        <v>1.53199999999999</v>
      </c>
      <c r="AC465">
        <f t="shared" si="47"/>
        <v>1780</v>
      </c>
    </row>
    <row r="466" spans="1:29" x14ac:dyDescent="0.35">
      <c r="A466" s="3" t="s">
        <v>464</v>
      </c>
      <c r="B466" s="2">
        <v>11.699</v>
      </c>
      <c r="C466" s="2">
        <v>1.2609999999999999</v>
      </c>
      <c r="J466" s="4" t="str">
        <f t="shared" si="42"/>
        <v>1788</v>
      </c>
      <c r="K466" t="str">
        <f t="shared" si="43"/>
        <v>09</v>
      </c>
      <c r="M466" t="str">
        <f t="shared" si="44"/>
        <v/>
      </c>
      <c r="O466" t="str">
        <f t="shared" si="45"/>
        <v/>
      </c>
      <c r="R466" t="str">
        <f t="shared" si="46"/>
        <v>1788-09</v>
      </c>
      <c r="U466" s="2">
        <v>11.699</v>
      </c>
      <c r="V466" s="2">
        <v>1.2609999999999999</v>
      </c>
      <c r="AC466">
        <f t="shared" si="47"/>
        <v>1780</v>
      </c>
    </row>
    <row r="467" spans="1:29" x14ac:dyDescent="0.35">
      <c r="A467" s="3" t="s">
        <v>465</v>
      </c>
      <c r="B467" s="2">
        <v>9.3490000000000002</v>
      </c>
      <c r="C467" s="2">
        <v>2.1320000000000001</v>
      </c>
      <c r="J467" s="4" t="str">
        <f t="shared" si="42"/>
        <v>1788</v>
      </c>
      <c r="K467" t="str">
        <f t="shared" si="43"/>
        <v>10</v>
      </c>
      <c r="M467" t="str">
        <f t="shared" si="44"/>
        <v/>
      </c>
      <c r="O467" t="str">
        <f t="shared" si="45"/>
        <v/>
      </c>
      <c r="R467" t="str">
        <f t="shared" si="46"/>
        <v>1788-10</v>
      </c>
      <c r="U467" s="2">
        <v>9.3490000000000002</v>
      </c>
      <c r="V467" s="2">
        <v>2.1320000000000001</v>
      </c>
      <c r="AC467">
        <f t="shared" si="47"/>
        <v>1780</v>
      </c>
    </row>
    <row r="468" spans="1:29" x14ac:dyDescent="0.35">
      <c r="A468" s="3" t="s">
        <v>466</v>
      </c>
      <c r="B468" s="2">
        <v>6.1109999999999998</v>
      </c>
      <c r="C468" s="2">
        <v>1.6819999999999999</v>
      </c>
      <c r="J468" s="4" t="str">
        <f t="shared" si="42"/>
        <v>1788</v>
      </c>
      <c r="K468" t="str">
        <f t="shared" si="43"/>
        <v>11</v>
      </c>
      <c r="M468" t="str">
        <f t="shared" si="44"/>
        <v/>
      </c>
      <c r="O468" t="str">
        <f t="shared" si="45"/>
        <v/>
      </c>
      <c r="R468" t="str">
        <f t="shared" si="46"/>
        <v>1788-11</v>
      </c>
      <c r="U468" s="2">
        <v>6.1109999999999998</v>
      </c>
      <c r="V468" s="2">
        <v>1.6819999999999999</v>
      </c>
      <c r="AC468">
        <f t="shared" si="47"/>
        <v>1780</v>
      </c>
    </row>
    <row r="469" spans="1:29" x14ac:dyDescent="0.35">
      <c r="A469" s="3" t="s">
        <v>467</v>
      </c>
      <c r="B469" s="2">
        <v>1.25199999999999</v>
      </c>
      <c r="C469" s="2">
        <v>5.827</v>
      </c>
      <c r="J469" s="4" t="str">
        <f t="shared" si="42"/>
        <v>1788</v>
      </c>
      <c r="K469" t="str">
        <f t="shared" si="43"/>
        <v>12</v>
      </c>
      <c r="M469" t="str">
        <f t="shared" si="44"/>
        <v/>
      </c>
      <c r="O469" t="str">
        <f t="shared" si="45"/>
        <v/>
      </c>
      <c r="R469" t="str">
        <f t="shared" si="46"/>
        <v>1788-12</v>
      </c>
      <c r="U469" s="2">
        <v>1.25199999999999</v>
      </c>
      <c r="V469" s="2">
        <v>5.827</v>
      </c>
      <c r="AC469">
        <f t="shared" si="47"/>
        <v>1780</v>
      </c>
    </row>
    <row r="470" spans="1:29" x14ac:dyDescent="0.35">
      <c r="A470" s="3" t="s">
        <v>468</v>
      </c>
      <c r="B470" s="2">
        <v>3.706</v>
      </c>
      <c r="C470" s="2">
        <v>4.0389999999999997</v>
      </c>
      <c r="J470" s="4" t="str">
        <f t="shared" si="42"/>
        <v>1789</v>
      </c>
      <c r="K470" t="str">
        <f t="shared" si="43"/>
        <v>01</v>
      </c>
      <c r="M470" t="str">
        <f t="shared" si="44"/>
        <v/>
      </c>
      <c r="O470" t="str">
        <f t="shared" si="45"/>
        <v/>
      </c>
      <c r="R470" t="str">
        <f t="shared" si="46"/>
        <v>1789-01</v>
      </c>
      <c r="U470" s="2">
        <v>3.706</v>
      </c>
      <c r="V470" s="2">
        <v>4.0389999999999997</v>
      </c>
      <c r="AC470">
        <f t="shared" si="47"/>
        <v>1780</v>
      </c>
    </row>
    <row r="471" spans="1:29" x14ac:dyDescent="0.35">
      <c r="A471" s="3" t="s">
        <v>469</v>
      </c>
      <c r="B471" s="2">
        <v>1.675</v>
      </c>
      <c r="C471" s="2">
        <v>2.5760000000000001</v>
      </c>
      <c r="J471" s="4" t="str">
        <f t="shared" si="42"/>
        <v>1789</v>
      </c>
      <c r="K471" t="str">
        <f t="shared" si="43"/>
        <v>02</v>
      </c>
      <c r="M471" t="str">
        <f t="shared" si="44"/>
        <v/>
      </c>
      <c r="O471" t="str">
        <f t="shared" si="45"/>
        <v/>
      </c>
      <c r="R471" t="str">
        <f t="shared" si="46"/>
        <v>1789-02</v>
      </c>
      <c r="U471" s="2">
        <v>1.675</v>
      </c>
      <c r="V471" s="2">
        <v>2.5760000000000001</v>
      </c>
      <c r="AC471">
        <f t="shared" si="47"/>
        <v>1780</v>
      </c>
    </row>
    <row r="472" spans="1:29" x14ac:dyDescent="0.35">
      <c r="A472" s="3" t="s">
        <v>470</v>
      </c>
      <c r="B472" s="2">
        <v>3.9889999999999999</v>
      </c>
      <c r="C472" s="2">
        <v>1.595</v>
      </c>
      <c r="J472" s="4" t="str">
        <f t="shared" si="42"/>
        <v>1789</v>
      </c>
      <c r="K472" t="str">
        <f t="shared" si="43"/>
        <v>03</v>
      </c>
      <c r="M472" t="str">
        <f t="shared" si="44"/>
        <v/>
      </c>
      <c r="O472" t="str">
        <f t="shared" si="45"/>
        <v/>
      </c>
      <c r="R472" t="str">
        <f t="shared" si="46"/>
        <v>1789-03</v>
      </c>
      <c r="U472" s="2">
        <v>3.9889999999999999</v>
      </c>
      <c r="V472" s="2">
        <v>1.595</v>
      </c>
      <c r="AC472">
        <f t="shared" si="47"/>
        <v>1780</v>
      </c>
    </row>
    <row r="473" spans="1:29" x14ac:dyDescent="0.35">
      <c r="A473" s="3" t="s">
        <v>471</v>
      </c>
      <c r="B473" s="2">
        <v>7.6939999999999902</v>
      </c>
      <c r="C473" s="2">
        <v>1.5069999999999999</v>
      </c>
      <c r="J473" s="4" t="str">
        <f t="shared" si="42"/>
        <v>1789</v>
      </c>
      <c r="K473" t="str">
        <f t="shared" si="43"/>
        <v>04</v>
      </c>
      <c r="M473" t="str">
        <f t="shared" si="44"/>
        <v/>
      </c>
      <c r="O473" t="str">
        <f t="shared" si="45"/>
        <v/>
      </c>
      <c r="R473" t="str">
        <f t="shared" si="46"/>
        <v>1789-04</v>
      </c>
      <c r="U473" s="2">
        <v>7.6939999999999902</v>
      </c>
      <c r="V473" s="2">
        <v>1.5069999999999999</v>
      </c>
      <c r="AC473">
        <f t="shared" si="47"/>
        <v>1780</v>
      </c>
    </row>
    <row r="474" spans="1:29" x14ac:dyDescent="0.35">
      <c r="A474" s="3" t="s">
        <v>472</v>
      </c>
      <c r="B474" s="2">
        <v>11.666</v>
      </c>
      <c r="C474" s="2">
        <v>2.2280000000000002</v>
      </c>
      <c r="J474" s="4" t="str">
        <f t="shared" si="42"/>
        <v>1789</v>
      </c>
      <c r="K474" t="str">
        <f t="shared" si="43"/>
        <v>05</v>
      </c>
      <c r="M474" t="str">
        <f t="shared" si="44"/>
        <v/>
      </c>
      <c r="O474" t="str">
        <f t="shared" si="45"/>
        <v/>
      </c>
      <c r="R474" t="str">
        <f t="shared" si="46"/>
        <v>1789-05</v>
      </c>
      <c r="U474" s="2">
        <v>11.666</v>
      </c>
      <c r="V474" s="2">
        <v>2.2280000000000002</v>
      </c>
      <c r="AC474">
        <f t="shared" si="47"/>
        <v>1780</v>
      </c>
    </row>
    <row r="475" spans="1:29" x14ac:dyDescent="0.35">
      <c r="A475" s="3" t="s">
        <v>473</v>
      </c>
      <c r="B475" s="2">
        <v>13.507</v>
      </c>
      <c r="C475" s="2">
        <v>1.042</v>
      </c>
      <c r="J475" s="4" t="str">
        <f t="shared" si="42"/>
        <v>1789</v>
      </c>
      <c r="K475" t="str">
        <f t="shared" si="43"/>
        <v>06</v>
      </c>
      <c r="M475" t="str">
        <f t="shared" si="44"/>
        <v/>
      </c>
      <c r="O475" t="str">
        <f t="shared" si="45"/>
        <v/>
      </c>
      <c r="R475" t="str">
        <f t="shared" si="46"/>
        <v>1789-06</v>
      </c>
      <c r="U475" s="2">
        <v>13.507</v>
      </c>
      <c r="V475" s="2">
        <v>1.042</v>
      </c>
      <c r="AC475">
        <f t="shared" si="47"/>
        <v>1780</v>
      </c>
    </row>
    <row r="476" spans="1:29" x14ac:dyDescent="0.35">
      <c r="A476" s="3" t="s">
        <v>474</v>
      </c>
      <c r="B476" s="2">
        <v>15.462</v>
      </c>
      <c r="C476" s="2">
        <v>1.9219999999999999</v>
      </c>
      <c r="J476" s="4" t="str">
        <f t="shared" si="42"/>
        <v>1789</v>
      </c>
      <c r="K476" t="str">
        <f t="shared" si="43"/>
        <v>07</v>
      </c>
      <c r="M476" t="str">
        <f t="shared" si="44"/>
        <v/>
      </c>
      <c r="O476" t="str">
        <f t="shared" si="45"/>
        <v/>
      </c>
      <c r="R476" t="str">
        <f t="shared" si="46"/>
        <v>1789-07</v>
      </c>
      <c r="U476" s="2">
        <v>15.462</v>
      </c>
      <c r="V476" s="2">
        <v>1.9219999999999999</v>
      </c>
      <c r="AC476">
        <f t="shared" si="47"/>
        <v>1780</v>
      </c>
    </row>
    <row r="477" spans="1:29" x14ac:dyDescent="0.35">
      <c r="A477" s="3" t="s">
        <v>475</v>
      </c>
      <c r="B477" s="2">
        <v>13.84</v>
      </c>
      <c r="C477" s="2">
        <v>1.298</v>
      </c>
      <c r="J477" s="4" t="str">
        <f t="shared" si="42"/>
        <v>1789</v>
      </c>
      <c r="K477" t="str">
        <f t="shared" si="43"/>
        <v>08</v>
      </c>
      <c r="M477" t="str">
        <f t="shared" si="44"/>
        <v/>
      </c>
      <c r="O477" t="str">
        <f t="shared" si="45"/>
        <v/>
      </c>
      <c r="R477" t="str">
        <f t="shared" si="46"/>
        <v>1789-08</v>
      </c>
      <c r="U477" s="2">
        <v>13.84</v>
      </c>
      <c r="V477" s="2">
        <v>1.298</v>
      </c>
      <c r="AC477">
        <f t="shared" si="47"/>
        <v>1780</v>
      </c>
    </row>
    <row r="478" spans="1:29" x14ac:dyDescent="0.35">
      <c r="A478" s="3" t="s">
        <v>476</v>
      </c>
      <c r="B478" s="2">
        <v>12.018000000000001</v>
      </c>
      <c r="C478" s="2">
        <v>1.1890000000000001</v>
      </c>
      <c r="J478" s="4" t="str">
        <f t="shared" si="42"/>
        <v>1789</v>
      </c>
      <c r="K478" t="str">
        <f t="shared" si="43"/>
        <v>09</v>
      </c>
      <c r="M478" t="str">
        <f t="shared" si="44"/>
        <v/>
      </c>
      <c r="O478" t="str">
        <f t="shared" si="45"/>
        <v/>
      </c>
      <c r="R478" t="str">
        <f t="shared" si="46"/>
        <v>1789-09</v>
      </c>
      <c r="U478" s="2">
        <v>12.018000000000001</v>
      </c>
      <c r="V478" s="2">
        <v>1.1890000000000001</v>
      </c>
      <c r="AC478">
        <f t="shared" si="47"/>
        <v>1780</v>
      </c>
    </row>
    <row r="479" spans="1:29" x14ac:dyDescent="0.35">
      <c r="A479" s="3" t="s">
        <v>477</v>
      </c>
      <c r="B479" s="2">
        <v>7.39</v>
      </c>
      <c r="C479" s="2">
        <v>1.8360000000000001</v>
      </c>
      <c r="J479" s="4" t="str">
        <f t="shared" si="42"/>
        <v>1789</v>
      </c>
      <c r="K479" t="str">
        <f t="shared" si="43"/>
        <v>10</v>
      </c>
      <c r="M479" t="str">
        <f t="shared" si="44"/>
        <v/>
      </c>
      <c r="O479" t="str">
        <f t="shared" si="45"/>
        <v/>
      </c>
      <c r="R479" t="str">
        <f t="shared" si="46"/>
        <v>1789-10</v>
      </c>
      <c r="U479" s="2">
        <v>7.39</v>
      </c>
      <c r="V479" s="2">
        <v>1.8360000000000001</v>
      </c>
      <c r="AC479">
        <f t="shared" si="47"/>
        <v>1780</v>
      </c>
    </row>
    <row r="480" spans="1:29" x14ac:dyDescent="0.35">
      <c r="A480" s="3" t="s">
        <v>478</v>
      </c>
      <c r="B480" s="2">
        <v>5.9639999999999898</v>
      </c>
      <c r="C480" s="2">
        <v>1.5860000000000001</v>
      </c>
      <c r="J480" s="4" t="str">
        <f t="shared" si="42"/>
        <v>1789</v>
      </c>
      <c r="K480" t="str">
        <f t="shared" si="43"/>
        <v>11</v>
      </c>
      <c r="M480" t="str">
        <f t="shared" si="44"/>
        <v/>
      </c>
      <c r="O480" t="str">
        <f t="shared" si="45"/>
        <v/>
      </c>
      <c r="R480" t="str">
        <f t="shared" si="46"/>
        <v>1789-11</v>
      </c>
      <c r="U480" s="2">
        <v>5.9639999999999898</v>
      </c>
      <c r="V480" s="2">
        <v>1.5860000000000001</v>
      </c>
      <c r="AC480">
        <f t="shared" si="47"/>
        <v>1780</v>
      </c>
    </row>
    <row r="481" spans="1:29" x14ac:dyDescent="0.35">
      <c r="A481" s="3" t="s">
        <v>479</v>
      </c>
      <c r="B481" s="2">
        <v>3.0990000000000002</v>
      </c>
      <c r="C481" s="2">
        <v>1.6060000000000001</v>
      </c>
      <c r="J481" s="4" t="str">
        <f t="shared" si="42"/>
        <v>1789</v>
      </c>
      <c r="K481" t="str">
        <f t="shared" si="43"/>
        <v>12</v>
      </c>
      <c r="M481" t="str">
        <f t="shared" si="44"/>
        <v/>
      </c>
      <c r="O481" t="str">
        <f t="shared" si="45"/>
        <v/>
      </c>
      <c r="R481" t="str">
        <f t="shared" si="46"/>
        <v>1789-12</v>
      </c>
      <c r="U481" s="2">
        <v>3.0990000000000002</v>
      </c>
      <c r="V481" s="2">
        <v>1.6060000000000001</v>
      </c>
      <c r="AC481">
        <f t="shared" si="47"/>
        <v>1780</v>
      </c>
    </row>
    <row r="482" spans="1:29" x14ac:dyDescent="0.35">
      <c r="A482" s="3" t="s">
        <v>480</v>
      </c>
      <c r="B482" s="2">
        <v>2.444</v>
      </c>
      <c r="C482" s="2">
        <v>1.94</v>
      </c>
      <c r="J482" s="4" t="str">
        <f t="shared" si="42"/>
        <v>1790</v>
      </c>
      <c r="K482" t="str">
        <f t="shared" si="43"/>
        <v>01</v>
      </c>
      <c r="M482" t="str">
        <f t="shared" si="44"/>
        <v/>
      </c>
      <c r="O482" t="str">
        <f t="shared" si="45"/>
        <v/>
      </c>
      <c r="R482" t="str">
        <f t="shared" si="46"/>
        <v>1790-01</v>
      </c>
      <c r="U482" s="2">
        <v>2.444</v>
      </c>
      <c r="V482" s="2">
        <v>1.94</v>
      </c>
      <c r="AC482">
        <f t="shared" si="47"/>
        <v>1790</v>
      </c>
    </row>
    <row r="483" spans="1:29" x14ac:dyDescent="0.35">
      <c r="A483" s="3" t="s">
        <v>481</v>
      </c>
      <c r="B483" s="2">
        <v>2.9729999999999999</v>
      </c>
      <c r="C483" s="2">
        <v>2.5979999999999999</v>
      </c>
      <c r="J483" s="4" t="str">
        <f t="shared" si="42"/>
        <v>1790</v>
      </c>
      <c r="K483" t="str">
        <f t="shared" si="43"/>
        <v>02</v>
      </c>
      <c r="M483" t="str">
        <f t="shared" si="44"/>
        <v/>
      </c>
      <c r="O483" t="str">
        <f t="shared" si="45"/>
        <v/>
      </c>
      <c r="R483" t="str">
        <f t="shared" si="46"/>
        <v>1790-02</v>
      </c>
      <c r="U483" s="2">
        <v>2.9729999999999999</v>
      </c>
      <c r="V483" s="2">
        <v>2.5979999999999999</v>
      </c>
      <c r="AC483">
        <f t="shared" si="47"/>
        <v>1790</v>
      </c>
    </row>
    <row r="484" spans="1:29" x14ac:dyDescent="0.35">
      <c r="A484" s="3" t="s">
        <v>482</v>
      </c>
      <c r="B484" s="2">
        <v>4.5819999999999999</v>
      </c>
      <c r="C484" s="2">
        <v>1.9139999999999999</v>
      </c>
      <c r="J484" s="4" t="str">
        <f t="shared" si="42"/>
        <v>1790</v>
      </c>
      <c r="K484" t="str">
        <f t="shared" si="43"/>
        <v>03</v>
      </c>
      <c r="M484" t="str">
        <f t="shared" si="44"/>
        <v/>
      </c>
      <c r="O484" t="str">
        <f t="shared" si="45"/>
        <v/>
      </c>
      <c r="R484" t="str">
        <f t="shared" si="46"/>
        <v>1790-03</v>
      </c>
      <c r="U484" s="2">
        <v>4.5819999999999999</v>
      </c>
      <c r="V484" s="2">
        <v>1.9139999999999999</v>
      </c>
      <c r="AC484">
        <f t="shared" si="47"/>
        <v>1790</v>
      </c>
    </row>
    <row r="485" spans="1:29" x14ac:dyDescent="0.35">
      <c r="A485" s="3" t="s">
        <v>483</v>
      </c>
      <c r="B485" s="2">
        <v>6.0529999999999902</v>
      </c>
      <c r="C485" s="2">
        <v>2.3140000000000001</v>
      </c>
      <c r="J485" s="4" t="str">
        <f t="shared" si="42"/>
        <v>1790</v>
      </c>
      <c r="K485" t="str">
        <f t="shared" si="43"/>
        <v>04</v>
      </c>
      <c r="M485" t="str">
        <f t="shared" si="44"/>
        <v/>
      </c>
      <c r="O485" t="str">
        <f t="shared" si="45"/>
        <v/>
      </c>
      <c r="R485" t="str">
        <f t="shared" si="46"/>
        <v>1790-04</v>
      </c>
      <c r="U485" s="2">
        <v>6.0529999999999902</v>
      </c>
      <c r="V485" s="2">
        <v>2.3140000000000001</v>
      </c>
      <c r="AC485">
        <f t="shared" si="47"/>
        <v>1790</v>
      </c>
    </row>
    <row r="486" spans="1:29" x14ac:dyDescent="0.35">
      <c r="A486" s="3" t="s">
        <v>484</v>
      </c>
      <c r="B486" s="2">
        <v>10.356999999999999</v>
      </c>
      <c r="C486" s="2">
        <v>1.0569999999999999</v>
      </c>
      <c r="J486" s="4" t="str">
        <f t="shared" si="42"/>
        <v>1790</v>
      </c>
      <c r="K486" t="str">
        <f t="shared" si="43"/>
        <v>05</v>
      </c>
      <c r="M486" t="str">
        <f t="shared" si="44"/>
        <v/>
      </c>
      <c r="O486" t="str">
        <f t="shared" si="45"/>
        <v/>
      </c>
      <c r="R486" t="str">
        <f t="shared" si="46"/>
        <v>1790-05</v>
      </c>
      <c r="U486" s="2">
        <v>10.356999999999999</v>
      </c>
      <c r="V486" s="2">
        <v>1.0569999999999999</v>
      </c>
      <c r="AC486">
        <f t="shared" si="47"/>
        <v>1790</v>
      </c>
    </row>
    <row r="487" spans="1:29" x14ac:dyDescent="0.35">
      <c r="A487" s="3" t="s">
        <v>485</v>
      </c>
      <c r="B487" s="2">
        <v>13.746</v>
      </c>
      <c r="C487" s="2">
        <v>1.226</v>
      </c>
      <c r="J487" s="4" t="str">
        <f t="shared" si="42"/>
        <v>1790</v>
      </c>
      <c r="K487" t="str">
        <f t="shared" si="43"/>
        <v>06</v>
      </c>
      <c r="M487" t="str">
        <f t="shared" si="44"/>
        <v/>
      </c>
      <c r="O487" t="str">
        <f t="shared" si="45"/>
        <v/>
      </c>
      <c r="R487" t="str">
        <f t="shared" si="46"/>
        <v>1790-06</v>
      </c>
      <c r="U487" s="2">
        <v>13.746</v>
      </c>
      <c r="V487" s="2">
        <v>1.226</v>
      </c>
      <c r="AC487">
        <f t="shared" si="47"/>
        <v>1790</v>
      </c>
    </row>
    <row r="488" spans="1:29" x14ac:dyDescent="0.35">
      <c r="A488" s="3" t="s">
        <v>486</v>
      </c>
      <c r="B488" s="2">
        <v>13.811999999999999</v>
      </c>
      <c r="C488" s="2">
        <v>1.65699999999999</v>
      </c>
      <c r="J488" s="4" t="str">
        <f t="shared" si="42"/>
        <v>1790</v>
      </c>
      <c r="K488" t="str">
        <f t="shared" si="43"/>
        <v>07</v>
      </c>
      <c r="M488" t="str">
        <f t="shared" si="44"/>
        <v/>
      </c>
      <c r="O488" t="str">
        <f t="shared" si="45"/>
        <v/>
      </c>
      <c r="R488" t="str">
        <f t="shared" si="46"/>
        <v>1790-07</v>
      </c>
      <c r="U488" s="2">
        <v>13.811999999999999</v>
      </c>
      <c r="V488" s="2">
        <v>1.65699999999999</v>
      </c>
      <c r="AC488">
        <f t="shared" si="47"/>
        <v>1790</v>
      </c>
    </row>
    <row r="489" spans="1:29" x14ac:dyDescent="0.35">
      <c r="A489" s="3" t="s">
        <v>487</v>
      </c>
      <c r="B489" s="2">
        <v>13.925000000000001</v>
      </c>
      <c r="C489" s="2">
        <v>1.2689999999999999</v>
      </c>
      <c r="J489" s="4" t="str">
        <f t="shared" si="42"/>
        <v>1790</v>
      </c>
      <c r="K489" t="str">
        <f t="shared" si="43"/>
        <v>08</v>
      </c>
      <c r="M489" t="str">
        <f t="shared" si="44"/>
        <v/>
      </c>
      <c r="O489" t="str">
        <f t="shared" si="45"/>
        <v/>
      </c>
      <c r="R489" t="str">
        <f t="shared" si="46"/>
        <v>1790-08</v>
      </c>
      <c r="U489" s="2">
        <v>13.925000000000001</v>
      </c>
      <c r="V489" s="2">
        <v>1.2689999999999999</v>
      </c>
      <c r="AC489">
        <f t="shared" si="47"/>
        <v>1790</v>
      </c>
    </row>
    <row r="490" spans="1:29" x14ac:dyDescent="0.35">
      <c r="A490" s="3" t="s">
        <v>488</v>
      </c>
      <c r="B490" s="2">
        <v>11.233000000000001</v>
      </c>
      <c r="C490" s="2">
        <v>1.524</v>
      </c>
      <c r="J490" s="4" t="str">
        <f t="shared" si="42"/>
        <v>1790</v>
      </c>
      <c r="K490" t="str">
        <f t="shared" si="43"/>
        <v>09</v>
      </c>
      <c r="M490" t="str">
        <f t="shared" si="44"/>
        <v/>
      </c>
      <c r="O490" t="str">
        <f t="shared" si="45"/>
        <v/>
      </c>
      <c r="R490" t="str">
        <f t="shared" si="46"/>
        <v>1790-09</v>
      </c>
      <c r="U490" s="2">
        <v>11.233000000000001</v>
      </c>
      <c r="V490" s="2">
        <v>1.524</v>
      </c>
      <c r="AC490">
        <f t="shared" si="47"/>
        <v>1790</v>
      </c>
    </row>
    <row r="491" spans="1:29" x14ac:dyDescent="0.35">
      <c r="A491" s="3" t="s">
        <v>489</v>
      </c>
      <c r="B491" s="2">
        <v>8.577</v>
      </c>
      <c r="C491" s="2">
        <v>1.2969999999999999</v>
      </c>
      <c r="J491" s="4" t="str">
        <f t="shared" si="42"/>
        <v>1790</v>
      </c>
      <c r="K491" t="str">
        <f t="shared" si="43"/>
        <v>10</v>
      </c>
      <c r="M491" t="str">
        <f t="shared" si="44"/>
        <v/>
      </c>
      <c r="O491" t="str">
        <f t="shared" si="45"/>
        <v/>
      </c>
      <c r="R491" t="str">
        <f t="shared" si="46"/>
        <v>1790-10</v>
      </c>
      <c r="U491" s="2">
        <v>8.577</v>
      </c>
      <c r="V491" s="2">
        <v>1.2969999999999999</v>
      </c>
      <c r="AC491">
        <f t="shared" si="47"/>
        <v>1790</v>
      </c>
    </row>
    <row r="492" spans="1:29" x14ac:dyDescent="0.35">
      <c r="A492" s="3" t="s">
        <v>490</v>
      </c>
      <c r="B492" s="2">
        <v>5.3310000000000004</v>
      </c>
      <c r="C492" s="2">
        <v>1.5649999999999999</v>
      </c>
      <c r="J492" s="4" t="str">
        <f t="shared" si="42"/>
        <v>1790</v>
      </c>
      <c r="K492" t="str">
        <f t="shared" si="43"/>
        <v>11</v>
      </c>
      <c r="M492" t="str">
        <f t="shared" si="44"/>
        <v/>
      </c>
      <c r="O492" t="str">
        <f t="shared" si="45"/>
        <v/>
      </c>
      <c r="R492" t="str">
        <f t="shared" si="46"/>
        <v>1790-11</v>
      </c>
      <c r="U492" s="2">
        <v>5.3310000000000004</v>
      </c>
      <c r="V492" s="2">
        <v>1.5649999999999999</v>
      </c>
      <c r="AC492">
        <f t="shared" si="47"/>
        <v>1790</v>
      </c>
    </row>
    <row r="493" spans="1:29" x14ac:dyDescent="0.35">
      <c r="A493" s="3" t="s">
        <v>491</v>
      </c>
      <c r="B493" s="2">
        <v>2.7549999999999999</v>
      </c>
      <c r="C493" s="2">
        <v>2.899</v>
      </c>
      <c r="J493" s="4" t="str">
        <f t="shared" si="42"/>
        <v>1790</v>
      </c>
      <c r="K493" t="str">
        <f t="shared" si="43"/>
        <v>12</v>
      </c>
      <c r="M493" t="str">
        <f t="shared" si="44"/>
        <v/>
      </c>
      <c r="O493" t="str">
        <f t="shared" si="45"/>
        <v/>
      </c>
      <c r="R493" t="str">
        <f t="shared" si="46"/>
        <v>1790-12</v>
      </c>
      <c r="U493" s="2">
        <v>2.7549999999999999</v>
      </c>
      <c r="V493" s="2">
        <v>2.899</v>
      </c>
      <c r="AC493">
        <f t="shared" si="47"/>
        <v>1790</v>
      </c>
    </row>
    <row r="494" spans="1:29" x14ac:dyDescent="0.35">
      <c r="A494" s="3" t="s">
        <v>492</v>
      </c>
      <c r="B494" s="2">
        <v>1.4930000000000001</v>
      </c>
      <c r="C494" s="2">
        <v>5.0350000000000001</v>
      </c>
      <c r="J494" s="4" t="str">
        <f t="shared" si="42"/>
        <v>1791</v>
      </c>
      <c r="K494" t="str">
        <f t="shared" si="43"/>
        <v>01</v>
      </c>
      <c r="M494" t="str">
        <f t="shared" si="44"/>
        <v/>
      </c>
      <c r="O494" t="str">
        <f t="shared" si="45"/>
        <v/>
      </c>
      <c r="R494" t="str">
        <f t="shared" si="46"/>
        <v>1791-01</v>
      </c>
      <c r="U494" s="2">
        <v>1.4930000000000001</v>
      </c>
      <c r="V494" s="2">
        <v>5.0350000000000001</v>
      </c>
      <c r="AC494">
        <f t="shared" si="47"/>
        <v>1790</v>
      </c>
    </row>
    <row r="495" spans="1:29" x14ac:dyDescent="0.35">
      <c r="A495" s="3" t="s">
        <v>493</v>
      </c>
      <c r="B495" s="2">
        <v>3.4660000000000002</v>
      </c>
      <c r="C495" s="2">
        <v>2.44</v>
      </c>
      <c r="J495" s="4" t="str">
        <f t="shared" si="42"/>
        <v>1791</v>
      </c>
      <c r="K495" t="str">
        <f t="shared" si="43"/>
        <v>02</v>
      </c>
      <c r="M495" t="str">
        <f t="shared" si="44"/>
        <v/>
      </c>
      <c r="O495" t="str">
        <f t="shared" si="45"/>
        <v/>
      </c>
      <c r="R495" t="str">
        <f t="shared" si="46"/>
        <v>1791-02</v>
      </c>
      <c r="U495" s="2">
        <v>3.4660000000000002</v>
      </c>
      <c r="V495" s="2">
        <v>2.44</v>
      </c>
      <c r="AC495">
        <f t="shared" si="47"/>
        <v>1790</v>
      </c>
    </row>
    <row r="496" spans="1:29" x14ac:dyDescent="0.35">
      <c r="A496" s="3" t="s">
        <v>494</v>
      </c>
      <c r="B496" s="2">
        <v>4.79</v>
      </c>
      <c r="C496" s="2">
        <v>2.2490000000000001</v>
      </c>
      <c r="J496" s="4" t="str">
        <f t="shared" si="42"/>
        <v>1791</v>
      </c>
      <c r="K496" t="str">
        <f t="shared" si="43"/>
        <v>03</v>
      </c>
      <c r="M496" t="str">
        <f t="shared" si="44"/>
        <v/>
      </c>
      <c r="O496" t="str">
        <f t="shared" si="45"/>
        <v/>
      </c>
      <c r="R496" t="str">
        <f t="shared" si="46"/>
        <v>1791-03</v>
      </c>
      <c r="U496" s="2">
        <v>4.79</v>
      </c>
      <c r="V496" s="2">
        <v>2.2490000000000001</v>
      </c>
      <c r="AC496">
        <f t="shared" si="47"/>
        <v>1790</v>
      </c>
    </row>
    <row r="497" spans="1:29" x14ac:dyDescent="0.35">
      <c r="A497" s="3" t="s">
        <v>495</v>
      </c>
      <c r="B497" s="2">
        <v>9.1270000000000007</v>
      </c>
      <c r="C497" s="2">
        <v>1.617</v>
      </c>
      <c r="J497" s="4" t="str">
        <f t="shared" si="42"/>
        <v>1791</v>
      </c>
      <c r="K497" t="str">
        <f t="shared" si="43"/>
        <v>04</v>
      </c>
      <c r="M497" t="str">
        <f t="shared" si="44"/>
        <v/>
      </c>
      <c r="O497" t="str">
        <f t="shared" si="45"/>
        <v/>
      </c>
      <c r="R497" t="str">
        <f t="shared" si="46"/>
        <v>1791-04</v>
      </c>
      <c r="U497" s="2">
        <v>9.1270000000000007</v>
      </c>
      <c r="V497" s="2">
        <v>1.617</v>
      </c>
      <c r="AC497">
        <f t="shared" si="47"/>
        <v>1790</v>
      </c>
    </row>
    <row r="498" spans="1:29" x14ac:dyDescent="0.35">
      <c r="A498" s="3" t="s">
        <v>496</v>
      </c>
      <c r="B498" s="2">
        <v>9.859</v>
      </c>
      <c r="C498" s="2">
        <v>1.256</v>
      </c>
      <c r="J498" s="4" t="str">
        <f t="shared" si="42"/>
        <v>1791</v>
      </c>
      <c r="K498" t="str">
        <f t="shared" si="43"/>
        <v>05</v>
      </c>
      <c r="M498" t="str">
        <f t="shared" si="44"/>
        <v/>
      </c>
      <c r="O498" t="str">
        <f t="shared" si="45"/>
        <v/>
      </c>
      <c r="R498" t="str">
        <f t="shared" si="46"/>
        <v>1791-05</v>
      </c>
      <c r="U498" s="2">
        <v>9.859</v>
      </c>
      <c r="V498" s="2">
        <v>1.256</v>
      </c>
      <c r="AC498">
        <f t="shared" si="47"/>
        <v>1790</v>
      </c>
    </row>
    <row r="499" spans="1:29" x14ac:dyDescent="0.35">
      <c r="A499" s="3" t="s">
        <v>497</v>
      </c>
      <c r="B499" s="2">
        <v>13.231</v>
      </c>
      <c r="C499" s="2">
        <v>1.3140000000000001</v>
      </c>
      <c r="J499" s="4" t="str">
        <f t="shared" si="42"/>
        <v>1791</v>
      </c>
      <c r="K499" t="str">
        <f t="shared" si="43"/>
        <v>06</v>
      </c>
      <c r="M499" t="str">
        <f t="shared" si="44"/>
        <v/>
      </c>
      <c r="O499" t="str">
        <f t="shared" si="45"/>
        <v/>
      </c>
      <c r="R499" t="str">
        <f t="shared" si="46"/>
        <v>1791-06</v>
      </c>
      <c r="U499" s="2">
        <v>13.231</v>
      </c>
      <c r="V499" s="2">
        <v>1.3140000000000001</v>
      </c>
      <c r="AC499">
        <f t="shared" si="47"/>
        <v>1790</v>
      </c>
    </row>
    <row r="500" spans="1:29" x14ac:dyDescent="0.35">
      <c r="A500" s="3" t="s">
        <v>498</v>
      </c>
      <c r="B500" s="2">
        <v>13.612</v>
      </c>
      <c r="C500" s="2">
        <v>1.0589999999999999</v>
      </c>
      <c r="J500" s="4" t="str">
        <f t="shared" si="42"/>
        <v>1791</v>
      </c>
      <c r="K500" t="str">
        <f t="shared" si="43"/>
        <v>07</v>
      </c>
      <c r="M500" t="str">
        <f t="shared" si="44"/>
        <v/>
      </c>
      <c r="O500" t="str">
        <f t="shared" si="45"/>
        <v/>
      </c>
      <c r="R500" t="str">
        <f t="shared" si="46"/>
        <v>1791-07</v>
      </c>
      <c r="U500" s="2">
        <v>13.612</v>
      </c>
      <c r="V500" s="2">
        <v>1.0589999999999999</v>
      </c>
      <c r="AC500">
        <f t="shared" si="47"/>
        <v>1790</v>
      </c>
    </row>
    <row r="501" spans="1:29" x14ac:dyDescent="0.35">
      <c r="A501" s="3" t="s">
        <v>499</v>
      </c>
      <c r="B501" s="2">
        <v>13.744</v>
      </c>
      <c r="C501" s="2">
        <v>0.80700000000000005</v>
      </c>
      <c r="J501" s="4" t="str">
        <f t="shared" si="42"/>
        <v>1791</v>
      </c>
      <c r="K501" t="str">
        <f t="shared" si="43"/>
        <v>08</v>
      </c>
      <c r="M501" t="str">
        <f t="shared" si="44"/>
        <v/>
      </c>
      <c r="O501" t="str">
        <f t="shared" si="45"/>
        <v/>
      </c>
      <c r="R501" t="str">
        <f t="shared" si="46"/>
        <v>1791-08</v>
      </c>
      <c r="U501" s="2">
        <v>13.744</v>
      </c>
      <c r="V501" s="2">
        <v>0.80700000000000005</v>
      </c>
      <c r="AC501">
        <f t="shared" si="47"/>
        <v>1790</v>
      </c>
    </row>
    <row r="502" spans="1:29" x14ac:dyDescent="0.35">
      <c r="A502" s="3" t="s">
        <v>500</v>
      </c>
      <c r="B502" s="2">
        <v>11.677</v>
      </c>
      <c r="C502" s="2">
        <v>1.248</v>
      </c>
      <c r="J502" s="4" t="str">
        <f t="shared" si="42"/>
        <v>1791</v>
      </c>
      <c r="K502" t="str">
        <f t="shared" si="43"/>
        <v>09</v>
      </c>
      <c r="M502" t="str">
        <f t="shared" si="44"/>
        <v/>
      </c>
      <c r="O502" t="str">
        <f t="shared" si="45"/>
        <v/>
      </c>
      <c r="R502" t="str">
        <f t="shared" si="46"/>
        <v>1791-09</v>
      </c>
      <c r="U502" s="2">
        <v>11.677</v>
      </c>
      <c r="V502" s="2">
        <v>1.248</v>
      </c>
      <c r="AC502">
        <f t="shared" si="47"/>
        <v>1790</v>
      </c>
    </row>
    <row r="503" spans="1:29" x14ac:dyDescent="0.35">
      <c r="A503" s="3" t="s">
        <v>501</v>
      </c>
      <c r="B503" s="2">
        <v>8.08</v>
      </c>
      <c r="C503" s="2">
        <v>1.0189999999999999</v>
      </c>
      <c r="J503" s="4" t="str">
        <f t="shared" si="42"/>
        <v>1791</v>
      </c>
      <c r="K503" t="str">
        <f t="shared" si="43"/>
        <v>10</v>
      </c>
      <c r="M503" t="str">
        <f t="shared" si="44"/>
        <v/>
      </c>
      <c r="O503" t="str">
        <f t="shared" si="45"/>
        <v/>
      </c>
      <c r="R503" t="str">
        <f t="shared" si="46"/>
        <v>1791-10</v>
      </c>
      <c r="U503" s="2">
        <v>8.08</v>
      </c>
      <c r="V503" s="2">
        <v>1.0189999999999999</v>
      </c>
      <c r="AC503">
        <f t="shared" si="47"/>
        <v>1790</v>
      </c>
    </row>
    <row r="504" spans="1:29" x14ac:dyDescent="0.35">
      <c r="A504" s="3" t="s">
        <v>502</v>
      </c>
      <c r="B504" s="2">
        <v>6.2060000000000004</v>
      </c>
      <c r="C504" s="2">
        <v>1.7929999999999999</v>
      </c>
      <c r="J504" s="4" t="str">
        <f t="shared" si="42"/>
        <v>1791</v>
      </c>
      <c r="K504" t="str">
        <f t="shared" si="43"/>
        <v>11</v>
      </c>
      <c r="M504" t="str">
        <f t="shared" si="44"/>
        <v/>
      </c>
      <c r="O504" t="str">
        <f t="shared" si="45"/>
        <v/>
      </c>
      <c r="R504" t="str">
        <f t="shared" si="46"/>
        <v>1791-11</v>
      </c>
      <c r="U504" s="2">
        <v>6.2060000000000004</v>
      </c>
      <c r="V504" s="2">
        <v>1.7929999999999999</v>
      </c>
      <c r="AC504">
        <f t="shared" si="47"/>
        <v>1790</v>
      </c>
    </row>
    <row r="505" spans="1:29" x14ac:dyDescent="0.35">
      <c r="A505" s="3" t="s">
        <v>503</v>
      </c>
      <c r="B505" s="2">
        <v>3.5259999999999998</v>
      </c>
      <c r="C505" s="2">
        <v>1.5680000000000001</v>
      </c>
      <c r="J505" s="4" t="str">
        <f t="shared" si="42"/>
        <v>1791</v>
      </c>
      <c r="K505" t="str">
        <f t="shared" si="43"/>
        <v>12</v>
      </c>
      <c r="M505" t="str">
        <f t="shared" si="44"/>
        <v/>
      </c>
      <c r="O505" t="str">
        <f t="shared" si="45"/>
        <v/>
      </c>
      <c r="R505" t="str">
        <f t="shared" si="46"/>
        <v>1791-12</v>
      </c>
      <c r="U505" s="2">
        <v>3.5259999999999998</v>
      </c>
      <c r="V505" s="2">
        <v>1.5680000000000001</v>
      </c>
      <c r="AC505">
        <f t="shared" si="47"/>
        <v>1790</v>
      </c>
    </row>
    <row r="506" spans="1:29" x14ac:dyDescent="0.35">
      <c r="A506" s="3" t="s">
        <v>504</v>
      </c>
      <c r="B506" s="2">
        <v>0.34799999999999998</v>
      </c>
      <c r="C506" s="2">
        <v>2.516</v>
      </c>
      <c r="J506" s="4" t="str">
        <f t="shared" si="42"/>
        <v>1792</v>
      </c>
      <c r="K506" t="str">
        <f t="shared" si="43"/>
        <v>01</v>
      </c>
      <c r="M506" t="str">
        <f t="shared" si="44"/>
        <v/>
      </c>
      <c r="O506" t="str">
        <f t="shared" si="45"/>
        <v/>
      </c>
      <c r="R506" t="str">
        <f t="shared" si="46"/>
        <v>1792-01</v>
      </c>
      <c r="U506" s="2">
        <v>0.34799999999999998</v>
      </c>
      <c r="V506" s="2">
        <v>2.516</v>
      </c>
      <c r="AC506">
        <f t="shared" si="47"/>
        <v>1790</v>
      </c>
    </row>
    <row r="507" spans="1:29" x14ac:dyDescent="0.35">
      <c r="A507" s="3" t="s">
        <v>505</v>
      </c>
      <c r="B507" s="2">
        <v>3.62</v>
      </c>
      <c r="C507" s="2">
        <v>2.4340000000000002</v>
      </c>
      <c r="J507" s="4" t="str">
        <f t="shared" si="42"/>
        <v>1792</v>
      </c>
      <c r="K507" t="str">
        <f t="shared" si="43"/>
        <v>02</v>
      </c>
      <c r="M507" t="str">
        <f t="shared" si="44"/>
        <v/>
      </c>
      <c r="O507" t="str">
        <f t="shared" si="45"/>
        <v/>
      </c>
      <c r="R507" t="str">
        <f t="shared" si="46"/>
        <v>1792-02</v>
      </c>
      <c r="U507" s="2">
        <v>3.62</v>
      </c>
      <c r="V507" s="2">
        <v>2.4340000000000002</v>
      </c>
      <c r="AC507">
        <f t="shared" si="47"/>
        <v>1790</v>
      </c>
    </row>
    <row r="508" spans="1:29" x14ac:dyDescent="0.35">
      <c r="A508" s="3" t="s">
        <v>506</v>
      </c>
      <c r="B508" s="2">
        <v>4.4289999999999896</v>
      </c>
      <c r="C508" s="2">
        <v>1.6919999999999999</v>
      </c>
      <c r="J508" s="4" t="str">
        <f t="shared" si="42"/>
        <v>1792</v>
      </c>
      <c r="K508" t="str">
        <f t="shared" si="43"/>
        <v>03</v>
      </c>
      <c r="M508" t="str">
        <f t="shared" si="44"/>
        <v/>
      </c>
      <c r="O508" t="str">
        <f t="shared" si="45"/>
        <v/>
      </c>
      <c r="R508" t="str">
        <f t="shared" si="46"/>
        <v>1792-03</v>
      </c>
      <c r="U508" s="2">
        <v>4.4289999999999896</v>
      </c>
      <c r="V508" s="2">
        <v>1.6919999999999999</v>
      </c>
      <c r="AC508">
        <f t="shared" si="47"/>
        <v>1790</v>
      </c>
    </row>
    <row r="509" spans="1:29" x14ac:dyDescent="0.35">
      <c r="A509" s="3" t="s">
        <v>507</v>
      </c>
      <c r="B509" s="2">
        <v>7.9939999999999998</v>
      </c>
      <c r="C509" s="2">
        <v>1.3680000000000001</v>
      </c>
      <c r="J509" s="4" t="str">
        <f t="shared" si="42"/>
        <v>1792</v>
      </c>
      <c r="K509" t="str">
        <f t="shared" si="43"/>
        <v>04</v>
      </c>
      <c r="M509" t="str">
        <f t="shared" si="44"/>
        <v/>
      </c>
      <c r="O509" t="str">
        <f t="shared" si="45"/>
        <v/>
      </c>
      <c r="R509" t="str">
        <f t="shared" si="46"/>
        <v>1792-04</v>
      </c>
      <c r="U509" s="2">
        <v>7.9939999999999998</v>
      </c>
      <c r="V509" s="2">
        <v>1.3680000000000001</v>
      </c>
      <c r="AC509">
        <f t="shared" si="47"/>
        <v>1790</v>
      </c>
    </row>
    <row r="510" spans="1:29" x14ac:dyDescent="0.35">
      <c r="A510" s="3" t="s">
        <v>508</v>
      </c>
      <c r="B510" s="2">
        <v>11.321</v>
      </c>
      <c r="C510" s="2">
        <v>1.101</v>
      </c>
      <c r="J510" s="4" t="str">
        <f t="shared" si="42"/>
        <v>1792</v>
      </c>
      <c r="K510" t="str">
        <f t="shared" si="43"/>
        <v>05</v>
      </c>
      <c r="M510" t="str">
        <f t="shared" si="44"/>
        <v/>
      </c>
      <c r="O510" t="str">
        <f t="shared" si="45"/>
        <v/>
      </c>
      <c r="R510" t="str">
        <f t="shared" si="46"/>
        <v>1792-05</v>
      </c>
      <c r="U510" s="2">
        <v>11.321</v>
      </c>
      <c r="V510" s="2">
        <v>1.101</v>
      </c>
      <c r="AC510">
        <f t="shared" si="47"/>
        <v>1790</v>
      </c>
    </row>
    <row r="511" spans="1:29" x14ac:dyDescent="0.35">
      <c r="A511" s="3" t="s">
        <v>509</v>
      </c>
      <c r="B511" s="2">
        <v>13.581</v>
      </c>
      <c r="C511" s="2">
        <v>1.4059999999999999</v>
      </c>
      <c r="J511" s="4" t="str">
        <f t="shared" si="42"/>
        <v>1792</v>
      </c>
      <c r="K511" t="str">
        <f t="shared" si="43"/>
        <v>06</v>
      </c>
      <c r="M511" t="str">
        <f t="shared" si="44"/>
        <v/>
      </c>
      <c r="O511" t="str">
        <f t="shared" si="45"/>
        <v/>
      </c>
      <c r="R511" t="str">
        <f t="shared" si="46"/>
        <v>1792-06</v>
      </c>
      <c r="U511" s="2">
        <v>13.581</v>
      </c>
      <c r="V511" s="2">
        <v>1.4059999999999999</v>
      </c>
      <c r="AC511">
        <f t="shared" si="47"/>
        <v>1790</v>
      </c>
    </row>
    <row r="512" spans="1:29" x14ac:dyDescent="0.35">
      <c r="A512" s="3" t="s">
        <v>510</v>
      </c>
      <c r="B512" s="2">
        <v>14.212</v>
      </c>
      <c r="C512" s="2">
        <v>1.3620000000000001</v>
      </c>
      <c r="J512" s="4" t="str">
        <f t="shared" si="42"/>
        <v>1792</v>
      </c>
      <c r="K512" t="str">
        <f t="shared" si="43"/>
        <v>07</v>
      </c>
      <c r="M512" t="str">
        <f t="shared" si="44"/>
        <v/>
      </c>
      <c r="O512" t="str">
        <f t="shared" si="45"/>
        <v/>
      </c>
      <c r="R512" t="str">
        <f t="shared" si="46"/>
        <v>1792-07</v>
      </c>
      <c r="U512" s="2">
        <v>14.212</v>
      </c>
      <c r="V512" s="2">
        <v>1.3620000000000001</v>
      </c>
      <c r="AC512">
        <f t="shared" si="47"/>
        <v>1790</v>
      </c>
    </row>
    <row r="513" spans="1:29" x14ac:dyDescent="0.35">
      <c r="A513" s="3" t="s">
        <v>511</v>
      </c>
      <c r="B513" s="2">
        <v>12.280999999999899</v>
      </c>
      <c r="C513" s="2">
        <v>1.395</v>
      </c>
      <c r="J513" s="4" t="str">
        <f t="shared" si="42"/>
        <v>1792</v>
      </c>
      <c r="K513" t="str">
        <f t="shared" si="43"/>
        <v>08</v>
      </c>
      <c r="M513" t="str">
        <f t="shared" si="44"/>
        <v/>
      </c>
      <c r="O513" t="str">
        <f t="shared" si="45"/>
        <v/>
      </c>
      <c r="R513" t="str">
        <f t="shared" si="46"/>
        <v>1792-08</v>
      </c>
      <c r="U513" s="2">
        <v>12.280999999999899</v>
      </c>
      <c r="V513" s="2">
        <v>1.395</v>
      </c>
      <c r="AC513">
        <f t="shared" si="47"/>
        <v>1790</v>
      </c>
    </row>
    <row r="514" spans="1:29" x14ac:dyDescent="0.35">
      <c r="A514" s="3" t="s">
        <v>512</v>
      </c>
      <c r="B514" s="2">
        <v>12.491</v>
      </c>
      <c r="C514" s="2">
        <v>1.0720000000000001</v>
      </c>
      <c r="J514" s="4" t="str">
        <f t="shared" si="42"/>
        <v>1792</v>
      </c>
      <c r="K514" t="str">
        <f t="shared" si="43"/>
        <v>09</v>
      </c>
      <c r="M514" t="str">
        <f t="shared" si="44"/>
        <v/>
      </c>
      <c r="O514" t="str">
        <f t="shared" si="45"/>
        <v/>
      </c>
      <c r="R514" t="str">
        <f t="shared" si="46"/>
        <v>1792-09</v>
      </c>
      <c r="U514" s="2">
        <v>12.491</v>
      </c>
      <c r="V514" s="2">
        <v>1.0720000000000001</v>
      </c>
      <c r="AC514">
        <f t="shared" si="47"/>
        <v>1790</v>
      </c>
    </row>
    <row r="515" spans="1:29" x14ac:dyDescent="0.35">
      <c r="A515" s="3" t="s">
        <v>513</v>
      </c>
      <c r="B515" s="2">
        <v>8.0969999999999995</v>
      </c>
      <c r="C515" s="2">
        <v>1.39</v>
      </c>
      <c r="J515" s="4" t="str">
        <f t="shared" ref="J515:J578" si="48">LEFT(A515, 4)</f>
        <v>1792</v>
      </c>
      <c r="K515" t="str">
        <f t="shared" ref="K515:K578" si="49">MID(A515, 6, 2)</f>
        <v>10</v>
      </c>
      <c r="M515" t="str">
        <f t="shared" ref="M515:M578" si="50">IFERROR(AVERAGEIFS(H:H, J:J, L515), "")</f>
        <v/>
      </c>
      <c r="O515" t="str">
        <f t="shared" ref="O515:O578" si="51">IF(ISNUMBER(M515), M515 - $N$2, "")</f>
        <v/>
      </c>
      <c r="R515" t="str">
        <f t="shared" ref="R515:R578" si="52">J515 &amp; "-" &amp; TEXT(K515, "00")</f>
        <v>1792-10</v>
      </c>
      <c r="U515" s="2">
        <v>8.0969999999999995</v>
      </c>
      <c r="V515" s="2">
        <v>1.39</v>
      </c>
      <c r="AC515">
        <f t="shared" ref="AC515:AC578" si="53">INT(J515/10)*10</f>
        <v>1790</v>
      </c>
    </row>
    <row r="516" spans="1:29" x14ac:dyDescent="0.35">
      <c r="A516" s="3" t="s">
        <v>514</v>
      </c>
      <c r="B516" s="2">
        <v>5.306</v>
      </c>
      <c r="C516" s="2">
        <v>2.145</v>
      </c>
      <c r="J516" s="4" t="str">
        <f t="shared" si="48"/>
        <v>1792</v>
      </c>
      <c r="K516" t="str">
        <f t="shared" si="49"/>
        <v>11</v>
      </c>
      <c r="M516" t="str">
        <f t="shared" si="50"/>
        <v/>
      </c>
      <c r="O516" t="str">
        <f t="shared" si="51"/>
        <v/>
      </c>
      <c r="R516" t="str">
        <f t="shared" si="52"/>
        <v>1792-11</v>
      </c>
      <c r="U516" s="2">
        <v>5.306</v>
      </c>
      <c r="V516" s="2">
        <v>2.145</v>
      </c>
      <c r="AC516">
        <f t="shared" si="53"/>
        <v>1790</v>
      </c>
    </row>
    <row r="517" spans="1:29" x14ac:dyDescent="0.35">
      <c r="A517" s="3" t="s">
        <v>515</v>
      </c>
      <c r="B517" s="2">
        <v>3.3879999999999999</v>
      </c>
      <c r="C517" s="2">
        <v>2.524</v>
      </c>
      <c r="J517" s="4" t="str">
        <f t="shared" si="48"/>
        <v>1792</v>
      </c>
      <c r="K517" t="str">
        <f t="shared" si="49"/>
        <v>12</v>
      </c>
      <c r="M517" t="str">
        <f t="shared" si="50"/>
        <v/>
      </c>
      <c r="O517" t="str">
        <f t="shared" si="51"/>
        <v/>
      </c>
      <c r="R517" t="str">
        <f t="shared" si="52"/>
        <v>1792-12</v>
      </c>
      <c r="U517" s="2">
        <v>3.3879999999999999</v>
      </c>
      <c r="V517" s="2">
        <v>2.524</v>
      </c>
      <c r="AC517">
        <f t="shared" si="53"/>
        <v>1790</v>
      </c>
    </row>
    <row r="518" spans="1:29" x14ac:dyDescent="0.35">
      <c r="A518" s="3" t="s">
        <v>516</v>
      </c>
      <c r="B518" s="2">
        <v>0.52099999999999902</v>
      </c>
      <c r="C518" s="2">
        <v>2.6739999999999999</v>
      </c>
      <c r="J518" s="4" t="str">
        <f t="shared" si="48"/>
        <v>1793</v>
      </c>
      <c r="K518" t="str">
        <f t="shared" si="49"/>
        <v>01</v>
      </c>
      <c r="M518" t="str">
        <f t="shared" si="50"/>
        <v/>
      </c>
      <c r="O518" t="str">
        <f t="shared" si="51"/>
        <v/>
      </c>
      <c r="R518" t="str">
        <f t="shared" si="52"/>
        <v>1793-01</v>
      </c>
      <c r="U518" s="2">
        <v>0.52099999999999902</v>
      </c>
      <c r="V518" s="2">
        <v>2.6739999999999999</v>
      </c>
      <c r="AC518">
        <f t="shared" si="53"/>
        <v>1790</v>
      </c>
    </row>
    <row r="519" spans="1:29" x14ac:dyDescent="0.35">
      <c r="A519" s="3" t="s">
        <v>517</v>
      </c>
      <c r="B519" s="2">
        <v>4.7450000000000001</v>
      </c>
      <c r="C519" s="2">
        <v>2.6240000000000001</v>
      </c>
      <c r="J519" s="4" t="str">
        <f t="shared" si="48"/>
        <v>1793</v>
      </c>
      <c r="K519" t="str">
        <f t="shared" si="49"/>
        <v>02</v>
      </c>
      <c r="M519" t="str">
        <f t="shared" si="50"/>
        <v/>
      </c>
      <c r="O519" t="str">
        <f t="shared" si="51"/>
        <v/>
      </c>
      <c r="R519" t="str">
        <f t="shared" si="52"/>
        <v>1793-02</v>
      </c>
      <c r="U519" s="2">
        <v>4.7450000000000001</v>
      </c>
      <c r="V519" s="2">
        <v>2.6240000000000001</v>
      </c>
      <c r="AC519">
        <f t="shared" si="53"/>
        <v>1790</v>
      </c>
    </row>
    <row r="520" spans="1:29" x14ac:dyDescent="0.35">
      <c r="A520" s="3" t="s">
        <v>518</v>
      </c>
      <c r="B520" s="2">
        <v>5.0419999999999998</v>
      </c>
      <c r="C520" s="2">
        <v>2.145</v>
      </c>
      <c r="J520" s="4" t="str">
        <f t="shared" si="48"/>
        <v>1793</v>
      </c>
      <c r="K520" t="str">
        <f t="shared" si="49"/>
        <v>03</v>
      </c>
      <c r="M520" t="str">
        <f t="shared" si="50"/>
        <v/>
      </c>
      <c r="O520" t="str">
        <f t="shared" si="51"/>
        <v/>
      </c>
      <c r="R520" t="str">
        <f t="shared" si="52"/>
        <v>1793-03</v>
      </c>
      <c r="U520" s="2">
        <v>5.0419999999999998</v>
      </c>
      <c r="V520" s="2">
        <v>2.145</v>
      </c>
      <c r="AC520">
        <f t="shared" si="53"/>
        <v>1790</v>
      </c>
    </row>
    <row r="521" spans="1:29" x14ac:dyDescent="0.35">
      <c r="A521" s="3" t="s">
        <v>519</v>
      </c>
      <c r="B521" s="2">
        <v>8.64299999999999</v>
      </c>
      <c r="C521" s="2">
        <v>1.9039999999999999</v>
      </c>
      <c r="J521" s="4" t="str">
        <f t="shared" si="48"/>
        <v>1793</v>
      </c>
      <c r="K521" t="str">
        <f t="shared" si="49"/>
        <v>04</v>
      </c>
      <c r="M521" t="str">
        <f t="shared" si="50"/>
        <v/>
      </c>
      <c r="O521" t="str">
        <f t="shared" si="51"/>
        <v/>
      </c>
      <c r="R521" t="str">
        <f t="shared" si="52"/>
        <v>1793-04</v>
      </c>
      <c r="U521" s="2">
        <v>8.64299999999999</v>
      </c>
      <c r="V521" s="2">
        <v>1.9039999999999999</v>
      </c>
      <c r="AC521">
        <f t="shared" si="53"/>
        <v>1790</v>
      </c>
    </row>
    <row r="522" spans="1:29" x14ac:dyDescent="0.35">
      <c r="A522" s="3" t="s">
        <v>520</v>
      </c>
      <c r="B522" s="2">
        <v>11.058999999999999</v>
      </c>
      <c r="C522" s="2">
        <v>1.544</v>
      </c>
      <c r="J522" s="4" t="str">
        <f t="shared" si="48"/>
        <v>1793</v>
      </c>
      <c r="K522" t="str">
        <f t="shared" si="49"/>
        <v>05</v>
      </c>
      <c r="M522" t="str">
        <f t="shared" si="50"/>
        <v/>
      </c>
      <c r="O522" t="str">
        <f t="shared" si="51"/>
        <v/>
      </c>
      <c r="R522" t="str">
        <f t="shared" si="52"/>
        <v>1793-05</v>
      </c>
      <c r="U522" s="2">
        <v>11.058999999999999</v>
      </c>
      <c r="V522" s="2">
        <v>1.544</v>
      </c>
      <c r="AC522">
        <f t="shared" si="53"/>
        <v>1790</v>
      </c>
    </row>
    <row r="523" spans="1:29" x14ac:dyDescent="0.35">
      <c r="A523" s="3" t="s">
        <v>521</v>
      </c>
      <c r="B523" s="2">
        <v>13.146000000000001</v>
      </c>
      <c r="C523" s="2">
        <v>1.91</v>
      </c>
      <c r="J523" s="4" t="str">
        <f t="shared" si="48"/>
        <v>1793</v>
      </c>
      <c r="K523" t="str">
        <f t="shared" si="49"/>
        <v>06</v>
      </c>
      <c r="M523" t="str">
        <f t="shared" si="50"/>
        <v/>
      </c>
      <c r="O523" t="str">
        <f t="shared" si="51"/>
        <v/>
      </c>
      <c r="R523" t="str">
        <f t="shared" si="52"/>
        <v>1793-06</v>
      </c>
      <c r="U523" s="2">
        <v>13.146000000000001</v>
      </c>
      <c r="V523" s="2">
        <v>1.91</v>
      </c>
      <c r="AC523">
        <f t="shared" si="53"/>
        <v>1790</v>
      </c>
    </row>
    <row r="524" spans="1:29" x14ac:dyDescent="0.35">
      <c r="A524" s="3" t="s">
        <v>522</v>
      </c>
      <c r="B524" s="2">
        <v>14.335999999999901</v>
      </c>
      <c r="C524" s="2">
        <v>2.8639999999999999</v>
      </c>
      <c r="J524" s="4" t="str">
        <f t="shared" si="48"/>
        <v>1793</v>
      </c>
      <c r="K524" t="str">
        <f t="shared" si="49"/>
        <v>07</v>
      </c>
      <c r="M524" t="str">
        <f t="shared" si="50"/>
        <v/>
      </c>
      <c r="O524" t="str">
        <f t="shared" si="51"/>
        <v/>
      </c>
      <c r="R524" t="str">
        <f t="shared" si="52"/>
        <v>1793-07</v>
      </c>
      <c r="U524" s="2">
        <v>14.335999999999901</v>
      </c>
      <c r="V524" s="2">
        <v>2.8639999999999999</v>
      </c>
      <c r="AC524">
        <f t="shared" si="53"/>
        <v>1790</v>
      </c>
    </row>
    <row r="525" spans="1:29" x14ac:dyDescent="0.35">
      <c r="A525" s="3" t="s">
        <v>523</v>
      </c>
      <c r="B525" s="2">
        <v>13.16</v>
      </c>
      <c r="C525" s="2">
        <v>1.746</v>
      </c>
      <c r="J525" s="4" t="str">
        <f t="shared" si="48"/>
        <v>1793</v>
      </c>
      <c r="K525" t="str">
        <f t="shared" si="49"/>
        <v>08</v>
      </c>
      <c r="M525" t="str">
        <f t="shared" si="50"/>
        <v/>
      </c>
      <c r="O525" t="str">
        <f t="shared" si="51"/>
        <v/>
      </c>
      <c r="R525" t="str">
        <f t="shared" si="52"/>
        <v>1793-08</v>
      </c>
      <c r="U525" s="2">
        <v>13.16</v>
      </c>
      <c r="V525" s="2">
        <v>1.746</v>
      </c>
      <c r="AC525">
        <f t="shared" si="53"/>
        <v>1790</v>
      </c>
    </row>
    <row r="526" spans="1:29" x14ac:dyDescent="0.35">
      <c r="A526" s="3" t="s">
        <v>524</v>
      </c>
      <c r="B526" s="2">
        <v>12.002000000000001</v>
      </c>
      <c r="C526" s="2">
        <v>2.3250000000000002</v>
      </c>
      <c r="J526" s="4" t="str">
        <f t="shared" si="48"/>
        <v>1793</v>
      </c>
      <c r="K526" t="str">
        <f t="shared" si="49"/>
        <v>09</v>
      </c>
      <c r="M526" t="str">
        <f t="shared" si="50"/>
        <v/>
      </c>
      <c r="O526" t="str">
        <f t="shared" si="51"/>
        <v/>
      </c>
      <c r="R526" t="str">
        <f t="shared" si="52"/>
        <v>1793-09</v>
      </c>
      <c r="U526" s="2">
        <v>12.002000000000001</v>
      </c>
      <c r="V526" s="2">
        <v>2.3250000000000002</v>
      </c>
      <c r="AC526">
        <f t="shared" si="53"/>
        <v>1790</v>
      </c>
    </row>
    <row r="527" spans="1:29" x14ac:dyDescent="0.35">
      <c r="A527" s="3" t="s">
        <v>525</v>
      </c>
      <c r="B527" s="2">
        <v>8.39299999999999</v>
      </c>
      <c r="C527" s="2">
        <v>1.661</v>
      </c>
      <c r="J527" s="4" t="str">
        <f t="shared" si="48"/>
        <v>1793</v>
      </c>
      <c r="K527" t="str">
        <f t="shared" si="49"/>
        <v>10</v>
      </c>
      <c r="M527" t="str">
        <f t="shared" si="50"/>
        <v/>
      </c>
      <c r="O527" t="str">
        <f t="shared" si="51"/>
        <v/>
      </c>
      <c r="R527" t="str">
        <f t="shared" si="52"/>
        <v>1793-10</v>
      </c>
      <c r="U527" s="2">
        <v>8.39299999999999</v>
      </c>
      <c r="V527" s="2">
        <v>1.661</v>
      </c>
      <c r="AC527">
        <f t="shared" si="53"/>
        <v>1790</v>
      </c>
    </row>
    <row r="528" spans="1:29" x14ac:dyDescent="0.35">
      <c r="A528" s="3" t="s">
        <v>526</v>
      </c>
      <c r="B528" s="2">
        <v>5.6660000000000004</v>
      </c>
      <c r="C528" s="2">
        <v>3.6349999999999998</v>
      </c>
      <c r="J528" s="4" t="str">
        <f t="shared" si="48"/>
        <v>1793</v>
      </c>
      <c r="K528" t="str">
        <f t="shared" si="49"/>
        <v>11</v>
      </c>
      <c r="M528" t="str">
        <f t="shared" si="50"/>
        <v/>
      </c>
      <c r="O528" t="str">
        <f t="shared" si="51"/>
        <v/>
      </c>
      <c r="R528" t="str">
        <f t="shared" si="52"/>
        <v>1793-11</v>
      </c>
      <c r="U528" s="2">
        <v>5.6660000000000004</v>
      </c>
      <c r="V528" s="2">
        <v>3.6349999999999998</v>
      </c>
      <c r="AC528">
        <f t="shared" si="53"/>
        <v>1790</v>
      </c>
    </row>
    <row r="529" spans="1:29" x14ac:dyDescent="0.35">
      <c r="A529" s="3" t="s">
        <v>527</v>
      </c>
      <c r="B529" s="2">
        <v>2.0369999999999999</v>
      </c>
      <c r="C529" s="2">
        <v>2.2610000000000001</v>
      </c>
      <c r="J529" s="4" t="str">
        <f t="shared" si="48"/>
        <v>1793</v>
      </c>
      <c r="K529" t="str">
        <f t="shared" si="49"/>
        <v>12</v>
      </c>
      <c r="M529" t="str">
        <f t="shared" si="50"/>
        <v/>
      </c>
      <c r="O529" t="str">
        <f t="shared" si="51"/>
        <v/>
      </c>
      <c r="R529" t="str">
        <f t="shared" si="52"/>
        <v>1793-12</v>
      </c>
      <c r="U529" s="2">
        <v>2.0369999999999999</v>
      </c>
      <c r="V529" s="2">
        <v>2.2610000000000001</v>
      </c>
      <c r="AC529">
        <f t="shared" si="53"/>
        <v>1790</v>
      </c>
    </row>
    <row r="530" spans="1:29" x14ac:dyDescent="0.35">
      <c r="A530" s="3" t="s">
        <v>528</v>
      </c>
      <c r="B530" s="2">
        <v>3.71</v>
      </c>
      <c r="C530" s="2">
        <v>3.8690000000000002</v>
      </c>
      <c r="J530" s="4" t="str">
        <f t="shared" si="48"/>
        <v>1794</v>
      </c>
      <c r="K530" t="str">
        <f t="shared" si="49"/>
        <v>01</v>
      </c>
      <c r="M530" t="str">
        <f t="shared" si="50"/>
        <v/>
      </c>
      <c r="O530" t="str">
        <f t="shared" si="51"/>
        <v/>
      </c>
      <c r="R530" t="str">
        <f t="shared" si="52"/>
        <v>1794-01</v>
      </c>
      <c r="U530" s="2">
        <v>3.71</v>
      </c>
      <c r="V530" s="2">
        <v>3.8690000000000002</v>
      </c>
      <c r="AC530">
        <f t="shared" si="53"/>
        <v>1790</v>
      </c>
    </row>
    <row r="531" spans="1:29" x14ac:dyDescent="0.35">
      <c r="A531" s="3" t="s">
        <v>529</v>
      </c>
      <c r="B531" s="2">
        <v>3.605</v>
      </c>
      <c r="C531" s="2">
        <v>5.1379999999999999</v>
      </c>
      <c r="J531" s="4" t="str">
        <f t="shared" si="48"/>
        <v>1794</v>
      </c>
      <c r="K531" t="str">
        <f t="shared" si="49"/>
        <v>02</v>
      </c>
      <c r="M531" t="str">
        <f t="shared" si="50"/>
        <v/>
      </c>
      <c r="O531" t="str">
        <f t="shared" si="51"/>
        <v/>
      </c>
      <c r="R531" t="str">
        <f t="shared" si="52"/>
        <v>1794-02</v>
      </c>
      <c r="U531" s="2">
        <v>3.605</v>
      </c>
      <c r="V531" s="2">
        <v>5.1379999999999999</v>
      </c>
      <c r="AC531">
        <f t="shared" si="53"/>
        <v>1790</v>
      </c>
    </row>
    <row r="532" spans="1:29" x14ac:dyDescent="0.35">
      <c r="A532" s="3" t="s">
        <v>530</v>
      </c>
      <c r="B532" s="2">
        <v>5.6959999999999997</v>
      </c>
      <c r="C532" s="2">
        <v>1.8049999999999999</v>
      </c>
      <c r="J532" s="4" t="str">
        <f t="shared" si="48"/>
        <v>1794</v>
      </c>
      <c r="K532" t="str">
        <f t="shared" si="49"/>
        <v>03</v>
      </c>
      <c r="M532" t="str">
        <f t="shared" si="50"/>
        <v/>
      </c>
      <c r="O532" t="str">
        <f t="shared" si="51"/>
        <v/>
      </c>
      <c r="R532" t="str">
        <f t="shared" si="52"/>
        <v>1794-03</v>
      </c>
      <c r="U532" s="2">
        <v>5.6959999999999997</v>
      </c>
      <c r="V532" s="2">
        <v>1.8049999999999999</v>
      </c>
      <c r="AC532">
        <f t="shared" si="53"/>
        <v>1790</v>
      </c>
    </row>
    <row r="533" spans="1:29" x14ac:dyDescent="0.35">
      <c r="A533" s="3" t="s">
        <v>531</v>
      </c>
      <c r="B533" s="2">
        <v>9.3670000000000009</v>
      </c>
      <c r="C533" s="2">
        <v>1.2190000000000001</v>
      </c>
      <c r="J533" s="4" t="str">
        <f t="shared" si="48"/>
        <v>1794</v>
      </c>
      <c r="K533" t="str">
        <f t="shared" si="49"/>
        <v>04</v>
      </c>
      <c r="M533" t="str">
        <f t="shared" si="50"/>
        <v/>
      </c>
      <c r="O533" t="str">
        <f t="shared" si="51"/>
        <v/>
      </c>
      <c r="R533" t="str">
        <f t="shared" si="52"/>
        <v>1794-04</v>
      </c>
      <c r="U533" s="2">
        <v>9.3670000000000009</v>
      </c>
      <c r="V533" s="2">
        <v>1.2190000000000001</v>
      </c>
      <c r="AC533">
        <f t="shared" si="53"/>
        <v>1790</v>
      </c>
    </row>
    <row r="534" spans="1:29" x14ac:dyDescent="0.35">
      <c r="A534" s="3" t="s">
        <v>532</v>
      </c>
      <c r="B534" s="2">
        <v>12.375999999999999</v>
      </c>
      <c r="C534" s="2">
        <v>1.0629999999999999</v>
      </c>
      <c r="J534" s="4" t="str">
        <f t="shared" si="48"/>
        <v>1794</v>
      </c>
      <c r="K534" t="str">
        <f t="shared" si="49"/>
        <v>05</v>
      </c>
      <c r="M534" t="str">
        <f t="shared" si="50"/>
        <v/>
      </c>
      <c r="O534" t="str">
        <f t="shared" si="51"/>
        <v/>
      </c>
      <c r="R534" t="str">
        <f t="shared" si="52"/>
        <v>1794-05</v>
      </c>
      <c r="U534" s="2">
        <v>12.375999999999999</v>
      </c>
      <c r="V534" s="2">
        <v>1.0629999999999999</v>
      </c>
      <c r="AC534">
        <f t="shared" si="53"/>
        <v>1790</v>
      </c>
    </row>
    <row r="535" spans="1:29" x14ac:dyDescent="0.35">
      <c r="A535" s="3" t="s">
        <v>533</v>
      </c>
      <c r="B535" s="2">
        <v>11.994</v>
      </c>
      <c r="C535" s="2">
        <v>1.159</v>
      </c>
      <c r="J535" s="4" t="str">
        <f t="shared" si="48"/>
        <v>1794</v>
      </c>
      <c r="K535" t="str">
        <f t="shared" si="49"/>
        <v>06</v>
      </c>
      <c r="M535" t="str">
        <f t="shared" si="50"/>
        <v/>
      </c>
      <c r="O535" t="str">
        <f t="shared" si="51"/>
        <v/>
      </c>
      <c r="R535" t="str">
        <f t="shared" si="52"/>
        <v>1794-06</v>
      </c>
      <c r="U535" s="2">
        <v>11.994</v>
      </c>
      <c r="V535" s="2">
        <v>1.159</v>
      </c>
      <c r="AC535">
        <f t="shared" si="53"/>
        <v>1790</v>
      </c>
    </row>
    <row r="536" spans="1:29" x14ac:dyDescent="0.35">
      <c r="A536" s="3" t="s">
        <v>534</v>
      </c>
      <c r="B536" s="2">
        <v>12.874000000000001</v>
      </c>
      <c r="C536" s="2">
        <v>1.2829999999999999</v>
      </c>
      <c r="J536" s="4" t="str">
        <f t="shared" si="48"/>
        <v>1794</v>
      </c>
      <c r="K536" t="str">
        <f t="shared" si="49"/>
        <v>07</v>
      </c>
      <c r="M536" t="str">
        <f t="shared" si="50"/>
        <v/>
      </c>
      <c r="O536" t="str">
        <f t="shared" si="51"/>
        <v/>
      </c>
      <c r="R536" t="str">
        <f t="shared" si="52"/>
        <v>1794-07</v>
      </c>
      <c r="U536" s="2">
        <v>12.874000000000001</v>
      </c>
      <c r="V536" s="2">
        <v>1.2829999999999999</v>
      </c>
      <c r="AC536">
        <f t="shared" si="53"/>
        <v>1790</v>
      </c>
    </row>
    <row r="537" spans="1:29" x14ac:dyDescent="0.35">
      <c r="A537" s="3" t="s">
        <v>535</v>
      </c>
      <c r="B537" s="2">
        <v>13.484</v>
      </c>
      <c r="C537" s="2">
        <v>0.98899999999999999</v>
      </c>
      <c r="J537" s="4" t="str">
        <f t="shared" si="48"/>
        <v>1794</v>
      </c>
      <c r="K537" t="str">
        <f t="shared" si="49"/>
        <v>08</v>
      </c>
      <c r="M537" t="str">
        <f t="shared" si="50"/>
        <v/>
      </c>
      <c r="O537" t="str">
        <f t="shared" si="51"/>
        <v/>
      </c>
      <c r="R537" t="str">
        <f t="shared" si="52"/>
        <v>1794-08</v>
      </c>
      <c r="U537" s="2">
        <v>13.484</v>
      </c>
      <c r="V537" s="2">
        <v>0.98899999999999999</v>
      </c>
      <c r="AC537">
        <f t="shared" si="53"/>
        <v>1790</v>
      </c>
    </row>
    <row r="538" spans="1:29" x14ac:dyDescent="0.35">
      <c r="A538" s="3" t="s">
        <v>536</v>
      </c>
      <c r="B538" s="2">
        <v>11.896000000000001</v>
      </c>
      <c r="C538" s="2">
        <v>1.57</v>
      </c>
      <c r="J538" s="4" t="str">
        <f t="shared" si="48"/>
        <v>1794</v>
      </c>
      <c r="K538" t="str">
        <f t="shared" si="49"/>
        <v>09</v>
      </c>
      <c r="M538" t="str">
        <f t="shared" si="50"/>
        <v/>
      </c>
      <c r="O538" t="str">
        <f t="shared" si="51"/>
        <v/>
      </c>
      <c r="R538" t="str">
        <f t="shared" si="52"/>
        <v>1794-09</v>
      </c>
      <c r="U538" s="2">
        <v>11.896000000000001</v>
      </c>
      <c r="V538" s="2">
        <v>1.57</v>
      </c>
      <c r="AC538">
        <f t="shared" si="53"/>
        <v>1790</v>
      </c>
    </row>
    <row r="539" spans="1:29" x14ac:dyDescent="0.35">
      <c r="A539" s="3" t="s">
        <v>537</v>
      </c>
      <c r="B539" s="2">
        <v>9.1080000000000005</v>
      </c>
      <c r="C539" s="2">
        <v>1.29</v>
      </c>
      <c r="J539" s="4" t="str">
        <f t="shared" si="48"/>
        <v>1794</v>
      </c>
      <c r="K539" t="str">
        <f t="shared" si="49"/>
        <v>10</v>
      </c>
      <c r="M539" t="str">
        <f t="shared" si="50"/>
        <v/>
      </c>
      <c r="O539" t="str">
        <f t="shared" si="51"/>
        <v/>
      </c>
      <c r="R539" t="str">
        <f t="shared" si="52"/>
        <v>1794-10</v>
      </c>
      <c r="U539" s="2">
        <v>9.1080000000000005</v>
      </c>
      <c r="V539" s="2">
        <v>1.29</v>
      </c>
      <c r="AC539">
        <f t="shared" si="53"/>
        <v>1790</v>
      </c>
    </row>
    <row r="540" spans="1:29" x14ac:dyDescent="0.35">
      <c r="A540" s="3" t="s">
        <v>538</v>
      </c>
      <c r="B540" s="2">
        <v>5.2839999999999998</v>
      </c>
      <c r="C540" s="2">
        <v>2.0870000000000002</v>
      </c>
      <c r="J540" s="4" t="str">
        <f t="shared" si="48"/>
        <v>1794</v>
      </c>
      <c r="K540" t="str">
        <f t="shared" si="49"/>
        <v>11</v>
      </c>
      <c r="M540" t="str">
        <f t="shared" si="50"/>
        <v/>
      </c>
      <c r="O540" t="str">
        <f t="shared" si="51"/>
        <v/>
      </c>
      <c r="R540" t="str">
        <f t="shared" si="52"/>
        <v>1794-11</v>
      </c>
      <c r="U540" s="2">
        <v>5.2839999999999998</v>
      </c>
      <c r="V540" s="2">
        <v>2.0870000000000002</v>
      </c>
      <c r="AC540">
        <f t="shared" si="53"/>
        <v>1790</v>
      </c>
    </row>
    <row r="541" spans="1:29" x14ac:dyDescent="0.35">
      <c r="A541" s="3" t="s">
        <v>539</v>
      </c>
      <c r="B541" s="2">
        <v>2.9180000000000001</v>
      </c>
      <c r="C541" s="2">
        <v>2.2759999999999998</v>
      </c>
      <c r="J541" s="4" t="str">
        <f t="shared" si="48"/>
        <v>1794</v>
      </c>
      <c r="K541" t="str">
        <f t="shared" si="49"/>
        <v>12</v>
      </c>
      <c r="M541" t="str">
        <f t="shared" si="50"/>
        <v/>
      </c>
      <c r="O541" t="str">
        <f t="shared" si="51"/>
        <v/>
      </c>
      <c r="R541" t="str">
        <f t="shared" si="52"/>
        <v>1794-12</v>
      </c>
      <c r="U541" s="2">
        <v>2.9180000000000001</v>
      </c>
      <c r="V541" s="2">
        <v>2.2759999999999998</v>
      </c>
      <c r="AC541">
        <f t="shared" si="53"/>
        <v>1790</v>
      </c>
    </row>
    <row r="542" spans="1:29" x14ac:dyDescent="0.35">
      <c r="A542" s="3" t="s">
        <v>540</v>
      </c>
      <c r="B542" s="2">
        <v>2.7309999999999999</v>
      </c>
      <c r="C542" s="2">
        <v>2.5059999999999998</v>
      </c>
      <c r="J542" s="4" t="str">
        <f t="shared" si="48"/>
        <v>1795</v>
      </c>
      <c r="K542" t="str">
        <f t="shared" si="49"/>
        <v>01</v>
      </c>
      <c r="M542" t="str">
        <f t="shared" si="50"/>
        <v/>
      </c>
      <c r="O542" t="str">
        <f t="shared" si="51"/>
        <v/>
      </c>
      <c r="R542" t="str">
        <f t="shared" si="52"/>
        <v>1795-01</v>
      </c>
      <c r="U542" s="2">
        <v>2.7309999999999999</v>
      </c>
      <c r="V542" s="2">
        <v>2.5059999999999998</v>
      </c>
      <c r="AC542">
        <f t="shared" si="53"/>
        <v>1790</v>
      </c>
    </row>
    <row r="543" spans="1:29" x14ac:dyDescent="0.35">
      <c r="A543" s="3" t="s">
        <v>541</v>
      </c>
      <c r="B543" s="2">
        <v>4.3899999999999997</v>
      </c>
      <c r="C543" s="2">
        <v>3.3359999999999999</v>
      </c>
      <c r="J543" s="4" t="str">
        <f t="shared" si="48"/>
        <v>1795</v>
      </c>
      <c r="K543" t="str">
        <f t="shared" si="49"/>
        <v>02</v>
      </c>
      <c r="M543" t="str">
        <f t="shared" si="50"/>
        <v/>
      </c>
      <c r="O543" t="str">
        <f t="shared" si="51"/>
        <v/>
      </c>
      <c r="R543" t="str">
        <f t="shared" si="52"/>
        <v>1795-02</v>
      </c>
      <c r="U543" s="2">
        <v>4.3899999999999997</v>
      </c>
      <c r="V543" s="2">
        <v>3.3359999999999999</v>
      </c>
      <c r="AC543">
        <f t="shared" si="53"/>
        <v>1790</v>
      </c>
    </row>
    <row r="544" spans="1:29" x14ac:dyDescent="0.35">
      <c r="A544" s="3" t="s">
        <v>542</v>
      </c>
      <c r="B544" s="2">
        <v>5.7089999999999996</v>
      </c>
      <c r="C544" s="2">
        <v>1.9590000000000001</v>
      </c>
      <c r="J544" s="4" t="str">
        <f t="shared" si="48"/>
        <v>1795</v>
      </c>
      <c r="K544" t="str">
        <f t="shared" si="49"/>
        <v>03</v>
      </c>
      <c r="M544" t="str">
        <f t="shared" si="50"/>
        <v/>
      </c>
      <c r="O544" t="str">
        <f t="shared" si="51"/>
        <v/>
      </c>
      <c r="R544" t="str">
        <f t="shared" si="52"/>
        <v>1795-03</v>
      </c>
      <c r="U544" s="2">
        <v>5.7089999999999996</v>
      </c>
      <c r="V544" s="2">
        <v>1.9590000000000001</v>
      </c>
      <c r="AC544">
        <f t="shared" si="53"/>
        <v>1790</v>
      </c>
    </row>
    <row r="545" spans="1:29" x14ac:dyDescent="0.35">
      <c r="A545" s="3" t="s">
        <v>543</v>
      </c>
      <c r="B545" s="2">
        <v>8.9179999999999993</v>
      </c>
      <c r="C545" s="2">
        <v>1.88</v>
      </c>
      <c r="J545" s="4" t="str">
        <f t="shared" si="48"/>
        <v>1795</v>
      </c>
      <c r="K545" t="str">
        <f t="shared" si="49"/>
        <v>04</v>
      </c>
      <c r="M545" t="str">
        <f t="shared" si="50"/>
        <v/>
      </c>
      <c r="O545" t="str">
        <f t="shared" si="51"/>
        <v/>
      </c>
      <c r="R545" t="str">
        <f t="shared" si="52"/>
        <v>1795-04</v>
      </c>
      <c r="U545" s="2">
        <v>8.9179999999999993</v>
      </c>
      <c r="V545" s="2">
        <v>1.88</v>
      </c>
      <c r="AC545">
        <f t="shared" si="53"/>
        <v>1790</v>
      </c>
    </row>
    <row r="546" spans="1:29" x14ac:dyDescent="0.35">
      <c r="A546" s="3" t="s">
        <v>544</v>
      </c>
      <c r="B546" s="2">
        <v>11.029</v>
      </c>
      <c r="C546" s="2">
        <v>2.444</v>
      </c>
      <c r="J546" s="4" t="str">
        <f t="shared" si="48"/>
        <v>1795</v>
      </c>
      <c r="K546" t="str">
        <f t="shared" si="49"/>
        <v>05</v>
      </c>
      <c r="M546" t="str">
        <f t="shared" si="50"/>
        <v/>
      </c>
      <c r="O546" t="str">
        <f t="shared" si="51"/>
        <v/>
      </c>
      <c r="R546" t="str">
        <f t="shared" si="52"/>
        <v>1795-05</v>
      </c>
      <c r="U546" s="2">
        <v>11.029</v>
      </c>
      <c r="V546" s="2">
        <v>2.444</v>
      </c>
      <c r="AC546">
        <f t="shared" si="53"/>
        <v>1790</v>
      </c>
    </row>
    <row r="547" spans="1:29" x14ac:dyDescent="0.35">
      <c r="A547" s="3" t="s">
        <v>545</v>
      </c>
      <c r="B547" s="2">
        <v>13.292999999999999</v>
      </c>
      <c r="C547" s="2">
        <v>0.98699999999999999</v>
      </c>
      <c r="J547" s="4" t="str">
        <f t="shared" si="48"/>
        <v>1795</v>
      </c>
      <c r="K547" t="str">
        <f t="shared" si="49"/>
        <v>06</v>
      </c>
      <c r="M547" t="str">
        <f t="shared" si="50"/>
        <v/>
      </c>
      <c r="O547" t="str">
        <f t="shared" si="51"/>
        <v/>
      </c>
      <c r="R547" t="str">
        <f t="shared" si="52"/>
        <v>1795-06</v>
      </c>
      <c r="U547" s="2">
        <v>13.292999999999999</v>
      </c>
      <c r="V547" s="2">
        <v>0.98699999999999999</v>
      </c>
      <c r="AC547">
        <f t="shared" si="53"/>
        <v>1790</v>
      </c>
    </row>
    <row r="548" spans="1:29" x14ac:dyDescent="0.35">
      <c r="A548" s="3" t="s">
        <v>546</v>
      </c>
      <c r="B548" s="2">
        <v>14.295</v>
      </c>
      <c r="C548" s="2">
        <v>2.165</v>
      </c>
      <c r="J548" s="4" t="str">
        <f t="shared" si="48"/>
        <v>1795</v>
      </c>
      <c r="K548" t="str">
        <f t="shared" si="49"/>
        <v>07</v>
      </c>
      <c r="M548" t="str">
        <f t="shared" si="50"/>
        <v/>
      </c>
      <c r="O548" t="str">
        <f t="shared" si="51"/>
        <v/>
      </c>
      <c r="R548" t="str">
        <f t="shared" si="52"/>
        <v>1795-07</v>
      </c>
      <c r="U548" s="2">
        <v>14.295</v>
      </c>
      <c r="V548" s="2">
        <v>2.165</v>
      </c>
      <c r="AC548">
        <f t="shared" si="53"/>
        <v>1790</v>
      </c>
    </row>
    <row r="549" spans="1:29" x14ac:dyDescent="0.35">
      <c r="A549" s="3" t="s">
        <v>547</v>
      </c>
      <c r="B549" s="2">
        <v>13.14</v>
      </c>
      <c r="C549" s="2">
        <v>1.135</v>
      </c>
      <c r="J549" s="4" t="str">
        <f t="shared" si="48"/>
        <v>1795</v>
      </c>
      <c r="K549" t="str">
        <f t="shared" si="49"/>
        <v>08</v>
      </c>
      <c r="M549" t="str">
        <f t="shared" si="50"/>
        <v/>
      </c>
      <c r="O549" t="str">
        <f t="shared" si="51"/>
        <v/>
      </c>
      <c r="R549" t="str">
        <f t="shared" si="52"/>
        <v>1795-08</v>
      </c>
      <c r="U549" s="2">
        <v>13.14</v>
      </c>
      <c r="V549" s="2">
        <v>1.135</v>
      </c>
      <c r="AC549">
        <f t="shared" si="53"/>
        <v>1790</v>
      </c>
    </row>
    <row r="550" spans="1:29" x14ac:dyDescent="0.35">
      <c r="A550" s="3" t="s">
        <v>548</v>
      </c>
      <c r="B550" s="2">
        <v>11.132999999999999</v>
      </c>
      <c r="C550" s="2">
        <v>1.39699999999999</v>
      </c>
      <c r="J550" s="4" t="str">
        <f t="shared" si="48"/>
        <v>1795</v>
      </c>
      <c r="K550" t="str">
        <f t="shared" si="49"/>
        <v>09</v>
      </c>
      <c r="M550" t="str">
        <f t="shared" si="50"/>
        <v/>
      </c>
      <c r="O550" t="str">
        <f t="shared" si="51"/>
        <v/>
      </c>
      <c r="R550" t="str">
        <f t="shared" si="52"/>
        <v>1795-09</v>
      </c>
      <c r="U550" s="2">
        <v>11.132999999999999</v>
      </c>
      <c r="V550" s="2">
        <v>1.39699999999999</v>
      </c>
      <c r="AC550">
        <f t="shared" si="53"/>
        <v>1790</v>
      </c>
    </row>
    <row r="551" spans="1:29" x14ac:dyDescent="0.35">
      <c r="A551" s="3" t="s">
        <v>549</v>
      </c>
      <c r="B551" s="2">
        <v>7.7859999999999996</v>
      </c>
      <c r="C551" s="2">
        <v>2.202</v>
      </c>
      <c r="J551" s="4" t="str">
        <f t="shared" si="48"/>
        <v>1795</v>
      </c>
      <c r="K551" t="str">
        <f t="shared" si="49"/>
        <v>10</v>
      </c>
      <c r="M551" t="str">
        <f t="shared" si="50"/>
        <v/>
      </c>
      <c r="O551" t="str">
        <f t="shared" si="51"/>
        <v/>
      </c>
      <c r="R551" t="str">
        <f t="shared" si="52"/>
        <v>1795-10</v>
      </c>
      <c r="U551" s="2">
        <v>7.7859999999999996</v>
      </c>
      <c r="V551" s="2">
        <v>2.202</v>
      </c>
      <c r="AC551">
        <f t="shared" si="53"/>
        <v>1790</v>
      </c>
    </row>
    <row r="552" spans="1:29" x14ac:dyDescent="0.35">
      <c r="A552" s="3" t="s">
        <v>550</v>
      </c>
      <c r="B552" s="2">
        <v>5.2069999999999999</v>
      </c>
      <c r="C552" s="2">
        <v>2.2690000000000001</v>
      </c>
      <c r="J552" s="4" t="str">
        <f t="shared" si="48"/>
        <v>1795</v>
      </c>
      <c r="K552" t="str">
        <f t="shared" si="49"/>
        <v>11</v>
      </c>
      <c r="M552" t="str">
        <f t="shared" si="50"/>
        <v/>
      </c>
      <c r="O552" t="str">
        <f t="shared" si="51"/>
        <v/>
      </c>
      <c r="R552" t="str">
        <f t="shared" si="52"/>
        <v>1795-11</v>
      </c>
      <c r="U552" s="2">
        <v>5.2069999999999999</v>
      </c>
      <c r="V552" s="2">
        <v>2.2690000000000001</v>
      </c>
      <c r="AC552">
        <f t="shared" si="53"/>
        <v>1790</v>
      </c>
    </row>
    <row r="553" spans="1:29" x14ac:dyDescent="0.35">
      <c r="A553" s="3" t="s">
        <v>551</v>
      </c>
      <c r="B553" s="2">
        <v>2.573</v>
      </c>
      <c r="C553" s="2">
        <v>2.2400000000000002</v>
      </c>
      <c r="J553" s="4" t="str">
        <f t="shared" si="48"/>
        <v>1795</v>
      </c>
      <c r="K553" t="str">
        <f t="shared" si="49"/>
        <v>12</v>
      </c>
      <c r="M553" t="str">
        <f t="shared" si="50"/>
        <v/>
      </c>
      <c r="O553" t="str">
        <f t="shared" si="51"/>
        <v/>
      </c>
      <c r="R553" t="str">
        <f t="shared" si="52"/>
        <v>1795-12</v>
      </c>
      <c r="U553" s="2">
        <v>2.573</v>
      </c>
      <c r="V553" s="2">
        <v>2.2400000000000002</v>
      </c>
      <c r="AC553">
        <f t="shared" si="53"/>
        <v>1790</v>
      </c>
    </row>
    <row r="554" spans="1:29" x14ac:dyDescent="0.35">
      <c r="A554" s="3" t="s">
        <v>552</v>
      </c>
      <c r="B554" s="2">
        <v>2.8439999999999999</v>
      </c>
      <c r="C554" s="2">
        <v>2.0960000000000001</v>
      </c>
      <c r="J554" s="4" t="str">
        <f t="shared" si="48"/>
        <v>1796</v>
      </c>
      <c r="K554" t="str">
        <f t="shared" si="49"/>
        <v>01</v>
      </c>
      <c r="M554" t="str">
        <f t="shared" si="50"/>
        <v/>
      </c>
      <c r="O554" t="str">
        <f t="shared" si="51"/>
        <v/>
      </c>
      <c r="R554" t="str">
        <f t="shared" si="52"/>
        <v>1796-01</v>
      </c>
      <c r="U554" s="2">
        <v>2.8439999999999999</v>
      </c>
      <c r="V554" s="2">
        <v>2.0960000000000001</v>
      </c>
      <c r="AC554">
        <f t="shared" si="53"/>
        <v>1790</v>
      </c>
    </row>
    <row r="555" spans="1:29" x14ac:dyDescent="0.35">
      <c r="A555" s="3" t="s">
        <v>553</v>
      </c>
      <c r="B555" s="2">
        <v>2.7360000000000002</v>
      </c>
      <c r="C555" s="2">
        <v>2.0190000000000001</v>
      </c>
      <c r="J555" s="4" t="str">
        <f t="shared" si="48"/>
        <v>1796</v>
      </c>
      <c r="K555" t="str">
        <f t="shared" si="49"/>
        <v>02</v>
      </c>
      <c r="M555" t="str">
        <f t="shared" si="50"/>
        <v/>
      </c>
      <c r="O555" t="str">
        <f t="shared" si="51"/>
        <v/>
      </c>
      <c r="R555" t="str">
        <f t="shared" si="52"/>
        <v>1796-02</v>
      </c>
      <c r="U555" s="2">
        <v>2.7360000000000002</v>
      </c>
      <c r="V555" s="2">
        <v>2.0190000000000001</v>
      </c>
      <c r="AC555">
        <f t="shared" si="53"/>
        <v>1790</v>
      </c>
    </row>
    <row r="556" spans="1:29" x14ac:dyDescent="0.35">
      <c r="A556" s="3" t="s">
        <v>554</v>
      </c>
      <c r="B556" s="2">
        <v>3.4769999999999999</v>
      </c>
      <c r="C556" s="2">
        <v>2.044</v>
      </c>
      <c r="J556" s="4" t="str">
        <f t="shared" si="48"/>
        <v>1796</v>
      </c>
      <c r="K556" t="str">
        <f t="shared" si="49"/>
        <v>03</v>
      </c>
      <c r="M556" t="str">
        <f t="shared" si="50"/>
        <v/>
      </c>
      <c r="O556" t="str">
        <f t="shared" si="51"/>
        <v/>
      </c>
      <c r="R556" t="str">
        <f t="shared" si="52"/>
        <v>1796-03</v>
      </c>
      <c r="U556" s="2">
        <v>3.4769999999999999</v>
      </c>
      <c r="V556" s="2">
        <v>2.044</v>
      </c>
      <c r="AC556">
        <f t="shared" si="53"/>
        <v>1790</v>
      </c>
    </row>
    <row r="557" spans="1:29" x14ac:dyDescent="0.35">
      <c r="A557" s="3" t="s">
        <v>555</v>
      </c>
      <c r="B557" s="2">
        <v>7.7729999999999997</v>
      </c>
      <c r="C557" s="2">
        <v>1.1599999999999999</v>
      </c>
      <c r="J557" s="4" t="str">
        <f t="shared" si="48"/>
        <v>1796</v>
      </c>
      <c r="K557" t="str">
        <f t="shared" si="49"/>
        <v>04</v>
      </c>
      <c r="M557" t="str">
        <f t="shared" si="50"/>
        <v/>
      </c>
      <c r="O557" t="str">
        <f t="shared" si="51"/>
        <v/>
      </c>
      <c r="R557" t="str">
        <f t="shared" si="52"/>
        <v>1796-04</v>
      </c>
      <c r="U557" s="2">
        <v>7.7729999999999997</v>
      </c>
      <c r="V557" s="2">
        <v>1.1599999999999999</v>
      </c>
      <c r="AC557">
        <f t="shared" si="53"/>
        <v>1790</v>
      </c>
    </row>
    <row r="558" spans="1:29" x14ac:dyDescent="0.35">
      <c r="A558" s="3" t="s">
        <v>556</v>
      </c>
      <c r="B558" s="2">
        <v>11.273</v>
      </c>
      <c r="C558" s="2">
        <v>0.95499999999999996</v>
      </c>
      <c r="J558" s="4" t="str">
        <f t="shared" si="48"/>
        <v>1796</v>
      </c>
      <c r="K558" t="str">
        <f t="shared" si="49"/>
        <v>05</v>
      </c>
      <c r="M558" t="str">
        <f t="shared" si="50"/>
        <v/>
      </c>
      <c r="O558" t="str">
        <f t="shared" si="51"/>
        <v/>
      </c>
      <c r="R558" t="str">
        <f t="shared" si="52"/>
        <v>1796-05</v>
      </c>
      <c r="U558" s="2">
        <v>11.273</v>
      </c>
      <c r="V558" s="2">
        <v>0.95499999999999996</v>
      </c>
      <c r="AC558">
        <f t="shared" si="53"/>
        <v>1790</v>
      </c>
    </row>
    <row r="559" spans="1:29" x14ac:dyDescent="0.35">
      <c r="A559" s="3" t="s">
        <v>557</v>
      </c>
      <c r="B559" s="2">
        <v>14.215999999999999</v>
      </c>
      <c r="C559" s="2">
        <v>2.923</v>
      </c>
      <c r="J559" s="4" t="str">
        <f t="shared" si="48"/>
        <v>1796</v>
      </c>
      <c r="K559" t="str">
        <f t="shared" si="49"/>
        <v>06</v>
      </c>
      <c r="M559" t="str">
        <f t="shared" si="50"/>
        <v/>
      </c>
      <c r="O559" t="str">
        <f t="shared" si="51"/>
        <v/>
      </c>
      <c r="R559" t="str">
        <f t="shared" si="52"/>
        <v>1796-06</v>
      </c>
      <c r="U559" s="2">
        <v>14.215999999999999</v>
      </c>
      <c r="V559" s="2">
        <v>2.923</v>
      </c>
      <c r="AC559">
        <f t="shared" si="53"/>
        <v>1790</v>
      </c>
    </row>
    <row r="560" spans="1:29" x14ac:dyDescent="0.35">
      <c r="A560" s="3" t="s">
        <v>558</v>
      </c>
      <c r="B560" s="2">
        <v>14.314</v>
      </c>
      <c r="C560" s="2">
        <v>0.96399999999999997</v>
      </c>
      <c r="J560" s="4" t="str">
        <f t="shared" si="48"/>
        <v>1796</v>
      </c>
      <c r="K560" t="str">
        <f t="shared" si="49"/>
        <v>07</v>
      </c>
      <c r="M560" t="str">
        <f t="shared" si="50"/>
        <v/>
      </c>
      <c r="O560" t="str">
        <f t="shared" si="51"/>
        <v/>
      </c>
      <c r="R560" t="str">
        <f t="shared" si="52"/>
        <v>1796-07</v>
      </c>
      <c r="U560" s="2">
        <v>14.314</v>
      </c>
      <c r="V560" s="2">
        <v>0.96399999999999997</v>
      </c>
      <c r="AC560">
        <f t="shared" si="53"/>
        <v>1790</v>
      </c>
    </row>
    <row r="561" spans="1:29" x14ac:dyDescent="0.35">
      <c r="A561" s="3" t="s">
        <v>559</v>
      </c>
      <c r="B561" s="2">
        <v>14.722</v>
      </c>
      <c r="C561" s="2">
        <v>2.7770000000000001</v>
      </c>
      <c r="J561" s="4" t="str">
        <f t="shared" si="48"/>
        <v>1796</v>
      </c>
      <c r="K561" t="str">
        <f t="shared" si="49"/>
        <v>08</v>
      </c>
      <c r="M561" t="str">
        <f t="shared" si="50"/>
        <v/>
      </c>
      <c r="O561" t="str">
        <f t="shared" si="51"/>
        <v/>
      </c>
      <c r="R561" t="str">
        <f t="shared" si="52"/>
        <v>1796-08</v>
      </c>
      <c r="U561" s="2">
        <v>14.722</v>
      </c>
      <c r="V561" s="2">
        <v>2.7770000000000001</v>
      </c>
      <c r="AC561">
        <f t="shared" si="53"/>
        <v>1790</v>
      </c>
    </row>
    <row r="562" spans="1:29" x14ac:dyDescent="0.35">
      <c r="A562" s="3" t="s">
        <v>560</v>
      </c>
      <c r="B562" s="2">
        <v>12.012</v>
      </c>
      <c r="C562" s="2">
        <v>1.919</v>
      </c>
      <c r="J562" s="4" t="str">
        <f t="shared" si="48"/>
        <v>1796</v>
      </c>
      <c r="K562" t="str">
        <f t="shared" si="49"/>
        <v>09</v>
      </c>
      <c r="M562" t="str">
        <f t="shared" si="50"/>
        <v/>
      </c>
      <c r="O562" t="str">
        <f t="shared" si="51"/>
        <v/>
      </c>
      <c r="R562" t="str">
        <f t="shared" si="52"/>
        <v>1796-09</v>
      </c>
      <c r="U562" s="2">
        <v>12.012</v>
      </c>
      <c r="V562" s="2">
        <v>1.919</v>
      </c>
      <c r="AC562">
        <f t="shared" si="53"/>
        <v>1790</v>
      </c>
    </row>
    <row r="563" spans="1:29" x14ac:dyDescent="0.35">
      <c r="A563" s="3" t="s">
        <v>561</v>
      </c>
      <c r="B563" s="2">
        <v>8.9239999999999995</v>
      </c>
      <c r="C563" s="2">
        <v>1.2829999999999999</v>
      </c>
      <c r="J563" s="4" t="str">
        <f t="shared" si="48"/>
        <v>1796</v>
      </c>
      <c r="K563" t="str">
        <f t="shared" si="49"/>
        <v>10</v>
      </c>
      <c r="M563" t="str">
        <f t="shared" si="50"/>
        <v/>
      </c>
      <c r="O563" t="str">
        <f t="shared" si="51"/>
        <v/>
      </c>
      <c r="R563" t="str">
        <f t="shared" si="52"/>
        <v>1796-10</v>
      </c>
      <c r="U563" s="2">
        <v>8.9239999999999995</v>
      </c>
      <c r="V563" s="2">
        <v>1.2829999999999999</v>
      </c>
      <c r="AC563">
        <f t="shared" si="53"/>
        <v>1790</v>
      </c>
    </row>
    <row r="564" spans="1:29" x14ac:dyDescent="0.35">
      <c r="A564" s="3" t="s">
        <v>562</v>
      </c>
      <c r="B564" s="2">
        <v>5.702</v>
      </c>
      <c r="C564" s="2">
        <v>1.456</v>
      </c>
      <c r="J564" s="4" t="str">
        <f t="shared" si="48"/>
        <v>1796</v>
      </c>
      <c r="K564" t="str">
        <f t="shared" si="49"/>
        <v>11</v>
      </c>
      <c r="M564" t="str">
        <f t="shared" si="50"/>
        <v/>
      </c>
      <c r="O564" t="str">
        <f t="shared" si="51"/>
        <v/>
      </c>
      <c r="R564" t="str">
        <f t="shared" si="52"/>
        <v>1796-11</v>
      </c>
      <c r="U564" s="2">
        <v>5.702</v>
      </c>
      <c r="V564" s="2">
        <v>1.456</v>
      </c>
      <c r="AC564">
        <f t="shared" si="53"/>
        <v>1790</v>
      </c>
    </row>
    <row r="565" spans="1:29" x14ac:dyDescent="0.35">
      <c r="A565" s="3" t="s">
        <v>563</v>
      </c>
      <c r="B565" s="2">
        <v>1.2589999999999999</v>
      </c>
      <c r="C565" s="2">
        <v>3.452</v>
      </c>
      <c r="J565" s="4" t="str">
        <f t="shared" si="48"/>
        <v>1796</v>
      </c>
      <c r="K565" t="str">
        <f t="shared" si="49"/>
        <v>12</v>
      </c>
      <c r="M565" t="str">
        <f t="shared" si="50"/>
        <v/>
      </c>
      <c r="O565" t="str">
        <f t="shared" si="51"/>
        <v/>
      </c>
      <c r="R565" t="str">
        <f t="shared" si="52"/>
        <v>1796-12</v>
      </c>
      <c r="U565" s="2">
        <v>1.2589999999999999</v>
      </c>
      <c r="V565" s="2">
        <v>3.452</v>
      </c>
      <c r="AC565">
        <f t="shared" si="53"/>
        <v>1790</v>
      </c>
    </row>
    <row r="566" spans="1:29" x14ac:dyDescent="0.35">
      <c r="A566" s="3" t="s">
        <v>564</v>
      </c>
      <c r="B566" s="2">
        <v>4.3959999999999999</v>
      </c>
      <c r="C566" s="2">
        <v>2.3969999999999998</v>
      </c>
      <c r="J566" s="4" t="str">
        <f t="shared" si="48"/>
        <v>1797</v>
      </c>
      <c r="K566" t="str">
        <f t="shared" si="49"/>
        <v>01</v>
      </c>
      <c r="M566" t="str">
        <f t="shared" si="50"/>
        <v/>
      </c>
      <c r="O566" t="str">
        <f t="shared" si="51"/>
        <v/>
      </c>
      <c r="R566" t="str">
        <f t="shared" si="52"/>
        <v>1797-01</v>
      </c>
      <c r="U566" s="2">
        <v>4.3959999999999999</v>
      </c>
      <c r="V566" s="2">
        <v>2.3969999999999998</v>
      </c>
      <c r="AC566">
        <f t="shared" si="53"/>
        <v>1790</v>
      </c>
    </row>
    <row r="567" spans="1:29" x14ac:dyDescent="0.35">
      <c r="A567" s="3" t="s">
        <v>565</v>
      </c>
      <c r="B567" s="2">
        <v>4.9569999999999999</v>
      </c>
      <c r="C567" s="2">
        <v>2.5640000000000001</v>
      </c>
      <c r="J567" s="4" t="str">
        <f t="shared" si="48"/>
        <v>1797</v>
      </c>
      <c r="K567" t="str">
        <f t="shared" si="49"/>
        <v>02</v>
      </c>
      <c r="M567" t="str">
        <f t="shared" si="50"/>
        <v/>
      </c>
      <c r="O567" t="str">
        <f t="shared" si="51"/>
        <v/>
      </c>
      <c r="R567" t="str">
        <f t="shared" si="52"/>
        <v>1797-02</v>
      </c>
      <c r="U567" s="2">
        <v>4.9569999999999999</v>
      </c>
      <c r="V567" s="2">
        <v>2.5640000000000001</v>
      </c>
      <c r="AC567">
        <f t="shared" si="53"/>
        <v>1790</v>
      </c>
    </row>
    <row r="568" spans="1:29" x14ac:dyDescent="0.35">
      <c r="A568" s="3" t="s">
        <v>566</v>
      </c>
      <c r="B568" s="2">
        <v>4.056</v>
      </c>
      <c r="C568" s="2">
        <v>2.948</v>
      </c>
      <c r="J568" s="4" t="str">
        <f t="shared" si="48"/>
        <v>1797</v>
      </c>
      <c r="K568" t="str">
        <f t="shared" si="49"/>
        <v>03</v>
      </c>
      <c r="M568" t="str">
        <f t="shared" si="50"/>
        <v/>
      </c>
      <c r="O568" t="str">
        <f t="shared" si="51"/>
        <v/>
      </c>
      <c r="R568" t="str">
        <f t="shared" si="52"/>
        <v>1797-03</v>
      </c>
      <c r="U568" s="2">
        <v>4.056</v>
      </c>
      <c r="V568" s="2">
        <v>2.948</v>
      </c>
      <c r="AC568">
        <f t="shared" si="53"/>
        <v>1790</v>
      </c>
    </row>
    <row r="569" spans="1:29" x14ac:dyDescent="0.35">
      <c r="A569" s="3" t="s">
        <v>567</v>
      </c>
      <c r="B569" s="2">
        <v>6.6</v>
      </c>
      <c r="C569" s="2">
        <v>3.3109999999999999</v>
      </c>
      <c r="J569" s="4" t="str">
        <f t="shared" si="48"/>
        <v>1797</v>
      </c>
      <c r="K569" t="str">
        <f t="shared" si="49"/>
        <v>04</v>
      </c>
      <c r="M569" t="str">
        <f t="shared" si="50"/>
        <v/>
      </c>
      <c r="O569" t="str">
        <f t="shared" si="51"/>
        <v/>
      </c>
      <c r="R569" t="str">
        <f t="shared" si="52"/>
        <v>1797-04</v>
      </c>
      <c r="U569" s="2">
        <v>6.6</v>
      </c>
      <c r="V569" s="2">
        <v>3.3109999999999999</v>
      </c>
      <c r="AC569">
        <f t="shared" si="53"/>
        <v>1790</v>
      </c>
    </row>
    <row r="570" spans="1:29" x14ac:dyDescent="0.35">
      <c r="A570" s="3" t="s">
        <v>568</v>
      </c>
      <c r="B570" s="2">
        <v>10.417</v>
      </c>
      <c r="C570" s="2">
        <v>2.4319999999999999</v>
      </c>
      <c r="J570" s="4" t="str">
        <f t="shared" si="48"/>
        <v>1797</v>
      </c>
      <c r="K570" t="str">
        <f t="shared" si="49"/>
        <v>05</v>
      </c>
      <c r="M570" t="str">
        <f t="shared" si="50"/>
        <v/>
      </c>
      <c r="O570" t="str">
        <f t="shared" si="51"/>
        <v/>
      </c>
      <c r="R570" t="str">
        <f t="shared" si="52"/>
        <v>1797-05</v>
      </c>
      <c r="U570" s="2">
        <v>10.417</v>
      </c>
      <c r="V570" s="2">
        <v>2.4319999999999999</v>
      </c>
      <c r="AC570">
        <f t="shared" si="53"/>
        <v>1790</v>
      </c>
    </row>
    <row r="571" spans="1:29" x14ac:dyDescent="0.35">
      <c r="A571" s="3" t="s">
        <v>569</v>
      </c>
      <c r="B571" s="2">
        <v>13.852</v>
      </c>
      <c r="C571" s="2">
        <v>1.014</v>
      </c>
      <c r="J571" s="4" t="str">
        <f t="shared" si="48"/>
        <v>1797</v>
      </c>
      <c r="K571" t="str">
        <f t="shared" si="49"/>
        <v>06</v>
      </c>
      <c r="M571" t="str">
        <f t="shared" si="50"/>
        <v/>
      </c>
      <c r="O571" t="str">
        <f t="shared" si="51"/>
        <v/>
      </c>
      <c r="R571" t="str">
        <f t="shared" si="52"/>
        <v>1797-06</v>
      </c>
      <c r="U571" s="2">
        <v>13.852</v>
      </c>
      <c r="V571" s="2">
        <v>1.014</v>
      </c>
      <c r="AC571">
        <f t="shared" si="53"/>
        <v>1790</v>
      </c>
    </row>
    <row r="572" spans="1:29" x14ac:dyDescent="0.35">
      <c r="A572" s="3" t="s">
        <v>570</v>
      </c>
      <c r="B572" s="2">
        <v>14.106999999999999</v>
      </c>
      <c r="C572" s="2">
        <v>1.613</v>
      </c>
      <c r="J572" s="4" t="str">
        <f t="shared" si="48"/>
        <v>1797</v>
      </c>
      <c r="K572" t="str">
        <f t="shared" si="49"/>
        <v>07</v>
      </c>
      <c r="M572" t="str">
        <f t="shared" si="50"/>
        <v/>
      </c>
      <c r="O572" t="str">
        <f t="shared" si="51"/>
        <v/>
      </c>
      <c r="R572" t="str">
        <f t="shared" si="52"/>
        <v>1797-07</v>
      </c>
      <c r="U572" s="2">
        <v>14.106999999999999</v>
      </c>
      <c r="V572" s="2">
        <v>1.613</v>
      </c>
      <c r="AC572">
        <f t="shared" si="53"/>
        <v>1790</v>
      </c>
    </row>
    <row r="573" spans="1:29" x14ac:dyDescent="0.35">
      <c r="A573" s="3" t="s">
        <v>571</v>
      </c>
      <c r="B573" s="2">
        <v>14.04</v>
      </c>
      <c r="C573" s="2">
        <v>1.7130000000000001</v>
      </c>
      <c r="J573" s="4" t="str">
        <f t="shared" si="48"/>
        <v>1797</v>
      </c>
      <c r="K573" t="str">
        <f t="shared" si="49"/>
        <v>08</v>
      </c>
      <c r="M573" t="str">
        <f t="shared" si="50"/>
        <v/>
      </c>
      <c r="O573" t="str">
        <f t="shared" si="51"/>
        <v/>
      </c>
      <c r="R573" t="str">
        <f t="shared" si="52"/>
        <v>1797-08</v>
      </c>
      <c r="U573" s="2">
        <v>14.04</v>
      </c>
      <c r="V573" s="2">
        <v>1.7130000000000001</v>
      </c>
      <c r="AC573">
        <f t="shared" si="53"/>
        <v>1790</v>
      </c>
    </row>
    <row r="574" spans="1:29" x14ac:dyDescent="0.35">
      <c r="A574" s="3" t="s">
        <v>572</v>
      </c>
      <c r="B574" s="2">
        <v>12.459</v>
      </c>
      <c r="C574" s="2">
        <v>1.77199999999999</v>
      </c>
      <c r="J574" s="4" t="str">
        <f t="shared" si="48"/>
        <v>1797</v>
      </c>
      <c r="K574" t="str">
        <f t="shared" si="49"/>
        <v>09</v>
      </c>
      <c r="M574" t="str">
        <f t="shared" si="50"/>
        <v/>
      </c>
      <c r="O574" t="str">
        <f t="shared" si="51"/>
        <v/>
      </c>
      <c r="R574" t="str">
        <f t="shared" si="52"/>
        <v>1797-09</v>
      </c>
      <c r="U574" s="2">
        <v>12.459</v>
      </c>
      <c r="V574" s="2">
        <v>1.77199999999999</v>
      </c>
      <c r="AC574">
        <f t="shared" si="53"/>
        <v>1790</v>
      </c>
    </row>
    <row r="575" spans="1:29" x14ac:dyDescent="0.35">
      <c r="A575" s="3" t="s">
        <v>573</v>
      </c>
      <c r="B575" s="2">
        <v>9.1910000000000007</v>
      </c>
      <c r="C575" s="2">
        <v>1.3320000000000001</v>
      </c>
      <c r="J575" s="4" t="str">
        <f t="shared" si="48"/>
        <v>1797</v>
      </c>
      <c r="K575" t="str">
        <f t="shared" si="49"/>
        <v>10</v>
      </c>
      <c r="M575" t="str">
        <f t="shared" si="50"/>
        <v/>
      </c>
      <c r="O575" t="str">
        <f t="shared" si="51"/>
        <v/>
      </c>
      <c r="R575" t="str">
        <f t="shared" si="52"/>
        <v>1797-10</v>
      </c>
      <c r="U575" s="2">
        <v>9.1910000000000007</v>
      </c>
      <c r="V575" s="2">
        <v>1.3320000000000001</v>
      </c>
      <c r="AC575">
        <f t="shared" si="53"/>
        <v>1790</v>
      </c>
    </row>
    <row r="576" spans="1:29" x14ac:dyDescent="0.35">
      <c r="A576" s="3" t="s">
        <v>574</v>
      </c>
      <c r="B576" s="2">
        <v>4.7770000000000001</v>
      </c>
      <c r="C576" s="2">
        <v>1.7270000000000001</v>
      </c>
      <c r="J576" s="4" t="str">
        <f t="shared" si="48"/>
        <v>1797</v>
      </c>
      <c r="K576" t="str">
        <f t="shared" si="49"/>
        <v>11</v>
      </c>
      <c r="M576" t="str">
        <f t="shared" si="50"/>
        <v/>
      </c>
      <c r="O576" t="str">
        <f t="shared" si="51"/>
        <v/>
      </c>
      <c r="R576" t="str">
        <f t="shared" si="52"/>
        <v>1797-11</v>
      </c>
      <c r="U576" s="2">
        <v>4.7770000000000001</v>
      </c>
      <c r="V576" s="2">
        <v>1.7270000000000001</v>
      </c>
      <c r="AC576">
        <f t="shared" si="53"/>
        <v>1790</v>
      </c>
    </row>
    <row r="577" spans="1:29" x14ac:dyDescent="0.35">
      <c r="A577" s="3" t="s">
        <v>575</v>
      </c>
      <c r="B577" s="2">
        <v>3.2749999999999999</v>
      </c>
      <c r="C577" s="2">
        <v>1.7250000000000001</v>
      </c>
      <c r="J577" s="4" t="str">
        <f t="shared" si="48"/>
        <v>1797</v>
      </c>
      <c r="K577" t="str">
        <f t="shared" si="49"/>
        <v>12</v>
      </c>
      <c r="M577" t="str">
        <f t="shared" si="50"/>
        <v/>
      </c>
      <c r="O577" t="str">
        <f t="shared" si="51"/>
        <v/>
      </c>
      <c r="R577" t="str">
        <f t="shared" si="52"/>
        <v>1797-12</v>
      </c>
      <c r="U577" s="2">
        <v>3.2749999999999999</v>
      </c>
      <c r="V577" s="2">
        <v>1.7250000000000001</v>
      </c>
      <c r="AC577">
        <f t="shared" si="53"/>
        <v>1790</v>
      </c>
    </row>
    <row r="578" spans="1:29" x14ac:dyDescent="0.35">
      <c r="A578" s="3" t="s">
        <v>576</v>
      </c>
      <c r="B578" s="2">
        <v>2.6789999999999998</v>
      </c>
      <c r="C578" s="2">
        <v>1.9670000000000001</v>
      </c>
      <c r="J578" s="4" t="str">
        <f t="shared" si="48"/>
        <v>1798</v>
      </c>
      <c r="K578" t="str">
        <f t="shared" si="49"/>
        <v>01</v>
      </c>
      <c r="M578" t="str">
        <f t="shared" si="50"/>
        <v/>
      </c>
      <c r="O578" t="str">
        <f t="shared" si="51"/>
        <v/>
      </c>
      <c r="R578" t="str">
        <f t="shared" si="52"/>
        <v>1798-01</v>
      </c>
      <c r="U578" s="2">
        <v>2.6789999999999998</v>
      </c>
      <c r="V578" s="2">
        <v>1.9670000000000001</v>
      </c>
      <c r="AC578">
        <f t="shared" si="53"/>
        <v>1790</v>
      </c>
    </row>
    <row r="579" spans="1:29" x14ac:dyDescent="0.35">
      <c r="A579" s="3" t="s">
        <v>577</v>
      </c>
      <c r="B579" s="2">
        <v>3.2130000000000001</v>
      </c>
      <c r="C579" s="2">
        <v>2.0339999999999998</v>
      </c>
      <c r="J579" s="4" t="str">
        <f t="shared" ref="J579:J642" si="54">LEFT(A579, 4)</f>
        <v>1798</v>
      </c>
      <c r="K579" t="str">
        <f t="shared" ref="K579:K642" si="55">MID(A579, 6, 2)</f>
        <v>02</v>
      </c>
      <c r="M579" t="str">
        <f t="shared" ref="M579:M642" si="56">IFERROR(AVERAGEIFS(H:H, J:J, L579), "")</f>
        <v/>
      </c>
      <c r="O579" t="str">
        <f t="shared" ref="O579:O642" si="57">IF(ISNUMBER(M579), M579 - $N$2, "")</f>
        <v/>
      </c>
      <c r="R579" t="str">
        <f t="shared" ref="R579:R642" si="58">J579 &amp; "-" &amp; TEXT(K579, "00")</f>
        <v>1798-02</v>
      </c>
      <c r="U579" s="2">
        <v>3.2130000000000001</v>
      </c>
      <c r="V579" s="2">
        <v>2.0339999999999998</v>
      </c>
      <c r="AC579">
        <f t="shared" ref="AC579:AC642" si="59">INT(J579/10)*10</f>
        <v>1790</v>
      </c>
    </row>
    <row r="580" spans="1:29" x14ac:dyDescent="0.35">
      <c r="A580" s="3" t="s">
        <v>578</v>
      </c>
      <c r="B580" s="2">
        <v>7.0079999999999902</v>
      </c>
      <c r="C580" s="2">
        <v>2.5369999999999999</v>
      </c>
      <c r="J580" s="4" t="str">
        <f t="shared" si="54"/>
        <v>1798</v>
      </c>
      <c r="K580" t="str">
        <f t="shared" si="55"/>
        <v>03</v>
      </c>
      <c r="M580" t="str">
        <f t="shared" si="56"/>
        <v/>
      </c>
      <c r="O580" t="str">
        <f t="shared" si="57"/>
        <v/>
      </c>
      <c r="R580" t="str">
        <f t="shared" si="58"/>
        <v>1798-03</v>
      </c>
      <c r="U580" s="2">
        <v>7.0079999999999902</v>
      </c>
      <c r="V580" s="2">
        <v>2.5369999999999999</v>
      </c>
      <c r="AC580">
        <f t="shared" si="59"/>
        <v>1790</v>
      </c>
    </row>
    <row r="581" spans="1:29" x14ac:dyDescent="0.35">
      <c r="A581" s="3" t="s">
        <v>579</v>
      </c>
      <c r="B581" s="2">
        <v>8.0830000000000002</v>
      </c>
      <c r="C581" s="2">
        <v>1.85</v>
      </c>
      <c r="J581" s="4" t="str">
        <f t="shared" si="54"/>
        <v>1798</v>
      </c>
      <c r="K581" t="str">
        <f t="shared" si="55"/>
        <v>04</v>
      </c>
      <c r="M581" t="str">
        <f t="shared" si="56"/>
        <v/>
      </c>
      <c r="O581" t="str">
        <f t="shared" si="57"/>
        <v/>
      </c>
      <c r="R581" t="str">
        <f t="shared" si="58"/>
        <v>1798-04</v>
      </c>
      <c r="U581" s="2">
        <v>8.0830000000000002</v>
      </c>
      <c r="V581" s="2">
        <v>1.85</v>
      </c>
      <c r="AC581">
        <f t="shared" si="59"/>
        <v>1790</v>
      </c>
    </row>
    <row r="582" spans="1:29" x14ac:dyDescent="0.35">
      <c r="A582" s="3" t="s">
        <v>580</v>
      </c>
      <c r="B582" s="2">
        <v>11.768999999999901</v>
      </c>
      <c r="C582" s="2">
        <v>2.0289999999999999</v>
      </c>
      <c r="J582" s="4" t="str">
        <f t="shared" si="54"/>
        <v>1798</v>
      </c>
      <c r="K582" t="str">
        <f t="shared" si="55"/>
        <v>05</v>
      </c>
      <c r="M582" t="str">
        <f t="shared" si="56"/>
        <v/>
      </c>
      <c r="O582" t="str">
        <f t="shared" si="57"/>
        <v/>
      </c>
      <c r="R582" t="str">
        <f t="shared" si="58"/>
        <v>1798-05</v>
      </c>
      <c r="U582" s="2">
        <v>11.768999999999901</v>
      </c>
      <c r="V582" s="2">
        <v>2.0289999999999999</v>
      </c>
      <c r="AC582">
        <f t="shared" si="59"/>
        <v>1790</v>
      </c>
    </row>
    <row r="583" spans="1:29" x14ac:dyDescent="0.35">
      <c r="A583" s="3" t="s">
        <v>581</v>
      </c>
      <c r="B583" s="2">
        <v>13.246</v>
      </c>
      <c r="C583" s="2">
        <v>0.79299999999999904</v>
      </c>
      <c r="J583" s="4" t="str">
        <f t="shared" si="54"/>
        <v>1798</v>
      </c>
      <c r="K583" t="str">
        <f t="shared" si="55"/>
        <v>06</v>
      </c>
      <c r="M583" t="str">
        <f t="shared" si="56"/>
        <v/>
      </c>
      <c r="O583" t="str">
        <f t="shared" si="57"/>
        <v/>
      </c>
      <c r="R583" t="str">
        <f t="shared" si="58"/>
        <v>1798-06</v>
      </c>
      <c r="U583" s="2">
        <v>13.246</v>
      </c>
      <c r="V583" s="2">
        <v>0.79299999999999904</v>
      </c>
      <c r="AC583">
        <f t="shared" si="59"/>
        <v>1790</v>
      </c>
    </row>
    <row r="584" spans="1:29" x14ac:dyDescent="0.35">
      <c r="A584" s="3" t="s">
        <v>582</v>
      </c>
      <c r="B584" s="2">
        <v>14.950999999999899</v>
      </c>
      <c r="C584" s="2">
        <v>1.2809999999999999</v>
      </c>
      <c r="J584" s="4" t="str">
        <f t="shared" si="54"/>
        <v>1798</v>
      </c>
      <c r="K584" t="str">
        <f t="shared" si="55"/>
        <v>07</v>
      </c>
      <c r="M584" t="str">
        <f t="shared" si="56"/>
        <v/>
      </c>
      <c r="O584" t="str">
        <f t="shared" si="57"/>
        <v/>
      </c>
      <c r="R584" t="str">
        <f t="shared" si="58"/>
        <v>1798-07</v>
      </c>
      <c r="U584" s="2">
        <v>14.950999999999899</v>
      </c>
      <c r="V584" s="2">
        <v>1.2809999999999999</v>
      </c>
      <c r="AC584">
        <f t="shared" si="59"/>
        <v>1790</v>
      </c>
    </row>
    <row r="585" spans="1:29" x14ac:dyDescent="0.35">
      <c r="A585" s="3" t="s">
        <v>583</v>
      </c>
      <c r="B585" s="2">
        <v>14.754</v>
      </c>
      <c r="C585" s="2">
        <v>2.0470000000000002</v>
      </c>
      <c r="J585" s="4" t="str">
        <f t="shared" si="54"/>
        <v>1798</v>
      </c>
      <c r="K585" t="str">
        <f t="shared" si="55"/>
        <v>08</v>
      </c>
      <c r="M585" t="str">
        <f t="shared" si="56"/>
        <v/>
      </c>
      <c r="O585" t="str">
        <f t="shared" si="57"/>
        <v/>
      </c>
      <c r="R585" t="str">
        <f t="shared" si="58"/>
        <v>1798-08</v>
      </c>
      <c r="U585" s="2">
        <v>14.754</v>
      </c>
      <c r="V585" s="2">
        <v>2.0470000000000002</v>
      </c>
      <c r="AC585">
        <f t="shared" si="59"/>
        <v>1790</v>
      </c>
    </row>
    <row r="586" spans="1:29" x14ac:dyDescent="0.35">
      <c r="A586" s="3" t="s">
        <v>584</v>
      </c>
      <c r="B586" s="2">
        <v>11.627000000000001</v>
      </c>
      <c r="C586" s="2">
        <v>1.6869999999999901</v>
      </c>
      <c r="J586" s="4" t="str">
        <f t="shared" si="54"/>
        <v>1798</v>
      </c>
      <c r="K586" t="str">
        <f t="shared" si="55"/>
        <v>09</v>
      </c>
      <c r="M586" t="str">
        <f t="shared" si="56"/>
        <v/>
      </c>
      <c r="O586" t="str">
        <f t="shared" si="57"/>
        <v/>
      </c>
      <c r="R586" t="str">
        <f t="shared" si="58"/>
        <v>1798-09</v>
      </c>
      <c r="U586" s="2">
        <v>11.627000000000001</v>
      </c>
      <c r="V586" s="2">
        <v>1.6869999999999901</v>
      </c>
      <c r="AC586">
        <f t="shared" si="59"/>
        <v>1790</v>
      </c>
    </row>
    <row r="587" spans="1:29" x14ac:dyDescent="0.35">
      <c r="A587" s="3" t="s">
        <v>585</v>
      </c>
      <c r="B587" s="2">
        <v>8.6549999999999994</v>
      </c>
      <c r="C587" s="2">
        <v>1.024</v>
      </c>
      <c r="J587" s="4" t="str">
        <f t="shared" si="54"/>
        <v>1798</v>
      </c>
      <c r="K587" t="str">
        <f t="shared" si="55"/>
        <v>10</v>
      </c>
      <c r="M587" t="str">
        <f t="shared" si="56"/>
        <v/>
      </c>
      <c r="O587" t="str">
        <f t="shared" si="57"/>
        <v/>
      </c>
      <c r="R587" t="str">
        <f t="shared" si="58"/>
        <v>1798-10</v>
      </c>
      <c r="U587" s="2">
        <v>8.6549999999999994</v>
      </c>
      <c r="V587" s="2">
        <v>1.024</v>
      </c>
      <c r="AC587">
        <f t="shared" si="59"/>
        <v>1790</v>
      </c>
    </row>
    <row r="588" spans="1:29" x14ac:dyDescent="0.35">
      <c r="A588" s="3" t="s">
        <v>586</v>
      </c>
      <c r="B588" s="2">
        <v>6.0309999999999997</v>
      </c>
      <c r="C588" s="2">
        <v>2.629</v>
      </c>
      <c r="J588" s="4" t="str">
        <f t="shared" si="54"/>
        <v>1798</v>
      </c>
      <c r="K588" t="str">
        <f t="shared" si="55"/>
        <v>11</v>
      </c>
      <c r="M588" t="str">
        <f t="shared" si="56"/>
        <v/>
      </c>
      <c r="O588" t="str">
        <f t="shared" si="57"/>
        <v/>
      </c>
      <c r="R588" t="str">
        <f t="shared" si="58"/>
        <v>1798-11</v>
      </c>
      <c r="U588" s="2">
        <v>6.0309999999999997</v>
      </c>
      <c r="V588" s="2">
        <v>2.629</v>
      </c>
      <c r="AC588">
        <f t="shared" si="59"/>
        <v>1790</v>
      </c>
    </row>
    <row r="589" spans="1:29" x14ac:dyDescent="0.35">
      <c r="A589" s="3" t="s">
        <v>587</v>
      </c>
      <c r="B589" s="2">
        <v>2.0270000000000001</v>
      </c>
      <c r="C589" s="2">
        <v>2.9620000000000002</v>
      </c>
      <c r="J589" s="4" t="str">
        <f t="shared" si="54"/>
        <v>1798</v>
      </c>
      <c r="K589" t="str">
        <f t="shared" si="55"/>
        <v>12</v>
      </c>
      <c r="M589" t="str">
        <f t="shared" si="56"/>
        <v/>
      </c>
      <c r="O589" t="str">
        <f t="shared" si="57"/>
        <v/>
      </c>
      <c r="R589" t="str">
        <f t="shared" si="58"/>
        <v>1798-12</v>
      </c>
      <c r="U589" s="2">
        <v>2.0270000000000001</v>
      </c>
      <c r="V589" s="2">
        <v>2.9620000000000002</v>
      </c>
      <c r="AC589">
        <f t="shared" si="59"/>
        <v>1790</v>
      </c>
    </row>
    <row r="590" spans="1:29" x14ac:dyDescent="0.35">
      <c r="A590" s="3" t="s">
        <v>588</v>
      </c>
      <c r="B590" s="2">
        <v>1.923</v>
      </c>
      <c r="C590" s="2">
        <v>2.2290000000000001</v>
      </c>
      <c r="J590" s="4" t="str">
        <f t="shared" si="54"/>
        <v>1799</v>
      </c>
      <c r="K590" t="str">
        <f t="shared" si="55"/>
        <v>01</v>
      </c>
      <c r="M590" t="str">
        <f t="shared" si="56"/>
        <v/>
      </c>
      <c r="O590" t="str">
        <f t="shared" si="57"/>
        <v/>
      </c>
      <c r="R590" t="str">
        <f t="shared" si="58"/>
        <v>1799-01</v>
      </c>
      <c r="U590" s="2">
        <v>1.923</v>
      </c>
      <c r="V590" s="2">
        <v>2.2290000000000001</v>
      </c>
      <c r="AC590">
        <f t="shared" si="59"/>
        <v>1790</v>
      </c>
    </row>
    <row r="591" spans="1:29" x14ac:dyDescent="0.35">
      <c r="A591" s="3" t="s">
        <v>589</v>
      </c>
      <c r="B591" s="2">
        <v>2.0779999999999998</v>
      </c>
      <c r="C591" s="2">
        <v>2.891</v>
      </c>
      <c r="J591" s="4" t="str">
        <f t="shared" si="54"/>
        <v>1799</v>
      </c>
      <c r="K591" t="str">
        <f t="shared" si="55"/>
        <v>02</v>
      </c>
      <c r="M591" t="str">
        <f t="shared" si="56"/>
        <v/>
      </c>
      <c r="O591" t="str">
        <f t="shared" si="57"/>
        <v/>
      </c>
      <c r="R591" t="str">
        <f t="shared" si="58"/>
        <v>1799-02</v>
      </c>
      <c r="U591" s="2">
        <v>2.0779999999999998</v>
      </c>
      <c r="V591" s="2">
        <v>2.891</v>
      </c>
      <c r="AC591">
        <f t="shared" si="59"/>
        <v>1790</v>
      </c>
    </row>
    <row r="592" spans="1:29" x14ac:dyDescent="0.35">
      <c r="A592" s="3" t="s">
        <v>590</v>
      </c>
      <c r="B592" s="2">
        <v>3.9860000000000002</v>
      </c>
      <c r="C592" s="2">
        <v>1.5619999999999901</v>
      </c>
      <c r="J592" s="4" t="str">
        <f t="shared" si="54"/>
        <v>1799</v>
      </c>
      <c r="K592" t="str">
        <f t="shared" si="55"/>
        <v>03</v>
      </c>
      <c r="M592" t="str">
        <f t="shared" si="56"/>
        <v/>
      </c>
      <c r="O592" t="str">
        <f t="shared" si="57"/>
        <v/>
      </c>
      <c r="R592" t="str">
        <f t="shared" si="58"/>
        <v>1799-03</v>
      </c>
      <c r="U592" s="2">
        <v>3.9860000000000002</v>
      </c>
      <c r="V592" s="2">
        <v>1.5619999999999901</v>
      </c>
      <c r="AC592">
        <f t="shared" si="59"/>
        <v>1790</v>
      </c>
    </row>
    <row r="593" spans="1:29" x14ac:dyDescent="0.35">
      <c r="A593" s="3" t="s">
        <v>591</v>
      </c>
      <c r="B593" s="2">
        <v>8.7859999999999996</v>
      </c>
      <c r="C593" s="2">
        <v>2.5329999999999999</v>
      </c>
      <c r="J593" s="4" t="str">
        <f t="shared" si="54"/>
        <v>1799</v>
      </c>
      <c r="K593" t="str">
        <f t="shared" si="55"/>
        <v>04</v>
      </c>
      <c r="M593" t="str">
        <f t="shared" si="56"/>
        <v/>
      </c>
      <c r="O593" t="str">
        <f t="shared" si="57"/>
        <v/>
      </c>
      <c r="R593" t="str">
        <f t="shared" si="58"/>
        <v>1799-04</v>
      </c>
      <c r="U593" s="2">
        <v>8.7859999999999996</v>
      </c>
      <c r="V593" s="2">
        <v>2.5329999999999999</v>
      </c>
      <c r="AC593">
        <f t="shared" si="59"/>
        <v>1790</v>
      </c>
    </row>
    <row r="594" spans="1:29" x14ac:dyDescent="0.35">
      <c r="A594" s="3" t="s">
        <v>592</v>
      </c>
      <c r="B594" s="2">
        <v>11.353</v>
      </c>
      <c r="C594" s="2">
        <v>1.5449999999999999</v>
      </c>
      <c r="J594" s="4" t="str">
        <f t="shared" si="54"/>
        <v>1799</v>
      </c>
      <c r="K594" t="str">
        <f t="shared" si="55"/>
        <v>05</v>
      </c>
      <c r="M594" t="str">
        <f t="shared" si="56"/>
        <v/>
      </c>
      <c r="O594" t="str">
        <f t="shared" si="57"/>
        <v/>
      </c>
      <c r="R594" t="str">
        <f t="shared" si="58"/>
        <v>1799-05</v>
      </c>
      <c r="U594" s="2">
        <v>11.353</v>
      </c>
      <c r="V594" s="2">
        <v>1.5449999999999999</v>
      </c>
      <c r="AC594">
        <f t="shared" si="59"/>
        <v>1790</v>
      </c>
    </row>
    <row r="595" spans="1:29" x14ac:dyDescent="0.35">
      <c r="A595" s="3" t="s">
        <v>593</v>
      </c>
      <c r="B595" s="2">
        <v>13.68</v>
      </c>
      <c r="C595" s="2">
        <v>0.873</v>
      </c>
      <c r="J595" s="4" t="str">
        <f t="shared" si="54"/>
        <v>1799</v>
      </c>
      <c r="K595" t="str">
        <f t="shared" si="55"/>
        <v>06</v>
      </c>
      <c r="M595" t="str">
        <f t="shared" si="56"/>
        <v/>
      </c>
      <c r="O595" t="str">
        <f t="shared" si="57"/>
        <v/>
      </c>
      <c r="R595" t="str">
        <f t="shared" si="58"/>
        <v>1799-06</v>
      </c>
      <c r="U595" s="2">
        <v>13.68</v>
      </c>
      <c r="V595" s="2">
        <v>0.873</v>
      </c>
      <c r="AC595">
        <f t="shared" si="59"/>
        <v>1790</v>
      </c>
    </row>
    <row r="596" spans="1:29" x14ac:dyDescent="0.35">
      <c r="A596" s="3" t="s">
        <v>594</v>
      </c>
      <c r="B596" s="2">
        <v>14.869</v>
      </c>
      <c r="C596" s="2">
        <v>1.3080000000000001</v>
      </c>
      <c r="J596" s="4" t="str">
        <f t="shared" si="54"/>
        <v>1799</v>
      </c>
      <c r="K596" t="str">
        <f t="shared" si="55"/>
        <v>07</v>
      </c>
      <c r="M596" t="str">
        <f t="shared" si="56"/>
        <v/>
      </c>
      <c r="O596" t="str">
        <f t="shared" si="57"/>
        <v/>
      </c>
      <c r="R596" t="str">
        <f t="shared" si="58"/>
        <v>1799-07</v>
      </c>
      <c r="U596" s="2">
        <v>14.869</v>
      </c>
      <c r="V596" s="2">
        <v>1.3080000000000001</v>
      </c>
      <c r="AC596">
        <f t="shared" si="59"/>
        <v>1790</v>
      </c>
    </row>
    <row r="597" spans="1:29" x14ac:dyDescent="0.35">
      <c r="A597" s="3" t="s">
        <v>595</v>
      </c>
      <c r="B597" s="2">
        <v>14.085999999999901</v>
      </c>
      <c r="C597" s="2">
        <v>1.083</v>
      </c>
      <c r="J597" s="4" t="str">
        <f t="shared" si="54"/>
        <v>1799</v>
      </c>
      <c r="K597" t="str">
        <f t="shared" si="55"/>
        <v>08</v>
      </c>
      <c r="M597" t="str">
        <f t="shared" si="56"/>
        <v/>
      </c>
      <c r="O597" t="str">
        <f t="shared" si="57"/>
        <v/>
      </c>
      <c r="R597" t="str">
        <f t="shared" si="58"/>
        <v>1799-08</v>
      </c>
      <c r="U597" s="2">
        <v>14.085999999999901</v>
      </c>
      <c r="V597" s="2">
        <v>1.083</v>
      </c>
      <c r="AC597">
        <f t="shared" si="59"/>
        <v>1790</v>
      </c>
    </row>
    <row r="598" spans="1:29" x14ac:dyDescent="0.35">
      <c r="A598" s="3" t="s">
        <v>596</v>
      </c>
      <c r="B598" s="2">
        <v>12.311</v>
      </c>
      <c r="C598" s="2">
        <v>1.3779999999999999</v>
      </c>
      <c r="J598" s="4" t="str">
        <f t="shared" si="54"/>
        <v>1799</v>
      </c>
      <c r="K598" t="str">
        <f t="shared" si="55"/>
        <v>09</v>
      </c>
      <c r="M598" t="str">
        <f t="shared" si="56"/>
        <v/>
      </c>
      <c r="O598" t="str">
        <f t="shared" si="57"/>
        <v/>
      </c>
      <c r="R598" t="str">
        <f t="shared" si="58"/>
        <v>1799-09</v>
      </c>
      <c r="U598" s="2">
        <v>12.311</v>
      </c>
      <c r="V598" s="2">
        <v>1.3779999999999999</v>
      </c>
      <c r="AC598">
        <f t="shared" si="59"/>
        <v>1790</v>
      </c>
    </row>
    <row r="599" spans="1:29" x14ac:dyDescent="0.35">
      <c r="A599" s="3" t="s">
        <v>597</v>
      </c>
      <c r="B599" s="2">
        <v>9.6059999999999999</v>
      </c>
      <c r="C599" s="2">
        <v>1.369</v>
      </c>
      <c r="J599" s="4" t="str">
        <f t="shared" si="54"/>
        <v>1799</v>
      </c>
      <c r="K599" t="str">
        <f t="shared" si="55"/>
        <v>10</v>
      </c>
      <c r="M599" t="str">
        <f t="shared" si="56"/>
        <v/>
      </c>
      <c r="O599" t="str">
        <f t="shared" si="57"/>
        <v/>
      </c>
      <c r="R599" t="str">
        <f t="shared" si="58"/>
        <v>1799-10</v>
      </c>
      <c r="U599" s="2">
        <v>9.6059999999999999</v>
      </c>
      <c r="V599" s="2">
        <v>1.369</v>
      </c>
      <c r="AC599">
        <f t="shared" si="59"/>
        <v>1790</v>
      </c>
    </row>
    <row r="600" spans="1:29" x14ac:dyDescent="0.35">
      <c r="A600" s="3" t="s">
        <v>598</v>
      </c>
      <c r="B600" s="2">
        <v>5.9039999999999999</v>
      </c>
      <c r="C600" s="2">
        <v>1.8939999999999999</v>
      </c>
      <c r="J600" s="4" t="str">
        <f t="shared" si="54"/>
        <v>1799</v>
      </c>
      <c r="K600" t="str">
        <f t="shared" si="55"/>
        <v>11</v>
      </c>
      <c r="M600" t="str">
        <f t="shared" si="56"/>
        <v/>
      </c>
      <c r="O600" t="str">
        <f t="shared" si="57"/>
        <v/>
      </c>
      <c r="R600" t="str">
        <f t="shared" si="58"/>
        <v>1799-11</v>
      </c>
      <c r="U600" s="2">
        <v>5.9039999999999999</v>
      </c>
      <c r="V600" s="2">
        <v>1.8939999999999999</v>
      </c>
      <c r="AC600">
        <f t="shared" si="59"/>
        <v>1790</v>
      </c>
    </row>
    <row r="601" spans="1:29" x14ac:dyDescent="0.35">
      <c r="A601" s="3" t="s">
        <v>599</v>
      </c>
      <c r="B601" s="2">
        <v>3.4870000000000001</v>
      </c>
      <c r="C601" s="2">
        <v>2.1960000000000002</v>
      </c>
      <c r="J601" s="4" t="str">
        <f t="shared" si="54"/>
        <v>1799</v>
      </c>
      <c r="K601" t="str">
        <f t="shared" si="55"/>
        <v>12</v>
      </c>
      <c r="M601" t="str">
        <f t="shared" si="56"/>
        <v/>
      </c>
      <c r="O601" t="str">
        <f t="shared" si="57"/>
        <v/>
      </c>
      <c r="R601" t="str">
        <f t="shared" si="58"/>
        <v>1799-12</v>
      </c>
      <c r="U601" s="2">
        <v>3.4870000000000001</v>
      </c>
      <c r="V601" s="2">
        <v>2.1960000000000002</v>
      </c>
      <c r="AC601">
        <f t="shared" si="59"/>
        <v>1790</v>
      </c>
    </row>
    <row r="602" spans="1:29" x14ac:dyDescent="0.35">
      <c r="A602" s="3" t="s">
        <v>600</v>
      </c>
      <c r="B602" s="2">
        <v>2.8149999999999999</v>
      </c>
      <c r="C602" s="2">
        <v>1.8440000000000001</v>
      </c>
      <c r="J602" s="4" t="str">
        <f t="shared" si="54"/>
        <v>1800</v>
      </c>
      <c r="K602" t="str">
        <f t="shared" si="55"/>
        <v>01</v>
      </c>
      <c r="M602" t="str">
        <f t="shared" si="56"/>
        <v/>
      </c>
      <c r="O602" t="str">
        <f t="shared" si="57"/>
        <v/>
      </c>
      <c r="R602" t="str">
        <f t="shared" si="58"/>
        <v>1800-01</v>
      </c>
      <c r="U602" s="2">
        <v>2.8149999999999999</v>
      </c>
      <c r="V602" s="2">
        <v>1.8440000000000001</v>
      </c>
      <c r="AC602">
        <f t="shared" si="59"/>
        <v>1800</v>
      </c>
    </row>
    <row r="603" spans="1:29" x14ac:dyDescent="0.35">
      <c r="A603" s="3" t="s">
        <v>601</v>
      </c>
      <c r="B603" s="2">
        <v>3.6339999999999999</v>
      </c>
      <c r="C603" s="2">
        <v>2.6</v>
      </c>
      <c r="J603" s="4" t="str">
        <f t="shared" si="54"/>
        <v>1800</v>
      </c>
      <c r="K603" t="str">
        <f t="shared" si="55"/>
        <v>02</v>
      </c>
      <c r="M603" t="str">
        <f t="shared" si="56"/>
        <v/>
      </c>
      <c r="O603" t="str">
        <f t="shared" si="57"/>
        <v/>
      </c>
      <c r="R603" t="str">
        <f t="shared" si="58"/>
        <v>1800-02</v>
      </c>
      <c r="U603" s="2">
        <v>3.6339999999999999</v>
      </c>
      <c r="V603" s="2">
        <v>2.6</v>
      </c>
      <c r="AC603">
        <f t="shared" si="59"/>
        <v>1800</v>
      </c>
    </row>
    <row r="604" spans="1:29" x14ac:dyDescent="0.35">
      <c r="A604" s="3" t="s">
        <v>602</v>
      </c>
      <c r="B604" s="2">
        <v>4.452</v>
      </c>
      <c r="C604" s="2">
        <v>2.613</v>
      </c>
      <c r="J604" s="4" t="str">
        <f t="shared" si="54"/>
        <v>1800</v>
      </c>
      <c r="K604" t="str">
        <f t="shared" si="55"/>
        <v>03</v>
      </c>
      <c r="M604" t="str">
        <f t="shared" si="56"/>
        <v/>
      </c>
      <c r="O604" t="str">
        <f t="shared" si="57"/>
        <v/>
      </c>
      <c r="R604" t="str">
        <f t="shared" si="58"/>
        <v>1800-03</v>
      </c>
      <c r="U604" s="2">
        <v>4.452</v>
      </c>
      <c r="V604" s="2">
        <v>2.613</v>
      </c>
      <c r="AC604">
        <f t="shared" si="59"/>
        <v>1800</v>
      </c>
    </row>
    <row r="605" spans="1:29" x14ac:dyDescent="0.35">
      <c r="A605" s="3" t="s">
        <v>603</v>
      </c>
      <c r="B605" s="2">
        <v>9.125</v>
      </c>
      <c r="C605" s="2">
        <v>2.1680000000000001</v>
      </c>
      <c r="J605" s="4" t="str">
        <f t="shared" si="54"/>
        <v>1800</v>
      </c>
      <c r="K605" t="str">
        <f t="shared" si="55"/>
        <v>04</v>
      </c>
      <c r="M605" t="str">
        <f t="shared" si="56"/>
        <v/>
      </c>
      <c r="O605" t="str">
        <f t="shared" si="57"/>
        <v/>
      </c>
      <c r="R605" t="str">
        <f t="shared" si="58"/>
        <v>1800-04</v>
      </c>
      <c r="U605" s="2">
        <v>9.125</v>
      </c>
      <c r="V605" s="2">
        <v>2.1680000000000001</v>
      </c>
      <c r="AC605">
        <f t="shared" si="59"/>
        <v>1800</v>
      </c>
    </row>
    <row r="606" spans="1:29" x14ac:dyDescent="0.35">
      <c r="A606" s="3" t="s">
        <v>604</v>
      </c>
      <c r="B606" s="2">
        <v>11.097</v>
      </c>
      <c r="C606" s="2">
        <v>1.7250000000000001</v>
      </c>
      <c r="J606" s="4" t="str">
        <f t="shared" si="54"/>
        <v>1800</v>
      </c>
      <c r="K606" t="str">
        <f t="shared" si="55"/>
        <v>05</v>
      </c>
      <c r="M606" t="str">
        <f t="shared" si="56"/>
        <v/>
      </c>
      <c r="O606" t="str">
        <f t="shared" si="57"/>
        <v/>
      </c>
      <c r="R606" t="str">
        <f t="shared" si="58"/>
        <v>1800-05</v>
      </c>
      <c r="U606" s="2">
        <v>11.097</v>
      </c>
      <c r="V606" s="2">
        <v>1.7250000000000001</v>
      </c>
      <c r="AC606">
        <f t="shared" si="59"/>
        <v>1800</v>
      </c>
    </row>
    <row r="607" spans="1:29" x14ac:dyDescent="0.35">
      <c r="A607" s="3" t="s">
        <v>605</v>
      </c>
      <c r="B607" s="2">
        <v>13.606</v>
      </c>
      <c r="C607" s="2">
        <v>1.169</v>
      </c>
      <c r="J607" s="4" t="str">
        <f t="shared" si="54"/>
        <v>1800</v>
      </c>
      <c r="K607" t="str">
        <f t="shared" si="55"/>
        <v>06</v>
      </c>
      <c r="M607" t="str">
        <f t="shared" si="56"/>
        <v/>
      </c>
      <c r="O607" t="str">
        <f t="shared" si="57"/>
        <v/>
      </c>
      <c r="R607" t="str">
        <f t="shared" si="58"/>
        <v>1800-06</v>
      </c>
      <c r="U607" s="2">
        <v>13.606</v>
      </c>
      <c r="V607" s="2">
        <v>1.169</v>
      </c>
      <c r="AC607">
        <f t="shared" si="59"/>
        <v>1800</v>
      </c>
    </row>
    <row r="608" spans="1:29" x14ac:dyDescent="0.35">
      <c r="A608" s="3" t="s">
        <v>606</v>
      </c>
      <c r="B608" s="2">
        <v>13.763</v>
      </c>
      <c r="C608" s="2">
        <v>0.93300000000000005</v>
      </c>
      <c r="J608" s="4" t="str">
        <f t="shared" si="54"/>
        <v>1800</v>
      </c>
      <c r="K608" t="str">
        <f t="shared" si="55"/>
        <v>07</v>
      </c>
      <c r="M608" t="str">
        <f t="shared" si="56"/>
        <v/>
      </c>
      <c r="O608" t="str">
        <f t="shared" si="57"/>
        <v/>
      </c>
      <c r="R608" t="str">
        <f t="shared" si="58"/>
        <v>1800-07</v>
      </c>
      <c r="U608" s="2">
        <v>13.763</v>
      </c>
      <c r="V608" s="2">
        <v>0.93300000000000005</v>
      </c>
      <c r="AC608">
        <f t="shared" si="59"/>
        <v>1800</v>
      </c>
    </row>
    <row r="609" spans="1:29" x14ac:dyDescent="0.35">
      <c r="A609" s="3" t="s">
        <v>607</v>
      </c>
      <c r="B609" s="2">
        <v>13.619</v>
      </c>
      <c r="C609" s="2">
        <v>1.41699999999999</v>
      </c>
      <c r="J609" s="4" t="str">
        <f t="shared" si="54"/>
        <v>1800</v>
      </c>
      <c r="K609" t="str">
        <f t="shared" si="55"/>
        <v>08</v>
      </c>
      <c r="M609" t="str">
        <f t="shared" si="56"/>
        <v/>
      </c>
      <c r="O609" t="str">
        <f t="shared" si="57"/>
        <v/>
      </c>
      <c r="R609" t="str">
        <f t="shared" si="58"/>
        <v>1800-08</v>
      </c>
      <c r="U609" s="2">
        <v>13.619</v>
      </c>
      <c r="V609" s="2">
        <v>1.41699999999999</v>
      </c>
      <c r="AC609">
        <f t="shared" si="59"/>
        <v>1800</v>
      </c>
    </row>
    <row r="610" spans="1:29" x14ac:dyDescent="0.35">
      <c r="A610" s="3" t="s">
        <v>608</v>
      </c>
      <c r="B610" s="2">
        <v>10.795</v>
      </c>
      <c r="C610" s="2">
        <v>1.62</v>
      </c>
      <c r="J610" s="4" t="str">
        <f t="shared" si="54"/>
        <v>1800</v>
      </c>
      <c r="K610" t="str">
        <f t="shared" si="55"/>
        <v>09</v>
      </c>
      <c r="M610" t="str">
        <f t="shared" si="56"/>
        <v/>
      </c>
      <c r="O610" t="str">
        <f t="shared" si="57"/>
        <v/>
      </c>
      <c r="R610" t="str">
        <f t="shared" si="58"/>
        <v>1800-09</v>
      </c>
      <c r="U610" s="2">
        <v>10.795</v>
      </c>
      <c r="V610" s="2">
        <v>1.62</v>
      </c>
      <c r="AC610">
        <f t="shared" si="59"/>
        <v>1800</v>
      </c>
    </row>
    <row r="611" spans="1:29" x14ac:dyDescent="0.35">
      <c r="A611" s="3" t="s">
        <v>609</v>
      </c>
      <c r="B611" s="2">
        <v>9.4689999999999994</v>
      </c>
      <c r="C611" s="2">
        <v>1.643</v>
      </c>
      <c r="J611" s="4" t="str">
        <f t="shared" si="54"/>
        <v>1800</v>
      </c>
      <c r="K611" t="str">
        <f t="shared" si="55"/>
        <v>10</v>
      </c>
      <c r="M611" t="str">
        <f t="shared" si="56"/>
        <v/>
      </c>
      <c r="O611" t="str">
        <f t="shared" si="57"/>
        <v/>
      </c>
      <c r="R611" t="str">
        <f t="shared" si="58"/>
        <v>1800-10</v>
      </c>
      <c r="U611" s="2">
        <v>9.4689999999999994</v>
      </c>
      <c r="V611" s="2">
        <v>1.643</v>
      </c>
      <c r="AC611">
        <f t="shared" si="59"/>
        <v>1800</v>
      </c>
    </row>
    <row r="612" spans="1:29" x14ac:dyDescent="0.35">
      <c r="A612" s="3" t="s">
        <v>610</v>
      </c>
      <c r="B612" s="2">
        <v>5.5720000000000001</v>
      </c>
      <c r="C612" s="2">
        <v>1.264</v>
      </c>
      <c r="J612" s="4" t="str">
        <f t="shared" si="54"/>
        <v>1800</v>
      </c>
      <c r="K612" t="str">
        <f t="shared" si="55"/>
        <v>11</v>
      </c>
      <c r="M612" t="str">
        <f t="shared" si="56"/>
        <v/>
      </c>
      <c r="O612" t="str">
        <f t="shared" si="57"/>
        <v/>
      </c>
      <c r="R612" t="str">
        <f t="shared" si="58"/>
        <v>1800-11</v>
      </c>
      <c r="U612" s="2">
        <v>5.5720000000000001</v>
      </c>
      <c r="V612" s="2">
        <v>1.264</v>
      </c>
      <c r="AC612">
        <f t="shared" si="59"/>
        <v>1800</v>
      </c>
    </row>
    <row r="613" spans="1:29" x14ac:dyDescent="0.35">
      <c r="A613" s="3" t="s">
        <v>611</v>
      </c>
      <c r="B613" s="2">
        <v>3.8639999999999999</v>
      </c>
      <c r="C613" s="2">
        <v>1.6279999999999999</v>
      </c>
      <c r="J613" s="4" t="str">
        <f t="shared" si="54"/>
        <v>1800</v>
      </c>
      <c r="K613" t="str">
        <f t="shared" si="55"/>
        <v>12</v>
      </c>
      <c r="M613" t="str">
        <f t="shared" si="56"/>
        <v/>
      </c>
      <c r="O613" t="str">
        <f t="shared" si="57"/>
        <v/>
      </c>
      <c r="R613" t="str">
        <f t="shared" si="58"/>
        <v>1800-12</v>
      </c>
      <c r="U613" s="2">
        <v>3.8639999999999999</v>
      </c>
      <c r="V613" s="2">
        <v>1.6279999999999999</v>
      </c>
      <c r="AC613">
        <f t="shared" si="59"/>
        <v>1800</v>
      </c>
    </row>
    <row r="614" spans="1:29" x14ac:dyDescent="0.35">
      <c r="A614" s="3" t="s">
        <v>612</v>
      </c>
      <c r="B614" s="2">
        <v>2.6869999999999998</v>
      </c>
      <c r="C614" s="2">
        <v>1.9219999999999999</v>
      </c>
      <c r="J614" s="4" t="str">
        <f t="shared" si="54"/>
        <v>1801</v>
      </c>
      <c r="K614" t="str">
        <f t="shared" si="55"/>
        <v>01</v>
      </c>
      <c r="M614" t="str">
        <f t="shared" si="56"/>
        <v/>
      </c>
      <c r="O614" t="str">
        <f t="shared" si="57"/>
        <v/>
      </c>
      <c r="R614" t="str">
        <f t="shared" si="58"/>
        <v>1801-01</v>
      </c>
      <c r="U614" s="2">
        <v>2.6869999999999998</v>
      </c>
      <c r="V614" s="2">
        <v>1.9219999999999999</v>
      </c>
      <c r="AC614">
        <f t="shared" si="59"/>
        <v>1800</v>
      </c>
    </row>
    <row r="615" spans="1:29" x14ac:dyDescent="0.35">
      <c r="A615" s="3" t="s">
        <v>613</v>
      </c>
      <c r="B615" s="2">
        <v>3.1489999999999898</v>
      </c>
      <c r="C615" s="2">
        <v>2.0449999999999999</v>
      </c>
      <c r="J615" s="4" t="str">
        <f t="shared" si="54"/>
        <v>1801</v>
      </c>
      <c r="K615" t="str">
        <f t="shared" si="55"/>
        <v>02</v>
      </c>
      <c r="M615" t="str">
        <f t="shared" si="56"/>
        <v/>
      </c>
      <c r="O615" t="str">
        <f t="shared" si="57"/>
        <v/>
      </c>
      <c r="R615" t="str">
        <f t="shared" si="58"/>
        <v>1801-02</v>
      </c>
      <c r="U615" s="2">
        <v>3.1489999999999898</v>
      </c>
      <c r="V615" s="2">
        <v>2.0449999999999999</v>
      </c>
      <c r="AC615">
        <f t="shared" si="59"/>
        <v>1800</v>
      </c>
    </row>
    <row r="616" spans="1:29" x14ac:dyDescent="0.35">
      <c r="A616" s="3" t="s">
        <v>614</v>
      </c>
      <c r="B616" s="2">
        <v>6.4550000000000001</v>
      </c>
      <c r="C616" s="2">
        <v>1.3360000000000001</v>
      </c>
      <c r="J616" s="4" t="str">
        <f t="shared" si="54"/>
        <v>1801</v>
      </c>
      <c r="K616" t="str">
        <f t="shared" si="55"/>
        <v>03</v>
      </c>
      <c r="M616" t="str">
        <f t="shared" si="56"/>
        <v/>
      </c>
      <c r="O616" t="str">
        <f t="shared" si="57"/>
        <v/>
      </c>
      <c r="R616" t="str">
        <f t="shared" si="58"/>
        <v>1801-03</v>
      </c>
      <c r="U616" s="2">
        <v>6.4550000000000001</v>
      </c>
      <c r="V616" s="2">
        <v>1.3360000000000001</v>
      </c>
      <c r="AC616">
        <f t="shared" si="59"/>
        <v>1800</v>
      </c>
    </row>
    <row r="617" spans="1:29" x14ac:dyDescent="0.35">
      <c r="A617" s="3" t="s">
        <v>615</v>
      </c>
      <c r="B617" s="2">
        <v>7.4039999999999999</v>
      </c>
      <c r="C617" s="2">
        <v>1.619</v>
      </c>
      <c r="J617" s="4" t="str">
        <f t="shared" si="54"/>
        <v>1801</v>
      </c>
      <c r="K617" t="str">
        <f t="shared" si="55"/>
        <v>04</v>
      </c>
      <c r="M617" t="str">
        <f t="shared" si="56"/>
        <v/>
      </c>
      <c r="O617" t="str">
        <f t="shared" si="57"/>
        <v/>
      </c>
      <c r="R617" t="str">
        <f t="shared" si="58"/>
        <v>1801-04</v>
      </c>
      <c r="U617" s="2">
        <v>7.4039999999999999</v>
      </c>
      <c r="V617" s="2">
        <v>1.619</v>
      </c>
      <c r="AC617">
        <f t="shared" si="59"/>
        <v>1800</v>
      </c>
    </row>
    <row r="618" spans="1:29" x14ac:dyDescent="0.35">
      <c r="A618" s="3" t="s">
        <v>616</v>
      </c>
      <c r="B618" s="2">
        <v>12.122999999999999</v>
      </c>
      <c r="C618" s="2">
        <v>1.5409999999999999</v>
      </c>
      <c r="J618" s="4" t="str">
        <f t="shared" si="54"/>
        <v>1801</v>
      </c>
      <c r="K618" t="str">
        <f t="shared" si="55"/>
        <v>05</v>
      </c>
      <c r="M618" t="str">
        <f t="shared" si="56"/>
        <v/>
      </c>
      <c r="O618" t="str">
        <f t="shared" si="57"/>
        <v/>
      </c>
      <c r="R618" t="str">
        <f t="shared" si="58"/>
        <v>1801-05</v>
      </c>
      <c r="U618" s="2">
        <v>12.122999999999999</v>
      </c>
      <c r="V618" s="2">
        <v>1.5409999999999999</v>
      </c>
      <c r="AC618">
        <f t="shared" si="59"/>
        <v>1800</v>
      </c>
    </row>
    <row r="619" spans="1:29" x14ac:dyDescent="0.35">
      <c r="A619" s="3" t="s">
        <v>617</v>
      </c>
      <c r="B619" s="2">
        <v>12.536</v>
      </c>
      <c r="C619" s="2">
        <v>0.877</v>
      </c>
      <c r="J619" s="4" t="str">
        <f t="shared" si="54"/>
        <v>1801</v>
      </c>
      <c r="K619" t="str">
        <f t="shared" si="55"/>
        <v>06</v>
      </c>
      <c r="M619" t="str">
        <f t="shared" si="56"/>
        <v/>
      </c>
      <c r="O619" t="str">
        <f t="shared" si="57"/>
        <v/>
      </c>
      <c r="R619" t="str">
        <f t="shared" si="58"/>
        <v>1801-06</v>
      </c>
      <c r="U619" s="2">
        <v>12.536</v>
      </c>
      <c r="V619" s="2">
        <v>0.877</v>
      </c>
      <c r="AC619">
        <f t="shared" si="59"/>
        <v>1800</v>
      </c>
    </row>
    <row r="620" spans="1:29" x14ac:dyDescent="0.35">
      <c r="A620" s="3" t="s">
        <v>618</v>
      </c>
      <c r="B620" s="2">
        <v>14.675999999999901</v>
      </c>
      <c r="C620" s="2">
        <v>1.56</v>
      </c>
      <c r="J620" s="4" t="str">
        <f t="shared" si="54"/>
        <v>1801</v>
      </c>
      <c r="K620" t="str">
        <f t="shared" si="55"/>
        <v>07</v>
      </c>
      <c r="M620" t="str">
        <f t="shared" si="56"/>
        <v/>
      </c>
      <c r="O620" t="str">
        <f t="shared" si="57"/>
        <v/>
      </c>
      <c r="R620" t="str">
        <f t="shared" si="58"/>
        <v>1801-07</v>
      </c>
      <c r="U620" s="2">
        <v>14.675999999999901</v>
      </c>
      <c r="V620" s="2">
        <v>1.56</v>
      </c>
      <c r="AC620">
        <f t="shared" si="59"/>
        <v>1800</v>
      </c>
    </row>
    <row r="621" spans="1:29" x14ac:dyDescent="0.35">
      <c r="A621" s="3" t="s">
        <v>619</v>
      </c>
      <c r="B621" s="2">
        <v>13.186999999999999</v>
      </c>
      <c r="C621" s="2">
        <v>1.2230000000000001</v>
      </c>
      <c r="J621" s="4" t="str">
        <f t="shared" si="54"/>
        <v>1801</v>
      </c>
      <c r="K621" t="str">
        <f t="shared" si="55"/>
        <v>08</v>
      </c>
      <c r="M621" t="str">
        <f t="shared" si="56"/>
        <v/>
      </c>
      <c r="O621" t="str">
        <f t="shared" si="57"/>
        <v/>
      </c>
      <c r="R621" t="str">
        <f t="shared" si="58"/>
        <v>1801-08</v>
      </c>
      <c r="U621" s="2">
        <v>13.186999999999999</v>
      </c>
      <c r="V621" s="2">
        <v>1.2230000000000001</v>
      </c>
      <c r="AC621">
        <f t="shared" si="59"/>
        <v>1800</v>
      </c>
    </row>
    <row r="622" spans="1:29" x14ac:dyDescent="0.35">
      <c r="A622" s="3" t="s">
        <v>620</v>
      </c>
      <c r="B622" s="2">
        <v>11.462</v>
      </c>
      <c r="C622" s="2">
        <v>1.3839999999999999</v>
      </c>
      <c r="J622" s="4" t="str">
        <f t="shared" si="54"/>
        <v>1801</v>
      </c>
      <c r="K622" t="str">
        <f t="shared" si="55"/>
        <v>09</v>
      </c>
      <c r="M622" t="str">
        <f t="shared" si="56"/>
        <v/>
      </c>
      <c r="O622" t="str">
        <f t="shared" si="57"/>
        <v/>
      </c>
      <c r="R622" t="str">
        <f t="shared" si="58"/>
        <v>1801-09</v>
      </c>
      <c r="U622" s="2">
        <v>11.462</v>
      </c>
      <c r="V622" s="2">
        <v>1.3839999999999999</v>
      </c>
      <c r="AC622">
        <f t="shared" si="59"/>
        <v>1800</v>
      </c>
    </row>
    <row r="623" spans="1:29" x14ac:dyDescent="0.35">
      <c r="A623" s="3" t="s">
        <v>621</v>
      </c>
      <c r="B623" s="2">
        <v>9.0990000000000002</v>
      </c>
      <c r="C623" s="2">
        <v>1.2669999999999999</v>
      </c>
      <c r="J623" s="4" t="str">
        <f t="shared" si="54"/>
        <v>1801</v>
      </c>
      <c r="K623" t="str">
        <f t="shared" si="55"/>
        <v>10</v>
      </c>
      <c r="M623" t="str">
        <f t="shared" si="56"/>
        <v/>
      </c>
      <c r="O623" t="str">
        <f t="shared" si="57"/>
        <v/>
      </c>
      <c r="R623" t="str">
        <f t="shared" si="58"/>
        <v>1801-10</v>
      </c>
      <c r="U623" s="2">
        <v>9.0990000000000002</v>
      </c>
      <c r="V623" s="2">
        <v>1.2669999999999999</v>
      </c>
      <c r="AC623">
        <f t="shared" si="59"/>
        <v>1800</v>
      </c>
    </row>
    <row r="624" spans="1:29" x14ac:dyDescent="0.35">
      <c r="A624" s="3" t="s">
        <v>622</v>
      </c>
      <c r="B624" s="2">
        <v>5.72</v>
      </c>
      <c r="C624" s="2">
        <v>1.681</v>
      </c>
      <c r="J624" s="4" t="str">
        <f t="shared" si="54"/>
        <v>1801</v>
      </c>
      <c r="K624" t="str">
        <f t="shared" si="55"/>
        <v>11</v>
      </c>
      <c r="M624" t="str">
        <f t="shared" si="56"/>
        <v/>
      </c>
      <c r="O624" t="str">
        <f t="shared" si="57"/>
        <v/>
      </c>
      <c r="R624" t="str">
        <f t="shared" si="58"/>
        <v>1801-11</v>
      </c>
      <c r="U624" s="2">
        <v>5.72</v>
      </c>
      <c r="V624" s="2">
        <v>1.681</v>
      </c>
      <c r="AC624">
        <f t="shared" si="59"/>
        <v>1800</v>
      </c>
    </row>
    <row r="625" spans="1:29" x14ac:dyDescent="0.35">
      <c r="A625" s="3" t="s">
        <v>623</v>
      </c>
      <c r="B625" s="2">
        <v>4.5779999999999896</v>
      </c>
      <c r="C625" s="2">
        <v>2.5249999999999999</v>
      </c>
      <c r="J625" s="4" t="str">
        <f t="shared" si="54"/>
        <v>1801</v>
      </c>
      <c r="K625" t="str">
        <f t="shared" si="55"/>
        <v>12</v>
      </c>
      <c r="M625" t="str">
        <f t="shared" si="56"/>
        <v/>
      </c>
      <c r="O625" t="str">
        <f t="shared" si="57"/>
        <v/>
      </c>
      <c r="R625" t="str">
        <f t="shared" si="58"/>
        <v>1801-12</v>
      </c>
      <c r="U625" s="2">
        <v>4.5779999999999896</v>
      </c>
      <c r="V625" s="2">
        <v>2.5249999999999999</v>
      </c>
      <c r="AC625">
        <f t="shared" si="59"/>
        <v>1800</v>
      </c>
    </row>
    <row r="626" spans="1:29" x14ac:dyDescent="0.35">
      <c r="A626" s="3" t="s">
        <v>624</v>
      </c>
      <c r="B626" s="2">
        <v>3.74</v>
      </c>
      <c r="C626" s="2">
        <v>1.905</v>
      </c>
      <c r="J626" s="4" t="str">
        <f t="shared" si="54"/>
        <v>1802</v>
      </c>
      <c r="K626" t="str">
        <f t="shared" si="55"/>
        <v>01</v>
      </c>
      <c r="M626" t="str">
        <f t="shared" si="56"/>
        <v/>
      </c>
      <c r="O626" t="str">
        <f t="shared" si="57"/>
        <v/>
      </c>
      <c r="R626" t="str">
        <f t="shared" si="58"/>
        <v>1802-01</v>
      </c>
      <c r="U626" s="2">
        <v>3.74</v>
      </c>
      <c r="V626" s="2">
        <v>1.905</v>
      </c>
      <c r="AC626">
        <f t="shared" si="59"/>
        <v>1800</v>
      </c>
    </row>
    <row r="627" spans="1:29" x14ac:dyDescent="0.35">
      <c r="A627" s="3" t="s">
        <v>625</v>
      </c>
      <c r="B627" s="2">
        <v>2.8279999999999998</v>
      </c>
      <c r="C627" s="2">
        <v>2.0529999999999999</v>
      </c>
      <c r="J627" s="4" t="str">
        <f t="shared" si="54"/>
        <v>1802</v>
      </c>
      <c r="K627" t="str">
        <f t="shared" si="55"/>
        <v>02</v>
      </c>
      <c r="M627" t="str">
        <f t="shared" si="56"/>
        <v/>
      </c>
      <c r="O627" t="str">
        <f t="shared" si="57"/>
        <v/>
      </c>
      <c r="R627" t="str">
        <f t="shared" si="58"/>
        <v>1802-02</v>
      </c>
      <c r="U627" s="2">
        <v>2.8279999999999998</v>
      </c>
      <c r="V627" s="2">
        <v>2.0529999999999999</v>
      </c>
      <c r="AC627">
        <f t="shared" si="59"/>
        <v>1800</v>
      </c>
    </row>
    <row r="628" spans="1:29" x14ac:dyDescent="0.35">
      <c r="A628" s="3" t="s">
        <v>626</v>
      </c>
      <c r="B628" s="2">
        <v>5.2009999999999996</v>
      </c>
      <c r="C628" s="2">
        <v>2.706</v>
      </c>
      <c r="J628" s="4" t="str">
        <f t="shared" si="54"/>
        <v>1802</v>
      </c>
      <c r="K628" t="str">
        <f t="shared" si="55"/>
        <v>03</v>
      </c>
      <c r="M628" t="str">
        <f t="shared" si="56"/>
        <v/>
      </c>
      <c r="O628" t="str">
        <f t="shared" si="57"/>
        <v/>
      </c>
      <c r="R628" t="str">
        <f t="shared" si="58"/>
        <v>1802-03</v>
      </c>
      <c r="U628" s="2">
        <v>5.2009999999999996</v>
      </c>
      <c r="V628" s="2">
        <v>2.706</v>
      </c>
      <c r="AC628">
        <f t="shared" si="59"/>
        <v>1800</v>
      </c>
    </row>
    <row r="629" spans="1:29" x14ac:dyDescent="0.35">
      <c r="A629" s="3" t="s">
        <v>627</v>
      </c>
      <c r="B629" s="2">
        <v>7.6229999999999896</v>
      </c>
      <c r="C629" s="2">
        <v>1.464</v>
      </c>
      <c r="J629" s="4" t="str">
        <f t="shared" si="54"/>
        <v>1802</v>
      </c>
      <c r="K629" t="str">
        <f t="shared" si="55"/>
        <v>04</v>
      </c>
      <c r="M629" t="str">
        <f t="shared" si="56"/>
        <v/>
      </c>
      <c r="O629" t="str">
        <f t="shared" si="57"/>
        <v/>
      </c>
      <c r="R629" t="str">
        <f t="shared" si="58"/>
        <v>1802-04</v>
      </c>
      <c r="U629" s="2">
        <v>7.6229999999999896</v>
      </c>
      <c r="V629" s="2">
        <v>1.464</v>
      </c>
      <c r="AC629">
        <f t="shared" si="59"/>
        <v>1800</v>
      </c>
    </row>
    <row r="630" spans="1:29" x14ac:dyDescent="0.35">
      <c r="A630" s="3" t="s">
        <v>628</v>
      </c>
      <c r="B630" s="2">
        <v>10.457000000000001</v>
      </c>
      <c r="C630" s="2">
        <v>1.82</v>
      </c>
      <c r="J630" s="4" t="str">
        <f t="shared" si="54"/>
        <v>1802</v>
      </c>
      <c r="K630" t="str">
        <f t="shared" si="55"/>
        <v>05</v>
      </c>
      <c r="M630" t="str">
        <f t="shared" si="56"/>
        <v/>
      </c>
      <c r="O630" t="str">
        <f t="shared" si="57"/>
        <v/>
      </c>
      <c r="R630" t="str">
        <f t="shared" si="58"/>
        <v>1802-05</v>
      </c>
      <c r="U630" s="2">
        <v>10.457000000000001</v>
      </c>
      <c r="V630" s="2">
        <v>1.82</v>
      </c>
      <c r="AC630">
        <f t="shared" si="59"/>
        <v>1800</v>
      </c>
    </row>
    <row r="631" spans="1:29" x14ac:dyDescent="0.35">
      <c r="A631" s="3" t="s">
        <v>629</v>
      </c>
      <c r="B631" s="2">
        <v>14.470999999999901</v>
      </c>
      <c r="C631" s="2">
        <v>1.2529999999999999</v>
      </c>
      <c r="J631" s="4" t="str">
        <f t="shared" si="54"/>
        <v>1802</v>
      </c>
      <c r="K631" t="str">
        <f t="shared" si="55"/>
        <v>06</v>
      </c>
      <c r="M631" t="str">
        <f t="shared" si="56"/>
        <v/>
      </c>
      <c r="O631" t="str">
        <f t="shared" si="57"/>
        <v/>
      </c>
      <c r="R631" t="str">
        <f t="shared" si="58"/>
        <v>1802-06</v>
      </c>
      <c r="U631" s="2">
        <v>14.470999999999901</v>
      </c>
      <c r="V631" s="2">
        <v>1.2529999999999999</v>
      </c>
      <c r="AC631">
        <f t="shared" si="59"/>
        <v>1800</v>
      </c>
    </row>
    <row r="632" spans="1:29" x14ac:dyDescent="0.35">
      <c r="A632" s="3" t="s">
        <v>630</v>
      </c>
      <c r="B632" s="2">
        <v>14.628</v>
      </c>
      <c r="C632" s="2">
        <v>1.155</v>
      </c>
      <c r="J632" s="4" t="str">
        <f t="shared" si="54"/>
        <v>1802</v>
      </c>
      <c r="K632" t="str">
        <f t="shared" si="55"/>
        <v>07</v>
      </c>
      <c r="M632" t="str">
        <f t="shared" si="56"/>
        <v/>
      </c>
      <c r="O632" t="str">
        <f t="shared" si="57"/>
        <v/>
      </c>
      <c r="R632" t="str">
        <f t="shared" si="58"/>
        <v>1802-07</v>
      </c>
      <c r="U632" s="2">
        <v>14.628</v>
      </c>
      <c r="V632" s="2">
        <v>1.155</v>
      </c>
      <c r="AC632">
        <f t="shared" si="59"/>
        <v>1800</v>
      </c>
    </row>
    <row r="633" spans="1:29" x14ac:dyDescent="0.35">
      <c r="A633" s="3" t="s">
        <v>631</v>
      </c>
      <c r="B633" s="2">
        <v>14.039</v>
      </c>
      <c r="C633" s="2">
        <v>1.5860000000000001</v>
      </c>
      <c r="J633" s="4" t="str">
        <f t="shared" si="54"/>
        <v>1802</v>
      </c>
      <c r="K633" t="str">
        <f t="shared" si="55"/>
        <v>08</v>
      </c>
      <c r="M633" t="str">
        <f t="shared" si="56"/>
        <v/>
      </c>
      <c r="O633" t="str">
        <f t="shared" si="57"/>
        <v/>
      </c>
      <c r="R633" t="str">
        <f t="shared" si="58"/>
        <v>1802-08</v>
      </c>
      <c r="U633" s="2">
        <v>14.039</v>
      </c>
      <c r="V633" s="2">
        <v>1.5860000000000001</v>
      </c>
      <c r="AC633">
        <f t="shared" si="59"/>
        <v>1800</v>
      </c>
    </row>
    <row r="634" spans="1:29" x14ac:dyDescent="0.35">
      <c r="A634" s="3" t="s">
        <v>632</v>
      </c>
      <c r="B634" s="2">
        <v>11.787999999999901</v>
      </c>
      <c r="C634" s="2">
        <v>2.141</v>
      </c>
      <c r="J634" s="4" t="str">
        <f t="shared" si="54"/>
        <v>1802</v>
      </c>
      <c r="K634" t="str">
        <f t="shared" si="55"/>
        <v>09</v>
      </c>
      <c r="M634" t="str">
        <f t="shared" si="56"/>
        <v/>
      </c>
      <c r="O634" t="str">
        <f t="shared" si="57"/>
        <v/>
      </c>
      <c r="R634" t="str">
        <f t="shared" si="58"/>
        <v>1802-09</v>
      </c>
      <c r="U634" s="2">
        <v>11.787999999999901</v>
      </c>
      <c r="V634" s="2">
        <v>2.141</v>
      </c>
      <c r="AC634">
        <f t="shared" si="59"/>
        <v>1800</v>
      </c>
    </row>
    <row r="635" spans="1:29" x14ac:dyDescent="0.35">
      <c r="A635" s="3" t="s">
        <v>633</v>
      </c>
      <c r="B635" s="2">
        <v>9.7469999999999999</v>
      </c>
      <c r="C635" s="2">
        <v>1.6120000000000001</v>
      </c>
      <c r="J635" s="4" t="str">
        <f t="shared" si="54"/>
        <v>1802</v>
      </c>
      <c r="K635" t="str">
        <f t="shared" si="55"/>
        <v>10</v>
      </c>
      <c r="M635" t="str">
        <f t="shared" si="56"/>
        <v/>
      </c>
      <c r="O635" t="str">
        <f t="shared" si="57"/>
        <v/>
      </c>
      <c r="R635" t="str">
        <f t="shared" si="58"/>
        <v>1802-10</v>
      </c>
      <c r="U635" s="2">
        <v>9.7469999999999999</v>
      </c>
      <c r="V635" s="2">
        <v>1.6120000000000001</v>
      </c>
      <c r="AC635">
        <f t="shared" si="59"/>
        <v>1800</v>
      </c>
    </row>
    <row r="636" spans="1:29" x14ac:dyDescent="0.35">
      <c r="A636" s="3" t="s">
        <v>634</v>
      </c>
      <c r="B636" s="2">
        <v>5.5350000000000001</v>
      </c>
      <c r="C636" s="2">
        <v>2.1459999999999999</v>
      </c>
      <c r="J636" s="4" t="str">
        <f t="shared" si="54"/>
        <v>1802</v>
      </c>
      <c r="K636" t="str">
        <f t="shared" si="55"/>
        <v>11</v>
      </c>
      <c r="M636" t="str">
        <f t="shared" si="56"/>
        <v/>
      </c>
      <c r="O636" t="str">
        <f t="shared" si="57"/>
        <v/>
      </c>
      <c r="R636" t="str">
        <f t="shared" si="58"/>
        <v>1802-11</v>
      </c>
      <c r="U636" s="2">
        <v>5.5350000000000001</v>
      </c>
      <c r="V636" s="2">
        <v>2.1459999999999999</v>
      </c>
      <c r="AC636">
        <f t="shared" si="59"/>
        <v>1800</v>
      </c>
    </row>
    <row r="637" spans="1:29" x14ac:dyDescent="0.35">
      <c r="A637" s="3" t="s">
        <v>635</v>
      </c>
      <c r="B637" s="2">
        <v>2.8809999999999998</v>
      </c>
      <c r="C637" s="2">
        <v>2.347</v>
      </c>
      <c r="J637" s="4" t="str">
        <f t="shared" si="54"/>
        <v>1802</v>
      </c>
      <c r="K637" t="str">
        <f t="shared" si="55"/>
        <v>12</v>
      </c>
      <c r="M637" t="str">
        <f t="shared" si="56"/>
        <v/>
      </c>
      <c r="O637" t="str">
        <f t="shared" si="57"/>
        <v/>
      </c>
      <c r="R637" t="str">
        <f t="shared" si="58"/>
        <v>1802-12</v>
      </c>
      <c r="U637" s="2">
        <v>2.8809999999999998</v>
      </c>
      <c r="V637" s="2">
        <v>2.347</v>
      </c>
      <c r="AC637">
        <f t="shared" si="59"/>
        <v>1800</v>
      </c>
    </row>
    <row r="638" spans="1:29" x14ac:dyDescent="0.35">
      <c r="A638" s="3" t="s">
        <v>636</v>
      </c>
      <c r="B638" s="2">
        <v>0.60199999999999898</v>
      </c>
      <c r="C638" s="2">
        <v>2.0259999999999998</v>
      </c>
      <c r="J638" s="4" t="str">
        <f t="shared" si="54"/>
        <v>1803</v>
      </c>
      <c r="K638" t="str">
        <f t="shared" si="55"/>
        <v>01</v>
      </c>
      <c r="M638" t="str">
        <f t="shared" si="56"/>
        <v/>
      </c>
      <c r="O638" t="str">
        <f t="shared" si="57"/>
        <v/>
      </c>
      <c r="R638" t="str">
        <f t="shared" si="58"/>
        <v>1803-01</v>
      </c>
      <c r="U638" s="2">
        <v>0.60199999999999898</v>
      </c>
      <c r="V638" s="2">
        <v>2.0259999999999998</v>
      </c>
      <c r="AC638">
        <f t="shared" si="59"/>
        <v>1800</v>
      </c>
    </row>
    <row r="639" spans="1:29" x14ac:dyDescent="0.35">
      <c r="A639" s="3" t="s">
        <v>637</v>
      </c>
      <c r="B639" s="2">
        <v>1.4430000000000001</v>
      </c>
      <c r="C639" s="2">
        <v>2.887</v>
      </c>
      <c r="J639" s="4" t="str">
        <f t="shared" si="54"/>
        <v>1803</v>
      </c>
      <c r="K639" t="str">
        <f t="shared" si="55"/>
        <v>02</v>
      </c>
      <c r="M639" t="str">
        <f t="shared" si="56"/>
        <v/>
      </c>
      <c r="O639" t="str">
        <f t="shared" si="57"/>
        <v/>
      </c>
      <c r="R639" t="str">
        <f t="shared" si="58"/>
        <v>1803-02</v>
      </c>
      <c r="U639" s="2">
        <v>1.4430000000000001</v>
      </c>
      <c r="V639" s="2">
        <v>2.887</v>
      </c>
      <c r="AC639">
        <f t="shared" si="59"/>
        <v>1800</v>
      </c>
    </row>
    <row r="640" spans="1:29" x14ac:dyDescent="0.35">
      <c r="A640" s="3" t="s">
        <v>638</v>
      </c>
      <c r="B640" s="2">
        <v>4.875</v>
      </c>
      <c r="C640" s="2">
        <v>2.0609999999999999</v>
      </c>
      <c r="J640" s="4" t="str">
        <f t="shared" si="54"/>
        <v>1803</v>
      </c>
      <c r="K640" t="str">
        <f t="shared" si="55"/>
        <v>03</v>
      </c>
      <c r="M640" t="str">
        <f t="shared" si="56"/>
        <v/>
      </c>
      <c r="O640" t="str">
        <f t="shared" si="57"/>
        <v/>
      </c>
      <c r="R640" t="str">
        <f t="shared" si="58"/>
        <v>1803-03</v>
      </c>
      <c r="U640" s="2">
        <v>4.875</v>
      </c>
      <c r="V640" s="2">
        <v>2.0609999999999999</v>
      </c>
      <c r="AC640">
        <f t="shared" si="59"/>
        <v>1800</v>
      </c>
    </row>
    <row r="641" spans="1:29" x14ac:dyDescent="0.35">
      <c r="A641" s="3" t="s">
        <v>639</v>
      </c>
      <c r="B641" s="2">
        <v>9.2910000000000004</v>
      </c>
      <c r="C641" s="2">
        <v>1.9139999999999999</v>
      </c>
      <c r="J641" s="4" t="str">
        <f t="shared" si="54"/>
        <v>1803</v>
      </c>
      <c r="K641" t="str">
        <f t="shared" si="55"/>
        <v>04</v>
      </c>
      <c r="M641" t="str">
        <f t="shared" si="56"/>
        <v/>
      </c>
      <c r="O641" t="str">
        <f t="shared" si="57"/>
        <v/>
      </c>
      <c r="R641" t="str">
        <f t="shared" si="58"/>
        <v>1803-04</v>
      </c>
      <c r="U641" s="2">
        <v>9.2910000000000004</v>
      </c>
      <c r="V641" s="2">
        <v>1.9139999999999999</v>
      </c>
      <c r="AC641">
        <f t="shared" si="59"/>
        <v>1800</v>
      </c>
    </row>
    <row r="642" spans="1:29" x14ac:dyDescent="0.35">
      <c r="A642" s="3" t="s">
        <v>640</v>
      </c>
      <c r="B642" s="2">
        <v>11.795</v>
      </c>
      <c r="C642" s="2">
        <v>0.89800000000000002</v>
      </c>
      <c r="J642" s="4" t="str">
        <f t="shared" si="54"/>
        <v>1803</v>
      </c>
      <c r="K642" t="str">
        <f t="shared" si="55"/>
        <v>05</v>
      </c>
      <c r="M642" t="str">
        <f t="shared" si="56"/>
        <v/>
      </c>
      <c r="O642" t="str">
        <f t="shared" si="57"/>
        <v/>
      </c>
      <c r="R642" t="str">
        <f t="shared" si="58"/>
        <v>1803-05</v>
      </c>
      <c r="U642" s="2">
        <v>11.795</v>
      </c>
      <c r="V642" s="2">
        <v>0.89800000000000002</v>
      </c>
      <c r="AC642">
        <f t="shared" si="59"/>
        <v>1800</v>
      </c>
    </row>
    <row r="643" spans="1:29" x14ac:dyDescent="0.35">
      <c r="A643" s="3" t="s">
        <v>641</v>
      </c>
      <c r="B643" s="2">
        <v>13.821</v>
      </c>
      <c r="C643" s="2">
        <v>0.76599999999999902</v>
      </c>
      <c r="J643" s="4" t="str">
        <f t="shared" ref="J643:J706" si="60">LEFT(A643, 4)</f>
        <v>1803</v>
      </c>
      <c r="K643" t="str">
        <f t="shared" ref="K643:K706" si="61">MID(A643, 6, 2)</f>
        <v>06</v>
      </c>
      <c r="M643" t="str">
        <f t="shared" ref="M643:M706" si="62">IFERROR(AVERAGEIFS(H:H, J:J, L643), "")</f>
        <v/>
      </c>
      <c r="O643" t="str">
        <f t="shared" ref="O643:O706" si="63">IF(ISNUMBER(M643), M643 - $N$2, "")</f>
        <v/>
      </c>
      <c r="R643" t="str">
        <f t="shared" ref="R643:R706" si="64">J643 &amp; "-" &amp; TEXT(K643, "00")</f>
        <v>1803-06</v>
      </c>
      <c r="U643" s="2">
        <v>13.821</v>
      </c>
      <c r="V643" s="2">
        <v>0.76599999999999902</v>
      </c>
      <c r="AC643">
        <f t="shared" ref="AC643:AC706" si="65">INT(J643/10)*10</f>
        <v>1800</v>
      </c>
    </row>
    <row r="644" spans="1:29" x14ac:dyDescent="0.35">
      <c r="A644" s="3" t="s">
        <v>642</v>
      </c>
      <c r="B644" s="2">
        <v>15.106</v>
      </c>
      <c r="C644" s="2">
        <v>0.94399999999999995</v>
      </c>
      <c r="J644" s="4" t="str">
        <f t="shared" si="60"/>
        <v>1803</v>
      </c>
      <c r="K644" t="str">
        <f t="shared" si="61"/>
        <v>07</v>
      </c>
      <c r="M644" t="str">
        <f t="shared" si="62"/>
        <v/>
      </c>
      <c r="O644" t="str">
        <f t="shared" si="63"/>
        <v/>
      </c>
      <c r="R644" t="str">
        <f t="shared" si="64"/>
        <v>1803-07</v>
      </c>
      <c r="U644" s="2">
        <v>15.106</v>
      </c>
      <c r="V644" s="2">
        <v>0.94399999999999995</v>
      </c>
      <c r="AC644">
        <f t="shared" si="65"/>
        <v>1800</v>
      </c>
    </row>
    <row r="645" spans="1:29" x14ac:dyDescent="0.35">
      <c r="A645" s="3" t="s">
        <v>643</v>
      </c>
      <c r="B645" s="2">
        <v>15.366</v>
      </c>
      <c r="C645" s="2">
        <v>1.252</v>
      </c>
      <c r="J645" s="4" t="str">
        <f t="shared" si="60"/>
        <v>1803</v>
      </c>
      <c r="K645" t="str">
        <f t="shared" si="61"/>
        <v>08</v>
      </c>
      <c r="M645" t="str">
        <f t="shared" si="62"/>
        <v/>
      </c>
      <c r="O645" t="str">
        <f t="shared" si="63"/>
        <v/>
      </c>
      <c r="R645" t="str">
        <f t="shared" si="64"/>
        <v>1803-08</v>
      </c>
      <c r="U645" s="2">
        <v>15.366</v>
      </c>
      <c r="V645" s="2">
        <v>1.252</v>
      </c>
      <c r="AC645">
        <f t="shared" si="65"/>
        <v>1800</v>
      </c>
    </row>
    <row r="646" spans="1:29" x14ac:dyDescent="0.35">
      <c r="A646" s="3" t="s">
        <v>644</v>
      </c>
      <c r="B646" s="2">
        <v>12.33</v>
      </c>
      <c r="C646" s="2">
        <v>1.2589999999999999</v>
      </c>
      <c r="J646" s="4" t="str">
        <f t="shared" si="60"/>
        <v>1803</v>
      </c>
      <c r="K646" t="str">
        <f t="shared" si="61"/>
        <v>09</v>
      </c>
      <c r="M646" t="str">
        <f t="shared" si="62"/>
        <v/>
      </c>
      <c r="O646" t="str">
        <f t="shared" si="63"/>
        <v/>
      </c>
      <c r="R646" t="str">
        <f t="shared" si="64"/>
        <v>1803-09</v>
      </c>
      <c r="U646" s="2">
        <v>12.33</v>
      </c>
      <c r="V646" s="2">
        <v>1.2589999999999999</v>
      </c>
      <c r="AC646">
        <f t="shared" si="65"/>
        <v>1800</v>
      </c>
    </row>
    <row r="647" spans="1:29" x14ac:dyDescent="0.35">
      <c r="A647" s="3" t="s">
        <v>645</v>
      </c>
      <c r="B647" s="2">
        <v>9.1189999999999998</v>
      </c>
      <c r="C647" s="2">
        <v>1.4790000000000001</v>
      </c>
      <c r="J647" s="4" t="str">
        <f t="shared" si="60"/>
        <v>1803</v>
      </c>
      <c r="K647" t="str">
        <f t="shared" si="61"/>
        <v>10</v>
      </c>
      <c r="M647" t="str">
        <f t="shared" si="62"/>
        <v/>
      </c>
      <c r="O647" t="str">
        <f t="shared" si="63"/>
        <v/>
      </c>
      <c r="R647" t="str">
        <f t="shared" si="64"/>
        <v>1803-10</v>
      </c>
      <c r="U647" s="2">
        <v>9.1189999999999998</v>
      </c>
      <c r="V647" s="2">
        <v>1.4790000000000001</v>
      </c>
      <c r="AC647">
        <f t="shared" si="65"/>
        <v>1800</v>
      </c>
    </row>
    <row r="648" spans="1:29" x14ac:dyDescent="0.35">
      <c r="A648" s="3" t="s">
        <v>646</v>
      </c>
      <c r="B648" s="2">
        <v>5.9610000000000003</v>
      </c>
      <c r="C648" s="2">
        <v>1.843</v>
      </c>
      <c r="J648" s="4" t="str">
        <f t="shared" si="60"/>
        <v>1803</v>
      </c>
      <c r="K648" t="str">
        <f t="shared" si="61"/>
        <v>11</v>
      </c>
      <c r="M648" t="str">
        <f t="shared" si="62"/>
        <v/>
      </c>
      <c r="O648" t="str">
        <f t="shared" si="63"/>
        <v/>
      </c>
      <c r="R648" t="str">
        <f t="shared" si="64"/>
        <v>1803-11</v>
      </c>
      <c r="U648" s="2">
        <v>5.9610000000000003</v>
      </c>
      <c r="V648" s="2">
        <v>1.843</v>
      </c>
      <c r="AC648">
        <f t="shared" si="65"/>
        <v>1800</v>
      </c>
    </row>
    <row r="649" spans="1:29" x14ac:dyDescent="0.35">
      <c r="A649" s="3" t="s">
        <v>647</v>
      </c>
      <c r="B649" s="2">
        <v>2.327</v>
      </c>
      <c r="C649" s="2">
        <v>2.2690000000000001</v>
      </c>
      <c r="J649" s="4" t="str">
        <f t="shared" si="60"/>
        <v>1803</v>
      </c>
      <c r="K649" t="str">
        <f t="shared" si="61"/>
        <v>12</v>
      </c>
      <c r="M649" t="str">
        <f t="shared" si="62"/>
        <v/>
      </c>
      <c r="O649" t="str">
        <f t="shared" si="63"/>
        <v/>
      </c>
      <c r="R649" t="str">
        <f t="shared" si="64"/>
        <v>1803-12</v>
      </c>
      <c r="U649" s="2">
        <v>2.327</v>
      </c>
      <c r="V649" s="2">
        <v>2.2690000000000001</v>
      </c>
      <c r="AC649">
        <f t="shared" si="65"/>
        <v>1800</v>
      </c>
    </row>
    <row r="650" spans="1:29" x14ac:dyDescent="0.35">
      <c r="A650" s="3" t="s">
        <v>648</v>
      </c>
      <c r="B650" s="2">
        <v>2.4449999999999998</v>
      </c>
      <c r="C650" s="2">
        <v>2.6829999999999998</v>
      </c>
      <c r="J650" s="4" t="str">
        <f t="shared" si="60"/>
        <v>1804</v>
      </c>
      <c r="K650" t="str">
        <f t="shared" si="61"/>
        <v>01</v>
      </c>
      <c r="M650" t="str">
        <f t="shared" si="62"/>
        <v/>
      </c>
      <c r="O650" t="str">
        <f t="shared" si="63"/>
        <v/>
      </c>
      <c r="R650" t="str">
        <f t="shared" si="64"/>
        <v>1804-01</v>
      </c>
      <c r="U650" s="2">
        <v>2.4449999999999998</v>
      </c>
      <c r="V650" s="2">
        <v>2.6829999999999998</v>
      </c>
      <c r="AC650">
        <f t="shared" si="65"/>
        <v>1800</v>
      </c>
    </row>
    <row r="651" spans="1:29" x14ac:dyDescent="0.35">
      <c r="A651" s="3" t="s">
        <v>649</v>
      </c>
      <c r="B651" s="2">
        <v>1.9390000000000001</v>
      </c>
      <c r="C651" s="2">
        <v>2.2930000000000001</v>
      </c>
      <c r="J651" s="4" t="str">
        <f t="shared" si="60"/>
        <v>1804</v>
      </c>
      <c r="K651" t="str">
        <f t="shared" si="61"/>
        <v>02</v>
      </c>
      <c r="M651" t="str">
        <f t="shared" si="62"/>
        <v/>
      </c>
      <c r="O651" t="str">
        <f t="shared" si="63"/>
        <v/>
      </c>
      <c r="R651" t="str">
        <f t="shared" si="64"/>
        <v>1804-02</v>
      </c>
      <c r="U651" s="2">
        <v>1.9390000000000001</v>
      </c>
      <c r="V651" s="2">
        <v>2.2930000000000001</v>
      </c>
      <c r="AC651">
        <f t="shared" si="65"/>
        <v>1800</v>
      </c>
    </row>
    <row r="652" spans="1:29" x14ac:dyDescent="0.35">
      <c r="A652" s="3" t="s">
        <v>650</v>
      </c>
      <c r="B652" s="2">
        <v>4.4249999999999998</v>
      </c>
      <c r="C652" s="2">
        <v>2.1859999999999999</v>
      </c>
      <c r="J652" s="4" t="str">
        <f t="shared" si="60"/>
        <v>1804</v>
      </c>
      <c r="K652" t="str">
        <f t="shared" si="61"/>
        <v>03</v>
      </c>
      <c r="M652" t="str">
        <f t="shared" si="62"/>
        <v/>
      </c>
      <c r="O652" t="str">
        <f t="shared" si="63"/>
        <v/>
      </c>
      <c r="R652" t="str">
        <f t="shared" si="64"/>
        <v>1804-03</v>
      </c>
      <c r="U652" s="2">
        <v>4.4249999999999998</v>
      </c>
      <c r="V652" s="2">
        <v>2.1859999999999999</v>
      </c>
      <c r="AC652">
        <f t="shared" si="65"/>
        <v>1800</v>
      </c>
    </row>
    <row r="653" spans="1:29" x14ac:dyDescent="0.35">
      <c r="A653" s="3" t="s">
        <v>651</v>
      </c>
      <c r="B653" s="2">
        <v>10.057</v>
      </c>
      <c r="C653" s="2">
        <v>1.117</v>
      </c>
      <c r="J653" s="4" t="str">
        <f t="shared" si="60"/>
        <v>1804</v>
      </c>
      <c r="K653" t="str">
        <f t="shared" si="61"/>
        <v>04</v>
      </c>
      <c r="M653" t="str">
        <f t="shared" si="62"/>
        <v/>
      </c>
      <c r="O653" t="str">
        <f t="shared" si="63"/>
        <v/>
      </c>
      <c r="R653" t="str">
        <f t="shared" si="64"/>
        <v>1804-04</v>
      </c>
      <c r="U653" s="2">
        <v>10.057</v>
      </c>
      <c r="V653" s="2">
        <v>1.117</v>
      </c>
      <c r="AC653">
        <f t="shared" si="65"/>
        <v>1800</v>
      </c>
    </row>
    <row r="654" spans="1:29" x14ac:dyDescent="0.35">
      <c r="A654" s="3" t="s">
        <v>652</v>
      </c>
      <c r="B654" s="2">
        <v>12.106999999999999</v>
      </c>
      <c r="C654" s="2">
        <v>1.274</v>
      </c>
      <c r="J654" s="4" t="str">
        <f t="shared" si="60"/>
        <v>1804</v>
      </c>
      <c r="K654" t="str">
        <f t="shared" si="61"/>
        <v>05</v>
      </c>
      <c r="M654" t="str">
        <f t="shared" si="62"/>
        <v/>
      </c>
      <c r="O654" t="str">
        <f t="shared" si="63"/>
        <v/>
      </c>
      <c r="R654" t="str">
        <f t="shared" si="64"/>
        <v>1804-05</v>
      </c>
      <c r="U654" s="2">
        <v>12.106999999999999</v>
      </c>
      <c r="V654" s="2">
        <v>1.274</v>
      </c>
      <c r="AC654">
        <f t="shared" si="65"/>
        <v>1800</v>
      </c>
    </row>
    <row r="655" spans="1:29" x14ac:dyDescent="0.35">
      <c r="A655" s="3" t="s">
        <v>653</v>
      </c>
      <c r="B655" s="2">
        <v>13.773999999999999</v>
      </c>
      <c r="C655" s="2">
        <v>1.58</v>
      </c>
      <c r="J655" s="4" t="str">
        <f t="shared" si="60"/>
        <v>1804</v>
      </c>
      <c r="K655" t="str">
        <f t="shared" si="61"/>
        <v>06</v>
      </c>
      <c r="M655" t="str">
        <f t="shared" si="62"/>
        <v/>
      </c>
      <c r="O655" t="str">
        <f t="shared" si="63"/>
        <v/>
      </c>
      <c r="R655" t="str">
        <f t="shared" si="64"/>
        <v>1804-06</v>
      </c>
      <c r="U655" s="2">
        <v>13.773999999999999</v>
      </c>
      <c r="V655" s="2">
        <v>1.58</v>
      </c>
      <c r="AC655">
        <f t="shared" si="65"/>
        <v>1800</v>
      </c>
    </row>
    <row r="656" spans="1:29" x14ac:dyDescent="0.35">
      <c r="A656" s="3" t="s">
        <v>654</v>
      </c>
      <c r="B656" s="2">
        <v>15.773999999999999</v>
      </c>
      <c r="C656" s="2">
        <v>1.3180000000000001</v>
      </c>
      <c r="J656" s="4" t="str">
        <f t="shared" si="60"/>
        <v>1804</v>
      </c>
      <c r="K656" t="str">
        <f t="shared" si="61"/>
        <v>07</v>
      </c>
      <c r="M656" t="str">
        <f t="shared" si="62"/>
        <v/>
      </c>
      <c r="O656" t="str">
        <f t="shared" si="63"/>
        <v/>
      </c>
      <c r="R656" t="str">
        <f t="shared" si="64"/>
        <v>1804-07</v>
      </c>
      <c r="U656" s="2">
        <v>15.773999999999999</v>
      </c>
      <c r="V656" s="2">
        <v>1.3180000000000001</v>
      </c>
      <c r="AC656">
        <f t="shared" si="65"/>
        <v>1800</v>
      </c>
    </row>
    <row r="657" spans="1:29" x14ac:dyDescent="0.35">
      <c r="A657" s="3" t="s">
        <v>655</v>
      </c>
      <c r="B657" s="2">
        <v>14.510999999999999</v>
      </c>
      <c r="C657" s="2">
        <v>1.08</v>
      </c>
      <c r="J657" s="4" t="str">
        <f t="shared" si="60"/>
        <v>1804</v>
      </c>
      <c r="K657" t="str">
        <f t="shared" si="61"/>
        <v>08</v>
      </c>
      <c r="M657" t="str">
        <f t="shared" si="62"/>
        <v/>
      </c>
      <c r="O657" t="str">
        <f t="shared" si="63"/>
        <v/>
      </c>
      <c r="R657" t="str">
        <f t="shared" si="64"/>
        <v>1804-08</v>
      </c>
      <c r="U657" s="2">
        <v>14.510999999999999</v>
      </c>
      <c r="V657" s="2">
        <v>1.08</v>
      </c>
      <c r="AC657">
        <f t="shared" si="65"/>
        <v>1800</v>
      </c>
    </row>
    <row r="658" spans="1:29" x14ac:dyDescent="0.35">
      <c r="A658" s="3" t="s">
        <v>656</v>
      </c>
      <c r="B658" s="2">
        <v>12.468</v>
      </c>
      <c r="C658" s="2">
        <v>2.6440000000000001</v>
      </c>
      <c r="J658" s="4" t="str">
        <f t="shared" si="60"/>
        <v>1804</v>
      </c>
      <c r="K658" t="str">
        <f t="shared" si="61"/>
        <v>09</v>
      </c>
      <c r="M658" t="str">
        <f t="shared" si="62"/>
        <v/>
      </c>
      <c r="O658" t="str">
        <f t="shared" si="63"/>
        <v/>
      </c>
      <c r="R658" t="str">
        <f t="shared" si="64"/>
        <v>1804-09</v>
      </c>
      <c r="U658" s="2">
        <v>12.468</v>
      </c>
      <c r="V658" s="2">
        <v>2.6440000000000001</v>
      </c>
      <c r="AC658">
        <f t="shared" si="65"/>
        <v>1800</v>
      </c>
    </row>
    <row r="659" spans="1:29" x14ac:dyDescent="0.35">
      <c r="A659" s="3" t="s">
        <v>657</v>
      </c>
      <c r="B659" s="2">
        <v>9.282</v>
      </c>
      <c r="C659" s="2">
        <v>1.2310000000000001</v>
      </c>
      <c r="J659" s="4" t="str">
        <f t="shared" si="60"/>
        <v>1804</v>
      </c>
      <c r="K659" t="str">
        <f t="shared" si="61"/>
        <v>10</v>
      </c>
      <c r="M659" t="str">
        <f t="shared" si="62"/>
        <v/>
      </c>
      <c r="O659" t="str">
        <f t="shared" si="63"/>
        <v/>
      </c>
      <c r="R659" t="str">
        <f t="shared" si="64"/>
        <v>1804-10</v>
      </c>
      <c r="U659" s="2">
        <v>9.282</v>
      </c>
      <c r="V659" s="2">
        <v>1.2310000000000001</v>
      </c>
      <c r="AC659">
        <f t="shared" si="65"/>
        <v>1800</v>
      </c>
    </row>
    <row r="660" spans="1:29" x14ac:dyDescent="0.35">
      <c r="A660" s="3" t="s">
        <v>658</v>
      </c>
      <c r="B660" s="2">
        <v>7.1319999999999997</v>
      </c>
      <c r="C660" s="2">
        <v>2.0990000000000002</v>
      </c>
      <c r="J660" s="4" t="str">
        <f t="shared" si="60"/>
        <v>1804</v>
      </c>
      <c r="K660" t="str">
        <f t="shared" si="61"/>
        <v>11</v>
      </c>
      <c r="M660" t="str">
        <f t="shared" si="62"/>
        <v/>
      </c>
      <c r="O660" t="str">
        <f t="shared" si="63"/>
        <v/>
      </c>
      <c r="R660" t="str">
        <f t="shared" si="64"/>
        <v>1804-11</v>
      </c>
      <c r="U660" s="2">
        <v>7.1319999999999997</v>
      </c>
      <c r="V660" s="2">
        <v>2.0990000000000002</v>
      </c>
      <c r="AC660">
        <f t="shared" si="65"/>
        <v>1800</v>
      </c>
    </row>
    <row r="661" spans="1:29" x14ac:dyDescent="0.35">
      <c r="A661" s="3" t="s">
        <v>659</v>
      </c>
      <c r="B661" s="2">
        <v>2.2240000000000002</v>
      </c>
      <c r="C661" s="2">
        <v>2.597</v>
      </c>
      <c r="J661" s="4" t="str">
        <f t="shared" si="60"/>
        <v>1804</v>
      </c>
      <c r="K661" t="str">
        <f t="shared" si="61"/>
        <v>12</v>
      </c>
      <c r="M661" t="str">
        <f t="shared" si="62"/>
        <v/>
      </c>
      <c r="O661" t="str">
        <f t="shared" si="63"/>
        <v/>
      </c>
      <c r="R661" t="str">
        <f t="shared" si="64"/>
        <v>1804-12</v>
      </c>
      <c r="U661" s="2">
        <v>2.2240000000000002</v>
      </c>
      <c r="V661" s="2">
        <v>2.597</v>
      </c>
      <c r="AC661">
        <f t="shared" si="65"/>
        <v>1800</v>
      </c>
    </row>
    <row r="662" spans="1:29" x14ac:dyDescent="0.35">
      <c r="A662" s="3" t="s">
        <v>660</v>
      </c>
      <c r="B662" s="2">
        <v>2.8220000000000001</v>
      </c>
      <c r="C662" s="2">
        <v>2.512</v>
      </c>
      <c r="J662" s="4" t="str">
        <f t="shared" si="60"/>
        <v>1805</v>
      </c>
      <c r="K662" t="str">
        <f t="shared" si="61"/>
        <v>01</v>
      </c>
      <c r="M662" t="str">
        <f t="shared" si="62"/>
        <v/>
      </c>
      <c r="O662" t="str">
        <f t="shared" si="63"/>
        <v/>
      </c>
      <c r="R662" t="str">
        <f t="shared" si="64"/>
        <v>1805-01</v>
      </c>
      <c r="U662" s="2">
        <v>2.8220000000000001</v>
      </c>
      <c r="V662" s="2">
        <v>2.512</v>
      </c>
      <c r="AC662">
        <f t="shared" si="65"/>
        <v>1800</v>
      </c>
    </row>
    <row r="663" spans="1:29" x14ac:dyDescent="0.35">
      <c r="A663" s="3" t="s">
        <v>661</v>
      </c>
      <c r="B663" s="2">
        <v>2.5569999999999999</v>
      </c>
      <c r="C663" s="2">
        <v>2.4550000000000001</v>
      </c>
      <c r="J663" s="4" t="str">
        <f t="shared" si="60"/>
        <v>1805</v>
      </c>
      <c r="K663" t="str">
        <f t="shared" si="61"/>
        <v>02</v>
      </c>
      <c r="M663" t="str">
        <f t="shared" si="62"/>
        <v/>
      </c>
      <c r="O663" t="str">
        <f t="shared" si="63"/>
        <v/>
      </c>
      <c r="R663" t="str">
        <f t="shared" si="64"/>
        <v>1805-02</v>
      </c>
      <c r="U663" s="2">
        <v>2.5569999999999999</v>
      </c>
      <c r="V663" s="2">
        <v>2.4550000000000001</v>
      </c>
      <c r="AC663">
        <f t="shared" si="65"/>
        <v>1800</v>
      </c>
    </row>
    <row r="664" spans="1:29" x14ac:dyDescent="0.35">
      <c r="A664" s="3" t="s">
        <v>662</v>
      </c>
      <c r="B664" s="2">
        <v>5.76</v>
      </c>
      <c r="C664" s="2">
        <v>1.498</v>
      </c>
      <c r="J664" s="4" t="str">
        <f t="shared" si="60"/>
        <v>1805</v>
      </c>
      <c r="K664" t="str">
        <f t="shared" si="61"/>
        <v>03</v>
      </c>
      <c r="M664" t="str">
        <f t="shared" si="62"/>
        <v/>
      </c>
      <c r="O664" t="str">
        <f t="shared" si="63"/>
        <v/>
      </c>
      <c r="R664" t="str">
        <f t="shared" si="64"/>
        <v>1805-03</v>
      </c>
      <c r="U664" s="2">
        <v>5.76</v>
      </c>
      <c r="V664" s="2">
        <v>1.498</v>
      </c>
      <c r="AC664">
        <f t="shared" si="65"/>
        <v>1800</v>
      </c>
    </row>
    <row r="665" spans="1:29" x14ac:dyDescent="0.35">
      <c r="A665" s="3" t="s">
        <v>663</v>
      </c>
      <c r="B665" s="2">
        <v>8.1229999999999993</v>
      </c>
      <c r="C665" s="2">
        <v>1.2909999999999999</v>
      </c>
      <c r="J665" s="4" t="str">
        <f t="shared" si="60"/>
        <v>1805</v>
      </c>
      <c r="K665" t="str">
        <f t="shared" si="61"/>
        <v>04</v>
      </c>
      <c r="M665" t="str">
        <f t="shared" si="62"/>
        <v/>
      </c>
      <c r="O665" t="str">
        <f t="shared" si="63"/>
        <v/>
      </c>
      <c r="R665" t="str">
        <f t="shared" si="64"/>
        <v>1805-04</v>
      </c>
      <c r="U665" s="2">
        <v>8.1229999999999993</v>
      </c>
      <c r="V665" s="2">
        <v>1.2909999999999999</v>
      </c>
      <c r="AC665">
        <f t="shared" si="65"/>
        <v>1800</v>
      </c>
    </row>
    <row r="666" spans="1:29" x14ac:dyDescent="0.35">
      <c r="A666" s="3" t="s">
        <v>664</v>
      </c>
      <c r="B666" s="2">
        <v>11.103999999999999</v>
      </c>
      <c r="C666" s="2">
        <v>1.216</v>
      </c>
      <c r="J666" s="4" t="str">
        <f t="shared" si="60"/>
        <v>1805</v>
      </c>
      <c r="K666" t="str">
        <f t="shared" si="61"/>
        <v>05</v>
      </c>
      <c r="M666" t="str">
        <f t="shared" si="62"/>
        <v/>
      </c>
      <c r="O666" t="str">
        <f t="shared" si="63"/>
        <v/>
      </c>
      <c r="R666" t="str">
        <f t="shared" si="64"/>
        <v>1805-05</v>
      </c>
      <c r="U666" s="2">
        <v>11.103999999999999</v>
      </c>
      <c r="V666" s="2">
        <v>1.216</v>
      </c>
      <c r="AC666">
        <f t="shared" si="65"/>
        <v>1800</v>
      </c>
    </row>
    <row r="667" spans="1:29" x14ac:dyDescent="0.35">
      <c r="A667" s="3" t="s">
        <v>665</v>
      </c>
      <c r="B667" s="2">
        <v>14.026999999999999</v>
      </c>
      <c r="C667" s="2">
        <v>1.3680000000000001</v>
      </c>
      <c r="J667" s="4" t="str">
        <f t="shared" si="60"/>
        <v>1805</v>
      </c>
      <c r="K667" t="str">
        <f t="shared" si="61"/>
        <v>06</v>
      </c>
      <c r="M667" t="str">
        <f t="shared" si="62"/>
        <v/>
      </c>
      <c r="O667" t="str">
        <f t="shared" si="63"/>
        <v/>
      </c>
      <c r="R667" t="str">
        <f t="shared" si="64"/>
        <v>1805-06</v>
      </c>
      <c r="U667" s="2">
        <v>14.026999999999999</v>
      </c>
      <c r="V667" s="2">
        <v>1.3680000000000001</v>
      </c>
      <c r="AC667">
        <f t="shared" si="65"/>
        <v>1800</v>
      </c>
    </row>
    <row r="668" spans="1:29" x14ac:dyDescent="0.35">
      <c r="A668" s="3" t="s">
        <v>666</v>
      </c>
      <c r="B668" s="2">
        <v>14.702</v>
      </c>
      <c r="C668" s="2">
        <v>1.151</v>
      </c>
      <c r="J668" s="4" t="str">
        <f t="shared" si="60"/>
        <v>1805</v>
      </c>
      <c r="K668" t="str">
        <f t="shared" si="61"/>
        <v>07</v>
      </c>
      <c r="M668" t="str">
        <f t="shared" si="62"/>
        <v/>
      </c>
      <c r="O668" t="str">
        <f t="shared" si="63"/>
        <v/>
      </c>
      <c r="R668" t="str">
        <f t="shared" si="64"/>
        <v>1805-07</v>
      </c>
      <c r="U668" s="2">
        <v>14.702</v>
      </c>
      <c r="V668" s="2">
        <v>1.151</v>
      </c>
      <c r="AC668">
        <f t="shared" si="65"/>
        <v>1800</v>
      </c>
    </row>
    <row r="669" spans="1:29" x14ac:dyDescent="0.35">
      <c r="A669" s="3" t="s">
        <v>667</v>
      </c>
      <c r="B669" s="2">
        <v>15.27</v>
      </c>
      <c r="C669" s="2">
        <v>1.0209999999999999</v>
      </c>
      <c r="J669" s="4" t="str">
        <f t="shared" si="60"/>
        <v>1805</v>
      </c>
      <c r="K669" t="str">
        <f t="shared" si="61"/>
        <v>08</v>
      </c>
      <c r="M669" t="str">
        <f t="shared" si="62"/>
        <v/>
      </c>
      <c r="O669" t="str">
        <f t="shared" si="63"/>
        <v/>
      </c>
      <c r="R669" t="str">
        <f t="shared" si="64"/>
        <v>1805-08</v>
      </c>
      <c r="U669" s="2">
        <v>15.27</v>
      </c>
      <c r="V669" s="2">
        <v>1.0209999999999999</v>
      </c>
      <c r="AC669">
        <f t="shared" si="65"/>
        <v>1800</v>
      </c>
    </row>
    <row r="670" spans="1:29" x14ac:dyDescent="0.35">
      <c r="A670" s="3" t="s">
        <v>668</v>
      </c>
      <c r="B670" s="2">
        <v>12.039</v>
      </c>
      <c r="C670" s="2">
        <v>1.831</v>
      </c>
      <c r="J670" s="4" t="str">
        <f t="shared" si="60"/>
        <v>1805</v>
      </c>
      <c r="K670" t="str">
        <f t="shared" si="61"/>
        <v>09</v>
      </c>
      <c r="M670" t="str">
        <f t="shared" si="62"/>
        <v/>
      </c>
      <c r="O670" t="str">
        <f t="shared" si="63"/>
        <v/>
      </c>
      <c r="R670" t="str">
        <f t="shared" si="64"/>
        <v>1805-09</v>
      </c>
      <c r="U670" s="2">
        <v>12.039</v>
      </c>
      <c r="V670" s="2">
        <v>1.831</v>
      </c>
      <c r="AC670">
        <f t="shared" si="65"/>
        <v>1800</v>
      </c>
    </row>
    <row r="671" spans="1:29" x14ac:dyDescent="0.35">
      <c r="A671" s="3" t="s">
        <v>669</v>
      </c>
      <c r="B671" s="2">
        <v>7.6359999999999904</v>
      </c>
      <c r="C671" s="2">
        <v>1.603</v>
      </c>
      <c r="J671" s="4" t="str">
        <f t="shared" si="60"/>
        <v>1805</v>
      </c>
      <c r="K671" t="str">
        <f t="shared" si="61"/>
        <v>10</v>
      </c>
      <c r="M671" t="str">
        <f t="shared" si="62"/>
        <v/>
      </c>
      <c r="O671" t="str">
        <f t="shared" si="63"/>
        <v/>
      </c>
      <c r="R671" t="str">
        <f t="shared" si="64"/>
        <v>1805-10</v>
      </c>
      <c r="U671" s="2">
        <v>7.6359999999999904</v>
      </c>
      <c r="V671" s="2">
        <v>1.603</v>
      </c>
      <c r="AC671">
        <f t="shared" si="65"/>
        <v>1800</v>
      </c>
    </row>
    <row r="672" spans="1:29" x14ac:dyDescent="0.35">
      <c r="A672" s="3" t="s">
        <v>670</v>
      </c>
      <c r="B672" s="2">
        <v>4.5549999999999997</v>
      </c>
      <c r="C672" s="2">
        <v>2.399</v>
      </c>
      <c r="J672" s="4" t="str">
        <f t="shared" si="60"/>
        <v>1805</v>
      </c>
      <c r="K672" t="str">
        <f t="shared" si="61"/>
        <v>11</v>
      </c>
      <c r="M672" t="str">
        <f t="shared" si="62"/>
        <v/>
      </c>
      <c r="O672" t="str">
        <f t="shared" si="63"/>
        <v/>
      </c>
      <c r="R672" t="str">
        <f t="shared" si="64"/>
        <v>1805-11</v>
      </c>
      <c r="U672" s="2">
        <v>4.5549999999999997</v>
      </c>
      <c r="V672" s="2">
        <v>2.399</v>
      </c>
      <c r="AC672">
        <f t="shared" si="65"/>
        <v>1800</v>
      </c>
    </row>
    <row r="673" spans="1:29" x14ac:dyDescent="0.35">
      <c r="A673" s="3" t="s">
        <v>671</v>
      </c>
      <c r="B673" s="2">
        <v>4.1580000000000004</v>
      </c>
      <c r="C673" s="2">
        <v>1.9219999999999999</v>
      </c>
      <c r="J673" s="4" t="str">
        <f t="shared" si="60"/>
        <v>1805</v>
      </c>
      <c r="K673" t="str">
        <f t="shared" si="61"/>
        <v>12</v>
      </c>
      <c r="M673" t="str">
        <f t="shared" si="62"/>
        <v/>
      </c>
      <c r="O673" t="str">
        <f t="shared" si="63"/>
        <v/>
      </c>
      <c r="R673" t="str">
        <f t="shared" si="64"/>
        <v>1805-12</v>
      </c>
      <c r="U673" s="2">
        <v>4.1580000000000004</v>
      </c>
      <c r="V673" s="2">
        <v>1.9219999999999999</v>
      </c>
      <c r="AC673">
        <f t="shared" si="65"/>
        <v>1800</v>
      </c>
    </row>
    <row r="674" spans="1:29" x14ac:dyDescent="0.35">
      <c r="A674" s="3" t="s">
        <v>672</v>
      </c>
      <c r="B674" s="2">
        <v>2.9169999999999998</v>
      </c>
      <c r="C674" s="2">
        <v>2.1669999999999998</v>
      </c>
      <c r="J674" s="4" t="str">
        <f t="shared" si="60"/>
        <v>1806</v>
      </c>
      <c r="K674" t="str">
        <f t="shared" si="61"/>
        <v>01</v>
      </c>
      <c r="M674" t="str">
        <f t="shared" si="62"/>
        <v/>
      </c>
      <c r="O674" t="str">
        <f t="shared" si="63"/>
        <v/>
      </c>
      <c r="R674" t="str">
        <f t="shared" si="64"/>
        <v>1806-01</v>
      </c>
      <c r="U674" s="2">
        <v>2.9169999999999998</v>
      </c>
      <c r="V674" s="2">
        <v>2.1669999999999998</v>
      </c>
      <c r="AC674">
        <f t="shared" si="65"/>
        <v>1800</v>
      </c>
    </row>
    <row r="675" spans="1:29" x14ac:dyDescent="0.35">
      <c r="A675" s="3" t="s">
        <v>673</v>
      </c>
      <c r="B675" s="2">
        <v>2.9369999999999998</v>
      </c>
      <c r="C675" s="2">
        <v>2.0790000000000002</v>
      </c>
      <c r="J675" s="4" t="str">
        <f t="shared" si="60"/>
        <v>1806</v>
      </c>
      <c r="K675" t="str">
        <f t="shared" si="61"/>
        <v>02</v>
      </c>
      <c r="M675" t="str">
        <f t="shared" si="62"/>
        <v/>
      </c>
      <c r="O675" t="str">
        <f t="shared" si="63"/>
        <v/>
      </c>
      <c r="R675" t="str">
        <f t="shared" si="64"/>
        <v>1806-02</v>
      </c>
      <c r="U675" s="2">
        <v>2.9369999999999998</v>
      </c>
      <c r="V675" s="2">
        <v>2.0790000000000002</v>
      </c>
      <c r="AC675">
        <f t="shared" si="65"/>
        <v>1800</v>
      </c>
    </row>
    <row r="676" spans="1:29" x14ac:dyDescent="0.35">
      <c r="A676" s="3" t="s">
        <v>674</v>
      </c>
      <c r="B676" s="2">
        <v>4.6909999999999998</v>
      </c>
      <c r="C676" s="2">
        <v>1.5569999999999999</v>
      </c>
      <c r="J676" s="4" t="str">
        <f t="shared" si="60"/>
        <v>1806</v>
      </c>
      <c r="K676" t="str">
        <f t="shared" si="61"/>
        <v>03</v>
      </c>
      <c r="M676" t="str">
        <f t="shared" si="62"/>
        <v/>
      </c>
      <c r="O676" t="str">
        <f t="shared" si="63"/>
        <v/>
      </c>
      <c r="R676" t="str">
        <f t="shared" si="64"/>
        <v>1806-03</v>
      </c>
      <c r="U676" s="2">
        <v>4.6909999999999998</v>
      </c>
      <c r="V676" s="2">
        <v>1.5569999999999999</v>
      </c>
      <c r="AC676">
        <f t="shared" si="65"/>
        <v>1800</v>
      </c>
    </row>
    <row r="677" spans="1:29" x14ac:dyDescent="0.35">
      <c r="A677" s="3" t="s">
        <v>675</v>
      </c>
      <c r="B677" s="2">
        <v>8.032</v>
      </c>
      <c r="C677" s="2">
        <v>1.77199999999999</v>
      </c>
      <c r="J677" s="4" t="str">
        <f t="shared" si="60"/>
        <v>1806</v>
      </c>
      <c r="K677" t="str">
        <f t="shared" si="61"/>
        <v>04</v>
      </c>
      <c r="M677" t="str">
        <f t="shared" si="62"/>
        <v/>
      </c>
      <c r="O677" t="str">
        <f t="shared" si="63"/>
        <v/>
      </c>
      <c r="R677" t="str">
        <f t="shared" si="64"/>
        <v>1806-04</v>
      </c>
      <c r="U677" s="2">
        <v>8.032</v>
      </c>
      <c r="V677" s="2">
        <v>1.77199999999999</v>
      </c>
      <c r="AC677">
        <f t="shared" si="65"/>
        <v>1800</v>
      </c>
    </row>
    <row r="678" spans="1:29" x14ac:dyDescent="0.35">
      <c r="A678" s="3" t="s">
        <v>676</v>
      </c>
      <c r="B678" s="2">
        <v>11.503</v>
      </c>
      <c r="C678" s="2">
        <v>1.4259999999999999</v>
      </c>
      <c r="J678" s="4" t="str">
        <f t="shared" si="60"/>
        <v>1806</v>
      </c>
      <c r="K678" t="str">
        <f t="shared" si="61"/>
        <v>05</v>
      </c>
      <c r="M678" t="str">
        <f t="shared" si="62"/>
        <v/>
      </c>
      <c r="O678" t="str">
        <f t="shared" si="63"/>
        <v/>
      </c>
      <c r="R678" t="str">
        <f t="shared" si="64"/>
        <v>1806-05</v>
      </c>
      <c r="U678" s="2">
        <v>11.503</v>
      </c>
      <c r="V678" s="2">
        <v>1.4259999999999999</v>
      </c>
      <c r="AC678">
        <f t="shared" si="65"/>
        <v>1800</v>
      </c>
    </row>
    <row r="679" spans="1:29" x14ac:dyDescent="0.35">
      <c r="A679" s="3" t="s">
        <v>677</v>
      </c>
      <c r="B679" s="2">
        <v>12.417999999999999</v>
      </c>
      <c r="C679" s="2">
        <v>0.83699999999999997</v>
      </c>
      <c r="J679" s="4" t="str">
        <f t="shared" si="60"/>
        <v>1806</v>
      </c>
      <c r="K679" t="str">
        <f t="shared" si="61"/>
        <v>06</v>
      </c>
      <c r="M679" t="str">
        <f t="shared" si="62"/>
        <v/>
      </c>
      <c r="O679" t="str">
        <f t="shared" si="63"/>
        <v/>
      </c>
      <c r="R679" t="str">
        <f t="shared" si="64"/>
        <v>1806-06</v>
      </c>
      <c r="U679" s="2">
        <v>12.417999999999999</v>
      </c>
      <c r="V679" s="2">
        <v>0.83699999999999997</v>
      </c>
      <c r="AC679">
        <f t="shared" si="65"/>
        <v>1800</v>
      </c>
    </row>
    <row r="680" spans="1:29" x14ac:dyDescent="0.35">
      <c r="A680" s="3" t="s">
        <v>678</v>
      </c>
      <c r="B680" s="2">
        <v>13.923</v>
      </c>
      <c r="C680" s="2">
        <v>1.5049999999999999</v>
      </c>
      <c r="J680" s="4" t="str">
        <f t="shared" si="60"/>
        <v>1806</v>
      </c>
      <c r="K680" t="str">
        <f t="shared" si="61"/>
        <v>07</v>
      </c>
      <c r="M680" t="str">
        <f t="shared" si="62"/>
        <v/>
      </c>
      <c r="O680" t="str">
        <f t="shared" si="63"/>
        <v/>
      </c>
      <c r="R680" t="str">
        <f t="shared" si="64"/>
        <v>1806-07</v>
      </c>
      <c r="U680" s="2">
        <v>13.923</v>
      </c>
      <c r="V680" s="2">
        <v>1.5049999999999999</v>
      </c>
      <c r="AC680">
        <f t="shared" si="65"/>
        <v>1800</v>
      </c>
    </row>
    <row r="681" spans="1:29" x14ac:dyDescent="0.35">
      <c r="A681" s="3" t="s">
        <v>679</v>
      </c>
      <c r="B681" s="2">
        <v>14.593</v>
      </c>
      <c r="C681" s="2">
        <v>1.361</v>
      </c>
      <c r="J681" s="4" t="str">
        <f t="shared" si="60"/>
        <v>1806</v>
      </c>
      <c r="K681" t="str">
        <f t="shared" si="61"/>
        <v>08</v>
      </c>
      <c r="M681" t="str">
        <f t="shared" si="62"/>
        <v/>
      </c>
      <c r="O681" t="str">
        <f t="shared" si="63"/>
        <v/>
      </c>
      <c r="R681" t="str">
        <f t="shared" si="64"/>
        <v>1806-08</v>
      </c>
      <c r="U681" s="2">
        <v>14.593</v>
      </c>
      <c r="V681" s="2">
        <v>1.361</v>
      </c>
      <c r="AC681">
        <f t="shared" si="65"/>
        <v>1800</v>
      </c>
    </row>
    <row r="682" spans="1:29" x14ac:dyDescent="0.35">
      <c r="A682" s="3" t="s">
        <v>680</v>
      </c>
      <c r="B682" s="2">
        <v>12.548999999999999</v>
      </c>
      <c r="C682" s="2">
        <v>1.7529999999999999</v>
      </c>
      <c r="J682" s="4" t="str">
        <f t="shared" si="60"/>
        <v>1806</v>
      </c>
      <c r="K682" t="str">
        <f t="shared" si="61"/>
        <v>09</v>
      </c>
      <c r="M682" t="str">
        <f t="shared" si="62"/>
        <v/>
      </c>
      <c r="O682" t="str">
        <f t="shared" si="63"/>
        <v/>
      </c>
      <c r="R682" t="str">
        <f t="shared" si="64"/>
        <v>1806-09</v>
      </c>
      <c r="U682" s="2">
        <v>12.548999999999999</v>
      </c>
      <c r="V682" s="2">
        <v>1.7529999999999999</v>
      </c>
      <c r="AC682">
        <f t="shared" si="65"/>
        <v>1800</v>
      </c>
    </row>
    <row r="683" spans="1:29" x14ac:dyDescent="0.35">
      <c r="A683" s="3" t="s">
        <v>681</v>
      </c>
      <c r="B683" s="2">
        <v>8.4260000000000002</v>
      </c>
      <c r="C683" s="2">
        <v>1.113</v>
      </c>
      <c r="J683" s="4" t="str">
        <f t="shared" si="60"/>
        <v>1806</v>
      </c>
      <c r="K683" t="str">
        <f t="shared" si="61"/>
        <v>10</v>
      </c>
      <c r="M683" t="str">
        <f t="shared" si="62"/>
        <v/>
      </c>
      <c r="O683" t="str">
        <f t="shared" si="63"/>
        <v/>
      </c>
      <c r="R683" t="str">
        <f t="shared" si="64"/>
        <v>1806-10</v>
      </c>
      <c r="U683" s="2">
        <v>8.4260000000000002</v>
      </c>
      <c r="V683" s="2">
        <v>1.113</v>
      </c>
      <c r="AC683">
        <f t="shared" si="65"/>
        <v>1800</v>
      </c>
    </row>
    <row r="684" spans="1:29" x14ac:dyDescent="0.35">
      <c r="A684" s="3" t="s">
        <v>682</v>
      </c>
      <c r="B684" s="2">
        <v>5.2309999999999999</v>
      </c>
      <c r="C684" s="2">
        <v>1.54199999999999</v>
      </c>
      <c r="J684" s="4" t="str">
        <f t="shared" si="60"/>
        <v>1806</v>
      </c>
      <c r="K684" t="str">
        <f t="shared" si="61"/>
        <v>11</v>
      </c>
      <c r="M684" t="str">
        <f t="shared" si="62"/>
        <v/>
      </c>
      <c r="O684" t="str">
        <f t="shared" si="63"/>
        <v/>
      </c>
      <c r="R684" t="str">
        <f t="shared" si="64"/>
        <v>1806-11</v>
      </c>
      <c r="U684" s="2">
        <v>5.2309999999999999</v>
      </c>
      <c r="V684" s="2">
        <v>1.54199999999999</v>
      </c>
      <c r="AC684">
        <f t="shared" si="65"/>
        <v>1800</v>
      </c>
    </row>
    <row r="685" spans="1:29" x14ac:dyDescent="0.35">
      <c r="A685" s="3" t="s">
        <v>683</v>
      </c>
      <c r="B685" s="2">
        <v>3.9889999999999999</v>
      </c>
      <c r="C685" s="2">
        <v>1.7290000000000001</v>
      </c>
      <c r="J685" s="4" t="str">
        <f t="shared" si="60"/>
        <v>1806</v>
      </c>
      <c r="K685" t="str">
        <f t="shared" si="61"/>
        <v>12</v>
      </c>
      <c r="M685" t="str">
        <f t="shared" si="62"/>
        <v/>
      </c>
      <c r="O685" t="str">
        <f t="shared" si="63"/>
        <v/>
      </c>
      <c r="R685" t="str">
        <f t="shared" si="64"/>
        <v>1806-12</v>
      </c>
      <c r="U685" s="2">
        <v>3.9889999999999999</v>
      </c>
      <c r="V685" s="2">
        <v>1.7290000000000001</v>
      </c>
      <c r="AC685">
        <f t="shared" si="65"/>
        <v>1800</v>
      </c>
    </row>
    <row r="686" spans="1:29" x14ac:dyDescent="0.35">
      <c r="A686" s="3" t="s">
        <v>684</v>
      </c>
      <c r="B686" s="2">
        <v>1.0549999999999999</v>
      </c>
      <c r="C686" s="2">
        <v>2.3929999999999998</v>
      </c>
      <c r="J686" s="4" t="str">
        <f t="shared" si="60"/>
        <v>1807</v>
      </c>
      <c r="K686" t="str">
        <f t="shared" si="61"/>
        <v>01</v>
      </c>
      <c r="M686" t="str">
        <f t="shared" si="62"/>
        <v/>
      </c>
      <c r="O686" t="str">
        <f t="shared" si="63"/>
        <v/>
      </c>
      <c r="R686" t="str">
        <f t="shared" si="64"/>
        <v>1807-01</v>
      </c>
      <c r="U686" s="2">
        <v>1.0549999999999999</v>
      </c>
      <c r="V686" s="2">
        <v>2.3929999999999998</v>
      </c>
      <c r="AC686">
        <f t="shared" si="65"/>
        <v>1800</v>
      </c>
    </row>
    <row r="687" spans="1:29" x14ac:dyDescent="0.35">
      <c r="A687" s="3" t="s">
        <v>685</v>
      </c>
      <c r="B687" s="2">
        <v>4.0939999999999896</v>
      </c>
      <c r="C687" s="2">
        <v>2.677</v>
      </c>
      <c r="J687" s="4" t="str">
        <f t="shared" si="60"/>
        <v>1807</v>
      </c>
      <c r="K687" t="str">
        <f t="shared" si="61"/>
        <v>02</v>
      </c>
      <c r="M687" t="str">
        <f t="shared" si="62"/>
        <v/>
      </c>
      <c r="O687" t="str">
        <f t="shared" si="63"/>
        <v/>
      </c>
      <c r="R687" t="str">
        <f t="shared" si="64"/>
        <v>1807-02</v>
      </c>
      <c r="U687" s="2">
        <v>4.0939999999999896</v>
      </c>
      <c r="V687" s="2">
        <v>2.677</v>
      </c>
      <c r="AC687">
        <f t="shared" si="65"/>
        <v>1800</v>
      </c>
    </row>
    <row r="688" spans="1:29" x14ac:dyDescent="0.35">
      <c r="A688" s="3" t="s">
        <v>686</v>
      </c>
      <c r="B688" s="2">
        <v>4.7880000000000003</v>
      </c>
      <c r="C688" s="2">
        <v>2.2530000000000001</v>
      </c>
      <c r="J688" s="4" t="str">
        <f t="shared" si="60"/>
        <v>1807</v>
      </c>
      <c r="K688" t="str">
        <f t="shared" si="61"/>
        <v>03</v>
      </c>
      <c r="M688" t="str">
        <f t="shared" si="62"/>
        <v/>
      </c>
      <c r="O688" t="str">
        <f t="shared" si="63"/>
        <v/>
      </c>
      <c r="R688" t="str">
        <f t="shared" si="64"/>
        <v>1807-03</v>
      </c>
      <c r="U688" s="2">
        <v>4.7880000000000003</v>
      </c>
      <c r="V688" s="2">
        <v>2.2530000000000001</v>
      </c>
      <c r="AC688">
        <f t="shared" si="65"/>
        <v>1800</v>
      </c>
    </row>
    <row r="689" spans="1:29" x14ac:dyDescent="0.35">
      <c r="A689" s="3" t="s">
        <v>687</v>
      </c>
      <c r="B689" s="2">
        <v>6.9709999999999903</v>
      </c>
      <c r="C689" s="2">
        <v>1.26</v>
      </c>
      <c r="J689" s="4" t="str">
        <f t="shared" si="60"/>
        <v>1807</v>
      </c>
      <c r="K689" t="str">
        <f t="shared" si="61"/>
        <v>04</v>
      </c>
      <c r="M689" t="str">
        <f t="shared" si="62"/>
        <v/>
      </c>
      <c r="O689" t="str">
        <f t="shared" si="63"/>
        <v/>
      </c>
      <c r="R689" t="str">
        <f t="shared" si="64"/>
        <v>1807-04</v>
      </c>
      <c r="U689" s="2">
        <v>6.9709999999999903</v>
      </c>
      <c r="V689" s="2">
        <v>1.26</v>
      </c>
      <c r="AC689">
        <f t="shared" si="65"/>
        <v>1800</v>
      </c>
    </row>
    <row r="690" spans="1:29" x14ac:dyDescent="0.35">
      <c r="A690" s="3" t="s">
        <v>688</v>
      </c>
      <c r="B690" s="2">
        <v>9.3309999999999995</v>
      </c>
      <c r="C690" s="2">
        <v>0.93</v>
      </c>
      <c r="J690" s="4" t="str">
        <f t="shared" si="60"/>
        <v>1807</v>
      </c>
      <c r="K690" t="str">
        <f t="shared" si="61"/>
        <v>05</v>
      </c>
      <c r="M690" t="str">
        <f t="shared" si="62"/>
        <v/>
      </c>
      <c r="O690" t="str">
        <f t="shared" si="63"/>
        <v/>
      </c>
      <c r="R690" t="str">
        <f t="shared" si="64"/>
        <v>1807-05</v>
      </c>
      <c r="U690" s="2">
        <v>9.3309999999999995</v>
      </c>
      <c r="V690" s="2">
        <v>0.93</v>
      </c>
      <c r="AC690">
        <f t="shared" si="65"/>
        <v>1800</v>
      </c>
    </row>
    <row r="691" spans="1:29" x14ac:dyDescent="0.35">
      <c r="A691" s="3" t="s">
        <v>689</v>
      </c>
      <c r="B691" s="2">
        <v>13.292999999999999</v>
      </c>
      <c r="C691" s="2">
        <v>1.2709999999999999</v>
      </c>
      <c r="J691" s="4" t="str">
        <f t="shared" si="60"/>
        <v>1807</v>
      </c>
      <c r="K691" t="str">
        <f t="shared" si="61"/>
        <v>06</v>
      </c>
      <c r="M691" t="str">
        <f t="shared" si="62"/>
        <v/>
      </c>
      <c r="O691" t="str">
        <f t="shared" si="63"/>
        <v/>
      </c>
      <c r="R691" t="str">
        <f t="shared" si="64"/>
        <v>1807-06</v>
      </c>
      <c r="U691" s="2">
        <v>13.292999999999999</v>
      </c>
      <c r="V691" s="2">
        <v>1.2709999999999999</v>
      </c>
      <c r="AC691">
        <f t="shared" si="65"/>
        <v>1800</v>
      </c>
    </row>
    <row r="692" spans="1:29" x14ac:dyDescent="0.35">
      <c r="A692" s="3" t="s">
        <v>690</v>
      </c>
      <c r="B692" s="2">
        <v>14.138</v>
      </c>
      <c r="C692" s="2">
        <v>1.605</v>
      </c>
      <c r="J692" s="4" t="str">
        <f t="shared" si="60"/>
        <v>1807</v>
      </c>
      <c r="K692" t="str">
        <f t="shared" si="61"/>
        <v>07</v>
      </c>
      <c r="M692" t="str">
        <f t="shared" si="62"/>
        <v/>
      </c>
      <c r="O692" t="str">
        <f t="shared" si="63"/>
        <v/>
      </c>
      <c r="R692" t="str">
        <f t="shared" si="64"/>
        <v>1807-07</v>
      </c>
      <c r="U692" s="2">
        <v>14.138</v>
      </c>
      <c r="V692" s="2">
        <v>1.605</v>
      </c>
      <c r="AC692">
        <f t="shared" si="65"/>
        <v>1800</v>
      </c>
    </row>
    <row r="693" spans="1:29" x14ac:dyDescent="0.35">
      <c r="A693" s="3" t="s">
        <v>691</v>
      </c>
      <c r="B693" s="2">
        <v>13.798999999999999</v>
      </c>
      <c r="C693" s="2">
        <v>1.5249999999999999</v>
      </c>
      <c r="J693" s="4" t="str">
        <f t="shared" si="60"/>
        <v>1807</v>
      </c>
      <c r="K693" t="str">
        <f t="shared" si="61"/>
        <v>08</v>
      </c>
      <c r="M693" t="str">
        <f t="shared" si="62"/>
        <v/>
      </c>
      <c r="O693" t="str">
        <f t="shared" si="63"/>
        <v/>
      </c>
      <c r="R693" t="str">
        <f t="shared" si="64"/>
        <v>1807-08</v>
      </c>
      <c r="U693" s="2">
        <v>13.798999999999999</v>
      </c>
      <c r="V693" s="2">
        <v>1.5249999999999999</v>
      </c>
      <c r="AC693">
        <f t="shared" si="65"/>
        <v>1800</v>
      </c>
    </row>
    <row r="694" spans="1:29" x14ac:dyDescent="0.35">
      <c r="A694" s="3" t="s">
        <v>692</v>
      </c>
      <c r="B694" s="2">
        <v>12.614999999999901</v>
      </c>
      <c r="C694" s="2">
        <v>1.18</v>
      </c>
      <c r="J694" s="4" t="str">
        <f t="shared" si="60"/>
        <v>1807</v>
      </c>
      <c r="K694" t="str">
        <f t="shared" si="61"/>
        <v>09</v>
      </c>
      <c r="M694" t="str">
        <f t="shared" si="62"/>
        <v/>
      </c>
      <c r="O694" t="str">
        <f t="shared" si="63"/>
        <v/>
      </c>
      <c r="R694" t="str">
        <f t="shared" si="64"/>
        <v>1807-09</v>
      </c>
      <c r="U694" s="2">
        <v>12.614999999999901</v>
      </c>
      <c r="V694" s="2">
        <v>1.18</v>
      </c>
      <c r="AC694">
        <f t="shared" si="65"/>
        <v>1800</v>
      </c>
    </row>
    <row r="695" spans="1:29" x14ac:dyDescent="0.35">
      <c r="A695" s="3" t="s">
        <v>693</v>
      </c>
      <c r="B695" s="2">
        <v>8.8569999999999993</v>
      </c>
      <c r="C695" s="2">
        <v>1.1930000000000001</v>
      </c>
      <c r="J695" s="4" t="str">
        <f t="shared" si="60"/>
        <v>1807</v>
      </c>
      <c r="K695" t="str">
        <f t="shared" si="61"/>
        <v>10</v>
      </c>
      <c r="M695" t="str">
        <f t="shared" si="62"/>
        <v/>
      </c>
      <c r="O695" t="str">
        <f t="shared" si="63"/>
        <v/>
      </c>
      <c r="R695" t="str">
        <f t="shared" si="64"/>
        <v>1807-10</v>
      </c>
      <c r="U695" s="2">
        <v>8.8569999999999993</v>
      </c>
      <c r="V695" s="2">
        <v>1.1930000000000001</v>
      </c>
      <c r="AC695">
        <f t="shared" si="65"/>
        <v>1800</v>
      </c>
    </row>
    <row r="696" spans="1:29" x14ac:dyDescent="0.35">
      <c r="A696" s="3" t="s">
        <v>694</v>
      </c>
      <c r="B696" s="2">
        <v>6.0149999999999997</v>
      </c>
      <c r="C696" s="2">
        <v>1.5880000000000001</v>
      </c>
      <c r="J696" s="4" t="str">
        <f t="shared" si="60"/>
        <v>1807</v>
      </c>
      <c r="K696" t="str">
        <f t="shared" si="61"/>
        <v>11</v>
      </c>
      <c r="M696" t="str">
        <f t="shared" si="62"/>
        <v/>
      </c>
      <c r="O696" t="str">
        <f t="shared" si="63"/>
        <v/>
      </c>
      <c r="R696" t="str">
        <f t="shared" si="64"/>
        <v>1807-11</v>
      </c>
      <c r="U696" s="2">
        <v>6.0149999999999997</v>
      </c>
      <c r="V696" s="2">
        <v>1.5880000000000001</v>
      </c>
      <c r="AC696">
        <f t="shared" si="65"/>
        <v>1800</v>
      </c>
    </row>
    <row r="697" spans="1:29" x14ac:dyDescent="0.35">
      <c r="A697" s="3" t="s">
        <v>695</v>
      </c>
      <c r="B697" s="2">
        <v>4.4209999999999896</v>
      </c>
      <c r="C697" s="2">
        <v>1.232</v>
      </c>
      <c r="J697" s="4" t="str">
        <f t="shared" si="60"/>
        <v>1807</v>
      </c>
      <c r="K697" t="str">
        <f t="shared" si="61"/>
        <v>12</v>
      </c>
      <c r="M697" t="str">
        <f t="shared" si="62"/>
        <v/>
      </c>
      <c r="O697" t="str">
        <f t="shared" si="63"/>
        <v/>
      </c>
      <c r="R697" t="str">
        <f t="shared" si="64"/>
        <v>1807-12</v>
      </c>
      <c r="U697" s="2">
        <v>4.4209999999999896</v>
      </c>
      <c r="V697" s="2">
        <v>1.232</v>
      </c>
      <c r="AC697">
        <f t="shared" si="65"/>
        <v>1800</v>
      </c>
    </row>
    <row r="698" spans="1:29" x14ac:dyDescent="0.35">
      <c r="A698" s="3" t="s">
        <v>696</v>
      </c>
      <c r="B698" s="2">
        <v>1.131</v>
      </c>
      <c r="C698" s="2">
        <v>4.1109999999999998</v>
      </c>
      <c r="J698" s="4" t="str">
        <f t="shared" si="60"/>
        <v>1808</v>
      </c>
      <c r="K698" t="str">
        <f t="shared" si="61"/>
        <v>01</v>
      </c>
      <c r="M698" t="str">
        <f t="shared" si="62"/>
        <v/>
      </c>
      <c r="O698" t="str">
        <f t="shared" si="63"/>
        <v/>
      </c>
      <c r="R698" t="str">
        <f t="shared" si="64"/>
        <v>1808-01</v>
      </c>
      <c r="U698" s="2">
        <v>1.131</v>
      </c>
      <c r="V698" s="2">
        <v>4.1109999999999998</v>
      </c>
      <c r="AC698">
        <f t="shared" si="65"/>
        <v>1800</v>
      </c>
    </row>
    <row r="699" spans="1:29" x14ac:dyDescent="0.35">
      <c r="A699" s="3" t="s">
        <v>697</v>
      </c>
      <c r="B699" s="2">
        <v>2.1419999999999999</v>
      </c>
      <c r="C699" s="2">
        <v>2.1749999999999998</v>
      </c>
      <c r="J699" s="4" t="str">
        <f t="shared" si="60"/>
        <v>1808</v>
      </c>
      <c r="K699" t="str">
        <f t="shared" si="61"/>
        <v>02</v>
      </c>
      <c r="M699" t="str">
        <f t="shared" si="62"/>
        <v/>
      </c>
      <c r="O699" t="str">
        <f t="shared" si="63"/>
        <v/>
      </c>
      <c r="R699" t="str">
        <f t="shared" si="64"/>
        <v>1808-02</v>
      </c>
      <c r="U699" s="2">
        <v>2.1419999999999999</v>
      </c>
      <c r="V699" s="2">
        <v>2.1749999999999998</v>
      </c>
      <c r="AC699">
        <f t="shared" si="65"/>
        <v>1800</v>
      </c>
    </row>
    <row r="700" spans="1:29" x14ac:dyDescent="0.35">
      <c r="A700" s="3" t="s">
        <v>698</v>
      </c>
      <c r="B700" s="2">
        <v>4.3609999999999998</v>
      </c>
      <c r="C700" s="2">
        <v>3.02</v>
      </c>
      <c r="J700" s="4" t="str">
        <f t="shared" si="60"/>
        <v>1808</v>
      </c>
      <c r="K700" t="str">
        <f t="shared" si="61"/>
        <v>03</v>
      </c>
      <c r="M700" t="str">
        <f t="shared" si="62"/>
        <v/>
      </c>
      <c r="O700" t="str">
        <f t="shared" si="63"/>
        <v/>
      </c>
      <c r="R700" t="str">
        <f t="shared" si="64"/>
        <v>1808-03</v>
      </c>
      <c r="U700" s="2">
        <v>4.3609999999999998</v>
      </c>
      <c r="V700" s="2">
        <v>3.02</v>
      </c>
      <c r="AC700">
        <f t="shared" si="65"/>
        <v>1800</v>
      </c>
    </row>
    <row r="701" spans="1:29" x14ac:dyDescent="0.35">
      <c r="A701" s="3" t="s">
        <v>699</v>
      </c>
      <c r="B701" s="2">
        <v>7.4819999999999904</v>
      </c>
      <c r="C701" s="2">
        <v>1.4590000000000001</v>
      </c>
      <c r="J701" s="4" t="str">
        <f t="shared" si="60"/>
        <v>1808</v>
      </c>
      <c r="K701" t="str">
        <f t="shared" si="61"/>
        <v>04</v>
      </c>
      <c r="M701" t="str">
        <f t="shared" si="62"/>
        <v/>
      </c>
      <c r="O701" t="str">
        <f t="shared" si="63"/>
        <v/>
      </c>
      <c r="R701" t="str">
        <f t="shared" si="64"/>
        <v>1808-04</v>
      </c>
      <c r="U701" s="2">
        <v>7.4819999999999904</v>
      </c>
      <c r="V701" s="2">
        <v>1.4590000000000001</v>
      </c>
      <c r="AC701">
        <f t="shared" si="65"/>
        <v>1800</v>
      </c>
    </row>
    <row r="702" spans="1:29" x14ac:dyDescent="0.35">
      <c r="A702" s="3" t="s">
        <v>700</v>
      </c>
      <c r="B702" s="2">
        <v>9.3569999999999993</v>
      </c>
      <c r="C702" s="2">
        <v>2.0680000000000001</v>
      </c>
      <c r="J702" s="4" t="str">
        <f t="shared" si="60"/>
        <v>1808</v>
      </c>
      <c r="K702" t="str">
        <f t="shared" si="61"/>
        <v>05</v>
      </c>
      <c r="M702" t="str">
        <f t="shared" si="62"/>
        <v/>
      </c>
      <c r="O702" t="str">
        <f t="shared" si="63"/>
        <v/>
      </c>
      <c r="R702" t="str">
        <f t="shared" si="64"/>
        <v>1808-05</v>
      </c>
      <c r="U702" s="2">
        <v>9.3569999999999993</v>
      </c>
      <c r="V702" s="2">
        <v>2.0680000000000001</v>
      </c>
      <c r="AC702">
        <f t="shared" si="65"/>
        <v>1800</v>
      </c>
    </row>
    <row r="703" spans="1:29" x14ac:dyDescent="0.35">
      <c r="A703" s="3" t="s">
        <v>701</v>
      </c>
      <c r="B703" s="2">
        <v>13.428999999999901</v>
      </c>
      <c r="C703" s="2">
        <v>1.585</v>
      </c>
      <c r="J703" s="4" t="str">
        <f t="shared" si="60"/>
        <v>1808</v>
      </c>
      <c r="K703" t="str">
        <f t="shared" si="61"/>
        <v>06</v>
      </c>
      <c r="M703" t="str">
        <f t="shared" si="62"/>
        <v/>
      </c>
      <c r="O703" t="str">
        <f t="shared" si="63"/>
        <v/>
      </c>
      <c r="R703" t="str">
        <f t="shared" si="64"/>
        <v>1808-06</v>
      </c>
      <c r="U703" s="2">
        <v>13.428999999999901</v>
      </c>
      <c r="V703" s="2">
        <v>1.585</v>
      </c>
      <c r="AC703">
        <f t="shared" si="65"/>
        <v>1800</v>
      </c>
    </row>
    <row r="704" spans="1:29" x14ac:dyDescent="0.35">
      <c r="A704" s="3" t="s">
        <v>702</v>
      </c>
      <c r="B704" s="2">
        <v>14.491</v>
      </c>
      <c r="C704" s="2">
        <v>1.6759999999999999</v>
      </c>
      <c r="J704" s="4" t="str">
        <f t="shared" si="60"/>
        <v>1808</v>
      </c>
      <c r="K704" t="str">
        <f t="shared" si="61"/>
        <v>07</v>
      </c>
      <c r="M704" t="str">
        <f t="shared" si="62"/>
        <v/>
      </c>
      <c r="O704" t="str">
        <f t="shared" si="63"/>
        <v/>
      </c>
      <c r="R704" t="str">
        <f t="shared" si="64"/>
        <v>1808-07</v>
      </c>
      <c r="U704" s="2">
        <v>14.491</v>
      </c>
      <c r="V704" s="2">
        <v>1.6759999999999999</v>
      </c>
      <c r="AC704">
        <f t="shared" si="65"/>
        <v>1800</v>
      </c>
    </row>
    <row r="705" spans="1:29" x14ac:dyDescent="0.35">
      <c r="A705" s="3" t="s">
        <v>703</v>
      </c>
      <c r="B705" s="2">
        <v>13.047000000000001</v>
      </c>
      <c r="C705" s="2">
        <v>1.2270000000000001</v>
      </c>
      <c r="J705" s="4" t="str">
        <f t="shared" si="60"/>
        <v>1808</v>
      </c>
      <c r="K705" t="str">
        <f t="shared" si="61"/>
        <v>08</v>
      </c>
      <c r="M705" t="str">
        <f t="shared" si="62"/>
        <v/>
      </c>
      <c r="O705" t="str">
        <f t="shared" si="63"/>
        <v/>
      </c>
      <c r="R705" t="str">
        <f t="shared" si="64"/>
        <v>1808-08</v>
      </c>
      <c r="U705" s="2">
        <v>13.047000000000001</v>
      </c>
      <c r="V705" s="2">
        <v>1.2270000000000001</v>
      </c>
      <c r="AC705">
        <f t="shared" si="65"/>
        <v>1800</v>
      </c>
    </row>
    <row r="706" spans="1:29" x14ac:dyDescent="0.35">
      <c r="A706" s="3" t="s">
        <v>704</v>
      </c>
      <c r="B706" s="2">
        <v>12.711</v>
      </c>
      <c r="C706" s="2">
        <v>1.6879999999999999</v>
      </c>
      <c r="J706" s="4" t="str">
        <f t="shared" si="60"/>
        <v>1808</v>
      </c>
      <c r="K706" t="str">
        <f t="shared" si="61"/>
        <v>09</v>
      </c>
      <c r="M706" t="str">
        <f t="shared" si="62"/>
        <v/>
      </c>
      <c r="O706" t="str">
        <f t="shared" si="63"/>
        <v/>
      </c>
      <c r="R706" t="str">
        <f t="shared" si="64"/>
        <v>1808-09</v>
      </c>
      <c r="U706" s="2">
        <v>12.711</v>
      </c>
      <c r="V706" s="2">
        <v>1.6879999999999999</v>
      </c>
      <c r="AC706">
        <f t="shared" si="65"/>
        <v>1800</v>
      </c>
    </row>
    <row r="707" spans="1:29" x14ac:dyDescent="0.35">
      <c r="A707" s="3" t="s">
        <v>705</v>
      </c>
      <c r="B707" s="2">
        <v>7.9719999999999898</v>
      </c>
      <c r="C707" s="2">
        <v>1.48</v>
      </c>
      <c r="J707" s="4" t="str">
        <f t="shared" ref="J707:J770" si="66">LEFT(A707, 4)</f>
        <v>1808</v>
      </c>
      <c r="K707" t="str">
        <f t="shared" ref="K707:K770" si="67">MID(A707, 6, 2)</f>
        <v>10</v>
      </c>
      <c r="M707" t="str">
        <f t="shared" ref="M707:M770" si="68">IFERROR(AVERAGEIFS(H:H, J:J, L707), "")</f>
        <v/>
      </c>
      <c r="O707" t="str">
        <f t="shared" ref="O707:O770" si="69">IF(ISNUMBER(M707), M707 - $N$2, "")</f>
        <v/>
      </c>
      <c r="R707" t="str">
        <f t="shared" ref="R707:R770" si="70">J707 &amp; "-" &amp; TEXT(K707, "00")</f>
        <v>1808-10</v>
      </c>
      <c r="U707" s="2">
        <v>7.9719999999999898</v>
      </c>
      <c r="V707" s="2">
        <v>1.48</v>
      </c>
      <c r="AC707">
        <f t="shared" ref="AC707:AC770" si="71">INT(J707/10)*10</f>
        <v>1800</v>
      </c>
    </row>
    <row r="708" spans="1:29" x14ac:dyDescent="0.35">
      <c r="A708" s="3" t="s">
        <v>706</v>
      </c>
      <c r="B708" s="2">
        <v>4.5119999999999996</v>
      </c>
      <c r="C708" s="2">
        <v>1.77199999999999</v>
      </c>
      <c r="J708" s="4" t="str">
        <f t="shared" si="66"/>
        <v>1808</v>
      </c>
      <c r="K708" t="str">
        <f t="shared" si="67"/>
        <v>11</v>
      </c>
      <c r="M708" t="str">
        <f t="shared" si="68"/>
        <v/>
      </c>
      <c r="O708" t="str">
        <f t="shared" si="69"/>
        <v/>
      </c>
      <c r="R708" t="str">
        <f t="shared" si="70"/>
        <v>1808-11</v>
      </c>
      <c r="U708" s="2">
        <v>4.5119999999999996</v>
      </c>
      <c r="V708" s="2">
        <v>1.77199999999999</v>
      </c>
      <c r="AC708">
        <f t="shared" si="71"/>
        <v>1800</v>
      </c>
    </row>
    <row r="709" spans="1:29" x14ac:dyDescent="0.35">
      <c r="A709" s="3" t="s">
        <v>707</v>
      </c>
      <c r="B709" s="2">
        <v>0.88700000000000001</v>
      </c>
      <c r="C709" s="2">
        <v>1.7009999999999901</v>
      </c>
      <c r="J709" s="4" t="str">
        <f t="shared" si="66"/>
        <v>1808</v>
      </c>
      <c r="K709" t="str">
        <f t="shared" si="67"/>
        <v>12</v>
      </c>
      <c r="M709" t="str">
        <f t="shared" si="68"/>
        <v/>
      </c>
      <c r="O709" t="str">
        <f t="shared" si="69"/>
        <v/>
      </c>
      <c r="R709" t="str">
        <f t="shared" si="70"/>
        <v>1808-12</v>
      </c>
      <c r="U709" s="2">
        <v>0.88700000000000001</v>
      </c>
      <c r="V709" s="2">
        <v>1.7009999999999901</v>
      </c>
      <c r="AC709">
        <f t="shared" si="71"/>
        <v>1800</v>
      </c>
    </row>
    <row r="710" spans="1:29" x14ac:dyDescent="0.35">
      <c r="A710" s="3" t="s">
        <v>708</v>
      </c>
      <c r="B710" s="2">
        <v>0.20799999999999999</v>
      </c>
      <c r="C710" s="2">
        <v>2.59</v>
      </c>
      <c r="J710" s="4" t="str">
        <f t="shared" si="66"/>
        <v>1809</v>
      </c>
      <c r="K710" t="str">
        <f t="shared" si="67"/>
        <v>01</v>
      </c>
      <c r="M710" t="str">
        <f t="shared" si="68"/>
        <v/>
      </c>
      <c r="O710" t="str">
        <f t="shared" si="69"/>
        <v/>
      </c>
      <c r="R710" t="str">
        <f t="shared" si="70"/>
        <v>1809-01</v>
      </c>
      <c r="U710" s="2">
        <v>0.20799999999999999</v>
      </c>
      <c r="V710" s="2">
        <v>2.59</v>
      </c>
      <c r="AC710">
        <f t="shared" si="71"/>
        <v>1800</v>
      </c>
    </row>
    <row r="711" spans="1:29" x14ac:dyDescent="0.35">
      <c r="A711" s="3" t="s">
        <v>709</v>
      </c>
      <c r="B711" s="2">
        <v>0.85599999999999898</v>
      </c>
      <c r="C711" s="2">
        <v>2.8180000000000001</v>
      </c>
      <c r="J711" s="4" t="str">
        <f t="shared" si="66"/>
        <v>1809</v>
      </c>
      <c r="K711" t="str">
        <f t="shared" si="67"/>
        <v>02</v>
      </c>
      <c r="M711" t="str">
        <f t="shared" si="68"/>
        <v/>
      </c>
      <c r="O711" t="str">
        <f t="shared" si="69"/>
        <v/>
      </c>
      <c r="R711" t="str">
        <f t="shared" si="70"/>
        <v>1809-02</v>
      </c>
      <c r="U711" s="2">
        <v>0.85599999999999898</v>
      </c>
      <c r="V711" s="2">
        <v>2.8180000000000001</v>
      </c>
      <c r="AC711">
        <f t="shared" si="71"/>
        <v>1800</v>
      </c>
    </row>
    <row r="712" spans="1:29" x14ac:dyDescent="0.35">
      <c r="A712" s="3" t="s">
        <v>710</v>
      </c>
      <c r="B712" s="2">
        <v>3.4249999999999998</v>
      </c>
      <c r="C712" s="2">
        <v>1.6659999999999999</v>
      </c>
      <c r="J712" s="4" t="str">
        <f t="shared" si="66"/>
        <v>1809</v>
      </c>
      <c r="K712" t="str">
        <f t="shared" si="67"/>
        <v>03</v>
      </c>
      <c r="M712" t="str">
        <f t="shared" si="68"/>
        <v/>
      </c>
      <c r="O712" t="str">
        <f t="shared" si="69"/>
        <v/>
      </c>
      <c r="R712" t="str">
        <f t="shared" si="70"/>
        <v>1809-03</v>
      </c>
      <c r="U712" s="2">
        <v>3.4249999999999998</v>
      </c>
      <c r="V712" s="2">
        <v>1.6659999999999999</v>
      </c>
      <c r="AC712">
        <f t="shared" si="71"/>
        <v>1800</v>
      </c>
    </row>
    <row r="713" spans="1:29" x14ac:dyDescent="0.35">
      <c r="A713" s="3" t="s">
        <v>711</v>
      </c>
      <c r="B713" s="2">
        <v>7.8329999999999904</v>
      </c>
      <c r="C713" s="2">
        <v>2.4980000000000002</v>
      </c>
      <c r="J713" s="4" t="str">
        <f t="shared" si="66"/>
        <v>1809</v>
      </c>
      <c r="K713" t="str">
        <f t="shared" si="67"/>
        <v>04</v>
      </c>
      <c r="M713" t="str">
        <f t="shared" si="68"/>
        <v/>
      </c>
      <c r="O713" t="str">
        <f t="shared" si="69"/>
        <v/>
      </c>
      <c r="R713" t="str">
        <f t="shared" si="70"/>
        <v>1809-04</v>
      </c>
      <c r="U713" s="2">
        <v>7.8329999999999904</v>
      </c>
      <c r="V713" s="2">
        <v>2.4980000000000002</v>
      </c>
      <c r="AC713">
        <f t="shared" si="71"/>
        <v>1800</v>
      </c>
    </row>
    <row r="714" spans="1:29" x14ac:dyDescent="0.35">
      <c r="A714" s="3" t="s">
        <v>712</v>
      </c>
      <c r="B714" s="2">
        <v>9.2430000000000003</v>
      </c>
      <c r="C714" s="2">
        <v>1.304</v>
      </c>
      <c r="J714" s="4" t="str">
        <f t="shared" si="66"/>
        <v>1809</v>
      </c>
      <c r="K714" t="str">
        <f t="shared" si="67"/>
        <v>05</v>
      </c>
      <c r="M714" t="str">
        <f t="shared" si="68"/>
        <v/>
      </c>
      <c r="O714" t="str">
        <f t="shared" si="69"/>
        <v/>
      </c>
      <c r="R714" t="str">
        <f t="shared" si="70"/>
        <v>1809-05</v>
      </c>
      <c r="U714" s="2">
        <v>9.2430000000000003</v>
      </c>
      <c r="V714" s="2">
        <v>1.304</v>
      </c>
      <c r="AC714">
        <f t="shared" si="71"/>
        <v>1800</v>
      </c>
    </row>
    <row r="715" spans="1:29" x14ac:dyDescent="0.35">
      <c r="A715" s="3" t="s">
        <v>713</v>
      </c>
      <c r="B715" s="2">
        <v>12.997999999999999</v>
      </c>
      <c r="C715" s="2">
        <v>1.3480000000000001</v>
      </c>
      <c r="J715" s="4" t="str">
        <f t="shared" si="66"/>
        <v>1809</v>
      </c>
      <c r="K715" t="str">
        <f t="shared" si="67"/>
        <v>06</v>
      </c>
      <c r="M715" t="str">
        <f t="shared" si="68"/>
        <v/>
      </c>
      <c r="O715" t="str">
        <f t="shared" si="69"/>
        <v/>
      </c>
      <c r="R715" t="str">
        <f t="shared" si="70"/>
        <v>1809-06</v>
      </c>
      <c r="U715" s="2">
        <v>12.997999999999999</v>
      </c>
      <c r="V715" s="2">
        <v>1.3480000000000001</v>
      </c>
      <c r="AC715">
        <f t="shared" si="71"/>
        <v>1800</v>
      </c>
    </row>
    <row r="716" spans="1:29" x14ac:dyDescent="0.35">
      <c r="A716" s="3" t="s">
        <v>714</v>
      </c>
      <c r="B716" s="2">
        <v>12.655999999999899</v>
      </c>
      <c r="C716" s="2">
        <v>1.4810000000000001</v>
      </c>
      <c r="J716" s="4" t="str">
        <f t="shared" si="66"/>
        <v>1809</v>
      </c>
      <c r="K716" t="str">
        <f t="shared" si="67"/>
        <v>07</v>
      </c>
      <c r="M716" t="str">
        <f t="shared" si="68"/>
        <v/>
      </c>
      <c r="O716" t="str">
        <f t="shared" si="69"/>
        <v/>
      </c>
      <c r="R716" t="str">
        <f t="shared" si="70"/>
        <v>1809-07</v>
      </c>
      <c r="U716" s="2">
        <v>12.655999999999899</v>
      </c>
      <c r="V716" s="2">
        <v>1.4810000000000001</v>
      </c>
      <c r="AC716">
        <f t="shared" si="71"/>
        <v>1800</v>
      </c>
    </row>
    <row r="717" spans="1:29" x14ac:dyDescent="0.35">
      <c r="A717" s="3" t="s">
        <v>715</v>
      </c>
      <c r="B717" s="2">
        <v>12.904999999999999</v>
      </c>
      <c r="C717" s="2">
        <v>1.66699999999999</v>
      </c>
      <c r="J717" s="4" t="str">
        <f t="shared" si="66"/>
        <v>1809</v>
      </c>
      <c r="K717" t="str">
        <f t="shared" si="67"/>
        <v>08</v>
      </c>
      <c r="M717" t="str">
        <f t="shared" si="68"/>
        <v/>
      </c>
      <c r="O717" t="str">
        <f t="shared" si="69"/>
        <v/>
      </c>
      <c r="R717" t="str">
        <f t="shared" si="70"/>
        <v>1809-08</v>
      </c>
      <c r="U717" s="2">
        <v>12.904999999999999</v>
      </c>
      <c r="V717" s="2">
        <v>1.66699999999999</v>
      </c>
      <c r="AC717">
        <f t="shared" si="71"/>
        <v>1800</v>
      </c>
    </row>
    <row r="718" spans="1:29" x14ac:dyDescent="0.35">
      <c r="A718" s="3" t="s">
        <v>716</v>
      </c>
      <c r="B718" s="2">
        <v>10.967000000000001</v>
      </c>
      <c r="C718" s="2">
        <v>1.633</v>
      </c>
      <c r="J718" s="4" t="str">
        <f t="shared" si="66"/>
        <v>1809</v>
      </c>
      <c r="K718" t="str">
        <f t="shared" si="67"/>
        <v>09</v>
      </c>
      <c r="M718" t="str">
        <f t="shared" si="68"/>
        <v/>
      </c>
      <c r="O718" t="str">
        <f t="shared" si="69"/>
        <v/>
      </c>
      <c r="R718" t="str">
        <f t="shared" si="70"/>
        <v>1809-09</v>
      </c>
      <c r="U718" s="2">
        <v>10.967000000000001</v>
      </c>
      <c r="V718" s="2">
        <v>1.633</v>
      </c>
      <c r="AC718">
        <f t="shared" si="71"/>
        <v>1800</v>
      </c>
    </row>
    <row r="719" spans="1:29" x14ac:dyDescent="0.35">
      <c r="A719" s="3" t="s">
        <v>717</v>
      </c>
      <c r="B719" s="2">
        <v>8.65</v>
      </c>
      <c r="C719" s="2">
        <v>3.5539999999999998</v>
      </c>
      <c r="J719" s="4" t="str">
        <f t="shared" si="66"/>
        <v>1809</v>
      </c>
      <c r="K719" t="str">
        <f t="shared" si="67"/>
        <v>10</v>
      </c>
      <c r="M719" t="str">
        <f t="shared" si="68"/>
        <v/>
      </c>
      <c r="O719" t="str">
        <f t="shared" si="69"/>
        <v/>
      </c>
      <c r="R719" t="str">
        <f t="shared" si="70"/>
        <v>1809-10</v>
      </c>
      <c r="U719" s="2">
        <v>8.65</v>
      </c>
      <c r="V719" s="2">
        <v>3.5539999999999998</v>
      </c>
      <c r="AC719">
        <f t="shared" si="71"/>
        <v>1800</v>
      </c>
    </row>
    <row r="720" spans="1:29" x14ac:dyDescent="0.35">
      <c r="A720" s="3" t="s">
        <v>718</v>
      </c>
      <c r="B720" s="2">
        <v>3.0990000000000002</v>
      </c>
      <c r="C720" s="2">
        <v>2.4780000000000002</v>
      </c>
      <c r="J720" s="4" t="str">
        <f t="shared" si="66"/>
        <v>1809</v>
      </c>
      <c r="K720" t="str">
        <f t="shared" si="67"/>
        <v>11</v>
      </c>
      <c r="M720" t="str">
        <f t="shared" si="68"/>
        <v/>
      </c>
      <c r="O720" t="str">
        <f t="shared" si="69"/>
        <v/>
      </c>
      <c r="R720" t="str">
        <f t="shared" si="70"/>
        <v>1809-11</v>
      </c>
      <c r="U720" s="2">
        <v>3.0990000000000002</v>
      </c>
      <c r="V720" s="2">
        <v>2.4780000000000002</v>
      </c>
      <c r="AC720">
        <f t="shared" si="71"/>
        <v>1800</v>
      </c>
    </row>
    <row r="721" spans="1:29" x14ac:dyDescent="0.35">
      <c r="A721" s="3" t="s">
        <v>719</v>
      </c>
      <c r="B721" s="2">
        <v>2.077</v>
      </c>
      <c r="C721" s="2">
        <v>2.5880000000000001</v>
      </c>
      <c r="J721" s="4" t="str">
        <f t="shared" si="66"/>
        <v>1809</v>
      </c>
      <c r="K721" t="str">
        <f t="shared" si="67"/>
        <v>12</v>
      </c>
      <c r="M721" t="str">
        <f t="shared" si="68"/>
        <v/>
      </c>
      <c r="O721" t="str">
        <f t="shared" si="69"/>
        <v/>
      </c>
      <c r="R721" t="str">
        <f t="shared" si="70"/>
        <v>1809-12</v>
      </c>
      <c r="U721" s="2">
        <v>2.077</v>
      </c>
      <c r="V721" s="2">
        <v>2.5880000000000001</v>
      </c>
      <c r="AC721">
        <f t="shared" si="71"/>
        <v>1800</v>
      </c>
    </row>
    <row r="722" spans="1:29" x14ac:dyDescent="0.35">
      <c r="A722" s="3" t="s">
        <v>720</v>
      </c>
      <c r="B722" s="2">
        <v>0.88800000000000001</v>
      </c>
      <c r="C722" s="2">
        <v>3.258</v>
      </c>
      <c r="J722" s="4" t="str">
        <f t="shared" si="66"/>
        <v>1810</v>
      </c>
      <c r="K722" t="str">
        <f t="shared" si="67"/>
        <v>01</v>
      </c>
      <c r="M722" t="str">
        <f t="shared" si="68"/>
        <v/>
      </c>
      <c r="O722" t="str">
        <f t="shared" si="69"/>
        <v/>
      </c>
      <c r="R722" t="str">
        <f t="shared" si="70"/>
        <v>1810-01</v>
      </c>
      <c r="U722" s="2">
        <v>0.88800000000000001</v>
      </c>
      <c r="V722" s="2">
        <v>3.258</v>
      </c>
      <c r="AC722">
        <f t="shared" si="71"/>
        <v>1810</v>
      </c>
    </row>
    <row r="723" spans="1:29" x14ac:dyDescent="0.35">
      <c r="A723" s="3" t="s">
        <v>721</v>
      </c>
      <c r="B723" s="2">
        <v>2.391</v>
      </c>
      <c r="C723" s="2">
        <v>2.403</v>
      </c>
      <c r="J723" s="4" t="str">
        <f t="shared" si="66"/>
        <v>1810</v>
      </c>
      <c r="K723" t="str">
        <f t="shared" si="67"/>
        <v>02</v>
      </c>
      <c r="M723" t="str">
        <f t="shared" si="68"/>
        <v/>
      </c>
      <c r="O723" t="str">
        <f t="shared" si="69"/>
        <v/>
      </c>
      <c r="R723" t="str">
        <f t="shared" si="70"/>
        <v>1810-02</v>
      </c>
      <c r="U723" s="2">
        <v>2.391</v>
      </c>
      <c r="V723" s="2">
        <v>2.403</v>
      </c>
      <c r="AC723">
        <f t="shared" si="71"/>
        <v>1810</v>
      </c>
    </row>
    <row r="724" spans="1:29" x14ac:dyDescent="0.35">
      <c r="A724" s="3" t="s">
        <v>722</v>
      </c>
      <c r="B724" s="2">
        <v>5.0139999999999896</v>
      </c>
      <c r="C724" s="2">
        <v>4.4569999999999999</v>
      </c>
      <c r="J724" s="4" t="str">
        <f t="shared" si="66"/>
        <v>1810</v>
      </c>
      <c r="K724" t="str">
        <f t="shared" si="67"/>
        <v>03</v>
      </c>
      <c r="M724" t="str">
        <f t="shared" si="68"/>
        <v/>
      </c>
      <c r="O724" t="str">
        <f t="shared" si="69"/>
        <v/>
      </c>
      <c r="R724" t="str">
        <f t="shared" si="70"/>
        <v>1810-03</v>
      </c>
      <c r="U724" s="2">
        <v>5.0139999999999896</v>
      </c>
      <c r="V724" s="2">
        <v>4.4569999999999999</v>
      </c>
      <c r="AC724">
        <f t="shared" si="71"/>
        <v>1810</v>
      </c>
    </row>
    <row r="725" spans="1:29" x14ac:dyDescent="0.35">
      <c r="A725" s="3" t="s">
        <v>723</v>
      </c>
      <c r="B725" s="2">
        <v>6.5330000000000004</v>
      </c>
      <c r="C725" s="2">
        <v>2.2290000000000001</v>
      </c>
      <c r="J725" s="4" t="str">
        <f t="shared" si="66"/>
        <v>1810</v>
      </c>
      <c r="K725" t="str">
        <f t="shared" si="67"/>
        <v>04</v>
      </c>
      <c r="M725" t="str">
        <f t="shared" si="68"/>
        <v/>
      </c>
      <c r="O725" t="str">
        <f t="shared" si="69"/>
        <v/>
      </c>
      <c r="R725" t="str">
        <f t="shared" si="70"/>
        <v>1810-04</v>
      </c>
      <c r="U725" s="2">
        <v>6.5330000000000004</v>
      </c>
      <c r="V725" s="2">
        <v>2.2290000000000001</v>
      </c>
      <c r="AC725">
        <f t="shared" si="71"/>
        <v>1810</v>
      </c>
    </row>
    <row r="726" spans="1:29" x14ac:dyDescent="0.35">
      <c r="A726" s="3" t="s">
        <v>724</v>
      </c>
      <c r="B726" s="2">
        <v>9.0690000000000008</v>
      </c>
      <c r="C726" s="2">
        <v>1.907</v>
      </c>
      <c r="J726" s="4" t="str">
        <f t="shared" si="66"/>
        <v>1810</v>
      </c>
      <c r="K726" t="str">
        <f t="shared" si="67"/>
        <v>05</v>
      </c>
      <c r="M726" t="str">
        <f t="shared" si="68"/>
        <v/>
      </c>
      <c r="O726" t="str">
        <f t="shared" si="69"/>
        <v/>
      </c>
      <c r="R726" t="str">
        <f t="shared" si="70"/>
        <v>1810-05</v>
      </c>
      <c r="U726" s="2">
        <v>9.0690000000000008</v>
      </c>
      <c r="V726" s="2">
        <v>1.907</v>
      </c>
      <c r="AC726">
        <f t="shared" si="71"/>
        <v>1810</v>
      </c>
    </row>
    <row r="727" spans="1:29" x14ac:dyDescent="0.35">
      <c r="A727" s="3" t="s">
        <v>725</v>
      </c>
      <c r="B727" s="2">
        <v>11.933999999999999</v>
      </c>
      <c r="C727" s="2">
        <v>2.2810000000000001</v>
      </c>
      <c r="J727" s="4" t="str">
        <f t="shared" si="66"/>
        <v>1810</v>
      </c>
      <c r="K727" t="str">
        <f t="shared" si="67"/>
        <v>06</v>
      </c>
      <c r="M727" t="str">
        <f t="shared" si="68"/>
        <v/>
      </c>
      <c r="O727" t="str">
        <f t="shared" si="69"/>
        <v/>
      </c>
      <c r="R727" t="str">
        <f t="shared" si="70"/>
        <v>1810-06</v>
      </c>
      <c r="U727" s="2">
        <v>11.933999999999999</v>
      </c>
      <c r="V727" s="2">
        <v>2.2810000000000001</v>
      </c>
      <c r="AC727">
        <f t="shared" si="71"/>
        <v>1810</v>
      </c>
    </row>
    <row r="728" spans="1:29" x14ac:dyDescent="0.35">
      <c r="A728" s="3" t="s">
        <v>726</v>
      </c>
      <c r="B728" s="2">
        <v>12.550999999999901</v>
      </c>
      <c r="C728" s="2">
        <v>2.016</v>
      </c>
      <c r="J728" s="4" t="str">
        <f t="shared" si="66"/>
        <v>1810</v>
      </c>
      <c r="K728" t="str">
        <f t="shared" si="67"/>
        <v>07</v>
      </c>
      <c r="M728" t="str">
        <f t="shared" si="68"/>
        <v/>
      </c>
      <c r="O728" t="str">
        <f t="shared" si="69"/>
        <v/>
      </c>
      <c r="R728" t="str">
        <f t="shared" si="70"/>
        <v>1810-07</v>
      </c>
      <c r="U728" s="2">
        <v>12.550999999999901</v>
      </c>
      <c r="V728" s="2">
        <v>2.016</v>
      </c>
      <c r="AC728">
        <f t="shared" si="71"/>
        <v>1810</v>
      </c>
    </row>
    <row r="729" spans="1:29" x14ac:dyDescent="0.35">
      <c r="A729" s="3" t="s">
        <v>727</v>
      </c>
      <c r="B729" s="2">
        <v>12.040999999999899</v>
      </c>
      <c r="C729" s="2">
        <v>1.212</v>
      </c>
      <c r="J729" s="4" t="str">
        <f t="shared" si="66"/>
        <v>1810</v>
      </c>
      <c r="K729" t="str">
        <f t="shared" si="67"/>
        <v>08</v>
      </c>
      <c r="M729" t="str">
        <f t="shared" si="68"/>
        <v/>
      </c>
      <c r="O729" t="str">
        <f t="shared" si="69"/>
        <v/>
      </c>
      <c r="R729" t="str">
        <f t="shared" si="70"/>
        <v>1810-08</v>
      </c>
      <c r="U729" s="2">
        <v>12.040999999999899</v>
      </c>
      <c r="V729" s="2">
        <v>1.212</v>
      </c>
      <c r="AC729">
        <f t="shared" si="71"/>
        <v>1810</v>
      </c>
    </row>
    <row r="730" spans="1:29" x14ac:dyDescent="0.35">
      <c r="A730" s="3" t="s">
        <v>728</v>
      </c>
      <c r="B730" s="2">
        <v>9.532</v>
      </c>
      <c r="C730" s="2">
        <v>1.2470000000000001</v>
      </c>
      <c r="J730" s="4" t="str">
        <f t="shared" si="66"/>
        <v>1810</v>
      </c>
      <c r="K730" t="str">
        <f t="shared" si="67"/>
        <v>09</v>
      </c>
      <c r="M730" t="str">
        <f t="shared" si="68"/>
        <v/>
      </c>
      <c r="O730" t="str">
        <f t="shared" si="69"/>
        <v/>
      </c>
      <c r="R730" t="str">
        <f t="shared" si="70"/>
        <v>1810-09</v>
      </c>
      <c r="U730" s="2">
        <v>9.532</v>
      </c>
      <c r="V730" s="2">
        <v>1.2470000000000001</v>
      </c>
      <c r="AC730">
        <f t="shared" si="71"/>
        <v>1810</v>
      </c>
    </row>
    <row r="731" spans="1:29" x14ac:dyDescent="0.35">
      <c r="A731" s="3" t="s">
        <v>729</v>
      </c>
      <c r="B731" s="2">
        <v>6.6319999999999997</v>
      </c>
      <c r="C731" s="2">
        <v>1.9890000000000001</v>
      </c>
      <c r="J731" s="4" t="str">
        <f t="shared" si="66"/>
        <v>1810</v>
      </c>
      <c r="K731" t="str">
        <f t="shared" si="67"/>
        <v>10</v>
      </c>
      <c r="M731" t="str">
        <f t="shared" si="68"/>
        <v/>
      </c>
      <c r="O731" t="str">
        <f t="shared" si="69"/>
        <v/>
      </c>
      <c r="R731" t="str">
        <f t="shared" si="70"/>
        <v>1810-10</v>
      </c>
      <c r="U731" s="2">
        <v>6.6319999999999997</v>
      </c>
      <c r="V731" s="2">
        <v>1.9890000000000001</v>
      </c>
      <c r="AC731">
        <f t="shared" si="71"/>
        <v>1810</v>
      </c>
    </row>
    <row r="732" spans="1:29" x14ac:dyDescent="0.35">
      <c r="A732" s="3" t="s">
        <v>730</v>
      </c>
      <c r="B732" s="2">
        <v>3.827</v>
      </c>
      <c r="C732" s="2">
        <v>2.64</v>
      </c>
      <c r="J732" s="4" t="str">
        <f t="shared" si="66"/>
        <v>1810</v>
      </c>
      <c r="K732" t="str">
        <f t="shared" si="67"/>
        <v>11</v>
      </c>
      <c r="M732" t="str">
        <f t="shared" si="68"/>
        <v/>
      </c>
      <c r="O732" t="str">
        <f t="shared" si="69"/>
        <v/>
      </c>
      <c r="R732" t="str">
        <f t="shared" si="70"/>
        <v>1810-11</v>
      </c>
      <c r="U732" s="2">
        <v>3.827</v>
      </c>
      <c r="V732" s="2">
        <v>2.64</v>
      </c>
      <c r="AC732">
        <f t="shared" si="71"/>
        <v>1810</v>
      </c>
    </row>
    <row r="733" spans="1:29" x14ac:dyDescent="0.35">
      <c r="A733" s="3" t="s">
        <v>731</v>
      </c>
      <c r="B733" s="2">
        <v>2.66</v>
      </c>
      <c r="C733" s="2">
        <v>2.093</v>
      </c>
      <c r="J733" s="4" t="str">
        <f t="shared" si="66"/>
        <v>1810</v>
      </c>
      <c r="K733" t="str">
        <f t="shared" si="67"/>
        <v>12</v>
      </c>
      <c r="M733" t="str">
        <f t="shared" si="68"/>
        <v/>
      </c>
      <c r="O733" t="str">
        <f t="shared" si="69"/>
        <v/>
      </c>
      <c r="R733" t="str">
        <f t="shared" si="70"/>
        <v>1810-12</v>
      </c>
      <c r="U733" s="2">
        <v>2.66</v>
      </c>
      <c r="V733" s="2">
        <v>2.093</v>
      </c>
      <c r="AC733">
        <f t="shared" si="71"/>
        <v>1810</v>
      </c>
    </row>
    <row r="734" spans="1:29" x14ac:dyDescent="0.35">
      <c r="A734" s="3" t="s">
        <v>732</v>
      </c>
      <c r="B734" s="2">
        <v>1.3740000000000001</v>
      </c>
      <c r="C734" s="2">
        <v>2.323</v>
      </c>
      <c r="J734" s="4" t="str">
        <f t="shared" si="66"/>
        <v>1811</v>
      </c>
      <c r="K734" t="str">
        <f t="shared" si="67"/>
        <v>01</v>
      </c>
      <c r="M734" t="str">
        <f t="shared" si="68"/>
        <v/>
      </c>
      <c r="O734" t="str">
        <f t="shared" si="69"/>
        <v/>
      </c>
      <c r="R734" t="str">
        <f t="shared" si="70"/>
        <v>1811-01</v>
      </c>
      <c r="U734" s="2">
        <v>1.3740000000000001</v>
      </c>
      <c r="V734" s="2">
        <v>2.323</v>
      </c>
      <c r="AC734">
        <f t="shared" si="71"/>
        <v>1810</v>
      </c>
    </row>
    <row r="735" spans="1:29" x14ac:dyDescent="0.35">
      <c r="A735" s="3" t="s">
        <v>733</v>
      </c>
      <c r="B735" s="2">
        <v>0.45</v>
      </c>
      <c r="C735" s="2">
        <v>3.4750000000000001</v>
      </c>
      <c r="J735" s="4" t="str">
        <f t="shared" si="66"/>
        <v>1811</v>
      </c>
      <c r="K735" t="str">
        <f t="shared" si="67"/>
        <v>02</v>
      </c>
      <c r="M735" t="str">
        <f t="shared" si="68"/>
        <v/>
      </c>
      <c r="O735" t="str">
        <f t="shared" si="69"/>
        <v/>
      </c>
      <c r="R735" t="str">
        <f t="shared" si="70"/>
        <v>1811-02</v>
      </c>
      <c r="U735" s="2">
        <v>0.45</v>
      </c>
      <c r="V735" s="2">
        <v>3.4750000000000001</v>
      </c>
      <c r="AC735">
        <f t="shared" si="71"/>
        <v>1810</v>
      </c>
    </row>
    <row r="736" spans="1:29" x14ac:dyDescent="0.35">
      <c r="A736" s="3" t="s">
        <v>734</v>
      </c>
      <c r="B736" s="2">
        <v>3.7010000000000001</v>
      </c>
      <c r="C736" s="2">
        <v>1.8080000000000001</v>
      </c>
      <c r="J736" s="4" t="str">
        <f t="shared" si="66"/>
        <v>1811</v>
      </c>
      <c r="K736" t="str">
        <f t="shared" si="67"/>
        <v>03</v>
      </c>
      <c r="M736" t="str">
        <f t="shared" si="68"/>
        <v/>
      </c>
      <c r="O736" t="str">
        <f t="shared" si="69"/>
        <v/>
      </c>
      <c r="R736" t="str">
        <f t="shared" si="70"/>
        <v>1811-03</v>
      </c>
      <c r="U736" s="2">
        <v>3.7010000000000001</v>
      </c>
      <c r="V736" s="2">
        <v>1.8080000000000001</v>
      </c>
      <c r="AC736">
        <f t="shared" si="71"/>
        <v>1810</v>
      </c>
    </row>
    <row r="737" spans="1:29" x14ac:dyDescent="0.35">
      <c r="A737" s="3" t="s">
        <v>735</v>
      </c>
      <c r="B737" s="2">
        <v>6.3019999999999996</v>
      </c>
      <c r="C737" s="2">
        <v>1.4219999999999999</v>
      </c>
      <c r="J737" s="4" t="str">
        <f t="shared" si="66"/>
        <v>1811</v>
      </c>
      <c r="K737" t="str">
        <f t="shared" si="67"/>
        <v>04</v>
      </c>
      <c r="M737" t="str">
        <f t="shared" si="68"/>
        <v/>
      </c>
      <c r="O737" t="str">
        <f t="shared" si="69"/>
        <v/>
      </c>
      <c r="R737" t="str">
        <f t="shared" si="70"/>
        <v>1811-04</v>
      </c>
      <c r="U737" s="2">
        <v>6.3019999999999996</v>
      </c>
      <c r="V737" s="2">
        <v>1.4219999999999999</v>
      </c>
      <c r="AC737">
        <f t="shared" si="71"/>
        <v>1810</v>
      </c>
    </row>
    <row r="738" spans="1:29" x14ac:dyDescent="0.35">
      <c r="A738" s="3" t="s">
        <v>736</v>
      </c>
      <c r="B738" s="2">
        <v>9.4429999999999996</v>
      </c>
      <c r="C738" s="2">
        <v>1.663</v>
      </c>
      <c r="J738" s="4" t="str">
        <f t="shared" si="66"/>
        <v>1811</v>
      </c>
      <c r="K738" t="str">
        <f t="shared" si="67"/>
        <v>05</v>
      </c>
      <c r="M738" t="str">
        <f t="shared" si="68"/>
        <v/>
      </c>
      <c r="O738" t="str">
        <f t="shared" si="69"/>
        <v/>
      </c>
      <c r="R738" t="str">
        <f t="shared" si="70"/>
        <v>1811-05</v>
      </c>
      <c r="U738" s="2">
        <v>9.4429999999999996</v>
      </c>
      <c r="V738" s="2">
        <v>1.663</v>
      </c>
      <c r="AC738">
        <f t="shared" si="71"/>
        <v>1810</v>
      </c>
    </row>
    <row r="739" spans="1:29" x14ac:dyDescent="0.35">
      <c r="A739" s="3" t="s">
        <v>737</v>
      </c>
      <c r="B739" s="2">
        <v>12.137</v>
      </c>
      <c r="C739" s="2">
        <v>1.706</v>
      </c>
      <c r="J739" s="4" t="str">
        <f t="shared" si="66"/>
        <v>1811</v>
      </c>
      <c r="K739" t="str">
        <f t="shared" si="67"/>
        <v>06</v>
      </c>
      <c r="M739" t="str">
        <f t="shared" si="68"/>
        <v/>
      </c>
      <c r="O739" t="str">
        <f t="shared" si="69"/>
        <v/>
      </c>
      <c r="R739" t="str">
        <f t="shared" si="70"/>
        <v>1811-06</v>
      </c>
      <c r="U739" s="2">
        <v>12.137</v>
      </c>
      <c r="V739" s="2">
        <v>1.706</v>
      </c>
      <c r="AC739">
        <f t="shared" si="71"/>
        <v>1810</v>
      </c>
    </row>
    <row r="740" spans="1:29" x14ac:dyDescent="0.35">
      <c r="A740" s="3" t="s">
        <v>738</v>
      </c>
      <c r="B740" s="2">
        <v>11.956</v>
      </c>
      <c r="C740" s="2">
        <v>1.383</v>
      </c>
      <c r="J740" s="4" t="str">
        <f t="shared" si="66"/>
        <v>1811</v>
      </c>
      <c r="K740" t="str">
        <f t="shared" si="67"/>
        <v>07</v>
      </c>
      <c r="M740" t="str">
        <f t="shared" si="68"/>
        <v/>
      </c>
      <c r="O740" t="str">
        <f t="shared" si="69"/>
        <v/>
      </c>
      <c r="R740" t="str">
        <f t="shared" si="70"/>
        <v>1811-07</v>
      </c>
      <c r="U740" s="2">
        <v>11.956</v>
      </c>
      <c r="V740" s="2">
        <v>1.383</v>
      </c>
      <c r="AC740">
        <f t="shared" si="71"/>
        <v>1810</v>
      </c>
    </row>
    <row r="741" spans="1:29" x14ac:dyDescent="0.35">
      <c r="A741" s="3" t="s">
        <v>739</v>
      </c>
      <c r="B741" s="2">
        <v>13.325999999999899</v>
      </c>
      <c r="C741" s="2">
        <v>2.2890000000000001</v>
      </c>
      <c r="J741" s="4" t="str">
        <f t="shared" si="66"/>
        <v>1811</v>
      </c>
      <c r="K741" t="str">
        <f t="shared" si="67"/>
        <v>08</v>
      </c>
      <c r="M741" t="str">
        <f t="shared" si="68"/>
        <v/>
      </c>
      <c r="O741" t="str">
        <f t="shared" si="69"/>
        <v/>
      </c>
      <c r="R741" t="str">
        <f t="shared" si="70"/>
        <v>1811-08</v>
      </c>
      <c r="U741" s="2">
        <v>13.325999999999899</v>
      </c>
      <c r="V741" s="2">
        <v>2.2890000000000001</v>
      </c>
      <c r="AC741">
        <f t="shared" si="71"/>
        <v>1810</v>
      </c>
    </row>
    <row r="742" spans="1:29" x14ac:dyDescent="0.35">
      <c r="A742" s="3" t="s">
        <v>740</v>
      </c>
      <c r="B742" s="2">
        <v>10.368</v>
      </c>
      <c r="C742" s="2">
        <v>1.931</v>
      </c>
      <c r="J742" s="4" t="str">
        <f t="shared" si="66"/>
        <v>1811</v>
      </c>
      <c r="K742" t="str">
        <f t="shared" si="67"/>
        <v>09</v>
      </c>
      <c r="M742" t="str">
        <f t="shared" si="68"/>
        <v/>
      </c>
      <c r="O742" t="str">
        <f t="shared" si="69"/>
        <v/>
      </c>
      <c r="R742" t="str">
        <f t="shared" si="70"/>
        <v>1811-09</v>
      </c>
      <c r="U742" s="2">
        <v>10.368</v>
      </c>
      <c r="V742" s="2">
        <v>1.931</v>
      </c>
      <c r="AC742">
        <f t="shared" si="71"/>
        <v>1810</v>
      </c>
    </row>
    <row r="743" spans="1:29" x14ac:dyDescent="0.35">
      <c r="A743" s="3" t="s">
        <v>741</v>
      </c>
      <c r="B743" s="2">
        <v>6.58</v>
      </c>
      <c r="C743" s="2">
        <v>2.863</v>
      </c>
      <c r="J743" s="4" t="str">
        <f t="shared" si="66"/>
        <v>1811</v>
      </c>
      <c r="K743" t="str">
        <f t="shared" si="67"/>
        <v>10</v>
      </c>
      <c r="M743" t="str">
        <f t="shared" si="68"/>
        <v/>
      </c>
      <c r="O743" t="str">
        <f t="shared" si="69"/>
        <v/>
      </c>
      <c r="R743" t="str">
        <f t="shared" si="70"/>
        <v>1811-10</v>
      </c>
      <c r="U743" s="2">
        <v>6.58</v>
      </c>
      <c r="V743" s="2">
        <v>2.863</v>
      </c>
      <c r="AC743">
        <f t="shared" si="71"/>
        <v>1810</v>
      </c>
    </row>
    <row r="744" spans="1:29" x14ac:dyDescent="0.35">
      <c r="A744" s="3" t="s">
        <v>742</v>
      </c>
      <c r="B744" s="2">
        <v>3.5030000000000001</v>
      </c>
      <c r="C744" s="2">
        <v>1.802</v>
      </c>
      <c r="J744" s="4" t="str">
        <f t="shared" si="66"/>
        <v>1811</v>
      </c>
      <c r="K744" t="str">
        <f t="shared" si="67"/>
        <v>11</v>
      </c>
      <c r="M744" t="str">
        <f t="shared" si="68"/>
        <v/>
      </c>
      <c r="O744" t="str">
        <f t="shared" si="69"/>
        <v/>
      </c>
      <c r="R744" t="str">
        <f t="shared" si="70"/>
        <v>1811-11</v>
      </c>
      <c r="U744" s="2">
        <v>3.5030000000000001</v>
      </c>
      <c r="V744" s="2">
        <v>1.802</v>
      </c>
      <c r="AC744">
        <f t="shared" si="71"/>
        <v>1810</v>
      </c>
    </row>
    <row r="745" spans="1:29" x14ac:dyDescent="0.35">
      <c r="A745" s="3" t="s">
        <v>743</v>
      </c>
      <c r="B745" s="2">
        <v>3.1739999999999999</v>
      </c>
      <c r="C745" s="2">
        <v>2.484</v>
      </c>
      <c r="J745" s="4" t="str">
        <f t="shared" si="66"/>
        <v>1811</v>
      </c>
      <c r="K745" t="str">
        <f t="shared" si="67"/>
        <v>12</v>
      </c>
      <c r="M745" t="str">
        <f t="shared" si="68"/>
        <v/>
      </c>
      <c r="O745" t="str">
        <f t="shared" si="69"/>
        <v/>
      </c>
      <c r="R745" t="str">
        <f t="shared" si="70"/>
        <v>1811-12</v>
      </c>
      <c r="U745" s="2">
        <v>3.1739999999999999</v>
      </c>
      <c r="V745" s="2">
        <v>2.484</v>
      </c>
      <c r="AC745">
        <f t="shared" si="71"/>
        <v>1810</v>
      </c>
    </row>
    <row r="746" spans="1:29" x14ac:dyDescent="0.35">
      <c r="A746" s="3" t="s">
        <v>744</v>
      </c>
      <c r="B746" s="2">
        <v>0.97699999999999998</v>
      </c>
      <c r="C746" s="2">
        <v>4.5449999999999999</v>
      </c>
      <c r="J746" s="4" t="str">
        <f t="shared" si="66"/>
        <v>1812</v>
      </c>
      <c r="K746" t="str">
        <f t="shared" si="67"/>
        <v>01</v>
      </c>
      <c r="M746" t="str">
        <f t="shared" si="68"/>
        <v/>
      </c>
      <c r="O746" t="str">
        <f t="shared" si="69"/>
        <v/>
      </c>
      <c r="R746" t="str">
        <f t="shared" si="70"/>
        <v>1812-01</v>
      </c>
      <c r="U746" s="2">
        <v>0.97699999999999998</v>
      </c>
      <c r="V746" s="2">
        <v>4.5449999999999999</v>
      </c>
      <c r="AC746">
        <f t="shared" si="71"/>
        <v>1810</v>
      </c>
    </row>
    <row r="747" spans="1:29" x14ac:dyDescent="0.35">
      <c r="A747" s="3" t="s">
        <v>745</v>
      </c>
      <c r="B747" s="2">
        <v>0.13100000000000001</v>
      </c>
      <c r="C747" s="2">
        <v>3.0619999999999998</v>
      </c>
      <c r="J747" s="4" t="str">
        <f t="shared" si="66"/>
        <v>1812</v>
      </c>
      <c r="K747" t="str">
        <f t="shared" si="67"/>
        <v>02</v>
      </c>
      <c r="M747" t="str">
        <f t="shared" si="68"/>
        <v/>
      </c>
      <c r="O747" t="str">
        <f t="shared" si="69"/>
        <v/>
      </c>
      <c r="R747" t="str">
        <f t="shared" si="70"/>
        <v>1812-02</v>
      </c>
      <c r="U747" s="2">
        <v>0.13100000000000001</v>
      </c>
      <c r="V747" s="2">
        <v>3.0619999999999998</v>
      </c>
      <c r="AC747">
        <f t="shared" si="71"/>
        <v>1810</v>
      </c>
    </row>
    <row r="748" spans="1:29" x14ac:dyDescent="0.35">
      <c r="A748" s="3" t="s">
        <v>746</v>
      </c>
      <c r="B748" s="2">
        <v>2.044</v>
      </c>
      <c r="C748" s="2">
        <v>1.8049999999999999</v>
      </c>
      <c r="J748" s="4" t="str">
        <f t="shared" si="66"/>
        <v>1812</v>
      </c>
      <c r="K748" t="str">
        <f t="shared" si="67"/>
        <v>03</v>
      </c>
      <c r="M748" t="str">
        <f t="shared" si="68"/>
        <v/>
      </c>
      <c r="O748" t="str">
        <f t="shared" si="69"/>
        <v/>
      </c>
      <c r="R748" t="str">
        <f t="shared" si="70"/>
        <v>1812-03</v>
      </c>
      <c r="U748" s="2">
        <v>2.044</v>
      </c>
      <c r="V748" s="2">
        <v>1.8049999999999999</v>
      </c>
      <c r="AC748">
        <f t="shared" si="71"/>
        <v>1810</v>
      </c>
    </row>
    <row r="749" spans="1:29" x14ac:dyDescent="0.35">
      <c r="A749" s="3" t="s">
        <v>747</v>
      </c>
      <c r="B749" s="2">
        <v>6.9499999999999904</v>
      </c>
      <c r="C749" s="2">
        <v>1.984</v>
      </c>
      <c r="J749" s="4" t="str">
        <f t="shared" si="66"/>
        <v>1812</v>
      </c>
      <c r="K749" t="str">
        <f t="shared" si="67"/>
        <v>04</v>
      </c>
      <c r="M749" t="str">
        <f t="shared" si="68"/>
        <v/>
      </c>
      <c r="O749" t="str">
        <f t="shared" si="69"/>
        <v/>
      </c>
      <c r="R749" t="str">
        <f t="shared" si="70"/>
        <v>1812-04</v>
      </c>
      <c r="U749" s="2">
        <v>6.9499999999999904</v>
      </c>
      <c r="V749" s="2">
        <v>1.984</v>
      </c>
      <c r="AC749">
        <f t="shared" si="71"/>
        <v>1810</v>
      </c>
    </row>
    <row r="750" spans="1:29" x14ac:dyDescent="0.35">
      <c r="A750" s="3" t="s">
        <v>748</v>
      </c>
      <c r="B750" s="2">
        <v>9.5799999999999894</v>
      </c>
      <c r="C750" s="2">
        <v>1.2789999999999999</v>
      </c>
      <c r="J750" s="4" t="str">
        <f t="shared" si="66"/>
        <v>1812</v>
      </c>
      <c r="K750" t="str">
        <f t="shared" si="67"/>
        <v>05</v>
      </c>
      <c r="M750" t="str">
        <f t="shared" si="68"/>
        <v/>
      </c>
      <c r="O750" t="str">
        <f t="shared" si="69"/>
        <v/>
      </c>
      <c r="R750" t="str">
        <f t="shared" si="70"/>
        <v>1812-05</v>
      </c>
      <c r="U750" s="2">
        <v>9.5799999999999894</v>
      </c>
      <c r="V750" s="2">
        <v>1.2789999999999999</v>
      </c>
      <c r="AC750">
        <f t="shared" si="71"/>
        <v>1810</v>
      </c>
    </row>
    <row r="751" spans="1:29" x14ac:dyDescent="0.35">
      <c r="A751" s="3" t="s">
        <v>749</v>
      </c>
      <c r="B751" s="2">
        <v>12.005000000000001</v>
      </c>
      <c r="C751" s="2">
        <v>1.1739999999999999</v>
      </c>
      <c r="J751" s="4" t="str">
        <f t="shared" si="66"/>
        <v>1812</v>
      </c>
      <c r="K751" t="str">
        <f t="shared" si="67"/>
        <v>06</v>
      </c>
      <c r="M751" t="str">
        <f t="shared" si="68"/>
        <v/>
      </c>
      <c r="O751" t="str">
        <f t="shared" si="69"/>
        <v/>
      </c>
      <c r="R751" t="str">
        <f t="shared" si="70"/>
        <v>1812-06</v>
      </c>
      <c r="U751" s="2">
        <v>12.005000000000001</v>
      </c>
      <c r="V751" s="2">
        <v>1.1739999999999999</v>
      </c>
      <c r="AC751">
        <f t="shared" si="71"/>
        <v>1810</v>
      </c>
    </row>
    <row r="752" spans="1:29" x14ac:dyDescent="0.35">
      <c r="A752" s="3" t="s">
        <v>750</v>
      </c>
      <c r="B752" s="2">
        <v>14.355</v>
      </c>
      <c r="C752" s="2">
        <v>1.4630000000000001</v>
      </c>
      <c r="J752" s="4" t="str">
        <f t="shared" si="66"/>
        <v>1812</v>
      </c>
      <c r="K752" t="str">
        <f t="shared" si="67"/>
        <v>07</v>
      </c>
      <c r="M752" t="str">
        <f t="shared" si="68"/>
        <v/>
      </c>
      <c r="O752" t="str">
        <f t="shared" si="69"/>
        <v/>
      </c>
      <c r="R752" t="str">
        <f t="shared" si="70"/>
        <v>1812-07</v>
      </c>
      <c r="U752" s="2">
        <v>14.355</v>
      </c>
      <c r="V752" s="2">
        <v>1.4630000000000001</v>
      </c>
      <c r="AC752">
        <f t="shared" si="71"/>
        <v>1810</v>
      </c>
    </row>
    <row r="753" spans="1:29" x14ac:dyDescent="0.35">
      <c r="A753" s="3" t="s">
        <v>751</v>
      </c>
      <c r="B753" s="2">
        <v>15.017999999999899</v>
      </c>
      <c r="C753" s="2">
        <v>1.746</v>
      </c>
      <c r="J753" s="4" t="str">
        <f t="shared" si="66"/>
        <v>1812</v>
      </c>
      <c r="K753" t="str">
        <f t="shared" si="67"/>
        <v>08</v>
      </c>
      <c r="M753" t="str">
        <f t="shared" si="68"/>
        <v/>
      </c>
      <c r="O753" t="str">
        <f t="shared" si="69"/>
        <v/>
      </c>
      <c r="R753" t="str">
        <f t="shared" si="70"/>
        <v>1812-08</v>
      </c>
      <c r="U753" s="2">
        <v>15.017999999999899</v>
      </c>
      <c r="V753" s="2">
        <v>1.746</v>
      </c>
      <c r="AC753">
        <f t="shared" si="71"/>
        <v>1810</v>
      </c>
    </row>
    <row r="754" spans="1:29" x14ac:dyDescent="0.35">
      <c r="A754" s="3" t="s">
        <v>752</v>
      </c>
      <c r="B754" s="2">
        <v>10.185</v>
      </c>
      <c r="C754" s="2">
        <v>2.052</v>
      </c>
      <c r="J754" s="4" t="str">
        <f t="shared" si="66"/>
        <v>1812</v>
      </c>
      <c r="K754" t="str">
        <f t="shared" si="67"/>
        <v>09</v>
      </c>
      <c r="M754" t="str">
        <f t="shared" si="68"/>
        <v/>
      </c>
      <c r="O754" t="str">
        <f t="shared" si="69"/>
        <v/>
      </c>
      <c r="R754" t="str">
        <f t="shared" si="70"/>
        <v>1812-09</v>
      </c>
      <c r="U754" s="2">
        <v>10.185</v>
      </c>
      <c r="V754" s="2">
        <v>2.052</v>
      </c>
      <c r="AC754">
        <f t="shared" si="71"/>
        <v>1810</v>
      </c>
    </row>
    <row r="755" spans="1:29" x14ac:dyDescent="0.35">
      <c r="A755" s="3" t="s">
        <v>753</v>
      </c>
      <c r="B755" s="2">
        <v>7.593</v>
      </c>
      <c r="C755" s="2">
        <v>1.7929999999999999</v>
      </c>
      <c r="J755" s="4" t="str">
        <f t="shared" si="66"/>
        <v>1812</v>
      </c>
      <c r="K755" t="str">
        <f t="shared" si="67"/>
        <v>10</v>
      </c>
      <c r="M755" t="str">
        <f t="shared" si="68"/>
        <v/>
      </c>
      <c r="O755" t="str">
        <f t="shared" si="69"/>
        <v/>
      </c>
      <c r="R755" t="str">
        <f t="shared" si="70"/>
        <v>1812-10</v>
      </c>
      <c r="U755" s="2">
        <v>7.593</v>
      </c>
      <c r="V755" s="2">
        <v>1.7929999999999999</v>
      </c>
      <c r="AC755">
        <f t="shared" si="71"/>
        <v>1810</v>
      </c>
    </row>
    <row r="756" spans="1:29" x14ac:dyDescent="0.35">
      <c r="A756" s="3" t="s">
        <v>754</v>
      </c>
      <c r="B756" s="2">
        <v>4.3689999999999998</v>
      </c>
      <c r="C756" s="2">
        <v>2.585</v>
      </c>
      <c r="J756" s="4" t="str">
        <f t="shared" si="66"/>
        <v>1812</v>
      </c>
      <c r="K756" t="str">
        <f t="shared" si="67"/>
        <v>11</v>
      </c>
      <c r="M756" t="str">
        <f t="shared" si="68"/>
        <v/>
      </c>
      <c r="O756" t="str">
        <f t="shared" si="69"/>
        <v/>
      </c>
      <c r="R756" t="str">
        <f t="shared" si="70"/>
        <v>1812-11</v>
      </c>
      <c r="U756" s="2">
        <v>4.3689999999999998</v>
      </c>
      <c r="V756" s="2">
        <v>2.585</v>
      </c>
      <c r="AC756">
        <f t="shared" si="71"/>
        <v>1810</v>
      </c>
    </row>
    <row r="757" spans="1:29" x14ac:dyDescent="0.35">
      <c r="A757" s="3" t="s">
        <v>755</v>
      </c>
      <c r="B757" s="2">
        <v>1.3480000000000001</v>
      </c>
      <c r="C757" s="2">
        <v>2.1389999999999998</v>
      </c>
      <c r="J757" s="4" t="str">
        <f t="shared" si="66"/>
        <v>1812</v>
      </c>
      <c r="K757" t="str">
        <f t="shared" si="67"/>
        <v>12</v>
      </c>
      <c r="M757" t="str">
        <f t="shared" si="68"/>
        <v/>
      </c>
      <c r="O757" t="str">
        <f t="shared" si="69"/>
        <v/>
      </c>
      <c r="R757" t="str">
        <f t="shared" si="70"/>
        <v>1812-12</v>
      </c>
      <c r="U757" s="2">
        <v>1.3480000000000001</v>
      </c>
      <c r="V757" s="2">
        <v>2.1389999999999998</v>
      </c>
      <c r="AC757">
        <f t="shared" si="71"/>
        <v>1810</v>
      </c>
    </row>
    <row r="758" spans="1:29" x14ac:dyDescent="0.35">
      <c r="A758" s="3" t="s">
        <v>756</v>
      </c>
      <c r="B758" s="2">
        <v>-1.38499999999999</v>
      </c>
      <c r="C758" s="2">
        <v>2.1909999999999998</v>
      </c>
      <c r="J758" s="4" t="str">
        <f t="shared" si="66"/>
        <v>1813</v>
      </c>
      <c r="K758" t="str">
        <f t="shared" si="67"/>
        <v>01</v>
      </c>
      <c r="M758" t="str">
        <f t="shared" si="68"/>
        <v/>
      </c>
      <c r="O758" t="str">
        <f t="shared" si="69"/>
        <v/>
      </c>
      <c r="R758" t="str">
        <f t="shared" si="70"/>
        <v>1813-01</v>
      </c>
      <c r="U758" s="2">
        <v>-1.38499999999999</v>
      </c>
      <c r="V758" s="2">
        <v>2.1909999999999998</v>
      </c>
      <c r="AC758">
        <f t="shared" si="71"/>
        <v>1810</v>
      </c>
    </row>
    <row r="759" spans="1:29" x14ac:dyDescent="0.35">
      <c r="A759" s="3" t="s">
        <v>757</v>
      </c>
      <c r="B759" s="2">
        <v>2.258</v>
      </c>
      <c r="C759" s="2">
        <v>1.958</v>
      </c>
      <c r="J759" s="4" t="str">
        <f t="shared" si="66"/>
        <v>1813</v>
      </c>
      <c r="K759" t="str">
        <f t="shared" si="67"/>
        <v>02</v>
      </c>
      <c r="M759" t="str">
        <f t="shared" si="68"/>
        <v/>
      </c>
      <c r="O759" t="str">
        <f t="shared" si="69"/>
        <v/>
      </c>
      <c r="R759" t="str">
        <f t="shared" si="70"/>
        <v>1813-02</v>
      </c>
      <c r="U759" s="2">
        <v>2.258</v>
      </c>
      <c r="V759" s="2">
        <v>1.958</v>
      </c>
      <c r="AC759">
        <f t="shared" si="71"/>
        <v>1810</v>
      </c>
    </row>
    <row r="760" spans="1:29" x14ac:dyDescent="0.35">
      <c r="A760" s="3" t="s">
        <v>758</v>
      </c>
      <c r="B760" s="2">
        <v>1.5959999999999901</v>
      </c>
      <c r="C760" s="2">
        <v>1.6220000000000001</v>
      </c>
      <c r="J760" s="4" t="str">
        <f t="shared" si="66"/>
        <v>1813</v>
      </c>
      <c r="K760" t="str">
        <f t="shared" si="67"/>
        <v>03</v>
      </c>
      <c r="M760" t="str">
        <f t="shared" si="68"/>
        <v/>
      </c>
      <c r="O760" t="str">
        <f t="shared" si="69"/>
        <v/>
      </c>
      <c r="R760" t="str">
        <f t="shared" si="70"/>
        <v>1813-03</v>
      </c>
      <c r="U760" s="2">
        <v>1.5959999999999901</v>
      </c>
      <c r="V760" s="2">
        <v>1.6220000000000001</v>
      </c>
      <c r="AC760">
        <f t="shared" si="71"/>
        <v>1810</v>
      </c>
    </row>
    <row r="761" spans="1:29" x14ac:dyDescent="0.35">
      <c r="A761" s="3" t="s">
        <v>759</v>
      </c>
      <c r="B761" s="2">
        <v>8.1819999999999897</v>
      </c>
      <c r="C761" s="2">
        <v>1.486</v>
      </c>
      <c r="J761" s="4" t="str">
        <f t="shared" si="66"/>
        <v>1813</v>
      </c>
      <c r="K761" t="str">
        <f t="shared" si="67"/>
        <v>04</v>
      </c>
      <c r="M761" t="str">
        <f t="shared" si="68"/>
        <v/>
      </c>
      <c r="O761" t="str">
        <f t="shared" si="69"/>
        <v/>
      </c>
      <c r="R761" t="str">
        <f t="shared" si="70"/>
        <v>1813-04</v>
      </c>
      <c r="U761" s="2">
        <v>8.1819999999999897</v>
      </c>
      <c r="V761" s="2">
        <v>1.486</v>
      </c>
      <c r="AC761">
        <f t="shared" si="71"/>
        <v>1810</v>
      </c>
    </row>
    <row r="762" spans="1:29" x14ac:dyDescent="0.35">
      <c r="A762" s="3" t="s">
        <v>760</v>
      </c>
      <c r="B762" s="2">
        <v>11.367000000000001</v>
      </c>
      <c r="C762" s="2">
        <v>3.8260000000000001</v>
      </c>
      <c r="J762" s="4" t="str">
        <f t="shared" si="66"/>
        <v>1813</v>
      </c>
      <c r="K762" t="str">
        <f t="shared" si="67"/>
        <v>05</v>
      </c>
      <c r="M762" t="str">
        <f t="shared" si="68"/>
        <v/>
      </c>
      <c r="O762" t="str">
        <f t="shared" si="69"/>
        <v/>
      </c>
      <c r="R762" t="str">
        <f t="shared" si="70"/>
        <v>1813-05</v>
      </c>
      <c r="U762" s="2">
        <v>11.367000000000001</v>
      </c>
      <c r="V762" s="2">
        <v>3.8260000000000001</v>
      </c>
      <c r="AC762">
        <f t="shared" si="71"/>
        <v>1810</v>
      </c>
    </row>
    <row r="763" spans="1:29" x14ac:dyDescent="0.35">
      <c r="A763" s="3" t="s">
        <v>761</v>
      </c>
      <c r="B763" s="2">
        <v>13.242000000000001</v>
      </c>
      <c r="C763" s="2">
        <v>1.1379999999999999</v>
      </c>
      <c r="J763" s="4" t="str">
        <f t="shared" si="66"/>
        <v>1813</v>
      </c>
      <c r="K763" t="str">
        <f t="shared" si="67"/>
        <v>06</v>
      </c>
      <c r="M763" t="str">
        <f t="shared" si="68"/>
        <v/>
      </c>
      <c r="O763" t="str">
        <f t="shared" si="69"/>
        <v/>
      </c>
      <c r="R763" t="str">
        <f t="shared" si="70"/>
        <v>1813-06</v>
      </c>
      <c r="U763" s="2">
        <v>13.242000000000001</v>
      </c>
      <c r="V763" s="2">
        <v>1.1379999999999999</v>
      </c>
      <c r="AC763">
        <f t="shared" si="71"/>
        <v>1810</v>
      </c>
    </row>
    <row r="764" spans="1:29" x14ac:dyDescent="0.35">
      <c r="A764" s="3" t="s">
        <v>762</v>
      </c>
      <c r="B764" s="2">
        <v>14.5209999999999</v>
      </c>
      <c r="C764" s="2">
        <v>0.877</v>
      </c>
      <c r="J764" s="4" t="str">
        <f t="shared" si="66"/>
        <v>1813</v>
      </c>
      <c r="K764" t="str">
        <f t="shared" si="67"/>
        <v>07</v>
      </c>
      <c r="M764" t="str">
        <f t="shared" si="68"/>
        <v/>
      </c>
      <c r="O764" t="str">
        <f t="shared" si="69"/>
        <v/>
      </c>
      <c r="R764" t="str">
        <f t="shared" si="70"/>
        <v>1813-07</v>
      </c>
      <c r="U764" s="2">
        <v>14.5209999999999</v>
      </c>
      <c r="V764" s="2">
        <v>0.877</v>
      </c>
      <c r="AC764">
        <f t="shared" si="71"/>
        <v>1810</v>
      </c>
    </row>
    <row r="765" spans="1:29" x14ac:dyDescent="0.35">
      <c r="A765" s="3" t="s">
        <v>763</v>
      </c>
      <c r="B765" s="2">
        <v>13.097</v>
      </c>
      <c r="C765" s="2">
        <v>0.995</v>
      </c>
      <c r="J765" s="4" t="str">
        <f t="shared" si="66"/>
        <v>1813</v>
      </c>
      <c r="K765" t="str">
        <f t="shared" si="67"/>
        <v>08</v>
      </c>
      <c r="M765" t="str">
        <f t="shared" si="68"/>
        <v/>
      </c>
      <c r="O765" t="str">
        <f t="shared" si="69"/>
        <v/>
      </c>
      <c r="R765" t="str">
        <f t="shared" si="70"/>
        <v>1813-08</v>
      </c>
      <c r="U765" s="2">
        <v>13.097</v>
      </c>
      <c r="V765" s="2">
        <v>0.995</v>
      </c>
      <c r="AC765">
        <f t="shared" si="71"/>
        <v>1810</v>
      </c>
    </row>
    <row r="766" spans="1:29" x14ac:dyDescent="0.35">
      <c r="A766" s="3" t="s">
        <v>764</v>
      </c>
      <c r="B766" s="2">
        <v>12.339</v>
      </c>
      <c r="C766" s="2">
        <v>1.7430000000000001</v>
      </c>
      <c r="J766" s="4" t="str">
        <f t="shared" si="66"/>
        <v>1813</v>
      </c>
      <c r="K766" t="str">
        <f t="shared" si="67"/>
        <v>09</v>
      </c>
      <c r="M766" t="str">
        <f t="shared" si="68"/>
        <v/>
      </c>
      <c r="O766" t="str">
        <f t="shared" si="69"/>
        <v/>
      </c>
      <c r="R766" t="str">
        <f t="shared" si="70"/>
        <v>1813-09</v>
      </c>
      <c r="U766" s="2">
        <v>12.339</v>
      </c>
      <c r="V766" s="2">
        <v>1.7430000000000001</v>
      </c>
      <c r="AC766">
        <f t="shared" si="71"/>
        <v>1810</v>
      </c>
    </row>
    <row r="767" spans="1:29" x14ac:dyDescent="0.35">
      <c r="A767" s="3" t="s">
        <v>765</v>
      </c>
      <c r="B767" s="2">
        <v>8.6660000000000004</v>
      </c>
      <c r="C767" s="2">
        <v>1.5649999999999999</v>
      </c>
      <c r="J767" s="4" t="str">
        <f t="shared" si="66"/>
        <v>1813</v>
      </c>
      <c r="K767" t="str">
        <f t="shared" si="67"/>
        <v>10</v>
      </c>
      <c r="M767" t="str">
        <f t="shared" si="68"/>
        <v/>
      </c>
      <c r="O767" t="str">
        <f t="shared" si="69"/>
        <v/>
      </c>
      <c r="R767" t="str">
        <f t="shared" si="70"/>
        <v>1813-10</v>
      </c>
      <c r="U767" s="2">
        <v>8.6660000000000004</v>
      </c>
      <c r="V767" s="2">
        <v>1.5649999999999999</v>
      </c>
      <c r="AC767">
        <f t="shared" si="71"/>
        <v>1810</v>
      </c>
    </row>
    <row r="768" spans="1:29" x14ac:dyDescent="0.35">
      <c r="A768" s="3" t="s">
        <v>766</v>
      </c>
      <c r="B768" s="2">
        <v>6.8250000000000002</v>
      </c>
      <c r="C768" s="2">
        <v>1.3149999999999999</v>
      </c>
      <c r="J768" s="4" t="str">
        <f t="shared" si="66"/>
        <v>1813</v>
      </c>
      <c r="K768" t="str">
        <f t="shared" si="67"/>
        <v>11</v>
      </c>
      <c r="M768" t="str">
        <f t="shared" si="68"/>
        <v/>
      </c>
      <c r="O768" t="str">
        <f t="shared" si="69"/>
        <v/>
      </c>
      <c r="R768" t="str">
        <f t="shared" si="70"/>
        <v>1813-11</v>
      </c>
      <c r="U768" s="2">
        <v>6.8250000000000002</v>
      </c>
      <c r="V768" s="2">
        <v>1.3149999999999999</v>
      </c>
      <c r="AC768">
        <f t="shared" si="71"/>
        <v>1810</v>
      </c>
    </row>
    <row r="769" spans="1:29" x14ac:dyDescent="0.35">
      <c r="A769" s="3" t="s">
        <v>767</v>
      </c>
      <c r="B769" s="2">
        <v>2.1709999999999998</v>
      </c>
      <c r="C769" s="2">
        <v>1.79</v>
      </c>
      <c r="J769" s="4" t="str">
        <f t="shared" si="66"/>
        <v>1813</v>
      </c>
      <c r="K769" t="str">
        <f t="shared" si="67"/>
        <v>12</v>
      </c>
      <c r="M769" t="str">
        <f t="shared" si="68"/>
        <v/>
      </c>
      <c r="O769" t="str">
        <f t="shared" si="69"/>
        <v/>
      </c>
      <c r="R769" t="str">
        <f t="shared" si="70"/>
        <v>1813-12</v>
      </c>
      <c r="U769" s="2">
        <v>2.1709999999999998</v>
      </c>
      <c r="V769" s="2">
        <v>1.79</v>
      </c>
      <c r="AC769">
        <f t="shared" si="71"/>
        <v>1810</v>
      </c>
    </row>
    <row r="770" spans="1:29" x14ac:dyDescent="0.35">
      <c r="A770" s="3" t="s">
        <v>768</v>
      </c>
      <c r="B770" s="2">
        <v>1.502</v>
      </c>
      <c r="C770" s="2">
        <v>2.6219999999999999</v>
      </c>
      <c r="J770" s="4" t="str">
        <f t="shared" si="66"/>
        <v>1814</v>
      </c>
      <c r="K770" t="str">
        <f t="shared" si="67"/>
        <v>01</v>
      </c>
      <c r="M770" t="str">
        <f t="shared" si="68"/>
        <v/>
      </c>
      <c r="O770" t="str">
        <f t="shared" si="69"/>
        <v/>
      </c>
      <c r="R770" t="str">
        <f t="shared" si="70"/>
        <v>1814-01</v>
      </c>
      <c r="U770" s="2">
        <v>1.502</v>
      </c>
      <c r="V770" s="2">
        <v>2.6219999999999999</v>
      </c>
      <c r="AC770">
        <f t="shared" si="71"/>
        <v>1810</v>
      </c>
    </row>
    <row r="771" spans="1:29" x14ac:dyDescent="0.35">
      <c r="A771" s="3" t="s">
        <v>769</v>
      </c>
      <c r="B771" s="2">
        <v>1.6890000000000001</v>
      </c>
      <c r="C771" s="2">
        <v>2.121</v>
      </c>
      <c r="J771" s="4" t="str">
        <f t="shared" ref="J771:J834" si="72">LEFT(A771, 4)</f>
        <v>1814</v>
      </c>
      <c r="K771" t="str">
        <f t="shared" ref="K771:K834" si="73">MID(A771, 6, 2)</f>
        <v>02</v>
      </c>
      <c r="M771" t="str">
        <f t="shared" ref="M771:M834" si="74">IFERROR(AVERAGEIFS(H:H, J:J, L771), "")</f>
        <v/>
      </c>
      <c r="O771" t="str">
        <f t="shared" ref="O771:O834" si="75">IF(ISNUMBER(M771), M771 - $N$2, "")</f>
        <v/>
      </c>
      <c r="R771" t="str">
        <f t="shared" ref="R771:R834" si="76">J771 &amp; "-" &amp; TEXT(K771, "00")</f>
        <v>1814-02</v>
      </c>
      <c r="U771" s="2">
        <v>1.6890000000000001</v>
      </c>
      <c r="V771" s="2">
        <v>2.121</v>
      </c>
      <c r="AC771">
        <f t="shared" ref="AC771:AC834" si="77">INT(J771/10)*10</f>
        <v>1810</v>
      </c>
    </row>
    <row r="772" spans="1:29" x14ac:dyDescent="0.35">
      <c r="A772" s="3" t="s">
        <v>770</v>
      </c>
      <c r="B772" s="2">
        <v>2.6640000000000001</v>
      </c>
      <c r="C772" s="2">
        <v>2.2589999999999999</v>
      </c>
      <c r="J772" s="4" t="str">
        <f t="shared" si="72"/>
        <v>1814</v>
      </c>
      <c r="K772" t="str">
        <f t="shared" si="73"/>
        <v>03</v>
      </c>
      <c r="M772" t="str">
        <f t="shared" si="74"/>
        <v/>
      </c>
      <c r="O772" t="str">
        <f t="shared" si="75"/>
        <v/>
      </c>
      <c r="R772" t="str">
        <f t="shared" si="76"/>
        <v>1814-03</v>
      </c>
      <c r="U772" s="2">
        <v>2.6640000000000001</v>
      </c>
      <c r="V772" s="2">
        <v>2.2589999999999999</v>
      </c>
      <c r="AC772">
        <f t="shared" si="77"/>
        <v>1810</v>
      </c>
    </row>
    <row r="773" spans="1:29" x14ac:dyDescent="0.35">
      <c r="A773" s="3" t="s">
        <v>771</v>
      </c>
      <c r="B773" s="2">
        <v>7.1929999999999996</v>
      </c>
      <c r="C773" s="2">
        <v>1.5</v>
      </c>
      <c r="J773" s="4" t="str">
        <f t="shared" si="72"/>
        <v>1814</v>
      </c>
      <c r="K773" t="str">
        <f t="shared" si="73"/>
        <v>04</v>
      </c>
      <c r="M773" t="str">
        <f t="shared" si="74"/>
        <v/>
      </c>
      <c r="O773" t="str">
        <f t="shared" si="75"/>
        <v/>
      </c>
      <c r="R773" t="str">
        <f t="shared" si="76"/>
        <v>1814-04</v>
      </c>
      <c r="U773" s="2">
        <v>7.1929999999999996</v>
      </c>
      <c r="V773" s="2">
        <v>1.5</v>
      </c>
      <c r="AC773">
        <f t="shared" si="77"/>
        <v>1810</v>
      </c>
    </row>
    <row r="774" spans="1:29" x14ac:dyDescent="0.35">
      <c r="A774" s="3" t="s">
        <v>772</v>
      </c>
      <c r="B774" s="2">
        <v>9.4169999999999998</v>
      </c>
      <c r="C774" s="2">
        <v>2.3210000000000002</v>
      </c>
      <c r="J774" s="4" t="str">
        <f t="shared" si="72"/>
        <v>1814</v>
      </c>
      <c r="K774" t="str">
        <f t="shared" si="73"/>
        <v>05</v>
      </c>
      <c r="M774" t="str">
        <f t="shared" si="74"/>
        <v/>
      </c>
      <c r="O774" t="str">
        <f t="shared" si="75"/>
        <v/>
      </c>
      <c r="R774" t="str">
        <f t="shared" si="76"/>
        <v>1814-05</v>
      </c>
      <c r="U774" s="2">
        <v>9.4169999999999998</v>
      </c>
      <c r="V774" s="2">
        <v>2.3210000000000002</v>
      </c>
      <c r="AC774">
        <f t="shared" si="77"/>
        <v>1810</v>
      </c>
    </row>
    <row r="775" spans="1:29" x14ac:dyDescent="0.35">
      <c r="A775" s="3" t="s">
        <v>773</v>
      </c>
      <c r="B775" s="2">
        <v>12.818</v>
      </c>
      <c r="C775" s="2">
        <v>0.98899999999999999</v>
      </c>
      <c r="J775" s="4" t="str">
        <f t="shared" si="72"/>
        <v>1814</v>
      </c>
      <c r="K775" t="str">
        <f t="shared" si="73"/>
        <v>06</v>
      </c>
      <c r="M775" t="str">
        <f t="shared" si="74"/>
        <v/>
      </c>
      <c r="O775" t="str">
        <f t="shared" si="75"/>
        <v/>
      </c>
      <c r="R775" t="str">
        <f t="shared" si="76"/>
        <v>1814-06</v>
      </c>
      <c r="U775" s="2">
        <v>12.818</v>
      </c>
      <c r="V775" s="2">
        <v>0.98899999999999999</v>
      </c>
      <c r="AC775">
        <f t="shared" si="77"/>
        <v>1810</v>
      </c>
    </row>
    <row r="776" spans="1:29" x14ac:dyDescent="0.35">
      <c r="A776" s="3" t="s">
        <v>774</v>
      </c>
      <c r="B776" s="2">
        <v>12.532</v>
      </c>
      <c r="C776" s="2">
        <v>1.8520000000000001</v>
      </c>
      <c r="J776" s="4" t="str">
        <f t="shared" si="72"/>
        <v>1814</v>
      </c>
      <c r="K776" t="str">
        <f t="shared" si="73"/>
        <v>07</v>
      </c>
      <c r="M776" t="str">
        <f t="shared" si="74"/>
        <v/>
      </c>
      <c r="O776" t="str">
        <f t="shared" si="75"/>
        <v/>
      </c>
      <c r="R776" t="str">
        <f t="shared" si="76"/>
        <v>1814-07</v>
      </c>
      <c r="U776" s="2">
        <v>12.532</v>
      </c>
      <c r="V776" s="2">
        <v>1.8520000000000001</v>
      </c>
      <c r="AC776">
        <f t="shared" si="77"/>
        <v>1810</v>
      </c>
    </row>
    <row r="777" spans="1:29" x14ac:dyDescent="0.35">
      <c r="A777" s="3" t="s">
        <v>775</v>
      </c>
      <c r="B777" s="2">
        <v>12.667999999999999</v>
      </c>
      <c r="C777" s="2">
        <v>1.4530000000000001</v>
      </c>
      <c r="J777" s="4" t="str">
        <f t="shared" si="72"/>
        <v>1814</v>
      </c>
      <c r="K777" t="str">
        <f t="shared" si="73"/>
        <v>08</v>
      </c>
      <c r="M777" t="str">
        <f t="shared" si="74"/>
        <v/>
      </c>
      <c r="O777" t="str">
        <f t="shared" si="75"/>
        <v/>
      </c>
      <c r="R777" t="str">
        <f t="shared" si="76"/>
        <v>1814-08</v>
      </c>
      <c r="U777" s="2">
        <v>12.667999999999999</v>
      </c>
      <c r="V777" s="2">
        <v>1.4530000000000001</v>
      </c>
      <c r="AC777">
        <f t="shared" si="77"/>
        <v>1810</v>
      </c>
    </row>
    <row r="778" spans="1:29" x14ac:dyDescent="0.35">
      <c r="A778" s="3" t="s">
        <v>776</v>
      </c>
      <c r="B778" s="2">
        <v>10.675999999999901</v>
      </c>
      <c r="C778" s="2">
        <v>1.3320000000000001</v>
      </c>
      <c r="J778" s="4" t="str">
        <f t="shared" si="72"/>
        <v>1814</v>
      </c>
      <c r="K778" t="str">
        <f t="shared" si="73"/>
        <v>09</v>
      </c>
      <c r="M778" t="str">
        <f t="shared" si="74"/>
        <v/>
      </c>
      <c r="O778" t="str">
        <f t="shared" si="75"/>
        <v/>
      </c>
      <c r="R778" t="str">
        <f t="shared" si="76"/>
        <v>1814-09</v>
      </c>
      <c r="U778" s="2">
        <v>10.675999999999901</v>
      </c>
      <c r="V778" s="2">
        <v>1.3320000000000001</v>
      </c>
      <c r="AC778">
        <f t="shared" si="77"/>
        <v>1810</v>
      </c>
    </row>
    <row r="779" spans="1:29" x14ac:dyDescent="0.35">
      <c r="A779" s="3" t="s">
        <v>777</v>
      </c>
      <c r="B779" s="2">
        <v>7.3739999999999997</v>
      </c>
      <c r="C779" s="2">
        <v>1.847</v>
      </c>
      <c r="J779" s="4" t="str">
        <f t="shared" si="72"/>
        <v>1814</v>
      </c>
      <c r="K779" t="str">
        <f t="shared" si="73"/>
        <v>10</v>
      </c>
      <c r="M779" t="str">
        <f t="shared" si="74"/>
        <v/>
      </c>
      <c r="O779" t="str">
        <f t="shared" si="75"/>
        <v/>
      </c>
      <c r="R779" t="str">
        <f t="shared" si="76"/>
        <v>1814-10</v>
      </c>
      <c r="U779" s="2">
        <v>7.3739999999999997</v>
      </c>
      <c r="V779" s="2">
        <v>1.847</v>
      </c>
      <c r="AC779">
        <f t="shared" si="77"/>
        <v>1810</v>
      </c>
    </row>
    <row r="780" spans="1:29" x14ac:dyDescent="0.35">
      <c r="A780" s="3" t="s">
        <v>778</v>
      </c>
      <c r="B780" s="2">
        <v>6.7389999999999999</v>
      </c>
      <c r="C780" s="2">
        <v>3.4279999999999999</v>
      </c>
      <c r="J780" s="4" t="str">
        <f t="shared" si="72"/>
        <v>1814</v>
      </c>
      <c r="K780" t="str">
        <f t="shared" si="73"/>
        <v>11</v>
      </c>
      <c r="M780" t="str">
        <f t="shared" si="74"/>
        <v/>
      </c>
      <c r="O780" t="str">
        <f t="shared" si="75"/>
        <v/>
      </c>
      <c r="R780" t="str">
        <f t="shared" si="76"/>
        <v>1814-11</v>
      </c>
      <c r="U780" s="2">
        <v>6.7389999999999999</v>
      </c>
      <c r="V780" s="2">
        <v>3.4279999999999999</v>
      </c>
      <c r="AC780">
        <f t="shared" si="77"/>
        <v>1810</v>
      </c>
    </row>
    <row r="781" spans="1:29" x14ac:dyDescent="0.35">
      <c r="A781" s="3" t="s">
        <v>779</v>
      </c>
      <c r="B781" s="2">
        <v>5.8289999999999997</v>
      </c>
      <c r="C781" s="2">
        <v>4.298</v>
      </c>
      <c r="J781" s="4" t="str">
        <f t="shared" si="72"/>
        <v>1814</v>
      </c>
      <c r="K781" t="str">
        <f t="shared" si="73"/>
        <v>12</v>
      </c>
      <c r="M781" t="str">
        <f t="shared" si="74"/>
        <v/>
      </c>
      <c r="O781" t="str">
        <f t="shared" si="75"/>
        <v/>
      </c>
      <c r="R781" t="str">
        <f t="shared" si="76"/>
        <v>1814-12</v>
      </c>
      <c r="U781" s="2">
        <v>5.8289999999999997</v>
      </c>
      <c r="V781" s="2">
        <v>4.298</v>
      </c>
      <c r="AC781">
        <f t="shared" si="77"/>
        <v>1810</v>
      </c>
    </row>
    <row r="782" spans="1:29" x14ac:dyDescent="0.35">
      <c r="A782" s="3" t="s">
        <v>780</v>
      </c>
      <c r="B782" s="2">
        <v>2.0510000000000002</v>
      </c>
      <c r="C782" s="2">
        <v>2.0329999999999999</v>
      </c>
      <c r="J782" s="4" t="str">
        <f t="shared" si="72"/>
        <v>1815</v>
      </c>
      <c r="K782" t="str">
        <f t="shared" si="73"/>
        <v>01</v>
      </c>
      <c r="M782" t="str">
        <f t="shared" si="74"/>
        <v/>
      </c>
      <c r="O782" t="str">
        <f t="shared" si="75"/>
        <v/>
      </c>
      <c r="R782" t="str">
        <f t="shared" si="76"/>
        <v>1815-01</v>
      </c>
      <c r="U782" s="2">
        <v>2.0510000000000002</v>
      </c>
      <c r="V782" s="2">
        <v>2.0329999999999999</v>
      </c>
      <c r="AC782">
        <f t="shared" si="77"/>
        <v>1810</v>
      </c>
    </row>
    <row r="783" spans="1:29" x14ac:dyDescent="0.35">
      <c r="A783" s="3" t="s">
        <v>781</v>
      </c>
      <c r="B783" s="2">
        <v>2.2730000000000001</v>
      </c>
      <c r="C783" s="2">
        <v>2.3860000000000001</v>
      </c>
      <c r="J783" s="4" t="str">
        <f t="shared" si="72"/>
        <v>1815</v>
      </c>
      <c r="K783" t="str">
        <f t="shared" si="73"/>
        <v>02</v>
      </c>
      <c r="M783" t="str">
        <f t="shared" si="74"/>
        <v/>
      </c>
      <c r="O783" t="str">
        <f t="shared" si="75"/>
        <v/>
      </c>
      <c r="R783" t="str">
        <f t="shared" si="76"/>
        <v>1815-02</v>
      </c>
      <c r="U783" s="2">
        <v>2.2730000000000001</v>
      </c>
      <c r="V783" s="2">
        <v>2.3860000000000001</v>
      </c>
      <c r="AC783">
        <f t="shared" si="77"/>
        <v>1810</v>
      </c>
    </row>
    <row r="784" spans="1:29" x14ac:dyDescent="0.35">
      <c r="A784" s="3" t="s">
        <v>782</v>
      </c>
      <c r="B784" s="2">
        <v>3.6629999999999998</v>
      </c>
      <c r="C784" s="2">
        <v>2.3279999999999998</v>
      </c>
      <c r="J784" s="4" t="str">
        <f t="shared" si="72"/>
        <v>1815</v>
      </c>
      <c r="K784" t="str">
        <f t="shared" si="73"/>
        <v>03</v>
      </c>
      <c r="M784" t="str">
        <f t="shared" si="74"/>
        <v/>
      </c>
      <c r="O784" t="str">
        <f t="shared" si="75"/>
        <v/>
      </c>
      <c r="R784" t="str">
        <f t="shared" si="76"/>
        <v>1815-03</v>
      </c>
      <c r="U784" s="2">
        <v>3.6629999999999998</v>
      </c>
      <c r="V784" s="2">
        <v>2.3279999999999998</v>
      </c>
      <c r="AC784">
        <f t="shared" si="77"/>
        <v>1810</v>
      </c>
    </row>
    <row r="785" spans="1:29" x14ac:dyDescent="0.35">
      <c r="A785" s="3" t="s">
        <v>783</v>
      </c>
      <c r="B785" s="2">
        <v>6.5879999999999903</v>
      </c>
      <c r="C785" s="2">
        <v>2.3410000000000002</v>
      </c>
      <c r="J785" s="4" t="str">
        <f t="shared" si="72"/>
        <v>1815</v>
      </c>
      <c r="K785" t="str">
        <f t="shared" si="73"/>
        <v>04</v>
      </c>
      <c r="M785" t="str">
        <f t="shared" si="74"/>
        <v/>
      </c>
      <c r="O785" t="str">
        <f t="shared" si="75"/>
        <v/>
      </c>
      <c r="R785" t="str">
        <f t="shared" si="76"/>
        <v>1815-04</v>
      </c>
      <c r="U785" s="2">
        <v>6.5879999999999903</v>
      </c>
      <c r="V785" s="2">
        <v>2.3410000000000002</v>
      </c>
      <c r="AC785">
        <f t="shared" si="77"/>
        <v>1810</v>
      </c>
    </row>
    <row r="786" spans="1:29" x14ac:dyDescent="0.35">
      <c r="A786" s="3" t="s">
        <v>784</v>
      </c>
      <c r="B786" s="2">
        <v>9.8450000000000006</v>
      </c>
      <c r="C786" s="2">
        <v>1.8120000000000001</v>
      </c>
      <c r="J786" s="4" t="str">
        <f t="shared" si="72"/>
        <v>1815</v>
      </c>
      <c r="K786" t="str">
        <f t="shared" si="73"/>
        <v>05</v>
      </c>
      <c r="M786" t="str">
        <f t="shared" si="74"/>
        <v/>
      </c>
      <c r="O786" t="str">
        <f t="shared" si="75"/>
        <v/>
      </c>
      <c r="R786" t="str">
        <f t="shared" si="76"/>
        <v>1815-05</v>
      </c>
      <c r="U786" s="2">
        <v>9.8450000000000006</v>
      </c>
      <c r="V786" s="2">
        <v>1.8120000000000001</v>
      </c>
      <c r="AC786">
        <f t="shared" si="77"/>
        <v>1810</v>
      </c>
    </row>
    <row r="787" spans="1:29" x14ac:dyDescent="0.35">
      <c r="A787" s="3" t="s">
        <v>785</v>
      </c>
      <c r="B787" s="2">
        <v>11.162000000000001</v>
      </c>
      <c r="C787" s="2">
        <v>1.242</v>
      </c>
      <c r="J787" s="4" t="str">
        <f t="shared" si="72"/>
        <v>1815</v>
      </c>
      <c r="K787" t="str">
        <f t="shared" si="73"/>
        <v>06</v>
      </c>
      <c r="M787" t="str">
        <f t="shared" si="74"/>
        <v/>
      </c>
      <c r="O787" t="str">
        <f t="shared" si="75"/>
        <v/>
      </c>
      <c r="R787" t="str">
        <f t="shared" si="76"/>
        <v>1815-06</v>
      </c>
      <c r="U787" s="2">
        <v>11.162000000000001</v>
      </c>
      <c r="V787" s="2">
        <v>1.242</v>
      </c>
      <c r="AC787">
        <f t="shared" si="77"/>
        <v>1810</v>
      </c>
    </row>
    <row r="788" spans="1:29" x14ac:dyDescent="0.35">
      <c r="A788" s="3" t="s">
        <v>786</v>
      </c>
      <c r="B788" s="2">
        <v>14.394</v>
      </c>
      <c r="C788" s="2">
        <v>2.371</v>
      </c>
      <c r="J788" s="4" t="str">
        <f t="shared" si="72"/>
        <v>1815</v>
      </c>
      <c r="K788" t="str">
        <f t="shared" si="73"/>
        <v>07</v>
      </c>
      <c r="M788" t="str">
        <f t="shared" si="74"/>
        <v/>
      </c>
      <c r="O788" t="str">
        <f t="shared" si="75"/>
        <v/>
      </c>
      <c r="R788" t="str">
        <f t="shared" si="76"/>
        <v>1815-07</v>
      </c>
      <c r="U788" s="2">
        <v>14.394</v>
      </c>
      <c r="V788" s="2">
        <v>2.371</v>
      </c>
      <c r="AC788">
        <f t="shared" si="77"/>
        <v>1810</v>
      </c>
    </row>
    <row r="789" spans="1:29" x14ac:dyDescent="0.35">
      <c r="A789" s="3" t="s">
        <v>787</v>
      </c>
      <c r="B789" s="2">
        <v>13.209</v>
      </c>
      <c r="C789" s="2">
        <v>1.3480000000000001</v>
      </c>
      <c r="J789" s="4" t="str">
        <f t="shared" si="72"/>
        <v>1815</v>
      </c>
      <c r="K789" t="str">
        <f t="shared" si="73"/>
        <v>08</v>
      </c>
      <c r="M789" t="str">
        <f t="shared" si="74"/>
        <v/>
      </c>
      <c r="O789" t="str">
        <f t="shared" si="75"/>
        <v/>
      </c>
      <c r="R789" t="str">
        <f t="shared" si="76"/>
        <v>1815-08</v>
      </c>
      <c r="U789" s="2">
        <v>13.209</v>
      </c>
      <c r="V789" s="2">
        <v>1.3480000000000001</v>
      </c>
      <c r="AC789">
        <f t="shared" si="77"/>
        <v>1810</v>
      </c>
    </row>
    <row r="790" spans="1:29" x14ac:dyDescent="0.35">
      <c r="A790" s="3" t="s">
        <v>788</v>
      </c>
      <c r="B790" s="2">
        <v>11.151</v>
      </c>
      <c r="C790" s="2">
        <v>1.5029999999999999</v>
      </c>
      <c r="J790" s="4" t="str">
        <f t="shared" si="72"/>
        <v>1815</v>
      </c>
      <c r="K790" t="str">
        <f t="shared" si="73"/>
        <v>09</v>
      </c>
      <c r="M790" t="str">
        <f t="shared" si="74"/>
        <v/>
      </c>
      <c r="O790" t="str">
        <f t="shared" si="75"/>
        <v/>
      </c>
      <c r="R790" t="str">
        <f t="shared" si="76"/>
        <v>1815-09</v>
      </c>
      <c r="U790" s="2">
        <v>11.151</v>
      </c>
      <c r="V790" s="2">
        <v>1.5029999999999999</v>
      </c>
      <c r="AC790">
        <f t="shared" si="77"/>
        <v>1810</v>
      </c>
    </row>
    <row r="791" spans="1:29" x14ac:dyDescent="0.35">
      <c r="A791" s="3" t="s">
        <v>789</v>
      </c>
      <c r="B791" s="2">
        <v>7.1369999999999996</v>
      </c>
      <c r="C791" s="2">
        <v>2.2949999999999999</v>
      </c>
      <c r="J791" s="4" t="str">
        <f t="shared" si="72"/>
        <v>1815</v>
      </c>
      <c r="K791" t="str">
        <f t="shared" si="73"/>
        <v>10</v>
      </c>
      <c r="M791" t="str">
        <f t="shared" si="74"/>
        <v/>
      </c>
      <c r="O791" t="str">
        <f t="shared" si="75"/>
        <v/>
      </c>
      <c r="R791" t="str">
        <f t="shared" si="76"/>
        <v>1815-10</v>
      </c>
      <c r="U791" s="2">
        <v>7.1369999999999996</v>
      </c>
      <c r="V791" s="2">
        <v>2.2949999999999999</v>
      </c>
      <c r="AC791">
        <f t="shared" si="77"/>
        <v>1810</v>
      </c>
    </row>
    <row r="792" spans="1:29" x14ac:dyDescent="0.35">
      <c r="A792" s="3" t="s">
        <v>790</v>
      </c>
      <c r="B792" s="2">
        <v>4.1779999999999999</v>
      </c>
      <c r="C792" s="2">
        <v>1.732</v>
      </c>
      <c r="J792" s="4" t="str">
        <f t="shared" si="72"/>
        <v>1815</v>
      </c>
      <c r="K792" t="str">
        <f t="shared" si="73"/>
        <v>11</v>
      </c>
      <c r="M792" t="str">
        <f t="shared" si="74"/>
        <v/>
      </c>
      <c r="O792" t="str">
        <f t="shared" si="75"/>
        <v/>
      </c>
      <c r="R792" t="str">
        <f t="shared" si="76"/>
        <v>1815-11</v>
      </c>
      <c r="U792" s="2">
        <v>4.1779999999999999</v>
      </c>
      <c r="V792" s="2">
        <v>1.732</v>
      </c>
      <c r="AC792">
        <f t="shared" si="77"/>
        <v>1810</v>
      </c>
    </row>
    <row r="793" spans="1:29" x14ac:dyDescent="0.35">
      <c r="A793" s="3" t="s">
        <v>791</v>
      </c>
      <c r="B793" s="2">
        <v>1.2209999999999901</v>
      </c>
      <c r="C793" s="2">
        <v>2.2069999999999999</v>
      </c>
      <c r="J793" s="4" t="str">
        <f t="shared" si="72"/>
        <v>1815</v>
      </c>
      <c r="K793" t="str">
        <f t="shared" si="73"/>
        <v>12</v>
      </c>
      <c r="M793" t="str">
        <f t="shared" si="74"/>
        <v/>
      </c>
      <c r="O793" t="str">
        <f t="shared" si="75"/>
        <v/>
      </c>
      <c r="R793" t="str">
        <f t="shared" si="76"/>
        <v>1815-12</v>
      </c>
      <c r="U793" s="2">
        <v>1.2209999999999901</v>
      </c>
      <c r="V793" s="2">
        <v>2.2069999999999999</v>
      </c>
      <c r="AC793">
        <f t="shared" si="77"/>
        <v>1810</v>
      </c>
    </row>
    <row r="794" spans="1:29" x14ac:dyDescent="0.35">
      <c r="A794" s="3" t="s">
        <v>792</v>
      </c>
      <c r="B794" s="2">
        <v>2.7370000000000001</v>
      </c>
      <c r="C794" s="2">
        <v>2.7240000000000002</v>
      </c>
      <c r="J794" s="4" t="str">
        <f t="shared" si="72"/>
        <v>1816</v>
      </c>
      <c r="K794" t="str">
        <f t="shared" si="73"/>
        <v>01</v>
      </c>
      <c r="M794" t="str">
        <f t="shared" si="74"/>
        <v/>
      </c>
      <c r="O794" t="str">
        <f t="shared" si="75"/>
        <v/>
      </c>
      <c r="R794" t="str">
        <f t="shared" si="76"/>
        <v>1816-01</v>
      </c>
      <c r="U794" s="2">
        <v>2.7370000000000001</v>
      </c>
      <c r="V794" s="2">
        <v>2.7240000000000002</v>
      </c>
      <c r="AC794">
        <f t="shared" si="77"/>
        <v>1810</v>
      </c>
    </row>
    <row r="795" spans="1:29" x14ac:dyDescent="0.35">
      <c r="A795" s="3" t="s">
        <v>793</v>
      </c>
      <c r="B795" s="2">
        <v>0.67599999999999905</v>
      </c>
      <c r="C795" s="2">
        <v>2.9470000000000001</v>
      </c>
      <c r="J795" s="4" t="str">
        <f t="shared" si="72"/>
        <v>1816</v>
      </c>
      <c r="K795" t="str">
        <f t="shared" si="73"/>
        <v>02</v>
      </c>
      <c r="M795" t="str">
        <f t="shared" si="74"/>
        <v/>
      </c>
      <c r="O795" t="str">
        <f t="shared" si="75"/>
        <v/>
      </c>
      <c r="R795" t="str">
        <f t="shared" si="76"/>
        <v>1816-02</v>
      </c>
      <c r="U795" s="2">
        <v>0.67599999999999905</v>
      </c>
      <c r="V795" s="2">
        <v>2.9470000000000001</v>
      </c>
      <c r="AC795">
        <f t="shared" si="77"/>
        <v>1810</v>
      </c>
    </row>
    <row r="796" spans="1:29" x14ac:dyDescent="0.35">
      <c r="A796" s="3" t="s">
        <v>794</v>
      </c>
      <c r="B796" s="2">
        <v>3.9049999999999998</v>
      </c>
      <c r="C796" s="2">
        <v>1.9279999999999999</v>
      </c>
      <c r="J796" s="4" t="str">
        <f t="shared" si="72"/>
        <v>1816</v>
      </c>
      <c r="K796" t="str">
        <f t="shared" si="73"/>
        <v>03</v>
      </c>
      <c r="M796" t="str">
        <f t="shared" si="74"/>
        <v/>
      </c>
      <c r="O796" t="str">
        <f t="shared" si="75"/>
        <v/>
      </c>
      <c r="R796" t="str">
        <f t="shared" si="76"/>
        <v>1816-03</v>
      </c>
      <c r="U796" s="2">
        <v>3.9049999999999998</v>
      </c>
      <c r="V796" s="2">
        <v>1.9279999999999999</v>
      </c>
      <c r="AC796">
        <f t="shared" si="77"/>
        <v>1810</v>
      </c>
    </row>
    <row r="797" spans="1:29" x14ac:dyDescent="0.35">
      <c r="A797" s="3" t="s">
        <v>795</v>
      </c>
      <c r="B797" s="2">
        <v>7.6059999999999999</v>
      </c>
      <c r="C797" s="2">
        <v>2.129</v>
      </c>
      <c r="J797" s="4" t="str">
        <f t="shared" si="72"/>
        <v>1816</v>
      </c>
      <c r="K797" t="str">
        <f t="shared" si="73"/>
        <v>04</v>
      </c>
      <c r="M797" t="str">
        <f t="shared" si="74"/>
        <v/>
      </c>
      <c r="O797" t="str">
        <f t="shared" si="75"/>
        <v/>
      </c>
      <c r="R797" t="str">
        <f t="shared" si="76"/>
        <v>1816-04</v>
      </c>
      <c r="U797" s="2">
        <v>7.6059999999999999</v>
      </c>
      <c r="V797" s="2">
        <v>2.129</v>
      </c>
      <c r="AC797">
        <f t="shared" si="77"/>
        <v>1810</v>
      </c>
    </row>
    <row r="798" spans="1:29" x14ac:dyDescent="0.35">
      <c r="A798" s="3" t="s">
        <v>796</v>
      </c>
      <c r="B798" s="2">
        <v>10.593999999999999</v>
      </c>
      <c r="C798" s="2">
        <v>1.804</v>
      </c>
      <c r="J798" s="4" t="str">
        <f t="shared" si="72"/>
        <v>1816</v>
      </c>
      <c r="K798" t="str">
        <f t="shared" si="73"/>
        <v>05</v>
      </c>
      <c r="M798" t="str">
        <f t="shared" si="74"/>
        <v/>
      </c>
      <c r="O798" t="str">
        <f t="shared" si="75"/>
        <v/>
      </c>
      <c r="R798" t="str">
        <f t="shared" si="76"/>
        <v>1816-05</v>
      </c>
      <c r="U798" s="2">
        <v>10.593999999999999</v>
      </c>
      <c r="V798" s="2">
        <v>1.804</v>
      </c>
      <c r="AC798">
        <f t="shared" si="77"/>
        <v>1810</v>
      </c>
    </row>
    <row r="799" spans="1:29" x14ac:dyDescent="0.35">
      <c r="A799" s="3" t="s">
        <v>797</v>
      </c>
      <c r="B799" s="2">
        <v>11.79</v>
      </c>
      <c r="C799" s="2">
        <v>1.087</v>
      </c>
      <c r="J799" s="4" t="str">
        <f t="shared" si="72"/>
        <v>1816</v>
      </c>
      <c r="K799" t="str">
        <f t="shared" si="73"/>
        <v>06</v>
      </c>
      <c r="M799" t="str">
        <f t="shared" si="74"/>
        <v/>
      </c>
      <c r="O799" t="str">
        <f t="shared" si="75"/>
        <v/>
      </c>
      <c r="R799" t="str">
        <f t="shared" si="76"/>
        <v>1816-06</v>
      </c>
      <c r="U799" s="2">
        <v>11.79</v>
      </c>
      <c r="V799" s="2">
        <v>1.087</v>
      </c>
      <c r="AC799">
        <f t="shared" si="77"/>
        <v>1810</v>
      </c>
    </row>
    <row r="800" spans="1:29" x14ac:dyDescent="0.35">
      <c r="A800" s="3" t="s">
        <v>798</v>
      </c>
      <c r="B800" s="2">
        <v>12.266999999999999</v>
      </c>
      <c r="C800" s="2">
        <v>1.538</v>
      </c>
      <c r="J800" s="4" t="str">
        <f t="shared" si="72"/>
        <v>1816</v>
      </c>
      <c r="K800" t="str">
        <f t="shared" si="73"/>
        <v>07</v>
      </c>
      <c r="M800" t="str">
        <f t="shared" si="74"/>
        <v/>
      </c>
      <c r="O800" t="str">
        <f t="shared" si="75"/>
        <v/>
      </c>
      <c r="R800" t="str">
        <f t="shared" si="76"/>
        <v>1816-07</v>
      </c>
      <c r="U800" s="2">
        <v>12.266999999999999</v>
      </c>
      <c r="V800" s="2">
        <v>1.538</v>
      </c>
      <c r="AC800">
        <f t="shared" si="77"/>
        <v>1810</v>
      </c>
    </row>
    <row r="801" spans="1:29" x14ac:dyDescent="0.35">
      <c r="A801" s="3" t="s">
        <v>799</v>
      </c>
      <c r="B801" s="2">
        <v>12.57</v>
      </c>
      <c r="C801" s="2">
        <v>1.2569999999999999</v>
      </c>
      <c r="J801" s="4" t="str">
        <f t="shared" si="72"/>
        <v>1816</v>
      </c>
      <c r="K801" t="str">
        <f t="shared" si="73"/>
        <v>08</v>
      </c>
      <c r="M801" t="str">
        <f t="shared" si="74"/>
        <v/>
      </c>
      <c r="O801" t="str">
        <f t="shared" si="75"/>
        <v/>
      </c>
      <c r="R801" t="str">
        <f t="shared" si="76"/>
        <v>1816-08</v>
      </c>
      <c r="U801" s="2">
        <v>12.57</v>
      </c>
      <c r="V801" s="2">
        <v>1.2569999999999999</v>
      </c>
      <c r="AC801">
        <f t="shared" si="77"/>
        <v>1810</v>
      </c>
    </row>
    <row r="802" spans="1:29" x14ac:dyDescent="0.35">
      <c r="A802" s="3" t="s">
        <v>800</v>
      </c>
      <c r="B802" s="2">
        <v>10.39</v>
      </c>
      <c r="C802" s="2">
        <v>0.70699999999999996</v>
      </c>
      <c r="J802" s="4" t="str">
        <f t="shared" si="72"/>
        <v>1816</v>
      </c>
      <c r="K802" t="str">
        <f t="shared" si="73"/>
        <v>09</v>
      </c>
      <c r="M802" t="str">
        <f t="shared" si="74"/>
        <v/>
      </c>
      <c r="O802" t="str">
        <f t="shared" si="75"/>
        <v/>
      </c>
      <c r="R802" t="str">
        <f t="shared" si="76"/>
        <v>1816-09</v>
      </c>
      <c r="U802" s="2">
        <v>10.39</v>
      </c>
      <c r="V802" s="2">
        <v>0.70699999999999996</v>
      </c>
      <c r="AC802">
        <f t="shared" si="77"/>
        <v>1810</v>
      </c>
    </row>
    <row r="803" spans="1:29" x14ac:dyDescent="0.35">
      <c r="A803" s="3" t="s">
        <v>801</v>
      </c>
      <c r="B803" s="2">
        <v>5.6989999999999998</v>
      </c>
      <c r="C803" s="2">
        <v>3.5830000000000002</v>
      </c>
      <c r="J803" s="4" t="str">
        <f t="shared" si="72"/>
        <v>1816</v>
      </c>
      <c r="K803" t="str">
        <f t="shared" si="73"/>
        <v>10</v>
      </c>
      <c r="M803" t="str">
        <f t="shared" si="74"/>
        <v/>
      </c>
      <c r="O803" t="str">
        <f t="shared" si="75"/>
        <v/>
      </c>
      <c r="R803" t="str">
        <f t="shared" si="76"/>
        <v>1816-10</v>
      </c>
      <c r="U803" s="2">
        <v>5.6989999999999998</v>
      </c>
      <c r="V803" s="2">
        <v>3.5830000000000002</v>
      </c>
      <c r="AC803">
        <f t="shared" si="77"/>
        <v>1810</v>
      </c>
    </row>
    <row r="804" spans="1:29" x14ac:dyDescent="0.35">
      <c r="A804" s="3" t="s">
        <v>802</v>
      </c>
      <c r="B804" s="2">
        <v>4.0579999999999998</v>
      </c>
      <c r="C804" s="2">
        <v>3.81</v>
      </c>
      <c r="J804" s="4" t="str">
        <f t="shared" si="72"/>
        <v>1816</v>
      </c>
      <c r="K804" t="str">
        <f t="shared" si="73"/>
        <v>11</v>
      </c>
      <c r="M804" t="str">
        <f t="shared" si="74"/>
        <v/>
      </c>
      <c r="O804" t="str">
        <f t="shared" si="75"/>
        <v/>
      </c>
      <c r="R804" t="str">
        <f t="shared" si="76"/>
        <v>1816-11</v>
      </c>
      <c r="U804" s="2">
        <v>4.0579999999999998</v>
      </c>
      <c r="V804" s="2">
        <v>3.81</v>
      </c>
      <c r="AC804">
        <f t="shared" si="77"/>
        <v>1810</v>
      </c>
    </row>
    <row r="805" spans="1:29" x14ac:dyDescent="0.35">
      <c r="A805" s="3" t="s">
        <v>803</v>
      </c>
      <c r="B805" s="2">
        <v>0.95799999999999996</v>
      </c>
      <c r="C805" s="2">
        <v>2.8010000000000002</v>
      </c>
      <c r="J805" s="4" t="str">
        <f t="shared" si="72"/>
        <v>1816</v>
      </c>
      <c r="K805" t="str">
        <f t="shared" si="73"/>
        <v>12</v>
      </c>
      <c r="M805" t="str">
        <f t="shared" si="74"/>
        <v/>
      </c>
      <c r="O805" t="str">
        <f t="shared" si="75"/>
        <v/>
      </c>
      <c r="R805" t="str">
        <f t="shared" si="76"/>
        <v>1816-12</v>
      </c>
      <c r="U805" s="2">
        <v>0.95799999999999996</v>
      </c>
      <c r="V805" s="2">
        <v>2.8010000000000002</v>
      </c>
      <c r="AC805">
        <f t="shared" si="77"/>
        <v>1810</v>
      </c>
    </row>
    <row r="806" spans="1:29" x14ac:dyDescent="0.35">
      <c r="A806" s="3" t="s">
        <v>804</v>
      </c>
      <c r="B806" s="2">
        <v>1.54</v>
      </c>
      <c r="C806" s="2">
        <v>2.4510000000000001</v>
      </c>
      <c r="J806" s="4" t="str">
        <f t="shared" si="72"/>
        <v>1817</v>
      </c>
      <c r="K806" t="str">
        <f t="shared" si="73"/>
        <v>01</v>
      </c>
      <c r="M806" t="str">
        <f t="shared" si="74"/>
        <v/>
      </c>
      <c r="O806" t="str">
        <f t="shared" si="75"/>
        <v/>
      </c>
      <c r="R806" t="str">
        <f t="shared" si="76"/>
        <v>1817-01</v>
      </c>
      <c r="U806" s="2">
        <v>1.54</v>
      </c>
      <c r="V806" s="2">
        <v>2.4510000000000001</v>
      </c>
      <c r="AC806">
        <f t="shared" si="77"/>
        <v>1810</v>
      </c>
    </row>
    <row r="807" spans="1:29" x14ac:dyDescent="0.35">
      <c r="A807" s="3" t="s">
        <v>805</v>
      </c>
      <c r="B807" s="2">
        <v>3.6489999999999898</v>
      </c>
      <c r="C807" s="2">
        <v>2.5470000000000002</v>
      </c>
      <c r="J807" s="4" t="str">
        <f t="shared" si="72"/>
        <v>1817</v>
      </c>
      <c r="K807" t="str">
        <f t="shared" si="73"/>
        <v>02</v>
      </c>
      <c r="M807" t="str">
        <f t="shared" si="74"/>
        <v/>
      </c>
      <c r="O807" t="str">
        <f t="shared" si="75"/>
        <v/>
      </c>
      <c r="R807" t="str">
        <f t="shared" si="76"/>
        <v>1817-02</v>
      </c>
      <c r="U807" s="2">
        <v>3.6489999999999898</v>
      </c>
      <c r="V807" s="2">
        <v>2.5470000000000002</v>
      </c>
      <c r="AC807">
        <f t="shared" si="77"/>
        <v>1810</v>
      </c>
    </row>
    <row r="808" spans="1:29" x14ac:dyDescent="0.35">
      <c r="A808" s="3" t="s">
        <v>806</v>
      </c>
      <c r="B808" s="2">
        <v>4.569</v>
      </c>
      <c r="C808" s="2">
        <v>2.153</v>
      </c>
      <c r="J808" s="4" t="str">
        <f t="shared" si="72"/>
        <v>1817</v>
      </c>
      <c r="K808" t="str">
        <f t="shared" si="73"/>
        <v>03</v>
      </c>
      <c r="M808" t="str">
        <f t="shared" si="74"/>
        <v/>
      </c>
      <c r="O808" t="str">
        <f t="shared" si="75"/>
        <v/>
      </c>
      <c r="R808" t="str">
        <f t="shared" si="76"/>
        <v>1817-03</v>
      </c>
      <c r="U808" s="2">
        <v>4.569</v>
      </c>
      <c r="V808" s="2">
        <v>2.153</v>
      </c>
      <c r="AC808">
        <f t="shared" si="77"/>
        <v>1810</v>
      </c>
    </row>
    <row r="809" spans="1:29" x14ac:dyDescent="0.35">
      <c r="A809" s="3" t="s">
        <v>807</v>
      </c>
      <c r="B809" s="2">
        <v>7.8889999999999896</v>
      </c>
      <c r="C809" s="2">
        <v>1.8360000000000001</v>
      </c>
      <c r="J809" s="4" t="str">
        <f t="shared" si="72"/>
        <v>1817</v>
      </c>
      <c r="K809" t="str">
        <f t="shared" si="73"/>
        <v>04</v>
      </c>
      <c r="M809" t="str">
        <f t="shared" si="74"/>
        <v/>
      </c>
      <c r="O809" t="str">
        <f t="shared" si="75"/>
        <v/>
      </c>
      <c r="R809" t="str">
        <f t="shared" si="76"/>
        <v>1817-04</v>
      </c>
      <c r="U809" s="2">
        <v>7.8889999999999896</v>
      </c>
      <c r="V809" s="2">
        <v>1.8360000000000001</v>
      </c>
      <c r="AC809">
        <f t="shared" si="77"/>
        <v>1810</v>
      </c>
    </row>
    <row r="810" spans="1:29" x14ac:dyDescent="0.35">
      <c r="A810" s="3" t="s">
        <v>808</v>
      </c>
      <c r="B810" s="2">
        <v>9.4760000000000009</v>
      </c>
      <c r="C810" s="2">
        <v>1.3939999999999999</v>
      </c>
      <c r="J810" s="4" t="str">
        <f t="shared" si="72"/>
        <v>1817</v>
      </c>
      <c r="K810" t="str">
        <f t="shared" si="73"/>
        <v>05</v>
      </c>
      <c r="M810" t="str">
        <f t="shared" si="74"/>
        <v/>
      </c>
      <c r="O810" t="str">
        <f t="shared" si="75"/>
        <v/>
      </c>
      <c r="R810" t="str">
        <f t="shared" si="76"/>
        <v>1817-05</v>
      </c>
      <c r="U810" s="2">
        <v>9.4760000000000009</v>
      </c>
      <c r="V810" s="2">
        <v>1.3939999999999999</v>
      </c>
      <c r="AC810">
        <f t="shared" si="77"/>
        <v>1810</v>
      </c>
    </row>
    <row r="811" spans="1:29" x14ac:dyDescent="0.35">
      <c r="A811" s="3" t="s">
        <v>809</v>
      </c>
      <c r="B811" s="2">
        <v>11.287000000000001</v>
      </c>
      <c r="C811" s="2">
        <v>1.25</v>
      </c>
      <c r="J811" s="4" t="str">
        <f t="shared" si="72"/>
        <v>1817</v>
      </c>
      <c r="K811" t="str">
        <f t="shared" si="73"/>
        <v>06</v>
      </c>
      <c r="M811" t="str">
        <f t="shared" si="74"/>
        <v/>
      </c>
      <c r="O811" t="str">
        <f t="shared" si="75"/>
        <v/>
      </c>
      <c r="R811" t="str">
        <f t="shared" si="76"/>
        <v>1817-06</v>
      </c>
      <c r="U811" s="2">
        <v>11.287000000000001</v>
      </c>
      <c r="V811" s="2">
        <v>1.25</v>
      </c>
      <c r="AC811">
        <f t="shared" si="77"/>
        <v>1810</v>
      </c>
    </row>
    <row r="812" spans="1:29" x14ac:dyDescent="0.35">
      <c r="A812" s="3" t="s">
        <v>810</v>
      </c>
      <c r="B812" s="2">
        <v>12.071999999999999</v>
      </c>
      <c r="C812" s="2">
        <v>1.0569999999999999</v>
      </c>
      <c r="J812" s="4" t="str">
        <f t="shared" si="72"/>
        <v>1817</v>
      </c>
      <c r="K812" t="str">
        <f t="shared" si="73"/>
        <v>07</v>
      </c>
      <c r="M812" t="str">
        <f t="shared" si="74"/>
        <v/>
      </c>
      <c r="O812" t="str">
        <f t="shared" si="75"/>
        <v/>
      </c>
      <c r="R812" t="str">
        <f t="shared" si="76"/>
        <v>1817-07</v>
      </c>
      <c r="U812" s="2">
        <v>12.071999999999999</v>
      </c>
      <c r="V812" s="2">
        <v>1.0569999999999999</v>
      </c>
      <c r="AC812">
        <f t="shared" si="77"/>
        <v>1810</v>
      </c>
    </row>
    <row r="813" spans="1:29" x14ac:dyDescent="0.35">
      <c r="A813" s="3" t="s">
        <v>811</v>
      </c>
      <c r="B813" s="2">
        <v>13.402999999999899</v>
      </c>
      <c r="C813" s="2">
        <v>1.3069999999999999</v>
      </c>
      <c r="J813" s="4" t="str">
        <f t="shared" si="72"/>
        <v>1817</v>
      </c>
      <c r="K813" t="str">
        <f t="shared" si="73"/>
        <v>08</v>
      </c>
      <c r="M813" t="str">
        <f t="shared" si="74"/>
        <v/>
      </c>
      <c r="O813" t="str">
        <f t="shared" si="75"/>
        <v/>
      </c>
      <c r="R813" t="str">
        <f t="shared" si="76"/>
        <v>1817-08</v>
      </c>
      <c r="U813" s="2">
        <v>13.402999999999899</v>
      </c>
      <c r="V813" s="2">
        <v>1.3069999999999999</v>
      </c>
      <c r="AC813">
        <f t="shared" si="77"/>
        <v>1810</v>
      </c>
    </row>
    <row r="814" spans="1:29" x14ac:dyDescent="0.35">
      <c r="A814" s="3" t="s">
        <v>812</v>
      </c>
      <c r="B814" s="2">
        <v>8.8119999999999994</v>
      </c>
      <c r="C814" s="2">
        <v>1.1779999999999999</v>
      </c>
      <c r="J814" s="4" t="str">
        <f t="shared" si="72"/>
        <v>1817</v>
      </c>
      <c r="K814" t="str">
        <f t="shared" si="73"/>
        <v>09</v>
      </c>
      <c r="M814" t="str">
        <f t="shared" si="74"/>
        <v/>
      </c>
      <c r="O814" t="str">
        <f t="shared" si="75"/>
        <v/>
      </c>
      <c r="R814" t="str">
        <f t="shared" si="76"/>
        <v>1817-09</v>
      </c>
      <c r="U814" s="2">
        <v>8.8119999999999994</v>
      </c>
      <c r="V814" s="2">
        <v>1.1779999999999999</v>
      </c>
      <c r="AC814">
        <f t="shared" si="77"/>
        <v>1810</v>
      </c>
    </row>
    <row r="815" spans="1:29" x14ac:dyDescent="0.35">
      <c r="A815" s="3" t="s">
        <v>813</v>
      </c>
      <c r="B815" s="2">
        <v>6.2029999999999896</v>
      </c>
      <c r="C815" s="2">
        <v>1.9630000000000001</v>
      </c>
      <c r="J815" s="4" t="str">
        <f t="shared" si="72"/>
        <v>1817</v>
      </c>
      <c r="K815" t="str">
        <f t="shared" si="73"/>
        <v>10</v>
      </c>
      <c r="M815" t="str">
        <f t="shared" si="74"/>
        <v/>
      </c>
      <c r="O815" t="str">
        <f t="shared" si="75"/>
        <v/>
      </c>
      <c r="R815" t="str">
        <f t="shared" si="76"/>
        <v>1817-10</v>
      </c>
      <c r="U815" s="2">
        <v>6.2029999999999896</v>
      </c>
      <c r="V815" s="2">
        <v>1.9630000000000001</v>
      </c>
      <c r="AC815">
        <f t="shared" si="77"/>
        <v>1810</v>
      </c>
    </row>
    <row r="816" spans="1:29" x14ac:dyDescent="0.35">
      <c r="A816" s="3" t="s">
        <v>814</v>
      </c>
      <c r="B816" s="2">
        <v>4.6379999999999999</v>
      </c>
      <c r="C816" s="2">
        <v>1.6909999999999901</v>
      </c>
      <c r="J816" s="4" t="str">
        <f t="shared" si="72"/>
        <v>1817</v>
      </c>
      <c r="K816" t="str">
        <f t="shared" si="73"/>
        <v>11</v>
      </c>
      <c r="M816" t="str">
        <f t="shared" si="74"/>
        <v/>
      </c>
      <c r="O816" t="str">
        <f t="shared" si="75"/>
        <v/>
      </c>
      <c r="R816" t="str">
        <f t="shared" si="76"/>
        <v>1817-11</v>
      </c>
      <c r="U816" s="2">
        <v>4.6379999999999999</v>
      </c>
      <c r="V816" s="2">
        <v>1.6909999999999901</v>
      </c>
      <c r="AC816">
        <f t="shared" si="77"/>
        <v>1810</v>
      </c>
    </row>
    <row r="817" spans="1:29" x14ac:dyDescent="0.35">
      <c r="A817" s="3" t="s">
        <v>815</v>
      </c>
      <c r="B817" s="2">
        <v>0.16999999999999901</v>
      </c>
      <c r="C817" s="2">
        <v>1.673</v>
      </c>
      <c r="J817" s="4" t="str">
        <f t="shared" si="72"/>
        <v>1817</v>
      </c>
      <c r="K817" t="str">
        <f t="shared" si="73"/>
        <v>12</v>
      </c>
      <c r="M817" t="str">
        <f t="shared" si="74"/>
        <v/>
      </c>
      <c r="O817" t="str">
        <f t="shared" si="75"/>
        <v/>
      </c>
      <c r="R817" t="str">
        <f t="shared" si="76"/>
        <v>1817-12</v>
      </c>
      <c r="U817" s="2">
        <v>0.16999999999999901</v>
      </c>
      <c r="V817" s="2">
        <v>1.673</v>
      </c>
      <c r="AC817">
        <f t="shared" si="77"/>
        <v>1810</v>
      </c>
    </row>
    <row r="818" spans="1:29" x14ac:dyDescent="0.35">
      <c r="A818" s="3" t="s">
        <v>816</v>
      </c>
      <c r="B818" s="2">
        <v>1.204</v>
      </c>
      <c r="C818" s="2">
        <v>1.7749999999999999</v>
      </c>
      <c r="J818" s="4" t="str">
        <f t="shared" si="72"/>
        <v>1818</v>
      </c>
      <c r="K818" t="str">
        <f t="shared" si="73"/>
        <v>01</v>
      </c>
      <c r="M818" t="str">
        <f t="shared" si="74"/>
        <v/>
      </c>
      <c r="O818" t="str">
        <f t="shared" si="75"/>
        <v/>
      </c>
      <c r="R818" t="str">
        <f t="shared" si="76"/>
        <v>1818-01</v>
      </c>
      <c r="U818" s="2">
        <v>1.204</v>
      </c>
      <c r="V818" s="2">
        <v>1.7749999999999999</v>
      </c>
      <c r="AC818">
        <f t="shared" si="77"/>
        <v>1810</v>
      </c>
    </row>
    <row r="819" spans="1:29" x14ac:dyDescent="0.35">
      <c r="A819" s="3" t="s">
        <v>817</v>
      </c>
      <c r="B819" s="2">
        <v>0.75499999999999901</v>
      </c>
      <c r="C819" s="2">
        <v>1.9119999999999999</v>
      </c>
      <c r="J819" s="4" t="str">
        <f t="shared" si="72"/>
        <v>1818</v>
      </c>
      <c r="K819" t="str">
        <f t="shared" si="73"/>
        <v>02</v>
      </c>
      <c r="M819" t="str">
        <f t="shared" si="74"/>
        <v/>
      </c>
      <c r="O819" t="str">
        <f t="shared" si="75"/>
        <v/>
      </c>
      <c r="R819" t="str">
        <f t="shared" si="76"/>
        <v>1818-02</v>
      </c>
      <c r="U819" s="2">
        <v>0.75499999999999901</v>
      </c>
      <c r="V819" s="2">
        <v>1.9119999999999999</v>
      </c>
      <c r="AC819">
        <f t="shared" si="77"/>
        <v>1810</v>
      </c>
    </row>
    <row r="820" spans="1:29" x14ac:dyDescent="0.35">
      <c r="A820" s="3" t="s">
        <v>818</v>
      </c>
      <c r="B820" s="2">
        <v>5.5650000000000004</v>
      </c>
      <c r="C820" s="2">
        <v>2.177</v>
      </c>
      <c r="J820" s="4" t="str">
        <f t="shared" si="72"/>
        <v>1818</v>
      </c>
      <c r="K820" t="str">
        <f t="shared" si="73"/>
        <v>03</v>
      </c>
      <c r="M820" t="str">
        <f t="shared" si="74"/>
        <v/>
      </c>
      <c r="O820" t="str">
        <f t="shared" si="75"/>
        <v/>
      </c>
      <c r="R820" t="str">
        <f t="shared" si="76"/>
        <v>1818-03</v>
      </c>
      <c r="U820" s="2">
        <v>5.5650000000000004</v>
      </c>
      <c r="V820" s="2">
        <v>2.177</v>
      </c>
      <c r="AC820">
        <f t="shared" si="77"/>
        <v>1810</v>
      </c>
    </row>
    <row r="821" spans="1:29" x14ac:dyDescent="0.35">
      <c r="A821" s="3" t="s">
        <v>819</v>
      </c>
      <c r="B821" s="2">
        <v>9.9009999999999998</v>
      </c>
      <c r="C821" s="2">
        <v>2.6619999999999999</v>
      </c>
      <c r="J821" s="4" t="str">
        <f t="shared" si="72"/>
        <v>1818</v>
      </c>
      <c r="K821" t="str">
        <f t="shared" si="73"/>
        <v>04</v>
      </c>
      <c r="M821" t="str">
        <f t="shared" si="74"/>
        <v/>
      </c>
      <c r="O821" t="str">
        <f t="shared" si="75"/>
        <v/>
      </c>
      <c r="R821" t="str">
        <f t="shared" si="76"/>
        <v>1818-04</v>
      </c>
      <c r="U821" s="2">
        <v>9.9009999999999998</v>
      </c>
      <c r="V821" s="2">
        <v>2.6619999999999999</v>
      </c>
      <c r="AC821">
        <f t="shared" si="77"/>
        <v>1810</v>
      </c>
    </row>
    <row r="822" spans="1:29" x14ac:dyDescent="0.35">
      <c r="A822" s="3" t="s">
        <v>820</v>
      </c>
      <c r="B822" s="2">
        <v>11.247</v>
      </c>
      <c r="C822" s="2">
        <v>1.4570000000000001</v>
      </c>
      <c r="J822" s="4" t="str">
        <f t="shared" si="72"/>
        <v>1818</v>
      </c>
      <c r="K822" t="str">
        <f t="shared" si="73"/>
        <v>05</v>
      </c>
      <c r="M822" t="str">
        <f t="shared" si="74"/>
        <v/>
      </c>
      <c r="O822" t="str">
        <f t="shared" si="75"/>
        <v/>
      </c>
      <c r="R822" t="str">
        <f t="shared" si="76"/>
        <v>1818-05</v>
      </c>
      <c r="U822" s="2">
        <v>11.247</v>
      </c>
      <c r="V822" s="2">
        <v>1.4570000000000001</v>
      </c>
      <c r="AC822">
        <f t="shared" si="77"/>
        <v>1810</v>
      </c>
    </row>
    <row r="823" spans="1:29" x14ac:dyDescent="0.35">
      <c r="A823" s="3" t="s">
        <v>821</v>
      </c>
      <c r="B823" s="2">
        <v>13.824999999999999</v>
      </c>
      <c r="C823" s="2">
        <v>2.2599999999999998</v>
      </c>
      <c r="J823" s="4" t="str">
        <f t="shared" si="72"/>
        <v>1818</v>
      </c>
      <c r="K823" t="str">
        <f t="shared" si="73"/>
        <v>06</v>
      </c>
      <c r="M823" t="str">
        <f t="shared" si="74"/>
        <v/>
      </c>
      <c r="O823" t="str">
        <f t="shared" si="75"/>
        <v/>
      </c>
      <c r="R823" t="str">
        <f t="shared" si="76"/>
        <v>1818-06</v>
      </c>
      <c r="U823" s="2">
        <v>13.824999999999999</v>
      </c>
      <c r="V823" s="2">
        <v>2.2599999999999998</v>
      </c>
      <c r="AC823">
        <f t="shared" si="77"/>
        <v>1810</v>
      </c>
    </row>
    <row r="824" spans="1:29" x14ac:dyDescent="0.35">
      <c r="A824" s="3" t="s">
        <v>822</v>
      </c>
      <c r="B824" s="2">
        <v>13.51</v>
      </c>
      <c r="C824" s="2">
        <v>1.9</v>
      </c>
      <c r="J824" s="4" t="str">
        <f t="shared" si="72"/>
        <v>1818</v>
      </c>
      <c r="K824" t="str">
        <f t="shared" si="73"/>
        <v>07</v>
      </c>
      <c r="M824" t="str">
        <f t="shared" si="74"/>
        <v/>
      </c>
      <c r="O824" t="str">
        <f t="shared" si="75"/>
        <v/>
      </c>
      <c r="R824" t="str">
        <f t="shared" si="76"/>
        <v>1818-07</v>
      </c>
      <c r="U824" s="2">
        <v>13.51</v>
      </c>
      <c r="V824" s="2">
        <v>1.9</v>
      </c>
      <c r="AC824">
        <f t="shared" si="77"/>
        <v>1810</v>
      </c>
    </row>
    <row r="825" spans="1:29" x14ac:dyDescent="0.35">
      <c r="A825" s="3" t="s">
        <v>823</v>
      </c>
      <c r="B825" s="2">
        <v>13.165999999999899</v>
      </c>
      <c r="C825" s="2">
        <v>0.996</v>
      </c>
      <c r="J825" s="4" t="str">
        <f t="shared" si="72"/>
        <v>1818</v>
      </c>
      <c r="K825" t="str">
        <f t="shared" si="73"/>
        <v>08</v>
      </c>
      <c r="M825" t="str">
        <f t="shared" si="74"/>
        <v/>
      </c>
      <c r="O825" t="str">
        <f t="shared" si="75"/>
        <v/>
      </c>
      <c r="R825" t="str">
        <f t="shared" si="76"/>
        <v>1818-08</v>
      </c>
      <c r="U825" s="2">
        <v>13.165999999999899</v>
      </c>
      <c r="V825" s="2">
        <v>0.996</v>
      </c>
      <c r="AC825">
        <f t="shared" si="77"/>
        <v>1810</v>
      </c>
    </row>
    <row r="826" spans="1:29" x14ac:dyDescent="0.35">
      <c r="A826" s="3" t="s">
        <v>824</v>
      </c>
      <c r="B826" s="2">
        <v>10.577999999999999</v>
      </c>
      <c r="C826" s="2">
        <v>1.0629999999999999</v>
      </c>
      <c r="J826" s="4" t="str">
        <f t="shared" si="72"/>
        <v>1818</v>
      </c>
      <c r="K826" t="str">
        <f t="shared" si="73"/>
        <v>09</v>
      </c>
      <c r="M826" t="str">
        <f t="shared" si="74"/>
        <v/>
      </c>
      <c r="O826" t="str">
        <f t="shared" si="75"/>
        <v/>
      </c>
      <c r="R826" t="str">
        <f t="shared" si="76"/>
        <v>1818-09</v>
      </c>
      <c r="U826" s="2">
        <v>10.577999999999999</v>
      </c>
      <c r="V826" s="2">
        <v>1.0629999999999999</v>
      </c>
      <c r="AC826">
        <f t="shared" si="77"/>
        <v>1810</v>
      </c>
    </row>
    <row r="827" spans="1:29" x14ac:dyDescent="0.35">
      <c r="A827" s="3" t="s">
        <v>825</v>
      </c>
      <c r="B827" s="2">
        <v>6.6539999999999999</v>
      </c>
      <c r="C827" s="2">
        <v>1.704</v>
      </c>
      <c r="J827" s="4" t="str">
        <f t="shared" si="72"/>
        <v>1818</v>
      </c>
      <c r="K827" t="str">
        <f t="shared" si="73"/>
        <v>10</v>
      </c>
      <c r="M827" t="str">
        <f t="shared" si="74"/>
        <v/>
      </c>
      <c r="O827" t="str">
        <f t="shared" si="75"/>
        <v/>
      </c>
      <c r="R827" t="str">
        <f t="shared" si="76"/>
        <v>1818-10</v>
      </c>
      <c r="U827" s="2">
        <v>6.6539999999999999</v>
      </c>
      <c r="V827" s="2">
        <v>1.704</v>
      </c>
      <c r="AC827">
        <f t="shared" si="77"/>
        <v>1810</v>
      </c>
    </row>
    <row r="828" spans="1:29" x14ac:dyDescent="0.35">
      <c r="A828" s="3" t="s">
        <v>826</v>
      </c>
      <c r="B828" s="2">
        <v>5.0350000000000001</v>
      </c>
      <c r="C828" s="2">
        <v>2.8069999999999999</v>
      </c>
      <c r="J828" s="4" t="str">
        <f t="shared" si="72"/>
        <v>1818</v>
      </c>
      <c r="K828" t="str">
        <f t="shared" si="73"/>
        <v>11</v>
      </c>
      <c r="M828" t="str">
        <f t="shared" si="74"/>
        <v/>
      </c>
      <c r="O828" t="str">
        <f t="shared" si="75"/>
        <v/>
      </c>
      <c r="R828" t="str">
        <f t="shared" si="76"/>
        <v>1818-11</v>
      </c>
      <c r="U828" s="2">
        <v>5.0350000000000001</v>
      </c>
      <c r="V828" s="2">
        <v>2.8069999999999999</v>
      </c>
      <c r="AC828">
        <f t="shared" si="77"/>
        <v>1810</v>
      </c>
    </row>
    <row r="829" spans="1:29" x14ac:dyDescent="0.35">
      <c r="A829" s="3" t="s">
        <v>827</v>
      </c>
      <c r="B829" s="2">
        <v>2.5070000000000001</v>
      </c>
      <c r="C829" s="2">
        <v>1.236</v>
      </c>
      <c r="J829" s="4" t="str">
        <f t="shared" si="72"/>
        <v>1818</v>
      </c>
      <c r="K829" t="str">
        <f t="shared" si="73"/>
        <v>12</v>
      </c>
      <c r="M829" t="str">
        <f t="shared" si="74"/>
        <v/>
      </c>
      <c r="O829" t="str">
        <f t="shared" si="75"/>
        <v/>
      </c>
      <c r="R829" t="str">
        <f t="shared" si="76"/>
        <v>1818-12</v>
      </c>
      <c r="U829" s="2">
        <v>2.5070000000000001</v>
      </c>
      <c r="V829" s="2">
        <v>1.236</v>
      </c>
      <c r="AC829">
        <f t="shared" si="77"/>
        <v>1810</v>
      </c>
    </row>
    <row r="830" spans="1:29" x14ac:dyDescent="0.35">
      <c r="A830" s="3" t="s">
        <v>828</v>
      </c>
      <c r="B830" s="2">
        <v>1.014</v>
      </c>
      <c r="C830" s="2">
        <v>1.984</v>
      </c>
      <c r="J830" s="4" t="str">
        <f t="shared" si="72"/>
        <v>1819</v>
      </c>
      <c r="K830" t="str">
        <f t="shared" si="73"/>
        <v>01</v>
      </c>
      <c r="M830" t="str">
        <f t="shared" si="74"/>
        <v/>
      </c>
      <c r="O830" t="str">
        <f t="shared" si="75"/>
        <v/>
      </c>
      <c r="R830" t="str">
        <f t="shared" si="76"/>
        <v>1819-01</v>
      </c>
      <c r="U830" s="2">
        <v>1.014</v>
      </c>
      <c r="V830" s="2">
        <v>1.984</v>
      </c>
      <c r="AC830">
        <f t="shared" si="77"/>
        <v>1810</v>
      </c>
    </row>
    <row r="831" spans="1:29" x14ac:dyDescent="0.35">
      <c r="A831" s="3" t="s">
        <v>829</v>
      </c>
      <c r="B831" s="2">
        <v>2.286</v>
      </c>
      <c r="C831" s="2">
        <v>1.9950000000000001</v>
      </c>
      <c r="J831" s="4" t="str">
        <f t="shared" si="72"/>
        <v>1819</v>
      </c>
      <c r="K831" t="str">
        <f t="shared" si="73"/>
        <v>02</v>
      </c>
      <c r="M831" t="str">
        <f t="shared" si="74"/>
        <v/>
      </c>
      <c r="O831" t="str">
        <f t="shared" si="75"/>
        <v/>
      </c>
      <c r="R831" t="str">
        <f t="shared" si="76"/>
        <v>1819-02</v>
      </c>
      <c r="U831" s="2">
        <v>2.286</v>
      </c>
      <c r="V831" s="2">
        <v>1.9950000000000001</v>
      </c>
      <c r="AC831">
        <f t="shared" si="77"/>
        <v>1810</v>
      </c>
    </row>
    <row r="832" spans="1:29" x14ac:dyDescent="0.35">
      <c r="A832" s="3" t="s">
        <v>830</v>
      </c>
      <c r="B832" s="2">
        <v>2.931</v>
      </c>
      <c r="C832" s="2">
        <v>2.93</v>
      </c>
      <c r="J832" s="4" t="str">
        <f t="shared" si="72"/>
        <v>1819</v>
      </c>
      <c r="K832" t="str">
        <f t="shared" si="73"/>
        <v>03</v>
      </c>
      <c r="M832" t="str">
        <f t="shared" si="74"/>
        <v/>
      </c>
      <c r="O832" t="str">
        <f t="shared" si="75"/>
        <v/>
      </c>
      <c r="R832" t="str">
        <f t="shared" si="76"/>
        <v>1819-03</v>
      </c>
      <c r="U832" s="2">
        <v>2.931</v>
      </c>
      <c r="V832" s="2">
        <v>2.93</v>
      </c>
      <c r="AC832">
        <f t="shared" si="77"/>
        <v>1810</v>
      </c>
    </row>
    <row r="833" spans="1:29" x14ac:dyDescent="0.35">
      <c r="A833" s="3" t="s">
        <v>831</v>
      </c>
      <c r="B833" s="2">
        <v>7.0289999999999999</v>
      </c>
      <c r="C833" s="2">
        <v>1.3440000000000001</v>
      </c>
      <c r="J833" s="4" t="str">
        <f t="shared" si="72"/>
        <v>1819</v>
      </c>
      <c r="K833" t="str">
        <f t="shared" si="73"/>
        <v>04</v>
      </c>
      <c r="M833" t="str">
        <f t="shared" si="74"/>
        <v/>
      </c>
      <c r="O833" t="str">
        <f t="shared" si="75"/>
        <v/>
      </c>
      <c r="R833" t="str">
        <f t="shared" si="76"/>
        <v>1819-04</v>
      </c>
      <c r="U833" s="2">
        <v>7.0289999999999999</v>
      </c>
      <c r="V833" s="2">
        <v>1.3440000000000001</v>
      </c>
      <c r="AC833">
        <f t="shared" si="77"/>
        <v>1810</v>
      </c>
    </row>
    <row r="834" spans="1:29" x14ac:dyDescent="0.35">
      <c r="A834" s="3" t="s">
        <v>832</v>
      </c>
      <c r="B834" s="2">
        <v>9.8510000000000009</v>
      </c>
      <c r="C834" s="2">
        <v>1.1120000000000001</v>
      </c>
      <c r="J834" s="4" t="str">
        <f t="shared" si="72"/>
        <v>1819</v>
      </c>
      <c r="K834" t="str">
        <f t="shared" si="73"/>
        <v>05</v>
      </c>
      <c r="M834" t="str">
        <f t="shared" si="74"/>
        <v/>
      </c>
      <c r="O834" t="str">
        <f t="shared" si="75"/>
        <v/>
      </c>
      <c r="R834" t="str">
        <f t="shared" si="76"/>
        <v>1819-05</v>
      </c>
      <c r="U834" s="2">
        <v>9.8510000000000009</v>
      </c>
      <c r="V834" s="2">
        <v>1.1120000000000001</v>
      </c>
      <c r="AC834">
        <f t="shared" si="77"/>
        <v>1810</v>
      </c>
    </row>
    <row r="835" spans="1:29" x14ac:dyDescent="0.35">
      <c r="A835" s="3" t="s">
        <v>833</v>
      </c>
      <c r="B835" s="2">
        <v>12.526</v>
      </c>
      <c r="C835" s="2">
        <v>1.5389999999999999</v>
      </c>
      <c r="J835" s="4" t="str">
        <f t="shared" ref="J835:J898" si="78">LEFT(A835, 4)</f>
        <v>1819</v>
      </c>
      <c r="K835" t="str">
        <f t="shared" ref="K835:K898" si="79">MID(A835, 6, 2)</f>
        <v>06</v>
      </c>
      <c r="M835" t="str">
        <f t="shared" ref="M835:M898" si="80">IFERROR(AVERAGEIFS(H:H, J:J, L835), "")</f>
        <v/>
      </c>
      <c r="O835" t="str">
        <f t="shared" ref="O835:O898" si="81">IF(ISNUMBER(M835), M835 - $N$2, "")</f>
        <v/>
      </c>
      <c r="R835" t="str">
        <f t="shared" ref="R835:R898" si="82">J835 &amp; "-" &amp; TEXT(K835, "00")</f>
        <v>1819-06</v>
      </c>
      <c r="U835" s="2">
        <v>12.526</v>
      </c>
      <c r="V835" s="2">
        <v>1.5389999999999999</v>
      </c>
      <c r="AC835">
        <f t="shared" ref="AC835:AC898" si="83">INT(J835/10)*10</f>
        <v>1810</v>
      </c>
    </row>
    <row r="836" spans="1:29" x14ac:dyDescent="0.35">
      <c r="A836" s="3" t="s">
        <v>834</v>
      </c>
      <c r="B836" s="2">
        <v>13.038</v>
      </c>
      <c r="C836" s="2">
        <v>1.17</v>
      </c>
      <c r="J836" s="4" t="str">
        <f t="shared" si="78"/>
        <v>1819</v>
      </c>
      <c r="K836" t="str">
        <f t="shared" si="79"/>
        <v>07</v>
      </c>
      <c r="M836" t="str">
        <f t="shared" si="80"/>
        <v/>
      </c>
      <c r="O836" t="str">
        <f t="shared" si="81"/>
        <v/>
      </c>
      <c r="R836" t="str">
        <f t="shared" si="82"/>
        <v>1819-07</v>
      </c>
      <c r="U836" s="2">
        <v>13.038</v>
      </c>
      <c r="V836" s="2">
        <v>1.17</v>
      </c>
      <c r="AC836">
        <f t="shared" si="83"/>
        <v>1810</v>
      </c>
    </row>
    <row r="837" spans="1:29" x14ac:dyDescent="0.35">
      <c r="A837" s="3" t="s">
        <v>835</v>
      </c>
      <c r="B837" s="2">
        <v>12.557</v>
      </c>
      <c r="C837" s="2">
        <v>1.1240000000000001</v>
      </c>
      <c r="J837" s="4" t="str">
        <f t="shared" si="78"/>
        <v>1819</v>
      </c>
      <c r="K837" t="str">
        <f t="shared" si="79"/>
        <v>08</v>
      </c>
      <c r="M837" t="str">
        <f t="shared" si="80"/>
        <v/>
      </c>
      <c r="O837" t="str">
        <f t="shared" si="81"/>
        <v/>
      </c>
      <c r="R837" t="str">
        <f t="shared" si="82"/>
        <v>1819-08</v>
      </c>
      <c r="U837" s="2">
        <v>12.557</v>
      </c>
      <c r="V837" s="2">
        <v>1.1240000000000001</v>
      </c>
      <c r="AC837">
        <f t="shared" si="83"/>
        <v>1810</v>
      </c>
    </row>
    <row r="838" spans="1:29" x14ac:dyDescent="0.35">
      <c r="A838" s="3" t="s">
        <v>836</v>
      </c>
      <c r="B838" s="2">
        <v>10.893999999999901</v>
      </c>
      <c r="C838" s="2">
        <v>1.052</v>
      </c>
      <c r="J838" s="4" t="str">
        <f t="shared" si="78"/>
        <v>1819</v>
      </c>
      <c r="K838" t="str">
        <f t="shared" si="79"/>
        <v>09</v>
      </c>
      <c r="M838" t="str">
        <f t="shared" si="80"/>
        <v/>
      </c>
      <c r="O838" t="str">
        <f t="shared" si="81"/>
        <v/>
      </c>
      <c r="R838" t="str">
        <f t="shared" si="82"/>
        <v>1819-09</v>
      </c>
      <c r="U838" s="2">
        <v>10.893999999999901</v>
      </c>
      <c r="V838" s="2">
        <v>1.052</v>
      </c>
      <c r="AC838">
        <f t="shared" si="83"/>
        <v>1810</v>
      </c>
    </row>
    <row r="839" spans="1:29" x14ac:dyDescent="0.35">
      <c r="A839" s="3" t="s">
        <v>837</v>
      </c>
      <c r="B839" s="2">
        <v>9.3119999999999994</v>
      </c>
      <c r="C839" s="2">
        <v>1.2230000000000001</v>
      </c>
      <c r="J839" s="4" t="str">
        <f t="shared" si="78"/>
        <v>1819</v>
      </c>
      <c r="K839" t="str">
        <f t="shared" si="79"/>
        <v>10</v>
      </c>
      <c r="M839" t="str">
        <f t="shared" si="80"/>
        <v/>
      </c>
      <c r="O839" t="str">
        <f t="shared" si="81"/>
        <v/>
      </c>
      <c r="R839" t="str">
        <f t="shared" si="82"/>
        <v>1819-10</v>
      </c>
      <c r="U839" s="2">
        <v>9.3119999999999994</v>
      </c>
      <c r="V839" s="2">
        <v>1.2230000000000001</v>
      </c>
      <c r="AC839">
        <f t="shared" si="83"/>
        <v>1810</v>
      </c>
    </row>
    <row r="840" spans="1:29" x14ac:dyDescent="0.35">
      <c r="A840" s="3" t="s">
        <v>838</v>
      </c>
      <c r="B840" s="2">
        <v>5.15</v>
      </c>
      <c r="C840" s="2">
        <v>1.62699999999999</v>
      </c>
      <c r="J840" s="4" t="str">
        <f t="shared" si="78"/>
        <v>1819</v>
      </c>
      <c r="K840" t="str">
        <f t="shared" si="79"/>
        <v>11</v>
      </c>
      <c r="M840" t="str">
        <f t="shared" si="80"/>
        <v/>
      </c>
      <c r="O840" t="str">
        <f t="shared" si="81"/>
        <v/>
      </c>
      <c r="R840" t="str">
        <f t="shared" si="82"/>
        <v>1819-11</v>
      </c>
      <c r="U840" s="2">
        <v>5.15</v>
      </c>
      <c r="V840" s="2">
        <v>1.62699999999999</v>
      </c>
      <c r="AC840">
        <f t="shared" si="83"/>
        <v>1810</v>
      </c>
    </row>
    <row r="841" spans="1:29" x14ac:dyDescent="0.35">
      <c r="A841" s="3" t="s">
        <v>839</v>
      </c>
      <c r="B841" s="2">
        <v>1.8420000000000001</v>
      </c>
      <c r="C841" s="2">
        <v>1.883</v>
      </c>
      <c r="J841" s="4" t="str">
        <f t="shared" si="78"/>
        <v>1819</v>
      </c>
      <c r="K841" t="str">
        <f t="shared" si="79"/>
        <v>12</v>
      </c>
      <c r="M841" t="str">
        <f t="shared" si="80"/>
        <v/>
      </c>
      <c r="O841" t="str">
        <f t="shared" si="81"/>
        <v/>
      </c>
      <c r="R841" t="str">
        <f t="shared" si="82"/>
        <v>1819-12</v>
      </c>
      <c r="U841" s="2">
        <v>1.8420000000000001</v>
      </c>
      <c r="V841" s="2">
        <v>1.883</v>
      </c>
      <c r="AC841">
        <f t="shared" si="83"/>
        <v>1810</v>
      </c>
    </row>
    <row r="842" spans="1:29" x14ac:dyDescent="0.35">
      <c r="A842" s="3" t="s">
        <v>840</v>
      </c>
      <c r="B842" s="2">
        <v>1.236</v>
      </c>
      <c r="C842" s="2">
        <v>3.9</v>
      </c>
      <c r="J842" s="4" t="str">
        <f t="shared" si="78"/>
        <v>1820</v>
      </c>
      <c r="K842" t="str">
        <f t="shared" si="79"/>
        <v>01</v>
      </c>
      <c r="M842" t="str">
        <f t="shared" si="80"/>
        <v/>
      </c>
      <c r="O842" t="str">
        <f t="shared" si="81"/>
        <v/>
      </c>
      <c r="R842" t="str">
        <f t="shared" si="82"/>
        <v>1820-01</v>
      </c>
      <c r="U842" s="2">
        <v>1.236</v>
      </c>
      <c r="V842" s="2">
        <v>3.9</v>
      </c>
      <c r="AC842">
        <f t="shared" si="83"/>
        <v>1820</v>
      </c>
    </row>
    <row r="843" spans="1:29" x14ac:dyDescent="0.35">
      <c r="A843" s="3" t="s">
        <v>841</v>
      </c>
      <c r="B843" s="2">
        <v>2.145</v>
      </c>
      <c r="C843" s="2">
        <v>2.004</v>
      </c>
      <c r="J843" s="4" t="str">
        <f t="shared" si="78"/>
        <v>1820</v>
      </c>
      <c r="K843" t="str">
        <f t="shared" si="79"/>
        <v>02</v>
      </c>
      <c r="M843" t="str">
        <f t="shared" si="80"/>
        <v/>
      </c>
      <c r="O843" t="str">
        <f t="shared" si="81"/>
        <v/>
      </c>
      <c r="R843" t="str">
        <f t="shared" si="82"/>
        <v>1820-02</v>
      </c>
      <c r="U843" s="2">
        <v>2.145</v>
      </c>
      <c r="V843" s="2">
        <v>2.004</v>
      </c>
      <c r="AC843">
        <f t="shared" si="83"/>
        <v>1820</v>
      </c>
    </row>
    <row r="844" spans="1:29" x14ac:dyDescent="0.35">
      <c r="A844" s="3" t="s">
        <v>842</v>
      </c>
      <c r="B844" s="2">
        <v>4.6180000000000003</v>
      </c>
      <c r="C844" s="2">
        <v>1.9450000000000001</v>
      </c>
      <c r="J844" s="4" t="str">
        <f t="shared" si="78"/>
        <v>1820</v>
      </c>
      <c r="K844" t="str">
        <f t="shared" si="79"/>
        <v>03</v>
      </c>
      <c r="M844" t="str">
        <f t="shared" si="80"/>
        <v/>
      </c>
      <c r="O844" t="str">
        <f t="shared" si="81"/>
        <v/>
      </c>
      <c r="R844" t="str">
        <f t="shared" si="82"/>
        <v>1820-03</v>
      </c>
      <c r="U844" s="2">
        <v>4.6180000000000003</v>
      </c>
      <c r="V844" s="2">
        <v>1.9450000000000001</v>
      </c>
      <c r="AC844">
        <f t="shared" si="83"/>
        <v>1820</v>
      </c>
    </row>
    <row r="845" spans="1:29" x14ac:dyDescent="0.35">
      <c r="A845" s="3" t="s">
        <v>843</v>
      </c>
      <c r="B845" s="2">
        <v>8.6999999999999993</v>
      </c>
      <c r="C845" s="2">
        <v>1.1679999999999999</v>
      </c>
      <c r="J845" s="4" t="str">
        <f t="shared" si="78"/>
        <v>1820</v>
      </c>
      <c r="K845" t="str">
        <f t="shared" si="79"/>
        <v>04</v>
      </c>
      <c r="M845" t="str">
        <f t="shared" si="80"/>
        <v/>
      </c>
      <c r="O845" t="str">
        <f t="shared" si="81"/>
        <v/>
      </c>
      <c r="R845" t="str">
        <f t="shared" si="82"/>
        <v>1820-04</v>
      </c>
      <c r="U845" s="2">
        <v>8.6999999999999993</v>
      </c>
      <c r="V845" s="2">
        <v>1.1679999999999999</v>
      </c>
      <c r="AC845">
        <f t="shared" si="83"/>
        <v>1820</v>
      </c>
    </row>
    <row r="846" spans="1:29" x14ac:dyDescent="0.35">
      <c r="A846" s="3" t="s">
        <v>844</v>
      </c>
      <c r="B846" s="2">
        <v>11.62</v>
      </c>
      <c r="C846" s="2">
        <v>1.256</v>
      </c>
      <c r="J846" s="4" t="str">
        <f t="shared" si="78"/>
        <v>1820</v>
      </c>
      <c r="K846" t="str">
        <f t="shared" si="79"/>
        <v>05</v>
      </c>
      <c r="M846" t="str">
        <f t="shared" si="80"/>
        <v/>
      </c>
      <c r="O846" t="str">
        <f t="shared" si="81"/>
        <v/>
      </c>
      <c r="R846" t="str">
        <f t="shared" si="82"/>
        <v>1820-05</v>
      </c>
      <c r="U846" s="2">
        <v>11.62</v>
      </c>
      <c r="V846" s="2">
        <v>1.256</v>
      </c>
      <c r="AC846">
        <f t="shared" si="83"/>
        <v>1820</v>
      </c>
    </row>
    <row r="847" spans="1:29" x14ac:dyDescent="0.35">
      <c r="A847" s="3" t="s">
        <v>845</v>
      </c>
      <c r="B847" s="2">
        <v>13.323</v>
      </c>
      <c r="C847" s="2">
        <v>0.91200000000000003</v>
      </c>
      <c r="J847" s="4" t="str">
        <f t="shared" si="78"/>
        <v>1820</v>
      </c>
      <c r="K847" t="str">
        <f t="shared" si="79"/>
        <v>06</v>
      </c>
      <c r="M847" t="str">
        <f t="shared" si="80"/>
        <v/>
      </c>
      <c r="O847" t="str">
        <f t="shared" si="81"/>
        <v/>
      </c>
      <c r="R847" t="str">
        <f t="shared" si="82"/>
        <v>1820-06</v>
      </c>
      <c r="U847" s="2">
        <v>13.323</v>
      </c>
      <c r="V847" s="2">
        <v>0.91200000000000003</v>
      </c>
      <c r="AC847">
        <f t="shared" si="83"/>
        <v>1820</v>
      </c>
    </row>
    <row r="848" spans="1:29" x14ac:dyDescent="0.35">
      <c r="A848" s="3" t="s">
        <v>846</v>
      </c>
      <c r="B848" s="2">
        <v>13.311</v>
      </c>
      <c r="C848" s="2">
        <v>1.375</v>
      </c>
      <c r="J848" s="4" t="str">
        <f t="shared" si="78"/>
        <v>1820</v>
      </c>
      <c r="K848" t="str">
        <f t="shared" si="79"/>
        <v>07</v>
      </c>
      <c r="M848" t="str">
        <f t="shared" si="80"/>
        <v/>
      </c>
      <c r="O848" t="str">
        <f t="shared" si="81"/>
        <v/>
      </c>
      <c r="R848" t="str">
        <f t="shared" si="82"/>
        <v>1820-07</v>
      </c>
      <c r="U848" s="2">
        <v>13.311</v>
      </c>
      <c r="V848" s="2">
        <v>1.375</v>
      </c>
      <c r="AC848">
        <f t="shared" si="83"/>
        <v>1820</v>
      </c>
    </row>
    <row r="849" spans="1:29" x14ac:dyDescent="0.35">
      <c r="A849" s="3" t="s">
        <v>847</v>
      </c>
      <c r="B849" s="2">
        <v>11.978</v>
      </c>
      <c r="C849" s="2">
        <v>1.3169999999999999</v>
      </c>
      <c r="J849" s="4" t="str">
        <f t="shared" si="78"/>
        <v>1820</v>
      </c>
      <c r="K849" t="str">
        <f t="shared" si="79"/>
        <v>08</v>
      </c>
      <c r="M849" t="str">
        <f t="shared" si="80"/>
        <v/>
      </c>
      <c r="O849" t="str">
        <f t="shared" si="81"/>
        <v/>
      </c>
      <c r="R849" t="str">
        <f t="shared" si="82"/>
        <v>1820-08</v>
      </c>
      <c r="U849" s="2">
        <v>11.978</v>
      </c>
      <c r="V849" s="2">
        <v>1.3169999999999999</v>
      </c>
      <c r="AC849">
        <f t="shared" si="83"/>
        <v>1820</v>
      </c>
    </row>
    <row r="850" spans="1:29" x14ac:dyDescent="0.35">
      <c r="A850" s="3" t="s">
        <v>848</v>
      </c>
      <c r="B850" s="2">
        <v>11.16</v>
      </c>
      <c r="C850" s="2">
        <v>1.1759999999999999</v>
      </c>
      <c r="J850" s="4" t="str">
        <f t="shared" si="78"/>
        <v>1820</v>
      </c>
      <c r="K850" t="str">
        <f t="shared" si="79"/>
        <v>09</v>
      </c>
      <c r="M850" t="str">
        <f t="shared" si="80"/>
        <v/>
      </c>
      <c r="O850" t="str">
        <f t="shared" si="81"/>
        <v/>
      </c>
      <c r="R850" t="str">
        <f t="shared" si="82"/>
        <v>1820-09</v>
      </c>
      <c r="U850" s="2">
        <v>11.16</v>
      </c>
      <c r="V850" s="2">
        <v>1.1759999999999999</v>
      </c>
      <c r="AC850">
        <f t="shared" si="83"/>
        <v>1820</v>
      </c>
    </row>
    <row r="851" spans="1:29" x14ac:dyDescent="0.35">
      <c r="A851" s="3" t="s">
        <v>849</v>
      </c>
      <c r="B851" s="2">
        <v>7.5879999999999903</v>
      </c>
      <c r="C851" s="2">
        <v>1.605</v>
      </c>
      <c r="J851" s="4" t="str">
        <f t="shared" si="78"/>
        <v>1820</v>
      </c>
      <c r="K851" t="str">
        <f t="shared" si="79"/>
        <v>10</v>
      </c>
      <c r="M851" t="str">
        <f t="shared" si="80"/>
        <v/>
      </c>
      <c r="O851" t="str">
        <f t="shared" si="81"/>
        <v/>
      </c>
      <c r="R851" t="str">
        <f t="shared" si="82"/>
        <v>1820-10</v>
      </c>
      <c r="U851" s="2">
        <v>7.5879999999999903</v>
      </c>
      <c r="V851" s="2">
        <v>1.605</v>
      </c>
      <c r="AC851">
        <f t="shared" si="83"/>
        <v>1820</v>
      </c>
    </row>
    <row r="852" spans="1:29" x14ac:dyDescent="0.35">
      <c r="A852" s="3" t="s">
        <v>850</v>
      </c>
      <c r="B852" s="2">
        <v>4.4429999999999996</v>
      </c>
      <c r="C852" s="2">
        <v>1.0740000000000001</v>
      </c>
      <c r="J852" s="4" t="str">
        <f t="shared" si="78"/>
        <v>1820</v>
      </c>
      <c r="K852" t="str">
        <f t="shared" si="79"/>
        <v>11</v>
      </c>
      <c r="M852" t="str">
        <f t="shared" si="80"/>
        <v/>
      </c>
      <c r="O852" t="str">
        <f t="shared" si="81"/>
        <v/>
      </c>
      <c r="R852" t="str">
        <f t="shared" si="82"/>
        <v>1820-11</v>
      </c>
      <c r="U852" s="2">
        <v>4.4429999999999996</v>
      </c>
      <c r="V852" s="2">
        <v>1.0740000000000001</v>
      </c>
      <c r="AC852">
        <f t="shared" si="83"/>
        <v>1820</v>
      </c>
    </row>
    <row r="853" spans="1:29" x14ac:dyDescent="0.35">
      <c r="A853" s="3" t="s">
        <v>851</v>
      </c>
      <c r="B853" s="2">
        <v>1.2729999999999999</v>
      </c>
      <c r="C853" s="2">
        <v>1.6930000000000001</v>
      </c>
      <c r="J853" s="4" t="str">
        <f t="shared" si="78"/>
        <v>1820</v>
      </c>
      <c r="K853" t="str">
        <f t="shared" si="79"/>
        <v>12</v>
      </c>
      <c r="M853" t="str">
        <f t="shared" si="80"/>
        <v/>
      </c>
      <c r="O853" t="str">
        <f t="shared" si="81"/>
        <v/>
      </c>
      <c r="R853" t="str">
        <f t="shared" si="82"/>
        <v>1820-12</v>
      </c>
      <c r="U853" s="2">
        <v>1.2729999999999999</v>
      </c>
      <c r="V853" s="2">
        <v>1.6930000000000001</v>
      </c>
      <c r="AC853">
        <f t="shared" si="83"/>
        <v>1820</v>
      </c>
    </row>
    <row r="854" spans="1:29" x14ac:dyDescent="0.35">
      <c r="A854" s="3" t="s">
        <v>852</v>
      </c>
      <c r="B854" s="2">
        <v>2.9989999999999899</v>
      </c>
      <c r="C854" s="2">
        <v>1.5489999999999999</v>
      </c>
      <c r="J854" s="4" t="str">
        <f t="shared" si="78"/>
        <v>1821</v>
      </c>
      <c r="K854" t="str">
        <f t="shared" si="79"/>
        <v>01</v>
      </c>
      <c r="M854" t="str">
        <f t="shared" si="80"/>
        <v/>
      </c>
      <c r="O854" t="str">
        <f t="shared" si="81"/>
        <v/>
      </c>
      <c r="R854" t="str">
        <f t="shared" si="82"/>
        <v>1821-01</v>
      </c>
      <c r="U854" s="2">
        <v>2.9989999999999899</v>
      </c>
      <c r="V854" s="2">
        <v>1.5489999999999999</v>
      </c>
      <c r="AC854">
        <f t="shared" si="83"/>
        <v>1820</v>
      </c>
    </row>
    <row r="855" spans="1:29" x14ac:dyDescent="0.35">
      <c r="A855" s="3" t="s">
        <v>853</v>
      </c>
      <c r="B855" s="2">
        <v>3.758</v>
      </c>
      <c r="C855" s="2">
        <v>2.0179999999999998</v>
      </c>
      <c r="J855" s="4" t="str">
        <f t="shared" si="78"/>
        <v>1821</v>
      </c>
      <c r="K855" t="str">
        <f t="shared" si="79"/>
        <v>02</v>
      </c>
      <c r="M855" t="str">
        <f t="shared" si="80"/>
        <v/>
      </c>
      <c r="O855" t="str">
        <f t="shared" si="81"/>
        <v/>
      </c>
      <c r="R855" t="str">
        <f t="shared" si="82"/>
        <v>1821-02</v>
      </c>
      <c r="U855" s="2">
        <v>3.758</v>
      </c>
      <c r="V855" s="2">
        <v>2.0179999999999998</v>
      </c>
      <c r="AC855">
        <f t="shared" si="83"/>
        <v>1820</v>
      </c>
    </row>
    <row r="856" spans="1:29" x14ac:dyDescent="0.35">
      <c r="A856" s="3" t="s">
        <v>854</v>
      </c>
      <c r="B856" s="2">
        <v>5.4619999999999997</v>
      </c>
      <c r="C856" s="2">
        <v>1.2749999999999999</v>
      </c>
      <c r="J856" s="4" t="str">
        <f t="shared" si="78"/>
        <v>1821</v>
      </c>
      <c r="K856" t="str">
        <f t="shared" si="79"/>
        <v>03</v>
      </c>
      <c r="M856" t="str">
        <f t="shared" si="80"/>
        <v/>
      </c>
      <c r="O856" t="str">
        <f t="shared" si="81"/>
        <v/>
      </c>
      <c r="R856" t="str">
        <f t="shared" si="82"/>
        <v>1821-03</v>
      </c>
      <c r="U856" s="2">
        <v>5.4619999999999997</v>
      </c>
      <c r="V856" s="2">
        <v>1.2749999999999999</v>
      </c>
      <c r="AC856">
        <f t="shared" si="83"/>
        <v>1820</v>
      </c>
    </row>
    <row r="857" spans="1:29" x14ac:dyDescent="0.35">
      <c r="A857" s="3" t="s">
        <v>855</v>
      </c>
      <c r="B857" s="2">
        <v>7.7389999999999901</v>
      </c>
      <c r="C857" s="2">
        <v>0.85799999999999998</v>
      </c>
      <c r="J857" s="4" t="str">
        <f t="shared" si="78"/>
        <v>1821</v>
      </c>
      <c r="K857" t="str">
        <f t="shared" si="79"/>
        <v>04</v>
      </c>
      <c r="M857" t="str">
        <f t="shared" si="80"/>
        <v/>
      </c>
      <c r="O857" t="str">
        <f t="shared" si="81"/>
        <v/>
      </c>
      <c r="R857" t="str">
        <f t="shared" si="82"/>
        <v>1821-04</v>
      </c>
      <c r="U857" s="2">
        <v>7.7389999999999901</v>
      </c>
      <c r="V857" s="2">
        <v>0.85799999999999998</v>
      </c>
      <c r="AC857">
        <f t="shared" si="83"/>
        <v>1820</v>
      </c>
    </row>
    <row r="858" spans="1:29" x14ac:dyDescent="0.35">
      <c r="A858" s="3" t="s">
        <v>856</v>
      </c>
      <c r="B858" s="2">
        <v>11.3</v>
      </c>
      <c r="C858" s="2">
        <v>1.3919999999999999</v>
      </c>
      <c r="J858" s="4" t="str">
        <f t="shared" si="78"/>
        <v>1821</v>
      </c>
      <c r="K858" t="str">
        <f t="shared" si="79"/>
        <v>05</v>
      </c>
      <c r="M858" t="str">
        <f t="shared" si="80"/>
        <v/>
      </c>
      <c r="O858" t="str">
        <f t="shared" si="81"/>
        <v/>
      </c>
      <c r="R858" t="str">
        <f t="shared" si="82"/>
        <v>1821-05</v>
      </c>
      <c r="U858" s="2">
        <v>11.3</v>
      </c>
      <c r="V858" s="2">
        <v>1.3919999999999999</v>
      </c>
      <c r="AC858">
        <f t="shared" si="83"/>
        <v>1820</v>
      </c>
    </row>
    <row r="859" spans="1:29" x14ac:dyDescent="0.35">
      <c r="A859" s="3" t="s">
        <v>857</v>
      </c>
      <c r="B859" s="2">
        <v>12.608000000000001</v>
      </c>
      <c r="C859" s="2">
        <v>1.4239999999999999</v>
      </c>
      <c r="J859" s="4" t="str">
        <f t="shared" si="78"/>
        <v>1821</v>
      </c>
      <c r="K859" t="str">
        <f t="shared" si="79"/>
        <v>06</v>
      </c>
      <c r="M859" t="str">
        <f t="shared" si="80"/>
        <v/>
      </c>
      <c r="O859" t="str">
        <f t="shared" si="81"/>
        <v/>
      </c>
      <c r="R859" t="str">
        <f t="shared" si="82"/>
        <v>1821-06</v>
      </c>
      <c r="U859" s="2">
        <v>12.608000000000001</v>
      </c>
      <c r="V859" s="2">
        <v>1.4239999999999999</v>
      </c>
      <c r="AC859">
        <f t="shared" si="83"/>
        <v>1820</v>
      </c>
    </row>
    <row r="860" spans="1:29" x14ac:dyDescent="0.35">
      <c r="A860" s="3" t="s">
        <v>858</v>
      </c>
      <c r="B860" s="2">
        <v>13.039</v>
      </c>
      <c r="C860" s="2">
        <v>1.2889999999999999</v>
      </c>
      <c r="J860" s="4" t="str">
        <f t="shared" si="78"/>
        <v>1821</v>
      </c>
      <c r="K860" t="str">
        <f t="shared" si="79"/>
        <v>07</v>
      </c>
      <c r="M860" t="str">
        <f t="shared" si="80"/>
        <v/>
      </c>
      <c r="O860" t="str">
        <f t="shared" si="81"/>
        <v/>
      </c>
      <c r="R860" t="str">
        <f t="shared" si="82"/>
        <v>1821-07</v>
      </c>
      <c r="U860" s="2">
        <v>13.039</v>
      </c>
      <c r="V860" s="2">
        <v>1.2889999999999999</v>
      </c>
      <c r="AC860">
        <f t="shared" si="83"/>
        <v>1820</v>
      </c>
    </row>
    <row r="861" spans="1:29" x14ac:dyDescent="0.35">
      <c r="A861" s="3" t="s">
        <v>859</v>
      </c>
      <c r="B861" s="2">
        <v>13.145</v>
      </c>
      <c r="C861" s="2">
        <v>1.482</v>
      </c>
      <c r="J861" s="4" t="str">
        <f t="shared" si="78"/>
        <v>1821</v>
      </c>
      <c r="K861" t="str">
        <f t="shared" si="79"/>
        <v>08</v>
      </c>
      <c r="M861" t="str">
        <f t="shared" si="80"/>
        <v/>
      </c>
      <c r="O861" t="str">
        <f t="shared" si="81"/>
        <v/>
      </c>
      <c r="R861" t="str">
        <f t="shared" si="82"/>
        <v>1821-08</v>
      </c>
      <c r="U861" s="2">
        <v>13.145</v>
      </c>
      <c r="V861" s="2">
        <v>1.482</v>
      </c>
      <c r="AC861">
        <f t="shared" si="83"/>
        <v>1820</v>
      </c>
    </row>
    <row r="862" spans="1:29" x14ac:dyDescent="0.35">
      <c r="A862" s="3" t="s">
        <v>860</v>
      </c>
      <c r="B862" s="2">
        <v>10.178000000000001</v>
      </c>
      <c r="C862" s="2">
        <v>1.2190000000000001</v>
      </c>
      <c r="J862" s="4" t="str">
        <f t="shared" si="78"/>
        <v>1821</v>
      </c>
      <c r="K862" t="str">
        <f t="shared" si="79"/>
        <v>09</v>
      </c>
      <c r="M862" t="str">
        <f t="shared" si="80"/>
        <v/>
      </c>
      <c r="O862" t="str">
        <f t="shared" si="81"/>
        <v/>
      </c>
      <c r="R862" t="str">
        <f t="shared" si="82"/>
        <v>1821-09</v>
      </c>
      <c r="U862" s="2">
        <v>10.178000000000001</v>
      </c>
      <c r="V862" s="2">
        <v>1.2190000000000001</v>
      </c>
      <c r="AC862">
        <f t="shared" si="83"/>
        <v>1820</v>
      </c>
    </row>
    <row r="863" spans="1:29" x14ac:dyDescent="0.35">
      <c r="A863" s="3" t="s">
        <v>861</v>
      </c>
      <c r="B863" s="2">
        <v>8.5350000000000001</v>
      </c>
      <c r="C863" s="2">
        <v>0.92400000000000004</v>
      </c>
      <c r="J863" s="4" t="str">
        <f t="shared" si="78"/>
        <v>1821</v>
      </c>
      <c r="K863" t="str">
        <f t="shared" si="79"/>
        <v>10</v>
      </c>
      <c r="M863" t="str">
        <f t="shared" si="80"/>
        <v/>
      </c>
      <c r="O863" t="str">
        <f t="shared" si="81"/>
        <v/>
      </c>
      <c r="R863" t="str">
        <f t="shared" si="82"/>
        <v>1821-10</v>
      </c>
      <c r="U863" s="2">
        <v>8.5350000000000001</v>
      </c>
      <c r="V863" s="2">
        <v>0.92400000000000004</v>
      </c>
      <c r="AC863">
        <f t="shared" si="83"/>
        <v>1820</v>
      </c>
    </row>
    <row r="864" spans="1:29" x14ac:dyDescent="0.35">
      <c r="A864" s="3" t="s">
        <v>862</v>
      </c>
      <c r="B864" s="2">
        <v>5.601</v>
      </c>
      <c r="C864" s="2">
        <v>1.802</v>
      </c>
      <c r="J864" s="4" t="str">
        <f t="shared" si="78"/>
        <v>1821</v>
      </c>
      <c r="K864" t="str">
        <f t="shared" si="79"/>
        <v>11</v>
      </c>
      <c r="M864" t="str">
        <f t="shared" si="80"/>
        <v/>
      </c>
      <c r="O864" t="str">
        <f t="shared" si="81"/>
        <v/>
      </c>
      <c r="R864" t="str">
        <f t="shared" si="82"/>
        <v>1821-11</v>
      </c>
      <c r="U864" s="2">
        <v>5.601</v>
      </c>
      <c r="V864" s="2">
        <v>1.802</v>
      </c>
      <c r="AC864">
        <f t="shared" si="83"/>
        <v>1820</v>
      </c>
    </row>
    <row r="865" spans="1:29" x14ac:dyDescent="0.35">
      <c r="A865" s="3" t="s">
        <v>863</v>
      </c>
      <c r="B865" s="2">
        <v>2.7170000000000001</v>
      </c>
      <c r="C865" s="2">
        <v>1.278</v>
      </c>
      <c r="J865" s="4" t="str">
        <f t="shared" si="78"/>
        <v>1821</v>
      </c>
      <c r="K865" t="str">
        <f t="shared" si="79"/>
        <v>12</v>
      </c>
      <c r="M865" t="str">
        <f t="shared" si="80"/>
        <v/>
      </c>
      <c r="O865" t="str">
        <f t="shared" si="81"/>
        <v/>
      </c>
      <c r="R865" t="str">
        <f t="shared" si="82"/>
        <v>1821-12</v>
      </c>
      <c r="U865" s="2">
        <v>2.7170000000000001</v>
      </c>
      <c r="V865" s="2">
        <v>1.278</v>
      </c>
      <c r="AC865">
        <f t="shared" si="83"/>
        <v>1820</v>
      </c>
    </row>
    <row r="866" spans="1:29" x14ac:dyDescent="0.35">
      <c r="A866" s="3" t="s">
        <v>864</v>
      </c>
      <c r="B866" s="2">
        <v>2.7589999999999999</v>
      </c>
      <c r="C866" s="2">
        <v>2.4159999999999999</v>
      </c>
      <c r="J866" s="4" t="str">
        <f t="shared" si="78"/>
        <v>1822</v>
      </c>
      <c r="K866" t="str">
        <f t="shared" si="79"/>
        <v>01</v>
      </c>
      <c r="M866" t="str">
        <f t="shared" si="80"/>
        <v/>
      </c>
      <c r="O866" t="str">
        <f t="shared" si="81"/>
        <v/>
      </c>
      <c r="R866" t="str">
        <f t="shared" si="82"/>
        <v>1822-01</v>
      </c>
      <c r="U866" s="2">
        <v>2.7589999999999999</v>
      </c>
      <c r="V866" s="2">
        <v>2.4159999999999999</v>
      </c>
      <c r="AC866">
        <f t="shared" si="83"/>
        <v>1820</v>
      </c>
    </row>
    <row r="867" spans="1:29" x14ac:dyDescent="0.35">
      <c r="A867" s="3" t="s">
        <v>865</v>
      </c>
      <c r="B867" s="2">
        <v>4.4649999999999999</v>
      </c>
      <c r="C867" s="2">
        <v>1.83</v>
      </c>
      <c r="J867" s="4" t="str">
        <f t="shared" si="78"/>
        <v>1822</v>
      </c>
      <c r="K867" t="str">
        <f t="shared" si="79"/>
        <v>02</v>
      </c>
      <c r="M867" t="str">
        <f t="shared" si="80"/>
        <v/>
      </c>
      <c r="O867" t="str">
        <f t="shared" si="81"/>
        <v/>
      </c>
      <c r="R867" t="str">
        <f t="shared" si="82"/>
        <v>1822-02</v>
      </c>
      <c r="U867" s="2">
        <v>4.4649999999999999</v>
      </c>
      <c r="V867" s="2">
        <v>1.83</v>
      </c>
      <c r="AC867">
        <f t="shared" si="83"/>
        <v>1820</v>
      </c>
    </row>
    <row r="868" spans="1:29" x14ac:dyDescent="0.35">
      <c r="A868" s="3" t="s">
        <v>866</v>
      </c>
      <c r="B868" s="2">
        <v>7.7869999999999999</v>
      </c>
      <c r="C868" s="2">
        <v>2.016</v>
      </c>
      <c r="J868" s="4" t="str">
        <f t="shared" si="78"/>
        <v>1822</v>
      </c>
      <c r="K868" t="str">
        <f t="shared" si="79"/>
        <v>03</v>
      </c>
      <c r="M868" t="str">
        <f t="shared" si="80"/>
        <v/>
      </c>
      <c r="O868" t="str">
        <f t="shared" si="81"/>
        <v/>
      </c>
      <c r="R868" t="str">
        <f t="shared" si="82"/>
        <v>1822-03</v>
      </c>
      <c r="U868" s="2">
        <v>7.7869999999999999</v>
      </c>
      <c r="V868" s="2">
        <v>2.016</v>
      </c>
      <c r="AC868">
        <f t="shared" si="83"/>
        <v>1820</v>
      </c>
    </row>
    <row r="869" spans="1:29" x14ac:dyDescent="0.35">
      <c r="A869" s="3" t="s">
        <v>867</v>
      </c>
      <c r="B869" s="2">
        <v>8.2779999999999898</v>
      </c>
      <c r="C869" s="2">
        <v>1.2949999999999999</v>
      </c>
      <c r="J869" s="4" t="str">
        <f t="shared" si="78"/>
        <v>1822</v>
      </c>
      <c r="K869" t="str">
        <f t="shared" si="79"/>
        <v>04</v>
      </c>
      <c r="M869" t="str">
        <f t="shared" si="80"/>
        <v/>
      </c>
      <c r="O869" t="str">
        <f t="shared" si="81"/>
        <v/>
      </c>
      <c r="R869" t="str">
        <f t="shared" si="82"/>
        <v>1822-04</v>
      </c>
      <c r="U869" s="2">
        <v>8.2779999999999898</v>
      </c>
      <c r="V869" s="2">
        <v>1.2949999999999999</v>
      </c>
      <c r="AC869">
        <f t="shared" si="83"/>
        <v>1820</v>
      </c>
    </row>
    <row r="870" spans="1:29" x14ac:dyDescent="0.35">
      <c r="A870" s="3" t="s">
        <v>868</v>
      </c>
      <c r="B870" s="2">
        <v>10.486000000000001</v>
      </c>
      <c r="C870" s="2">
        <v>1.159</v>
      </c>
      <c r="J870" s="4" t="str">
        <f t="shared" si="78"/>
        <v>1822</v>
      </c>
      <c r="K870" t="str">
        <f t="shared" si="79"/>
        <v>05</v>
      </c>
      <c r="M870" t="str">
        <f t="shared" si="80"/>
        <v/>
      </c>
      <c r="O870" t="str">
        <f t="shared" si="81"/>
        <v/>
      </c>
      <c r="R870" t="str">
        <f t="shared" si="82"/>
        <v>1822-05</v>
      </c>
      <c r="U870" s="2">
        <v>10.486000000000001</v>
      </c>
      <c r="V870" s="2">
        <v>1.159</v>
      </c>
      <c r="AC870">
        <f t="shared" si="83"/>
        <v>1820</v>
      </c>
    </row>
    <row r="871" spans="1:29" x14ac:dyDescent="0.35">
      <c r="A871" s="3" t="s">
        <v>869</v>
      </c>
      <c r="B871" s="2">
        <v>13.067</v>
      </c>
      <c r="C871" s="2">
        <v>0.89900000000000002</v>
      </c>
      <c r="J871" s="4" t="str">
        <f t="shared" si="78"/>
        <v>1822</v>
      </c>
      <c r="K871" t="str">
        <f t="shared" si="79"/>
        <v>06</v>
      </c>
      <c r="M871" t="str">
        <f t="shared" si="80"/>
        <v/>
      </c>
      <c r="O871" t="str">
        <f t="shared" si="81"/>
        <v/>
      </c>
      <c r="R871" t="str">
        <f t="shared" si="82"/>
        <v>1822-06</v>
      </c>
      <c r="U871" s="2">
        <v>13.067</v>
      </c>
      <c r="V871" s="2">
        <v>0.89900000000000002</v>
      </c>
      <c r="AC871">
        <f t="shared" si="83"/>
        <v>1820</v>
      </c>
    </row>
    <row r="872" spans="1:29" x14ac:dyDescent="0.35">
      <c r="A872" s="3" t="s">
        <v>870</v>
      </c>
      <c r="B872" s="2">
        <v>14.212</v>
      </c>
      <c r="C872" s="2">
        <v>1.0680000000000001</v>
      </c>
      <c r="J872" s="4" t="str">
        <f t="shared" si="78"/>
        <v>1822</v>
      </c>
      <c r="K872" t="str">
        <f t="shared" si="79"/>
        <v>07</v>
      </c>
      <c r="M872" t="str">
        <f t="shared" si="80"/>
        <v/>
      </c>
      <c r="O872" t="str">
        <f t="shared" si="81"/>
        <v/>
      </c>
      <c r="R872" t="str">
        <f t="shared" si="82"/>
        <v>1822-07</v>
      </c>
      <c r="U872" s="2">
        <v>14.212</v>
      </c>
      <c r="V872" s="2">
        <v>1.0680000000000001</v>
      </c>
      <c r="AC872">
        <f t="shared" si="83"/>
        <v>1820</v>
      </c>
    </row>
    <row r="873" spans="1:29" x14ac:dyDescent="0.35">
      <c r="A873" s="3" t="s">
        <v>871</v>
      </c>
      <c r="B873" s="2">
        <v>13.215</v>
      </c>
      <c r="C873" s="2">
        <v>0.89599999999999902</v>
      </c>
      <c r="J873" s="4" t="str">
        <f t="shared" si="78"/>
        <v>1822</v>
      </c>
      <c r="K873" t="str">
        <f t="shared" si="79"/>
        <v>08</v>
      </c>
      <c r="M873" t="str">
        <f t="shared" si="80"/>
        <v/>
      </c>
      <c r="O873" t="str">
        <f t="shared" si="81"/>
        <v/>
      </c>
      <c r="R873" t="str">
        <f t="shared" si="82"/>
        <v>1822-08</v>
      </c>
      <c r="U873" s="2">
        <v>13.215</v>
      </c>
      <c r="V873" s="2">
        <v>0.89599999999999902</v>
      </c>
      <c r="AC873">
        <f t="shared" si="83"/>
        <v>1820</v>
      </c>
    </row>
    <row r="874" spans="1:29" x14ac:dyDescent="0.35">
      <c r="A874" s="3" t="s">
        <v>872</v>
      </c>
      <c r="B874" s="2">
        <v>10.695</v>
      </c>
      <c r="C874" s="2">
        <v>0.86899999999999999</v>
      </c>
      <c r="J874" s="4" t="str">
        <f t="shared" si="78"/>
        <v>1822</v>
      </c>
      <c r="K874" t="str">
        <f t="shared" si="79"/>
        <v>09</v>
      </c>
      <c r="M874" t="str">
        <f t="shared" si="80"/>
        <v/>
      </c>
      <c r="O874" t="str">
        <f t="shared" si="81"/>
        <v/>
      </c>
      <c r="R874" t="str">
        <f t="shared" si="82"/>
        <v>1822-09</v>
      </c>
      <c r="U874" s="2">
        <v>10.695</v>
      </c>
      <c r="V874" s="2">
        <v>0.86899999999999999</v>
      </c>
      <c r="AC874">
        <f t="shared" si="83"/>
        <v>1820</v>
      </c>
    </row>
    <row r="875" spans="1:29" x14ac:dyDescent="0.35">
      <c r="A875" s="3" t="s">
        <v>873</v>
      </c>
      <c r="B875" s="2">
        <v>7.7739999999999903</v>
      </c>
      <c r="C875" s="2">
        <v>1.163</v>
      </c>
      <c r="J875" s="4" t="str">
        <f t="shared" si="78"/>
        <v>1822</v>
      </c>
      <c r="K875" t="str">
        <f t="shared" si="79"/>
        <v>10</v>
      </c>
      <c r="M875" t="str">
        <f t="shared" si="80"/>
        <v/>
      </c>
      <c r="O875" t="str">
        <f t="shared" si="81"/>
        <v/>
      </c>
      <c r="R875" t="str">
        <f t="shared" si="82"/>
        <v>1822-10</v>
      </c>
      <c r="U875" s="2">
        <v>7.7739999999999903</v>
      </c>
      <c r="V875" s="2">
        <v>1.163</v>
      </c>
      <c r="AC875">
        <f t="shared" si="83"/>
        <v>1820</v>
      </c>
    </row>
    <row r="876" spans="1:29" x14ac:dyDescent="0.35">
      <c r="A876" s="3" t="s">
        <v>874</v>
      </c>
      <c r="B876" s="2">
        <v>4.5010000000000003</v>
      </c>
      <c r="C876" s="2">
        <v>1.345</v>
      </c>
      <c r="J876" s="4" t="str">
        <f t="shared" si="78"/>
        <v>1822</v>
      </c>
      <c r="K876" t="str">
        <f t="shared" si="79"/>
        <v>11</v>
      </c>
      <c r="M876" t="str">
        <f t="shared" si="80"/>
        <v/>
      </c>
      <c r="O876" t="str">
        <f t="shared" si="81"/>
        <v/>
      </c>
      <c r="R876" t="str">
        <f t="shared" si="82"/>
        <v>1822-11</v>
      </c>
      <c r="U876" s="2">
        <v>4.5010000000000003</v>
      </c>
      <c r="V876" s="2">
        <v>1.345</v>
      </c>
      <c r="AC876">
        <f t="shared" si="83"/>
        <v>1820</v>
      </c>
    </row>
    <row r="877" spans="1:29" x14ac:dyDescent="0.35">
      <c r="A877" s="3" t="s">
        <v>875</v>
      </c>
      <c r="B877" s="2">
        <v>1.0209999999999999</v>
      </c>
      <c r="C877" s="2">
        <v>1.5469999999999999</v>
      </c>
      <c r="J877" s="4" t="str">
        <f t="shared" si="78"/>
        <v>1822</v>
      </c>
      <c r="K877" t="str">
        <f t="shared" si="79"/>
        <v>12</v>
      </c>
      <c r="M877" t="str">
        <f t="shared" si="80"/>
        <v/>
      </c>
      <c r="O877" t="str">
        <f t="shared" si="81"/>
        <v/>
      </c>
      <c r="R877" t="str">
        <f t="shared" si="82"/>
        <v>1822-12</v>
      </c>
      <c r="U877" s="2">
        <v>1.0209999999999999</v>
      </c>
      <c r="V877" s="2">
        <v>1.5469999999999999</v>
      </c>
      <c r="AC877">
        <f t="shared" si="83"/>
        <v>1820</v>
      </c>
    </row>
    <row r="878" spans="1:29" x14ac:dyDescent="0.35">
      <c r="A878" s="3" t="s">
        <v>876</v>
      </c>
      <c r="B878" s="2">
        <v>1.758</v>
      </c>
      <c r="C878" s="2">
        <v>1.796</v>
      </c>
      <c r="J878" s="4" t="str">
        <f t="shared" si="78"/>
        <v>1823</v>
      </c>
      <c r="K878" t="str">
        <f t="shared" si="79"/>
        <v>01</v>
      </c>
      <c r="M878" t="str">
        <f t="shared" si="80"/>
        <v/>
      </c>
      <c r="O878" t="str">
        <f t="shared" si="81"/>
        <v/>
      </c>
      <c r="R878" t="str">
        <f t="shared" si="82"/>
        <v>1823-01</v>
      </c>
      <c r="U878" s="2">
        <v>1.758</v>
      </c>
      <c r="V878" s="2">
        <v>1.796</v>
      </c>
      <c r="AC878">
        <f t="shared" si="83"/>
        <v>1820</v>
      </c>
    </row>
    <row r="879" spans="1:29" x14ac:dyDescent="0.35">
      <c r="A879" s="3" t="s">
        <v>877</v>
      </c>
      <c r="B879" s="2">
        <v>1.966</v>
      </c>
      <c r="C879" s="2">
        <v>1.93</v>
      </c>
      <c r="J879" s="4" t="str">
        <f t="shared" si="78"/>
        <v>1823</v>
      </c>
      <c r="K879" t="str">
        <f t="shared" si="79"/>
        <v>02</v>
      </c>
      <c r="M879" t="str">
        <f t="shared" si="80"/>
        <v/>
      </c>
      <c r="O879" t="str">
        <f t="shared" si="81"/>
        <v/>
      </c>
      <c r="R879" t="str">
        <f t="shared" si="82"/>
        <v>1823-02</v>
      </c>
      <c r="U879" s="2">
        <v>1.966</v>
      </c>
      <c r="V879" s="2">
        <v>1.93</v>
      </c>
      <c r="AC879">
        <f t="shared" si="83"/>
        <v>1820</v>
      </c>
    </row>
    <row r="880" spans="1:29" x14ac:dyDescent="0.35">
      <c r="A880" s="3" t="s">
        <v>878</v>
      </c>
      <c r="B880" s="2">
        <v>5.0679999999999996</v>
      </c>
      <c r="C880" s="2">
        <v>1.1919999999999999</v>
      </c>
      <c r="J880" s="4" t="str">
        <f t="shared" si="78"/>
        <v>1823</v>
      </c>
      <c r="K880" t="str">
        <f t="shared" si="79"/>
        <v>03</v>
      </c>
      <c r="M880" t="str">
        <f t="shared" si="80"/>
        <v/>
      </c>
      <c r="O880" t="str">
        <f t="shared" si="81"/>
        <v/>
      </c>
      <c r="R880" t="str">
        <f t="shared" si="82"/>
        <v>1823-03</v>
      </c>
      <c r="U880" s="2">
        <v>5.0679999999999996</v>
      </c>
      <c r="V880" s="2">
        <v>1.1919999999999999</v>
      </c>
      <c r="AC880">
        <f t="shared" si="83"/>
        <v>1820</v>
      </c>
    </row>
    <row r="881" spans="1:29" x14ac:dyDescent="0.35">
      <c r="A881" s="3" t="s">
        <v>879</v>
      </c>
      <c r="B881" s="2">
        <v>7.6649999999999903</v>
      </c>
      <c r="C881" s="2">
        <v>1.6769999999999901</v>
      </c>
      <c r="J881" s="4" t="str">
        <f t="shared" si="78"/>
        <v>1823</v>
      </c>
      <c r="K881" t="str">
        <f t="shared" si="79"/>
        <v>04</v>
      </c>
      <c r="M881" t="str">
        <f t="shared" si="80"/>
        <v/>
      </c>
      <c r="O881" t="str">
        <f t="shared" si="81"/>
        <v/>
      </c>
      <c r="R881" t="str">
        <f t="shared" si="82"/>
        <v>1823-04</v>
      </c>
      <c r="U881" s="2">
        <v>7.6649999999999903</v>
      </c>
      <c r="V881" s="2">
        <v>1.6769999999999901</v>
      </c>
      <c r="AC881">
        <f t="shared" si="83"/>
        <v>1820</v>
      </c>
    </row>
    <row r="882" spans="1:29" x14ac:dyDescent="0.35">
      <c r="A882" s="3" t="s">
        <v>880</v>
      </c>
      <c r="B882" s="2">
        <v>10.563000000000001</v>
      </c>
      <c r="C882" s="2">
        <v>0.92200000000000004</v>
      </c>
      <c r="J882" s="4" t="str">
        <f t="shared" si="78"/>
        <v>1823</v>
      </c>
      <c r="K882" t="str">
        <f t="shared" si="79"/>
        <v>05</v>
      </c>
      <c r="M882" t="str">
        <f t="shared" si="80"/>
        <v/>
      </c>
      <c r="O882" t="str">
        <f t="shared" si="81"/>
        <v/>
      </c>
      <c r="R882" t="str">
        <f t="shared" si="82"/>
        <v>1823-05</v>
      </c>
      <c r="U882" s="2">
        <v>10.563000000000001</v>
      </c>
      <c r="V882" s="2">
        <v>0.92200000000000004</v>
      </c>
      <c r="AC882">
        <f t="shared" si="83"/>
        <v>1820</v>
      </c>
    </row>
    <row r="883" spans="1:29" x14ac:dyDescent="0.35">
      <c r="A883" s="3" t="s">
        <v>881</v>
      </c>
      <c r="B883" s="2">
        <v>13.958</v>
      </c>
      <c r="C883" s="2">
        <v>1.125</v>
      </c>
      <c r="J883" s="4" t="str">
        <f t="shared" si="78"/>
        <v>1823</v>
      </c>
      <c r="K883" t="str">
        <f t="shared" si="79"/>
        <v>06</v>
      </c>
      <c r="M883" t="str">
        <f t="shared" si="80"/>
        <v/>
      </c>
      <c r="O883" t="str">
        <f t="shared" si="81"/>
        <v/>
      </c>
      <c r="R883" t="str">
        <f t="shared" si="82"/>
        <v>1823-06</v>
      </c>
      <c r="U883" s="2">
        <v>13.958</v>
      </c>
      <c r="V883" s="2">
        <v>1.125</v>
      </c>
      <c r="AC883">
        <f t="shared" si="83"/>
        <v>1820</v>
      </c>
    </row>
    <row r="884" spans="1:29" x14ac:dyDescent="0.35">
      <c r="A884" s="3" t="s">
        <v>882</v>
      </c>
      <c r="B884" s="2">
        <v>14.196999999999999</v>
      </c>
      <c r="C884" s="2">
        <v>1.026</v>
      </c>
      <c r="J884" s="4" t="str">
        <f t="shared" si="78"/>
        <v>1823</v>
      </c>
      <c r="K884" t="str">
        <f t="shared" si="79"/>
        <v>07</v>
      </c>
      <c r="M884" t="str">
        <f t="shared" si="80"/>
        <v/>
      </c>
      <c r="O884" t="str">
        <f t="shared" si="81"/>
        <v/>
      </c>
      <c r="R884" t="str">
        <f t="shared" si="82"/>
        <v>1823-07</v>
      </c>
      <c r="U884" s="2">
        <v>14.196999999999999</v>
      </c>
      <c r="V884" s="2">
        <v>1.026</v>
      </c>
      <c r="AC884">
        <f t="shared" si="83"/>
        <v>1820</v>
      </c>
    </row>
    <row r="885" spans="1:29" x14ac:dyDescent="0.35">
      <c r="A885" s="3" t="s">
        <v>883</v>
      </c>
      <c r="B885" s="2">
        <v>13.13</v>
      </c>
      <c r="C885" s="2">
        <v>0.69399999999999995</v>
      </c>
      <c r="J885" s="4" t="str">
        <f t="shared" si="78"/>
        <v>1823</v>
      </c>
      <c r="K885" t="str">
        <f t="shared" si="79"/>
        <v>08</v>
      </c>
      <c r="M885" t="str">
        <f t="shared" si="80"/>
        <v/>
      </c>
      <c r="O885" t="str">
        <f t="shared" si="81"/>
        <v/>
      </c>
      <c r="R885" t="str">
        <f t="shared" si="82"/>
        <v>1823-08</v>
      </c>
      <c r="U885" s="2">
        <v>13.13</v>
      </c>
      <c r="V885" s="2">
        <v>0.69399999999999995</v>
      </c>
      <c r="AC885">
        <f t="shared" si="83"/>
        <v>1820</v>
      </c>
    </row>
    <row r="886" spans="1:29" x14ac:dyDescent="0.35">
      <c r="A886" s="3" t="s">
        <v>884</v>
      </c>
      <c r="B886" s="2">
        <v>10.198</v>
      </c>
      <c r="C886" s="2">
        <v>1.083</v>
      </c>
      <c r="J886" s="4" t="str">
        <f t="shared" si="78"/>
        <v>1823</v>
      </c>
      <c r="K886" t="str">
        <f t="shared" si="79"/>
        <v>09</v>
      </c>
      <c r="M886" t="str">
        <f t="shared" si="80"/>
        <v/>
      </c>
      <c r="O886" t="str">
        <f t="shared" si="81"/>
        <v/>
      </c>
      <c r="R886" t="str">
        <f t="shared" si="82"/>
        <v>1823-09</v>
      </c>
      <c r="U886" s="2">
        <v>10.198</v>
      </c>
      <c r="V886" s="2">
        <v>1.083</v>
      </c>
      <c r="AC886">
        <f t="shared" si="83"/>
        <v>1820</v>
      </c>
    </row>
    <row r="887" spans="1:29" x14ac:dyDescent="0.35">
      <c r="A887" s="3" t="s">
        <v>885</v>
      </c>
      <c r="B887" s="2">
        <v>7.6419999999999897</v>
      </c>
      <c r="C887" s="2">
        <v>1.24</v>
      </c>
      <c r="J887" s="4" t="str">
        <f t="shared" si="78"/>
        <v>1823</v>
      </c>
      <c r="K887" t="str">
        <f t="shared" si="79"/>
        <v>10</v>
      </c>
      <c r="M887" t="str">
        <f t="shared" si="80"/>
        <v/>
      </c>
      <c r="O887" t="str">
        <f t="shared" si="81"/>
        <v/>
      </c>
      <c r="R887" t="str">
        <f t="shared" si="82"/>
        <v>1823-10</v>
      </c>
      <c r="U887" s="2">
        <v>7.6419999999999897</v>
      </c>
      <c r="V887" s="2">
        <v>1.24</v>
      </c>
      <c r="AC887">
        <f t="shared" si="83"/>
        <v>1820</v>
      </c>
    </row>
    <row r="888" spans="1:29" x14ac:dyDescent="0.35">
      <c r="A888" s="3" t="s">
        <v>886</v>
      </c>
      <c r="B888" s="2">
        <v>4.508</v>
      </c>
      <c r="C888" s="2">
        <v>2.0790000000000002</v>
      </c>
      <c r="J888" s="4" t="str">
        <f t="shared" si="78"/>
        <v>1823</v>
      </c>
      <c r="K888" t="str">
        <f t="shared" si="79"/>
        <v>11</v>
      </c>
      <c r="M888" t="str">
        <f t="shared" si="80"/>
        <v/>
      </c>
      <c r="O888" t="str">
        <f t="shared" si="81"/>
        <v/>
      </c>
      <c r="R888" t="str">
        <f t="shared" si="82"/>
        <v>1823-11</v>
      </c>
      <c r="U888" s="2">
        <v>4.508</v>
      </c>
      <c r="V888" s="2">
        <v>2.0790000000000002</v>
      </c>
      <c r="AC888">
        <f t="shared" si="83"/>
        <v>1820</v>
      </c>
    </row>
    <row r="889" spans="1:29" x14ac:dyDescent="0.35">
      <c r="A889" s="3" t="s">
        <v>887</v>
      </c>
      <c r="B889" s="2">
        <v>1.9710000000000001</v>
      </c>
      <c r="C889" s="2">
        <v>1.583</v>
      </c>
      <c r="J889" s="4" t="str">
        <f t="shared" si="78"/>
        <v>1823</v>
      </c>
      <c r="K889" t="str">
        <f t="shared" si="79"/>
        <v>12</v>
      </c>
      <c r="M889" t="str">
        <f t="shared" si="80"/>
        <v/>
      </c>
      <c r="O889" t="str">
        <f t="shared" si="81"/>
        <v/>
      </c>
      <c r="R889" t="str">
        <f t="shared" si="82"/>
        <v>1823-12</v>
      </c>
      <c r="U889" s="2">
        <v>1.9710000000000001</v>
      </c>
      <c r="V889" s="2">
        <v>1.583</v>
      </c>
      <c r="AC889">
        <f t="shared" si="83"/>
        <v>1820</v>
      </c>
    </row>
    <row r="890" spans="1:29" x14ac:dyDescent="0.35">
      <c r="A890" s="3" t="s">
        <v>888</v>
      </c>
      <c r="B890" s="2">
        <v>2.6509999999999998</v>
      </c>
      <c r="C890" s="2">
        <v>1.4319999999999999</v>
      </c>
      <c r="J890" s="4" t="str">
        <f t="shared" si="78"/>
        <v>1824</v>
      </c>
      <c r="K890" t="str">
        <f t="shared" si="79"/>
        <v>01</v>
      </c>
      <c r="M890" t="str">
        <f t="shared" si="80"/>
        <v/>
      </c>
      <c r="O890" t="str">
        <f t="shared" si="81"/>
        <v/>
      </c>
      <c r="R890" t="str">
        <f t="shared" si="82"/>
        <v>1824-01</v>
      </c>
      <c r="U890" s="2">
        <v>2.6509999999999998</v>
      </c>
      <c r="V890" s="2">
        <v>1.4319999999999999</v>
      </c>
      <c r="AC890">
        <f t="shared" si="83"/>
        <v>1820</v>
      </c>
    </row>
    <row r="891" spans="1:29" x14ac:dyDescent="0.35">
      <c r="A891" s="3" t="s">
        <v>889</v>
      </c>
      <c r="B891" s="2">
        <v>2.6789999999999998</v>
      </c>
      <c r="C891" s="2">
        <v>1.784</v>
      </c>
      <c r="J891" s="4" t="str">
        <f t="shared" si="78"/>
        <v>1824</v>
      </c>
      <c r="K891" t="str">
        <f t="shared" si="79"/>
        <v>02</v>
      </c>
      <c r="M891" t="str">
        <f t="shared" si="80"/>
        <v/>
      </c>
      <c r="O891" t="str">
        <f t="shared" si="81"/>
        <v/>
      </c>
      <c r="R891" t="str">
        <f t="shared" si="82"/>
        <v>1824-02</v>
      </c>
      <c r="U891" s="2">
        <v>2.6789999999999998</v>
      </c>
      <c r="V891" s="2">
        <v>1.784</v>
      </c>
      <c r="AC891">
        <f t="shared" si="83"/>
        <v>1820</v>
      </c>
    </row>
    <row r="892" spans="1:29" x14ac:dyDescent="0.35">
      <c r="A892" s="3" t="s">
        <v>890</v>
      </c>
      <c r="B892" s="2">
        <v>5.3570000000000002</v>
      </c>
      <c r="C892" s="2">
        <v>1.355</v>
      </c>
      <c r="J892" s="4" t="str">
        <f t="shared" si="78"/>
        <v>1824</v>
      </c>
      <c r="K892" t="str">
        <f t="shared" si="79"/>
        <v>03</v>
      </c>
      <c r="M892" t="str">
        <f t="shared" si="80"/>
        <v/>
      </c>
      <c r="O892" t="str">
        <f t="shared" si="81"/>
        <v/>
      </c>
      <c r="R892" t="str">
        <f t="shared" si="82"/>
        <v>1824-03</v>
      </c>
      <c r="U892" s="2">
        <v>5.3570000000000002</v>
      </c>
      <c r="V892" s="2">
        <v>1.355</v>
      </c>
      <c r="AC892">
        <f t="shared" si="83"/>
        <v>1820</v>
      </c>
    </row>
    <row r="893" spans="1:29" x14ac:dyDescent="0.35">
      <c r="A893" s="3" t="s">
        <v>891</v>
      </c>
      <c r="B893" s="2">
        <v>8.375</v>
      </c>
      <c r="C893" s="2">
        <v>1.288</v>
      </c>
      <c r="J893" s="4" t="str">
        <f t="shared" si="78"/>
        <v>1824</v>
      </c>
      <c r="K893" t="str">
        <f t="shared" si="79"/>
        <v>04</v>
      </c>
      <c r="M893" t="str">
        <f t="shared" si="80"/>
        <v/>
      </c>
      <c r="O893" t="str">
        <f t="shared" si="81"/>
        <v/>
      </c>
      <c r="R893" t="str">
        <f t="shared" si="82"/>
        <v>1824-04</v>
      </c>
      <c r="U893" s="2">
        <v>8.375</v>
      </c>
      <c r="V893" s="2">
        <v>1.288</v>
      </c>
      <c r="AC893">
        <f t="shared" si="83"/>
        <v>1820</v>
      </c>
    </row>
    <row r="894" spans="1:29" x14ac:dyDescent="0.35">
      <c r="A894" s="3" t="s">
        <v>892</v>
      </c>
      <c r="B894" s="2">
        <v>11.132</v>
      </c>
      <c r="C894" s="2">
        <v>1.1359999999999999</v>
      </c>
      <c r="J894" s="4" t="str">
        <f t="shared" si="78"/>
        <v>1824</v>
      </c>
      <c r="K894" t="str">
        <f t="shared" si="79"/>
        <v>05</v>
      </c>
      <c r="M894" t="str">
        <f t="shared" si="80"/>
        <v/>
      </c>
      <c r="O894" t="str">
        <f t="shared" si="81"/>
        <v/>
      </c>
      <c r="R894" t="str">
        <f t="shared" si="82"/>
        <v>1824-05</v>
      </c>
      <c r="U894" s="2">
        <v>11.132</v>
      </c>
      <c r="V894" s="2">
        <v>1.1359999999999999</v>
      </c>
      <c r="AC894">
        <f t="shared" si="83"/>
        <v>1820</v>
      </c>
    </row>
    <row r="895" spans="1:29" x14ac:dyDescent="0.35">
      <c r="A895" s="3" t="s">
        <v>893</v>
      </c>
      <c r="B895" s="2">
        <v>13.427</v>
      </c>
      <c r="C895" s="2">
        <v>1.9530000000000001</v>
      </c>
      <c r="J895" s="4" t="str">
        <f t="shared" si="78"/>
        <v>1824</v>
      </c>
      <c r="K895" t="str">
        <f t="shared" si="79"/>
        <v>06</v>
      </c>
      <c r="M895" t="str">
        <f t="shared" si="80"/>
        <v/>
      </c>
      <c r="O895" t="str">
        <f t="shared" si="81"/>
        <v/>
      </c>
      <c r="R895" t="str">
        <f t="shared" si="82"/>
        <v>1824-06</v>
      </c>
      <c r="U895" s="2">
        <v>13.427</v>
      </c>
      <c r="V895" s="2">
        <v>1.9530000000000001</v>
      </c>
      <c r="AC895">
        <f t="shared" si="83"/>
        <v>1820</v>
      </c>
    </row>
    <row r="896" spans="1:29" x14ac:dyDescent="0.35">
      <c r="A896" s="3" t="s">
        <v>894</v>
      </c>
      <c r="B896" s="2">
        <v>14.83</v>
      </c>
      <c r="C896" s="2">
        <v>2.1579999999999999</v>
      </c>
      <c r="J896" s="4" t="str">
        <f t="shared" si="78"/>
        <v>1824</v>
      </c>
      <c r="K896" t="str">
        <f t="shared" si="79"/>
        <v>07</v>
      </c>
      <c r="M896" t="str">
        <f t="shared" si="80"/>
        <v/>
      </c>
      <c r="O896" t="str">
        <f t="shared" si="81"/>
        <v/>
      </c>
      <c r="R896" t="str">
        <f t="shared" si="82"/>
        <v>1824-07</v>
      </c>
      <c r="U896" s="2">
        <v>14.83</v>
      </c>
      <c r="V896" s="2">
        <v>2.1579999999999999</v>
      </c>
      <c r="AC896">
        <f t="shared" si="83"/>
        <v>1820</v>
      </c>
    </row>
    <row r="897" spans="1:29" x14ac:dyDescent="0.35">
      <c r="A897" s="3" t="s">
        <v>895</v>
      </c>
      <c r="B897" s="2">
        <v>13.436999999999999</v>
      </c>
      <c r="C897" s="2">
        <v>0.92400000000000004</v>
      </c>
      <c r="J897" s="4" t="str">
        <f t="shared" si="78"/>
        <v>1824</v>
      </c>
      <c r="K897" t="str">
        <f t="shared" si="79"/>
        <v>08</v>
      </c>
      <c r="M897" t="str">
        <f t="shared" si="80"/>
        <v/>
      </c>
      <c r="O897" t="str">
        <f t="shared" si="81"/>
        <v/>
      </c>
      <c r="R897" t="str">
        <f t="shared" si="82"/>
        <v>1824-08</v>
      </c>
      <c r="U897" s="2">
        <v>13.436999999999999</v>
      </c>
      <c r="V897" s="2">
        <v>0.92400000000000004</v>
      </c>
      <c r="AC897">
        <f t="shared" si="83"/>
        <v>1820</v>
      </c>
    </row>
    <row r="898" spans="1:29" x14ac:dyDescent="0.35">
      <c r="A898" s="3" t="s">
        <v>896</v>
      </c>
      <c r="B898" s="2">
        <v>11.528</v>
      </c>
      <c r="C898" s="2">
        <v>1.5569999999999999</v>
      </c>
      <c r="J898" s="4" t="str">
        <f t="shared" si="78"/>
        <v>1824</v>
      </c>
      <c r="K898" t="str">
        <f t="shared" si="79"/>
        <v>09</v>
      </c>
      <c r="M898" t="str">
        <f t="shared" si="80"/>
        <v/>
      </c>
      <c r="O898" t="str">
        <f t="shared" si="81"/>
        <v/>
      </c>
      <c r="R898" t="str">
        <f t="shared" si="82"/>
        <v>1824-09</v>
      </c>
      <c r="U898" s="2">
        <v>11.528</v>
      </c>
      <c r="V898" s="2">
        <v>1.5569999999999999</v>
      </c>
      <c r="AC898">
        <f t="shared" si="83"/>
        <v>1820</v>
      </c>
    </row>
    <row r="899" spans="1:29" x14ac:dyDescent="0.35">
      <c r="A899" s="3" t="s">
        <v>897</v>
      </c>
      <c r="B899" s="2">
        <v>8.1969999999999992</v>
      </c>
      <c r="C899" s="2">
        <v>0.77400000000000002</v>
      </c>
      <c r="J899" s="4" t="str">
        <f t="shared" ref="J899:J962" si="84">LEFT(A899, 4)</f>
        <v>1824</v>
      </c>
      <c r="K899" t="str">
        <f t="shared" ref="K899:K962" si="85">MID(A899, 6, 2)</f>
        <v>10</v>
      </c>
      <c r="M899" t="str">
        <f t="shared" ref="M899:M962" si="86">IFERROR(AVERAGEIFS(H:H, J:J, L899), "")</f>
        <v/>
      </c>
      <c r="O899" t="str">
        <f t="shared" ref="O899:O962" si="87">IF(ISNUMBER(M899), M899 - $N$2, "")</f>
        <v/>
      </c>
      <c r="R899" t="str">
        <f t="shared" ref="R899:R962" si="88">J899 &amp; "-" &amp; TEXT(K899, "00")</f>
        <v>1824-10</v>
      </c>
      <c r="U899" s="2">
        <v>8.1969999999999992</v>
      </c>
      <c r="V899" s="2">
        <v>0.77400000000000002</v>
      </c>
      <c r="AC899">
        <f t="shared" ref="AC899:AC962" si="89">INT(J899/10)*10</f>
        <v>1820</v>
      </c>
    </row>
    <row r="900" spans="1:29" x14ac:dyDescent="0.35">
      <c r="A900" s="3" t="s">
        <v>898</v>
      </c>
      <c r="B900" s="2">
        <v>5.8769999999999998</v>
      </c>
      <c r="C900" s="2">
        <v>1.1990000000000001</v>
      </c>
      <c r="J900" s="4" t="str">
        <f t="shared" si="84"/>
        <v>1824</v>
      </c>
      <c r="K900" t="str">
        <f t="shared" si="85"/>
        <v>11</v>
      </c>
      <c r="M900" t="str">
        <f t="shared" si="86"/>
        <v/>
      </c>
      <c r="O900" t="str">
        <f t="shared" si="87"/>
        <v/>
      </c>
      <c r="R900" t="str">
        <f t="shared" si="88"/>
        <v>1824-11</v>
      </c>
      <c r="U900" s="2">
        <v>5.8769999999999998</v>
      </c>
      <c r="V900" s="2">
        <v>1.1990000000000001</v>
      </c>
      <c r="AC900">
        <f t="shared" si="89"/>
        <v>1820</v>
      </c>
    </row>
    <row r="901" spans="1:29" x14ac:dyDescent="0.35">
      <c r="A901" s="3" t="s">
        <v>899</v>
      </c>
      <c r="B901" s="2">
        <v>5.0759999999999996</v>
      </c>
      <c r="C901" s="2">
        <v>1.8140000000000001</v>
      </c>
      <c r="J901" s="4" t="str">
        <f t="shared" si="84"/>
        <v>1824</v>
      </c>
      <c r="K901" t="str">
        <f t="shared" si="85"/>
        <v>12</v>
      </c>
      <c r="M901" t="str">
        <f t="shared" si="86"/>
        <v/>
      </c>
      <c r="O901" t="str">
        <f t="shared" si="87"/>
        <v/>
      </c>
      <c r="R901" t="str">
        <f t="shared" si="88"/>
        <v>1824-12</v>
      </c>
      <c r="U901" s="2">
        <v>5.0759999999999996</v>
      </c>
      <c r="V901" s="2">
        <v>1.8140000000000001</v>
      </c>
      <c r="AC901">
        <f t="shared" si="89"/>
        <v>1820</v>
      </c>
    </row>
    <row r="902" spans="1:29" x14ac:dyDescent="0.35">
      <c r="A902" s="3" t="s">
        <v>900</v>
      </c>
      <c r="B902" s="2">
        <v>3.2130000000000001</v>
      </c>
      <c r="C902" s="2">
        <v>1.913</v>
      </c>
      <c r="J902" s="4" t="str">
        <f t="shared" si="84"/>
        <v>1825</v>
      </c>
      <c r="K902" t="str">
        <f t="shared" si="85"/>
        <v>01</v>
      </c>
      <c r="M902" t="str">
        <f t="shared" si="86"/>
        <v/>
      </c>
      <c r="O902" t="str">
        <f t="shared" si="87"/>
        <v/>
      </c>
      <c r="R902" t="str">
        <f t="shared" si="88"/>
        <v>1825-01</v>
      </c>
      <c r="U902" s="2">
        <v>3.2130000000000001</v>
      </c>
      <c r="V902" s="2">
        <v>1.913</v>
      </c>
      <c r="AC902">
        <f t="shared" si="89"/>
        <v>1820</v>
      </c>
    </row>
    <row r="903" spans="1:29" x14ac:dyDescent="0.35">
      <c r="A903" s="3" t="s">
        <v>901</v>
      </c>
      <c r="B903" s="2">
        <v>3.0920000000000001</v>
      </c>
      <c r="C903" s="2">
        <v>1.4790000000000001</v>
      </c>
      <c r="J903" s="4" t="str">
        <f t="shared" si="84"/>
        <v>1825</v>
      </c>
      <c r="K903" t="str">
        <f t="shared" si="85"/>
        <v>02</v>
      </c>
      <c r="M903" t="str">
        <f t="shared" si="86"/>
        <v/>
      </c>
      <c r="O903" t="str">
        <f t="shared" si="87"/>
        <v/>
      </c>
      <c r="R903" t="str">
        <f t="shared" si="88"/>
        <v>1825-02</v>
      </c>
      <c r="U903" s="2">
        <v>3.0920000000000001</v>
      </c>
      <c r="V903" s="2">
        <v>1.4790000000000001</v>
      </c>
      <c r="AC903">
        <f t="shared" si="89"/>
        <v>1820</v>
      </c>
    </row>
    <row r="904" spans="1:29" x14ac:dyDescent="0.35">
      <c r="A904" s="3" t="s">
        <v>902</v>
      </c>
      <c r="B904" s="2">
        <v>5.3650000000000002</v>
      </c>
      <c r="C904" s="2">
        <v>1.6459999999999999</v>
      </c>
      <c r="J904" s="4" t="str">
        <f t="shared" si="84"/>
        <v>1825</v>
      </c>
      <c r="K904" t="str">
        <f t="shared" si="85"/>
        <v>03</v>
      </c>
      <c r="M904" t="str">
        <f t="shared" si="86"/>
        <v/>
      </c>
      <c r="O904" t="str">
        <f t="shared" si="87"/>
        <v/>
      </c>
      <c r="R904" t="str">
        <f t="shared" si="88"/>
        <v>1825-03</v>
      </c>
      <c r="U904" s="2">
        <v>5.3650000000000002</v>
      </c>
      <c r="V904" s="2">
        <v>1.6459999999999999</v>
      </c>
      <c r="AC904">
        <f t="shared" si="89"/>
        <v>1820</v>
      </c>
    </row>
    <row r="905" spans="1:29" x14ac:dyDescent="0.35">
      <c r="A905" s="3" t="s">
        <v>903</v>
      </c>
      <c r="B905" s="2">
        <v>8.9879999999999995</v>
      </c>
      <c r="C905" s="2">
        <v>1.964</v>
      </c>
      <c r="J905" s="4" t="str">
        <f t="shared" si="84"/>
        <v>1825</v>
      </c>
      <c r="K905" t="str">
        <f t="shared" si="85"/>
        <v>04</v>
      </c>
      <c r="M905" t="str">
        <f t="shared" si="86"/>
        <v/>
      </c>
      <c r="O905" t="str">
        <f t="shared" si="87"/>
        <v/>
      </c>
      <c r="R905" t="str">
        <f t="shared" si="88"/>
        <v>1825-04</v>
      </c>
      <c r="U905" s="2">
        <v>8.9879999999999995</v>
      </c>
      <c r="V905" s="2">
        <v>1.964</v>
      </c>
      <c r="AC905">
        <f t="shared" si="89"/>
        <v>1820</v>
      </c>
    </row>
    <row r="906" spans="1:29" x14ac:dyDescent="0.35">
      <c r="A906" s="3" t="s">
        <v>904</v>
      </c>
      <c r="B906" s="2">
        <v>10.750999999999999</v>
      </c>
      <c r="C906" s="2">
        <v>1.325</v>
      </c>
      <c r="J906" s="4" t="str">
        <f t="shared" si="84"/>
        <v>1825</v>
      </c>
      <c r="K906" t="str">
        <f t="shared" si="85"/>
        <v>05</v>
      </c>
      <c r="M906" t="str">
        <f t="shared" si="86"/>
        <v/>
      </c>
      <c r="O906" t="str">
        <f t="shared" si="87"/>
        <v/>
      </c>
      <c r="R906" t="str">
        <f t="shared" si="88"/>
        <v>1825-05</v>
      </c>
      <c r="U906" s="2">
        <v>10.750999999999999</v>
      </c>
      <c r="V906" s="2">
        <v>1.325</v>
      </c>
      <c r="AC906">
        <f t="shared" si="89"/>
        <v>1820</v>
      </c>
    </row>
    <row r="907" spans="1:29" x14ac:dyDescent="0.35">
      <c r="A907" s="3" t="s">
        <v>905</v>
      </c>
      <c r="B907" s="2">
        <v>13.765000000000001</v>
      </c>
      <c r="C907" s="2">
        <v>1.0489999999999999</v>
      </c>
      <c r="J907" s="4" t="str">
        <f t="shared" si="84"/>
        <v>1825</v>
      </c>
      <c r="K907" t="str">
        <f t="shared" si="85"/>
        <v>06</v>
      </c>
      <c r="M907" t="str">
        <f t="shared" si="86"/>
        <v/>
      </c>
      <c r="O907" t="str">
        <f t="shared" si="87"/>
        <v/>
      </c>
      <c r="R907" t="str">
        <f t="shared" si="88"/>
        <v>1825-06</v>
      </c>
      <c r="U907" s="2">
        <v>13.765000000000001</v>
      </c>
      <c r="V907" s="2">
        <v>1.0489999999999999</v>
      </c>
      <c r="AC907">
        <f t="shared" si="89"/>
        <v>1820</v>
      </c>
    </row>
    <row r="908" spans="1:29" x14ac:dyDescent="0.35">
      <c r="A908" s="3" t="s">
        <v>906</v>
      </c>
      <c r="B908" s="2">
        <v>14.007</v>
      </c>
      <c r="C908" s="2">
        <v>1.163</v>
      </c>
      <c r="J908" s="4" t="str">
        <f t="shared" si="84"/>
        <v>1825</v>
      </c>
      <c r="K908" t="str">
        <f t="shared" si="85"/>
        <v>07</v>
      </c>
      <c r="M908" t="str">
        <f t="shared" si="86"/>
        <v/>
      </c>
      <c r="O908" t="str">
        <f t="shared" si="87"/>
        <v/>
      </c>
      <c r="R908" t="str">
        <f t="shared" si="88"/>
        <v>1825-07</v>
      </c>
      <c r="U908" s="2">
        <v>14.007</v>
      </c>
      <c r="V908" s="2">
        <v>1.163</v>
      </c>
      <c r="AC908">
        <f t="shared" si="89"/>
        <v>1820</v>
      </c>
    </row>
    <row r="909" spans="1:29" x14ac:dyDescent="0.35">
      <c r="A909" s="3" t="s">
        <v>907</v>
      </c>
      <c r="B909" s="2">
        <v>13.269</v>
      </c>
      <c r="C909" s="2">
        <v>1.335</v>
      </c>
      <c r="J909" s="4" t="str">
        <f t="shared" si="84"/>
        <v>1825</v>
      </c>
      <c r="K909" t="str">
        <f t="shared" si="85"/>
        <v>08</v>
      </c>
      <c r="M909" t="str">
        <f t="shared" si="86"/>
        <v/>
      </c>
      <c r="O909" t="str">
        <f t="shared" si="87"/>
        <v/>
      </c>
      <c r="R909" t="str">
        <f t="shared" si="88"/>
        <v>1825-08</v>
      </c>
      <c r="U909" s="2">
        <v>13.269</v>
      </c>
      <c r="V909" s="2">
        <v>1.335</v>
      </c>
      <c r="AC909">
        <f t="shared" si="89"/>
        <v>1820</v>
      </c>
    </row>
    <row r="910" spans="1:29" x14ac:dyDescent="0.35">
      <c r="A910" s="3" t="s">
        <v>908</v>
      </c>
      <c r="B910" s="2">
        <v>11.148</v>
      </c>
      <c r="C910" s="2">
        <v>0.97799999999999998</v>
      </c>
      <c r="J910" s="4" t="str">
        <f t="shared" si="84"/>
        <v>1825</v>
      </c>
      <c r="K910" t="str">
        <f t="shared" si="85"/>
        <v>09</v>
      </c>
      <c r="M910" t="str">
        <f t="shared" si="86"/>
        <v/>
      </c>
      <c r="O910" t="str">
        <f t="shared" si="87"/>
        <v/>
      </c>
      <c r="R910" t="str">
        <f t="shared" si="88"/>
        <v>1825-09</v>
      </c>
      <c r="U910" s="2">
        <v>11.148</v>
      </c>
      <c r="V910" s="2">
        <v>0.97799999999999998</v>
      </c>
      <c r="AC910">
        <f t="shared" si="89"/>
        <v>1820</v>
      </c>
    </row>
    <row r="911" spans="1:29" x14ac:dyDescent="0.35">
      <c r="A911" s="3" t="s">
        <v>909</v>
      </c>
      <c r="B911" s="2">
        <v>7.9789999999999903</v>
      </c>
      <c r="C911" s="2">
        <v>1.2609999999999999</v>
      </c>
      <c r="J911" s="4" t="str">
        <f t="shared" si="84"/>
        <v>1825</v>
      </c>
      <c r="K911" t="str">
        <f t="shared" si="85"/>
        <v>10</v>
      </c>
      <c r="M911" t="str">
        <f t="shared" si="86"/>
        <v/>
      </c>
      <c r="O911" t="str">
        <f t="shared" si="87"/>
        <v/>
      </c>
      <c r="R911" t="str">
        <f t="shared" si="88"/>
        <v>1825-10</v>
      </c>
      <c r="U911" s="2">
        <v>7.9789999999999903</v>
      </c>
      <c r="V911" s="2">
        <v>1.2609999999999999</v>
      </c>
      <c r="AC911">
        <f t="shared" si="89"/>
        <v>1820</v>
      </c>
    </row>
    <row r="912" spans="1:29" x14ac:dyDescent="0.35">
      <c r="A912" s="3" t="s">
        <v>910</v>
      </c>
      <c r="B912" s="2">
        <v>6.0579999999999998</v>
      </c>
      <c r="C912" s="2">
        <v>2.4119999999999999</v>
      </c>
      <c r="J912" s="4" t="str">
        <f t="shared" si="84"/>
        <v>1825</v>
      </c>
      <c r="K912" t="str">
        <f t="shared" si="85"/>
        <v>11</v>
      </c>
      <c r="M912" t="str">
        <f t="shared" si="86"/>
        <v/>
      </c>
      <c r="O912" t="str">
        <f t="shared" si="87"/>
        <v/>
      </c>
      <c r="R912" t="str">
        <f t="shared" si="88"/>
        <v>1825-11</v>
      </c>
      <c r="U912" s="2">
        <v>6.0579999999999998</v>
      </c>
      <c r="V912" s="2">
        <v>2.4119999999999999</v>
      </c>
      <c r="AC912">
        <f t="shared" si="89"/>
        <v>1820</v>
      </c>
    </row>
    <row r="913" spans="1:29" x14ac:dyDescent="0.35">
      <c r="A913" s="3" t="s">
        <v>911</v>
      </c>
      <c r="B913" s="2">
        <v>3.0369999999999999</v>
      </c>
      <c r="C913" s="2">
        <v>1.569</v>
      </c>
      <c r="J913" s="4" t="str">
        <f t="shared" si="84"/>
        <v>1825</v>
      </c>
      <c r="K913" t="str">
        <f t="shared" si="85"/>
        <v>12</v>
      </c>
      <c r="M913" t="str">
        <f t="shared" si="86"/>
        <v/>
      </c>
      <c r="O913" t="str">
        <f t="shared" si="87"/>
        <v/>
      </c>
      <c r="R913" t="str">
        <f t="shared" si="88"/>
        <v>1825-12</v>
      </c>
      <c r="U913" s="2">
        <v>3.0369999999999999</v>
      </c>
      <c r="V913" s="2">
        <v>1.569</v>
      </c>
      <c r="AC913">
        <f t="shared" si="89"/>
        <v>1820</v>
      </c>
    </row>
    <row r="914" spans="1:29" x14ac:dyDescent="0.35">
      <c r="A914" s="3" t="s">
        <v>912</v>
      </c>
      <c r="B914" s="2">
        <v>1.893</v>
      </c>
      <c r="C914" s="2">
        <v>1.68</v>
      </c>
      <c r="J914" s="4" t="str">
        <f t="shared" si="84"/>
        <v>1826</v>
      </c>
      <c r="K914" t="str">
        <f t="shared" si="85"/>
        <v>01</v>
      </c>
      <c r="M914" t="str">
        <f t="shared" si="86"/>
        <v/>
      </c>
      <c r="O914" t="str">
        <f t="shared" si="87"/>
        <v/>
      </c>
      <c r="R914" t="str">
        <f t="shared" si="88"/>
        <v>1826-01</v>
      </c>
      <c r="U914" s="2">
        <v>1.893</v>
      </c>
      <c r="V914" s="2">
        <v>1.68</v>
      </c>
      <c r="AC914">
        <f t="shared" si="89"/>
        <v>1820</v>
      </c>
    </row>
    <row r="915" spans="1:29" x14ac:dyDescent="0.35">
      <c r="A915" s="3" t="s">
        <v>913</v>
      </c>
      <c r="B915" s="2">
        <v>1.5329999999999999</v>
      </c>
      <c r="C915" s="2">
        <v>1.619</v>
      </c>
      <c r="J915" s="4" t="str">
        <f t="shared" si="84"/>
        <v>1826</v>
      </c>
      <c r="K915" t="str">
        <f t="shared" si="85"/>
        <v>02</v>
      </c>
      <c r="M915" t="str">
        <f t="shared" si="86"/>
        <v/>
      </c>
      <c r="O915" t="str">
        <f t="shared" si="87"/>
        <v/>
      </c>
      <c r="R915" t="str">
        <f t="shared" si="88"/>
        <v>1826-02</v>
      </c>
      <c r="U915" s="2">
        <v>1.5329999999999999</v>
      </c>
      <c r="V915" s="2">
        <v>1.619</v>
      </c>
      <c r="AC915">
        <f t="shared" si="89"/>
        <v>1820</v>
      </c>
    </row>
    <row r="916" spans="1:29" x14ac:dyDescent="0.35">
      <c r="A916" s="3" t="s">
        <v>914</v>
      </c>
      <c r="B916" s="2">
        <v>4.8879999999999999</v>
      </c>
      <c r="C916" s="2">
        <v>1.669</v>
      </c>
      <c r="J916" s="4" t="str">
        <f t="shared" si="84"/>
        <v>1826</v>
      </c>
      <c r="K916" t="str">
        <f t="shared" si="85"/>
        <v>03</v>
      </c>
      <c r="M916" t="str">
        <f t="shared" si="86"/>
        <v/>
      </c>
      <c r="O916" t="str">
        <f t="shared" si="87"/>
        <v/>
      </c>
      <c r="R916" t="str">
        <f t="shared" si="88"/>
        <v>1826-03</v>
      </c>
      <c r="U916" s="2">
        <v>4.8879999999999999</v>
      </c>
      <c r="V916" s="2">
        <v>1.669</v>
      </c>
      <c r="AC916">
        <f t="shared" si="89"/>
        <v>1820</v>
      </c>
    </row>
    <row r="917" spans="1:29" x14ac:dyDescent="0.35">
      <c r="A917" s="3" t="s">
        <v>915</v>
      </c>
      <c r="B917" s="2">
        <v>8.4029999999999898</v>
      </c>
      <c r="C917" s="2">
        <v>2.2040000000000002</v>
      </c>
      <c r="J917" s="4" t="str">
        <f t="shared" si="84"/>
        <v>1826</v>
      </c>
      <c r="K917" t="str">
        <f t="shared" si="85"/>
        <v>04</v>
      </c>
      <c r="M917" t="str">
        <f t="shared" si="86"/>
        <v/>
      </c>
      <c r="O917" t="str">
        <f t="shared" si="87"/>
        <v/>
      </c>
      <c r="R917" t="str">
        <f t="shared" si="88"/>
        <v>1826-04</v>
      </c>
      <c r="U917" s="2">
        <v>8.4029999999999898</v>
      </c>
      <c r="V917" s="2">
        <v>2.2040000000000002</v>
      </c>
      <c r="AC917">
        <f t="shared" si="89"/>
        <v>1820</v>
      </c>
    </row>
    <row r="918" spans="1:29" x14ac:dyDescent="0.35">
      <c r="A918" s="3" t="s">
        <v>916</v>
      </c>
      <c r="B918" s="2">
        <v>11.803999999999901</v>
      </c>
      <c r="C918" s="2">
        <v>0.82599999999999996</v>
      </c>
      <c r="J918" s="4" t="str">
        <f t="shared" si="84"/>
        <v>1826</v>
      </c>
      <c r="K918" t="str">
        <f t="shared" si="85"/>
        <v>05</v>
      </c>
      <c r="M918" t="str">
        <f t="shared" si="86"/>
        <v/>
      </c>
      <c r="O918" t="str">
        <f t="shared" si="87"/>
        <v/>
      </c>
      <c r="R918" t="str">
        <f t="shared" si="88"/>
        <v>1826-05</v>
      </c>
      <c r="U918" s="2">
        <v>11.803999999999901</v>
      </c>
      <c r="V918" s="2">
        <v>0.82599999999999996</v>
      </c>
      <c r="AC918">
        <f t="shared" si="89"/>
        <v>1820</v>
      </c>
    </row>
    <row r="919" spans="1:29" x14ac:dyDescent="0.35">
      <c r="A919" s="3" t="s">
        <v>917</v>
      </c>
      <c r="B919" s="2">
        <v>13.02</v>
      </c>
      <c r="C919" s="2">
        <v>1.5389999999999999</v>
      </c>
      <c r="J919" s="4" t="str">
        <f t="shared" si="84"/>
        <v>1826</v>
      </c>
      <c r="K919" t="str">
        <f t="shared" si="85"/>
        <v>06</v>
      </c>
      <c r="M919" t="str">
        <f t="shared" si="86"/>
        <v/>
      </c>
      <c r="O919" t="str">
        <f t="shared" si="87"/>
        <v/>
      </c>
      <c r="R919" t="str">
        <f t="shared" si="88"/>
        <v>1826-06</v>
      </c>
      <c r="U919" s="2">
        <v>13.02</v>
      </c>
      <c r="V919" s="2">
        <v>1.5389999999999999</v>
      </c>
      <c r="AC919">
        <f t="shared" si="89"/>
        <v>1820</v>
      </c>
    </row>
    <row r="920" spans="1:29" x14ac:dyDescent="0.35">
      <c r="A920" s="3" t="s">
        <v>918</v>
      </c>
      <c r="B920" s="2">
        <v>14.481999999999999</v>
      </c>
      <c r="C920" s="2">
        <v>1.1339999999999999</v>
      </c>
      <c r="J920" s="4" t="str">
        <f t="shared" si="84"/>
        <v>1826</v>
      </c>
      <c r="K920" t="str">
        <f t="shared" si="85"/>
        <v>07</v>
      </c>
      <c r="M920" t="str">
        <f t="shared" si="86"/>
        <v/>
      </c>
      <c r="O920" t="str">
        <f t="shared" si="87"/>
        <v/>
      </c>
      <c r="R920" t="str">
        <f t="shared" si="88"/>
        <v>1826-07</v>
      </c>
      <c r="U920" s="2">
        <v>14.481999999999999</v>
      </c>
      <c r="V920" s="2">
        <v>1.1339999999999999</v>
      </c>
      <c r="AC920">
        <f t="shared" si="89"/>
        <v>1820</v>
      </c>
    </row>
    <row r="921" spans="1:29" x14ac:dyDescent="0.35">
      <c r="A921" s="3" t="s">
        <v>919</v>
      </c>
      <c r="B921" s="2">
        <v>13.109</v>
      </c>
      <c r="C921" s="2">
        <v>1.5109999999999999</v>
      </c>
      <c r="J921" s="4" t="str">
        <f t="shared" si="84"/>
        <v>1826</v>
      </c>
      <c r="K921" t="str">
        <f t="shared" si="85"/>
        <v>08</v>
      </c>
      <c r="M921" t="str">
        <f t="shared" si="86"/>
        <v/>
      </c>
      <c r="O921" t="str">
        <f t="shared" si="87"/>
        <v/>
      </c>
      <c r="R921" t="str">
        <f t="shared" si="88"/>
        <v>1826-08</v>
      </c>
      <c r="U921" s="2">
        <v>13.109</v>
      </c>
      <c r="V921" s="2">
        <v>1.5109999999999999</v>
      </c>
      <c r="AC921">
        <f t="shared" si="89"/>
        <v>1820</v>
      </c>
    </row>
    <row r="922" spans="1:29" x14ac:dyDescent="0.35">
      <c r="A922" s="3" t="s">
        <v>920</v>
      </c>
      <c r="B922" s="2">
        <v>11.178000000000001</v>
      </c>
      <c r="C922" s="2">
        <v>1.7789999999999999</v>
      </c>
      <c r="J922" s="4" t="str">
        <f t="shared" si="84"/>
        <v>1826</v>
      </c>
      <c r="K922" t="str">
        <f t="shared" si="85"/>
        <v>09</v>
      </c>
      <c r="M922" t="str">
        <f t="shared" si="86"/>
        <v/>
      </c>
      <c r="O922" t="str">
        <f t="shared" si="87"/>
        <v/>
      </c>
      <c r="R922" t="str">
        <f t="shared" si="88"/>
        <v>1826-09</v>
      </c>
      <c r="U922" s="2">
        <v>11.178000000000001</v>
      </c>
      <c r="V922" s="2">
        <v>1.7789999999999999</v>
      </c>
      <c r="AC922">
        <f t="shared" si="89"/>
        <v>1820</v>
      </c>
    </row>
    <row r="923" spans="1:29" x14ac:dyDescent="0.35">
      <c r="A923" s="3" t="s">
        <v>921</v>
      </c>
      <c r="B923" s="2">
        <v>8.4589999999999996</v>
      </c>
      <c r="C923" s="2">
        <v>1.7889999999999999</v>
      </c>
      <c r="J923" s="4" t="str">
        <f t="shared" si="84"/>
        <v>1826</v>
      </c>
      <c r="K923" t="str">
        <f t="shared" si="85"/>
        <v>10</v>
      </c>
      <c r="M923" t="str">
        <f t="shared" si="86"/>
        <v/>
      </c>
      <c r="O923" t="str">
        <f t="shared" si="87"/>
        <v/>
      </c>
      <c r="R923" t="str">
        <f t="shared" si="88"/>
        <v>1826-10</v>
      </c>
      <c r="U923" s="2">
        <v>8.4589999999999996</v>
      </c>
      <c r="V923" s="2">
        <v>1.7889999999999999</v>
      </c>
      <c r="AC923">
        <f t="shared" si="89"/>
        <v>1820</v>
      </c>
    </row>
    <row r="924" spans="1:29" x14ac:dyDescent="0.35">
      <c r="A924" s="3" t="s">
        <v>922</v>
      </c>
      <c r="B924" s="2">
        <v>6.6339999999999897</v>
      </c>
      <c r="C924" s="2">
        <v>1.145</v>
      </c>
      <c r="J924" s="4" t="str">
        <f t="shared" si="84"/>
        <v>1826</v>
      </c>
      <c r="K924" t="str">
        <f t="shared" si="85"/>
        <v>11</v>
      </c>
      <c r="M924" t="str">
        <f t="shared" si="86"/>
        <v/>
      </c>
      <c r="O924" t="str">
        <f t="shared" si="87"/>
        <v/>
      </c>
      <c r="R924" t="str">
        <f t="shared" si="88"/>
        <v>1826-11</v>
      </c>
      <c r="U924" s="2">
        <v>6.6339999999999897</v>
      </c>
      <c r="V924" s="2">
        <v>1.145</v>
      </c>
      <c r="AC924">
        <f t="shared" si="89"/>
        <v>1820</v>
      </c>
    </row>
    <row r="925" spans="1:29" x14ac:dyDescent="0.35">
      <c r="A925" s="3" t="s">
        <v>923</v>
      </c>
      <c r="B925" s="2">
        <v>4.8760000000000003</v>
      </c>
      <c r="C925" s="2">
        <v>1.82</v>
      </c>
      <c r="J925" s="4" t="str">
        <f t="shared" si="84"/>
        <v>1826</v>
      </c>
      <c r="K925" t="str">
        <f t="shared" si="85"/>
        <v>12</v>
      </c>
      <c r="M925" t="str">
        <f t="shared" si="86"/>
        <v/>
      </c>
      <c r="O925" t="str">
        <f t="shared" si="87"/>
        <v/>
      </c>
      <c r="R925" t="str">
        <f t="shared" si="88"/>
        <v>1826-12</v>
      </c>
      <c r="U925" s="2">
        <v>4.8760000000000003</v>
      </c>
      <c r="V925" s="2">
        <v>1.82</v>
      </c>
      <c r="AC925">
        <f t="shared" si="89"/>
        <v>1820</v>
      </c>
    </row>
    <row r="926" spans="1:29" x14ac:dyDescent="0.35">
      <c r="A926" s="3" t="s">
        <v>924</v>
      </c>
      <c r="B926" s="2">
        <v>3.593</v>
      </c>
      <c r="C926" s="2">
        <v>2.3279999999999998</v>
      </c>
      <c r="J926" s="4" t="str">
        <f t="shared" si="84"/>
        <v>1827</v>
      </c>
      <c r="K926" t="str">
        <f t="shared" si="85"/>
        <v>01</v>
      </c>
      <c r="M926" t="str">
        <f t="shared" si="86"/>
        <v/>
      </c>
      <c r="O926" t="str">
        <f t="shared" si="87"/>
        <v/>
      </c>
      <c r="R926" t="str">
        <f t="shared" si="88"/>
        <v>1827-01</v>
      </c>
      <c r="U926" s="2">
        <v>3.593</v>
      </c>
      <c r="V926" s="2">
        <v>2.3279999999999998</v>
      </c>
      <c r="AC926">
        <f t="shared" si="89"/>
        <v>1820</v>
      </c>
    </row>
    <row r="927" spans="1:29" x14ac:dyDescent="0.35">
      <c r="A927" s="3" t="s">
        <v>925</v>
      </c>
      <c r="B927" s="2">
        <v>4.415</v>
      </c>
      <c r="C927" s="2">
        <v>1.952</v>
      </c>
      <c r="J927" s="4" t="str">
        <f t="shared" si="84"/>
        <v>1827</v>
      </c>
      <c r="K927" t="str">
        <f t="shared" si="85"/>
        <v>02</v>
      </c>
      <c r="M927" t="str">
        <f t="shared" si="86"/>
        <v/>
      </c>
      <c r="O927" t="str">
        <f t="shared" si="87"/>
        <v/>
      </c>
      <c r="R927" t="str">
        <f t="shared" si="88"/>
        <v>1827-02</v>
      </c>
      <c r="U927" s="2">
        <v>4.415</v>
      </c>
      <c r="V927" s="2">
        <v>1.952</v>
      </c>
      <c r="AC927">
        <f t="shared" si="89"/>
        <v>1820</v>
      </c>
    </row>
    <row r="928" spans="1:29" x14ac:dyDescent="0.35">
      <c r="A928" s="3" t="s">
        <v>926</v>
      </c>
      <c r="B928" s="2">
        <v>6.141</v>
      </c>
      <c r="C928" s="2">
        <v>1.3560000000000001</v>
      </c>
      <c r="J928" s="4" t="str">
        <f t="shared" si="84"/>
        <v>1827</v>
      </c>
      <c r="K928" t="str">
        <f t="shared" si="85"/>
        <v>03</v>
      </c>
      <c r="M928" t="str">
        <f t="shared" si="86"/>
        <v/>
      </c>
      <c r="O928" t="str">
        <f t="shared" si="87"/>
        <v/>
      </c>
      <c r="R928" t="str">
        <f t="shared" si="88"/>
        <v>1827-03</v>
      </c>
      <c r="U928" s="2">
        <v>6.141</v>
      </c>
      <c r="V928" s="2">
        <v>1.3560000000000001</v>
      </c>
      <c r="AC928">
        <f t="shared" si="89"/>
        <v>1820</v>
      </c>
    </row>
    <row r="929" spans="1:29" x14ac:dyDescent="0.35">
      <c r="A929" s="3" t="s">
        <v>927</v>
      </c>
      <c r="B929" s="2">
        <v>9.4289999999999896</v>
      </c>
      <c r="C929" s="2">
        <v>2.669</v>
      </c>
      <c r="J929" s="4" t="str">
        <f t="shared" si="84"/>
        <v>1827</v>
      </c>
      <c r="K929" t="str">
        <f t="shared" si="85"/>
        <v>04</v>
      </c>
      <c r="M929" t="str">
        <f t="shared" si="86"/>
        <v/>
      </c>
      <c r="O929" t="str">
        <f t="shared" si="87"/>
        <v/>
      </c>
      <c r="R929" t="str">
        <f t="shared" si="88"/>
        <v>1827-04</v>
      </c>
      <c r="U929" s="2">
        <v>9.4289999999999896</v>
      </c>
      <c r="V929" s="2">
        <v>2.669</v>
      </c>
      <c r="AC929">
        <f t="shared" si="89"/>
        <v>1820</v>
      </c>
    </row>
    <row r="930" spans="1:29" x14ac:dyDescent="0.35">
      <c r="A930" s="3" t="s">
        <v>928</v>
      </c>
      <c r="B930" s="2">
        <v>11.807</v>
      </c>
      <c r="C930" s="2">
        <v>1.393</v>
      </c>
      <c r="J930" s="4" t="str">
        <f t="shared" si="84"/>
        <v>1827</v>
      </c>
      <c r="K930" t="str">
        <f t="shared" si="85"/>
        <v>05</v>
      </c>
      <c r="M930" t="str">
        <f t="shared" si="86"/>
        <v/>
      </c>
      <c r="O930" t="str">
        <f t="shared" si="87"/>
        <v/>
      </c>
      <c r="R930" t="str">
        <f t="shared" si="88"/>
        <v>1827-05</v>
      </c>
      <c r="U930" s="2">
        <v>11.807</v>
      </c>
      <c r="V930" s="2">
        <v>1.393</v>
      </c>
      <c r="AC930">
        <f t="shared" si="89"/>
        <v>1820</v>
      </c>
    </row>
    <row r="931" spans="1:29" x14ac:dyDescent="0.35">
      <c r="A931" s="3" t="s">
        <v>929</v>
      </c>
      <c r="B931" s="2">
        <v>13.548</v>
      </c>
      <c r="C931" s="2">
        <v>1.228</v>
      </c>
      <c r="J931" s="4" t="str">
        <f t="shared" si="84"/>
        <v>1827</v>
      </c>
      <c r="K931" t="str">
        <f t="shared" si="85"/>
        <v>06</v>
      </c>
      <c r="M931" t="str">
        <f t="shared" si="86"/>
        <v/>
      </c>
      <c r="O931" t="str">
        <f t="shared" si="87"/>
        <v/>
      </c>
      <c r="R931" t="str">
        <f t="shared" si="88"/>
        <v>1827-06</v>
      </c>
      <c r="U931" s="2">
        <v>13.548</v>
      </c>
      <c r="V931" s="2">
        <v>1.228</v>
      </c>
      <c r="AC931">
        <f t="shared" si="89"/>
        <v>1820</v>
      </c>
    </row>
    <row r="932" spans="1:29" x14ac:dyDescent="0.35">
      <c r="A932" s="3" t="s">
        <v>930</v>
      </c>
      <c r="B932" s="2">
        <v>14.683999999999999</v>
      </c>
      <c r="C932" s="2">
        <v>0.66200000000000003</v>
      </c>
      <c r="J932" s="4" t="str">
        <f t="shared" si="84"/>
        <v>1827</v>
      </c>
      <c r="K932" t="str">
        <f t="shared" si="85"/>
        <v>07</v>
      </c>
      <c r="M932" t="str">
        <f t="shared" si="86"/>
        <v/>
      </c>
      <c r="O932" t="str">
        <f t="shared" si="87"/>
        <v/>
      </c>
      <c r="R932" t="str">
        <f t="shared" si="88"/>
        <v>1827-07</v>
      </c>
      <c r="U932" s="2">
        <v>14.683999999999999</v>
      </c>
      <c r="V932" s="2">
        <v>0.66200000000000003</v>
      </c>
      <c r="AC932">
        <f t="shared" si="89"/>
        <v>1820</v>
      </c>
    </row>
    <row r="933" spans="1:29" x14ac:dyDescent="0.35">
      <c r="A933" s="3" t="s">
        <v>931</v>
      </c>
      <c r="B933" s="2">
        <v>13.694000000000001</v>
      </c>
      <c r="C933" s="2">
        <v>0.79</v>
      </c>
      <c r="J933" s="4" t="str">
        <f t="shared" si="84"/>
        <v>1827</v>
      </c>
      <c r="K933" t="str">
        <f t="shared" si="85"/>
        <v>08</v>
      </c>
      <c r="M933" t="str">
        <f t="shared" si="86"/>
        <v/>
      </c>
      <c r="O933" t="str">
        <f t="shared" si="87"/>
        <v/>
      </c>
      <c r="R933" t="str">
        <f t="shared" si="88"/>
        <v>1827-08</v>
      </c>
      <c r="U933" s="2">
        <v>13.694000000000001</v>
      </c>
      <c r="V933" s="2">
        <v>0.79</v>
      </c>
      <c r="AC933">
        <f t="shared" si="89"/>
        <v>1820</v>
      </c>
    </row>
    <row r="934" spans="1:29" x14ac:dyDescent="0.35">
      <c r="A934" s="3" t="s">
        <v>932</v>
      </c>
      <c r="B934" s="2">
        <v>10.882999999999999</v>
      </c>
      <c r="C934" s="2">
        <v>0.66</v>
      </c>
      <c r="J934" s="4" t="str">
        <f t="shared" si="84"/>
        <v>1827</v>
      </c>
      <c r="K934" t="str">
        <f t="shared" si="85"/>
        <v>09</v>
      </c>
      <c r="M934" t="str">
        <f t="shared" si="86"/>
        <v/>
      </c>
      <c r="O934" t="str">
        <f t="shared" si="87"/>
        <v/>
      </c>
      <c r="R934" t="str">
        <f t="shared" si="88"/>
        <v>1827-09</v>
      </c>
      <c r="U934" s="2">
        <v>10.882999999999999</v>
      </c>
      <c r="V934" s="2">
        <v>0.66</v>
      </c>
      <c r="AC934">
        <f t="shared" si="89"/>
        <v>1820</v>
      </c>
    </row>
    <row r="935" spans="1:29" x14ac:dyDescent="0.35">
      <c r="A935" s="3" t="s">
        <v>933</v>
      </c>
      <c r="B935" s="2">
        <v>8.51</v>
      </c>
      <c r="C935" s="2">
        <v>1.222</v>
      </c>
      <c r="J935" s="4" t="str">
        <f t="shared" si="84"/>
        <v>1827</v>
      </c>
      <c r="K935" t="str">
        <f t="shared" si="85"/>
        <v>10</v>
      </c>
      <c r="M935" t="str">
        <f t="shared" si="86"/>
        <v/>
      </c>
      <c r="O935" t="str">
        <f t="shared" si="87"/>
        <v/>
      </c>
      <c r="R935" t="str">
        <f t="shared" si="88"/>
        <v>1827-10</v>
      </c>
      <c r="U935" s="2">
        <v>8.51</v>
      </c>
      <c r="V935" s="2">
        <v>1.222</v>
      </c>
      <c r="AC935">
        <f t="shared" si="89"/>
        <v>1820</v>
      </c>
    </row>
    <row r="936" spans="1:29" x14ac:dyDescent="0.35">
      <c r="A936" s="3" t="s">
        <v>934</v>
      </c>
      <c r="B936" s="2">
        <v>6.2789999999999999</v>
      </c>
      <c r="C936" s="2">
        <v>1.236</v>
      </c>
      <c r="J936" s="4" t="str">
        <f t="shared" si="84"/>
        <v>1827</v>
      </c>
      <c r="K936" t="str">
        <f t="shared" si="85"/>
        <v>11</v>
      </c>
      <c r="M936" t="str">
        <f t="shared" si="86"/>
        <v/>
      </c>
      <c r="O936" t="str">
        <f t="shared" si="87"/>
        <v/>
      </c>
      <c r="R936" t="str">
        <f t="shared" si="88"/>
        <v>1827-11</v>
      </c>
      <c r="U936" s="2">
        <v>6.2789999999999999</v>
      </c>
      <c r="V936" s="2">
        <v>1.236</v>
      </c>
      <c r="AC936">
        <f t="shared" si="89"/>
        <v>1820</v>
      </c>
    </row>
    <row r="937" spans="1:29" x14ac:dyDescent="0.35">
      <c r="A937" s="3" t="s">
        <v>935</v>
      </c>
      <c r="B937" s="2">
        <v>2.722</v>
      </c>
      <c r="C937" s="2">
        <v>1.827</v>
      </c>
      <c r="J937" s="4" t="str">
        <f t="shared" si="84"/>
        <v>1827</v>
      </c>
      <c r="K937" t="str">
        <f t="shared" si="85"/>
        <v>12</v>
      </c>
      <c r="M937" t="str">
        <f t="shared" si="86"/>
        <v/>
      </c>
      <c r="O937" t="str">
        <f t="shared" si="87"/>
        <v/>
      </c>
      <c r="R937" t="str">
        <f t="shared" si="88"/>
        <v>1827-12</v>
      </c>
      <c r="U937" s="2">
        <v>2.722</v>
      </c>
      <c r="V937" s="2">
        <v>1.827</v>
      </c>
      <c r="AC937">
        <f t="shared" si="89"/>
        <v>1820</v>
      </c>
    </row>
    <row r="938" spans="1:29" x14ac:dyDescent="0.35">
      <c r="A938" s="3" t="s">
        <v>936</v>
      </c>
      <c r="B938" s="2">
        <v>0.59499999999999997</v>
      </c>
      <c r="C938" s="2">
        <v>2.036</v>
      </c>
      <c r="J938" s="4" t="str">
        <f t="shared" si="84"/>
        <v>1828</v>
      </c>
      <c r="K938" t="str">
        <f t="shared" si="85"/>
        <v>01</v>
      </c>
      <c r="M938" t="str">
        <f t="shared" si="86"/>
        <v/>
      </c>
      <c r="O938" t="str">
        <f t="shared" si="87"/>
        <v/>
      </c>
      <c r="R938" t="str">
        <f t="shared" si="88"/>
        <v>1828-01</v>
      </c>
      <c r="U938" s="2">
        <v>0.59499999999999997</v>
      </c>
      <c r="V938" s="2">
        <v>2.036</v>
      </c>
      <c r="AC938">
        <f t="shared" si="89"/>
        <v>1820</v>
      </c>
    </row>
    <row r="939" spans="1:29" x14ac:dyDescent="0.35">
      <c r="A939" s="3" t="s">
        <v>937</v>
      </c>
      <c r="B939" s="2">
        <v>1.853</v>
      </c>
      <c r="C939" s="2">
        <v>2.0019999999999998</v>
      </c>
      <c r="J939" s="4" t="str">
        <f t="shared" si="84"/>
        <v>1828</v>
      </c>
      <c r="K939" t="str">
        <f t="shared" si="85"/>
        <v>02</v>
      </c>
      <c r="M939" t="str">
        <f t="shared" si="86"/>
        <v/>
      </c>
      <c r="O939" t="str">
        <f t="shared" si="87"/>
        <v/>
      </c>
      <c r="R939" t="str">
        <f t="shared" si="88"/>
        <v>1828-02</v>
      </c>
      <c r="U939" s="2">
        <v>1.853</v>
      </c>
      <c r="V939" s="2">
        <v>2.0019999999999998</v>
      </c>
      <c r="AC939">
        <f t="shared" si="89"/>
        <v>1820</v>
      </c>
    </row>
    <row r="940" spans="1:29" x14ac:dyDescent="0.35">
      <c r="A940" s="3" t="s">
        <v>938</v>
      </c>
      <c r="B940" s="2">
        <v>5.7290000000000001</v>
      </c>
      <c r="C940" s="2">
        <v>1.871</v>
      </c>
      <c r="J940" s="4" t="str">
        <f t="shared" si="84"/>
        <v>1828</v>
      </c>
      <c r="K940" t="str">
        <f t="shared" si="85"/>
        <v>03</v>
      </c>
      <c r="M940" t="str">
        <f t="shared" si="86"/>
        <v/>
      </c>
      <c r="O940" t="str">
        <f t="shared" si="87"/>
        <v/>
      </c>
      <c r="R940" t="str">
        <f t="shared" si="88"/>
        <v>1828-03</v>
      </c>
      <c r="U940" s="2">
        <v>5.7290000000000001</v>
      </c>
      <c r="V940" s="2">
        <v>1.871</v>
      </c>
      <c r="AC940">
        <f t="shared" si="89"/>
        <v>1820</v>
      </c>
    </row>
    <row r="941" spans="1:29" x14ac:dyDescent="0.35">
      <c r="A941" s="3" t="s">
        <v>939</v>
      </c>
      <c r="B941" s="2">
        <v>8.7370000000000001</v>
      </c>
      <c r="C941" s="2">
        <v>1.4710000000000001</v>
      </c>
      <c r="J941" s="4" t="str">
        <f t="shared" si="84"/>
        <v>1828</v>
      </c>
      <c r="K941" t="str">
        <f t="shared" si="85"/>
        <v>04</v>
      </c>
      <c r="M941" t="str">
        <f t="shared" si="86"/>
        <v/>
      </c>
      <c r="O941" t="str">
        <f t="shared" si="87"/>
        <v/>
      </c>
      <c r="R941" t="str">
        <f t="shared" si="88"/>
        <v>1828-04</v>
      </c>
      <c r="U941" s="2">
        <v>8.7370000000000001</v>
      </c>
      <c r="V941" s="2">
        <v>1.4710000000000001</v>
      </c>
      <c r="AC941">
        <f t="shared" si="89"/>
        <v>1820</v>
      </c>
    </row>
    <row r="942" spans="1:29" x14ac:dyDescent="0.35">
      <c r="A942" s="3" t="s">
        <v>940</v>
      </c>
      <c r="B942" s="2">
        <v>11.281000000000001</v>
      </c>
      <c r="C942" s="2">
        <v>1.4119999999999999</v>
      </c>
      <c r="J942" s="4" t="str">
        <f t="shared" si="84"/>
        <v>1828</v>
      </c>
      <c r="K942" t="str">
        <f t="shared" si="85"/>
        <v>05</v>
      </c>
      <c r="M942" t="str">
        <f t="shared" si="86"/>
        <v/>
      </c>
      <c r="O942" t="str">
        <f t="shared" si="87"/>
        <v/>
      </c>
      <c r="R942" t="str">
        <f t="shared" si="88"/>
        <v>1828-05</v>
      </c>
      <c r="U942" s="2">
        <v>11.281000000000001</v>
      </c>
      <c r="V942" s="2">
        <v>1.4119999999999999</v>
      </c>
      <c r="AC942">
        <f t="shared" si="89"/>
        <v>1820</v>
      </c>
    </row>
    <row r="943" spans="1:29" x14ac:dyDescent="0.35">
      <c r="A943" s="3" t="s">
        <v>941</v>
      </c>
      <c r="B943" s="2">
        <v>14.124000000000001</v>
      </c>
      <c r="C943" s="2">
        <v>1.081</v>
      </c>
      <c r="J943" s="4" t="str">
        <f t="shared" si="84"/>
        <v>1828</v>
      </c>
      <c r="K943" t="str">
        <f t="shared" si="85"/>
        <v>06</v>
      </c>
      <c r="M943" t="str">
        <f t="shared" si="86"/>
        <v/>
      </c>
      <c r="O943" t="str">
        <f t="shared" si="87"/>
        <v/>
      </c>
      <c r="R943" t="str">
        <f t="shared" si="88"/>
        <v>1828-06</v>
      </c>
      <c r="U943" s="2">
        <v>14.124000000000001</v>
      </c>
      <c r="V943" s="2">
        <v>1.081</v>
      </c>
      <c r="AC943">
        <f t="shared" si="89"/>
        <v>1820</v>
      </c>
    </row>
    <row r="944" spans="1:29" x14ac:dyDescent="0.35">
      <c r="A944" s="3" t="s">
        <v>942</v>
      </c>
      <c r="B944" s="2">
        <v>14.384</v>
      </c>
      <c r="C944" s="2">
        <v>1.7529999999999999</v>
      </c>
      <c r="J944" s="4" t="str">
        <f t="shared" si="84"/>
        <v>1828</v>
      </c>
      <c r="K944" t="str">
        <f t="shared" si="85"/>
        <v>07</v>
      </c>
      <c r="M944" t="str">
        <f t="shared" si="86"/>
        <v/>
      </c>
      <c r="O944" t="str">
        <f t="shared" si="87"/>
        <v/>
      </c>
      <c r="R944" t="str">
        <f t="shared" si="88"/>
        <v>1828-07</v>
      </c>
      <c r="U944" s="2">
        <v>14.384</v>
      </c>
      <c r="V944" s="2">
        <v>1.7529999999999999</v>
      </c>
      <c r="AC944">
        <f t="shared" si="89"/>
        <v>1820</v>
      </c>
    </row>
    <row r="945" spans="1:29" x14ac:dyDescent="0.35">
      <c r="A945" s="3" t="s">
        <v>943</v>
      </c>
      <c r="B945" s="2">
        <v>13.635</v>
      </c>
      <c r="C945" s="2">
        <v>0.97499999999999998</v>
      </c>
      <c r="J945" s="4" t="str">
        <f t="shared" si="84"/>
        <v>1828</v>
      </c>
      <c r="K945" t="str">
        <f t="shared" si="85"/>
        <v>08</v>
      </c>
      <c r="M945" t="str">
        <f t="shared" si="86"/>
        <v/>
      </c>
      <c r="O945" t="str">
        <f t="shared" si="87"/>
        <v/>
      </c>
      <c r="R945" t="str">
        <f t="shared" si="88"/>
        <v>1828-08</v>
      </c>
      <c r="U945" s="2">
        <v>13.635</v>
      </c>
      <c r="V945" s="2">
        <v>0.97499999999999998</v>
      </c>
      <c r="AC945">
        <f t="shared" si="89"/>
        <v>1820</v>
      </c>
    </row>
    <row r="946" spans="1:29" x14ac:dyDescent="0.35">
      <c r="A946" s="3" t="s">
        <v>944</v>
      </c>
      <c r="B946" s="2">
        <v>10.079999999999901</v>
      </c>
      <c r="C946" s="2">
        <v>1.0780000000000001</v>
      </c>
      <c r="J946" s="4" t="str">
        <f t="shared" si="84"/>
        <v>1828</v>
      </c>
      <c r="K946" t="str">
        <f t="shared" si="85"/>
        <v>09</v>
      </c>
      <c r="M946" t="str">
        <f t="shared" si="86"/>
        <v/>
      </c>
      <c r="O946" t="str">
        <f t="shared" si="87"/>
        <v/>
      </c>
      <c r="R946" t="str">
        <f t="shared" si="88"/>
        <v>1828-09</v>
      </c>
      <c r="U946" s="2">
        <v>10.079999999999901</v>
      </c>
      <c r="V946" s="2">
        <v>1.0780000000000001</v>
      </c>
      <c r="AC946">
        <f t="shared" si="89"/>
        <v>1820</v>
      </c>
    </row>
    <row r="947" spans="1:29" x14ac:dyDescent="0.35">
      <c r="A947" s="3" t="s">
        <v>945</v>
      </c>
      <c r="B947" s="2">
        <v>8.6559999999999899</v>
      </c>
      <c r="C947" s="2">
        <v>1.8320000000000001</v>
      </c>
      <c r="J947" s="4" t="str">
        <f t="shared" si="84"/>
        <v>1828</v>
      </c>
      <c r="K947" t="str">
        <f t="shared" si="85"/>
        <v>10</v>
      </c>
      <c r="M947" t="str">
        <f t="shared" si="86"/>
        <v/>
      </c>
      <c r="O947" t="str">
        <f t="shared" si="87"/>
        <v/>
      </c>
      <c r="R947" t="str">
        <f t="shared" si="88"/>
        <v>1828-10</v>
      </c>
      <c r="U947" s="2">
        <v>8.6559999999999899</v>
      </c>
      <c r="V947" s="2">
        <v>1.8320000000000001</v>
      </c>
      <c r="AC947">
        <f t="shared" si="89"/>
        <v>1820</v>
      </c>
    </row>
    <row r="948" spans="1:29" x14ac:dyDescent="0.35">
      <c r="A948" s="3" t="s">
        <v>946</v>
      </c>
      <c r="B948" s="2">
        <v>5.9569999999999999</v>
      </c>
      <c r="C948" s="2">
        <v>1.7649999999999999</v>
      </c>
      <c r="J948" s="4" t="str">
        <f t="shared" si="84"/>
        <v>1828</v>
      </c>
      <c r="K948" t="str">
        <f t="shared" si="85"/>
        <v>11</v>
      </c>
      <c r="M948" t="str">
        <f t="shared" si="86"/>
        <v/>
      </c>
      <c r="O948" t="str">
        <f t="shared" si="87"/>
        <v/>
      </c>
      <c r="R948" t="str">
        <f t="shared" si="88"/>
        <v>1828-11</v>
      </c>
      <c r="U948" s="2">
        <v>5.9569999999999999</v>
      </c>
      <c r="V948" s="2">
        <v>1.7649999999999999</v>
      </c>
      <c r="AC948">
        <f t="shared" si="89"/>
        <v>1820</v>
      </c>
    </row>
    <row r="949" spans="1:29" x14ac:dyDescent="0.35">
      <c r="A949" s="3" t="s">
        <v>947</v>
      </c>
      <c r="B949" s="2">
        <v>2.9529999999999998</v>
      </c>
      <c r="C949" s="2">
        <v>2.5049999999999999</v>
      </c>
      <c r="J949" s="4" t="str">
        <f t="shared" si="84"/>
        <v>1828</v>
      </c>
      <c r="K949" t="str">
        <f t="shared" si="85"/>
        <v>12</v>
      </c>
      <c r="M949" t="str">
        <f t="shared" si="86"/>
        <v/>
      </c>
      <c r="O949" t="str">
        <f t="shared" si="87"/>
        <v/>
      </c>
      <c r="R949" t="str">
        <f t="shared" si="88"/>
        <v>1828-12</v>
      </c>
      <c r="U949" s="2">
        <v>2.9529999999999998</v>
      </c>
      <c r="V949" s="2">
        <v>2.5049999999999999</v>
      </c>
      <c r="AC949">
        <f t="shared" si="89"/>
        <v>1820</v>
      </c>
    </row>
    <row r="950" spans="1:29" x14ac:dyDescent="0.35">
      <c r="A950" s="3" t="s">
        <v>948</v>
      </c>
      <c r="B950" s="2">
        <v>2.032</v>
      </c>
      <c r="C950" s="2">
        <v>1.931</v>
      </c>
      <c r="J950" s="4" t="str">
        <f t="shared" si="84"/>
        <v>1829</v>
      </c>
      <c r="K950" t="str">
        <f t="shared" si="85"/>
        <v>01</v>
      </c>
      <c r="M950" t="str">
        <f t="shared" si="86"/>
        <v/>
      </c>
      <c r="O950" t="str">
        <f t="shared" si="87"/>
        <v/>
      </c>
      <c r="R950" t="str">
        <f t="shared" si="88"/>
        <v>1829-01</v>
      </c>
      <c r="U950" s="2">
        <v>2.032</v>
      </c>
      <c r="V950" s="2">
        <v>1.931</v>
      </c>
      <c r="AC950">
        <f t="shared" si="89"/>
        <v>1820</v>
      </c>
    </row>
    <row r="951" spans="1:29" x14ac:dyDescent="0.35">
      <c r="A951" s="3" t="s">
        <v>949</v>
      </c>
      <c r="B951" s="2">
        <v>1.7150000000000001</v>
      </c>
      <c r="C951" s="2">
        <v>1.9590000000000001</v>
      </c>
      <c r="J951" s="4" t="str">
        <f t="shared" si="84"/>
        <v>1829</v>
      </c>
      <c r="K951" t="str">
        <f t="shared" si="85"/>
        <v>02</v>
      </c>
      <c r="M951" t="str">
        <f t="shared" si="86"/>
        <v/>
      </c>
      <c r="O951" t="str">
        <f t="shared" si="87"/>
        <v/>
      </c>
      <c r="R951" t="str">
        <f t="shared" si="88"/>
        <v>1829-02</v>
      </c>
      <c r="U951" s="2">
        <v>1.7150000000000001</v>
      </c>
      <c r="V951" s="2">
        <v>1.9590000000000001</v>
      </c>
      <c r="AC951">
        <f t="shared" si="89"/>
        <v>1820</v>
      </c>
    </row>
    <row r="952" spans="1:29" x14ac:dyDescent="0.35">
      <c r="A952" s="3" t="s">
        <v>950</v>
      </c>
      <c r="B952" s="2">
        <v>5.0609999999999999</v>
      </c>
      <c r="C952" s="2">
        <v>1.294</v>
      </c>
      <c r="J952" s="4" t="str">
        <f t="shared" si="84"/>
        <v>1829</v>
      </c>
      <c r="K952" t="str">
        <f t="shared" si="85"/>
        <v>03</v>
      </c>
      <c r="M952" t="str">
        <f t="shared" si="86"/>
        <v/>
      </c>
      <c r="O952" t="str">
        <f t="shared" si="87"/>
        <v/>
      </c>
      <c r="R952" t="str">
        <f t="shared" si="88"/>
        <v>1829-03</v>
      </c>
      <c r="U952" s="2">
        <v>5.0609999999999999</v>
      </c>
      <c r="V952" s="2">
        <v>1.294</v>
      </c>
      <c r="AC952">
        <f t="shared" si="89"/>
        <v>1820</v>
      </c>
    </row>
    <row r="953" spans="1:29" x14ac:dyDescent="0.35">
      <c r="A953" s="3" t="s">
        <v>951</v>
      </c>
      <c r="B953" s="2">
        <v>7.8149999999999897</v>
      </c>
      <c r="C953" s="2">
        <v>1</v>
      </c>
      <c r="J953" s="4" t="str">
        <f t="shared" si="84"/>
        <v>1829</v>
      </c>
      <c r="K953" t="str">
        <f t="shared" si="85"/>
        <v>04</v>
      </c>
      <c r="M953" t="str">
        <f t="shared" si="86"/>
        <v/>
      </c>
      <c r="O953" t="str">
        <f t="shared" si="87"/>
        <v/>
      </c>
      <c r="R953" t="str">
        <f t="shared" si="88"/>
        <v>1829-04</v>
      </c>
      <c r="U953" s="2">
        <v>7.8149999999999897</v>
      </c>
      <c r="V953" s="2">
        <v>1</v>
      </c>
      <c r="AC953">
        <f t="shared" si="89"/>
        <v>1820</v>
      </c>
    </row>
    <row r="954" spans="1:29" x14ac:dyDescent="0.35">
      <c r="A954" s="3" t="s">
        <v>952</v>
      </c>
      <c r="B954" s="2">
        <v>11.336</v>
      </c>
      <c r="C954" s="2">
        <v>1.123</v>
      </c>
      <c r="J954" s="4" t="str">
        <f t="shared" si="84"/>
        <v>1829</v>
      </c>
      <c r="K954" t="str">
        <f t="shared" si="85"/>
        <v>05</v>
      </c>
      <c r="M954" t="str">
        <f t="shared" si="86"/>
        <v/>
      </c>
      <c r="O954" t="str">
        <f t="shared" si="87"/>
        <v/>
      </c>
      <c r="R954" t="str">
        <f t="shared" si="88"/>
        <v>1829-05</v>
      </c>
      <c r="U954" s="2">
        <v>11.336</v>
      </c>
      <c r="V954" s="2">
        <v>1.123</v>
      </c>
      <c r="AC954">
        <f t="shared" si="89"/>
        <v>1820</v>
      </c>
    </row>
    <row r="955" spans="1:29" x14ac:dyDescent="0.35">
      <c r="A955" s="3" t="s">
        <v>953</v>
      </c>
      <c r="B955" s="2">
        <v>12.86</v>
      </c>
      <c r="C955" s="2">
        <v>1.3119999999999901</v>
      </c>
      <c r="J955" s="4" t="str">
        <f t="shared" si="84"/>
        <v>1829</v>
      </c>
      <c r="K955" t="str">
        <f t="shared" si="85"/>
        <v>06</v>
      </c>
      <c r="M955" t="str">
        <f t="shared" si="86"/>
        <v/>
      </c>
      <c r="O955" t="str">
        <f t="shared" si="87"/>
        <v/>
      </c>
      <c r="R955" t="str">
        <f t="shared" si="88"/>
        <v>1829-06</v>
      </c>
      <c r="U955" s="2">
        <v>12.86</v>
      </c>
      <c r="V955" s="2">
        <v>1.3119999999999901</v>
      </c>
      <c r="AC955">
        <f t="shared" si="89"/>
        <v>1820</v>
      </c>
    </row>
    <row r="956" spans="1:29" x14ac:dyDescent="0.35">
      <c r="A956" s="3" t="s">
        <v>954</v>
      </c>
      <c r="B956" s="2">
        <v>14.225</v>
      </c>
      <c r="C956" s="2">
        <v>0.91200000000000003</v>
      </c>
      <c r="J956" s="4" t="str">
        <f t="shared" si="84"/>
        <v>1829</v>
      </c>
      <c r="K956" t="str">
        <f t="shared" si="85"/>
        <v>07</v>
      </c>
      <c r="M956" t="str">
        <f t="shared" si="86"/>
        <v/>
      </c>
      <c r="O956" t="str">
        <f t="shared" si="87"/>
        <v/>
      </c>
      <c r="R956" t="str">
        <f t="shared" si="88"/>
        <v>1829-07</v>
      </c>
      <c r="U956" s="2">
        <v>14.225</v>
      </c>
      <c r="V956" s="2">
        <v>0.91200000000000003</v>
      </c>
      <c r="AC956">
        <f t="shared" si="89"/>
        <v>1820</v>
      </c>
    </row>
    <row r="957" spans="1:29" x14ac:dyDescent="0.35">
      <c r="A957" s="3" t="s">
        <v>955</v>
      </c>
      <c r="B957" s="2">
        <v>13.398999999999999</v>
      </c>
      <c r="C957" s="2">
        <v>0.86</v>
      </c>
      <c r="J957" s="4" t="str">
        <f t="shared" si="84"/>
        <v>1829</v>
      </c>
      <c r="K957" t="str">
        <f t="shared" si="85"/>
        <v>08</v>
      </c>
      <c r="M957" t="str">
        <f t="shared" si="86"/>
        <v/>
      </c>
      <c r="O957" t="str">
        <f t="shared" si="87"/>
        <v/>
      </c>
      <c r="R957" t="str">
        <f t="shared" si="88"/>
        <v>1829-08</v>
      </c>
      <c r="U957" s="2">
        <v>13.398999999999999</v>
      </c>
      <c r="V957" s="2">
        <v>0.86</v>
      </c>
      <c r="AC957">
        <f t="shared" si="89"/>
        <v>1820</v>
      </c>
    </row>
    <row r="958" spans="1:29" x14ac:dyDescent="0.35">
      <c r="A958" s="3" t="s">
        <v>956</v>
      </c>
      <c r="B958" s="2">
        <v>10.598000000000001</v>
      </c>
      <c r="C958" s="2">
        <v>0.77599999999999902</v>
      </c>
      <c r="J958" s="4" t="str">
        <f t="shared" si="84"/>
        <v>1829</v>
      </c>
      <c r="K958" t="str">
        <f t="shared" si="85"/>
        <v>09</v>
      </c>
      <c r="M958" t="str">
        <f t="shared" si="86"/>
        <v/>
      </c>
      <c r="O958" t="str">
        <f t="shared" si="87"/>
        <v/>
      </c>
      <c r="R958" t="str">
        <f t="shared" si="88"/>
        <v>1829-09</v>
      </c>
      <c r="U958" s="2">
        <v>10.598000000000001</v>
      </c>
      <c r="V958" s="2">
        <v>0.77599999999999902</v>
      </c>
      <c r="AC958">
        <f t="shared" si="89"/>
        <v>1820</v>
      </c>
    </row>
    <row r="959" spans="1:29" x14ac:dyDescent="0.35">
      <c r="A959" s="3" t="s">
        <v>957</v>
      </c>
      <c r="B959" s="2">
        <v>8.8059999999999992</v>
      </c>
      <c r="C959" s="2">
        <v>1.3119999999999901</v>
      </c>
      <c r="J959" s="4" t="str">
        <f t="shared" si="84"/>
        <v>1829</v>
      </c>
      <c r="K959" t="str">
        <f t="shared" si="85"/>
        <v>10</v>
      </c>
      <c r="M959" t="str">
        <f t="shared" si="86"/>
        <v/>
      </c>
      <c r="O959" t="str">
        <f t="shared" si="87"/>
        <v/>
      </c>
      <c r="R959" t="str">
        <f t="shared" si="88"/>
        <v>1829-10</v>
      </c>
      <c r="U959" s="2">
        <v>8.8059999999999992</v>
      </c>
      <c r="V959" s="2">
        <v>1.3119999999999901</v>
      </c>
      <c r="AC959">
        <f t="shared" si="89"/>
        <v>1820</v>
      </c>
    </row>
    <row r="960" spans="1:29" x14ac:dyDescent="0.35">
      <c r="A960" s="3" t="s">
        <v>958</v>
      </c>
      <c r="B960" s="2">
        <v>5.0030000000000001</v>
      </c>
      <c r="C960" s="2">
        <v>1.4490000000000001</v>
      </c>
      <c r="J960" s="4" t="str">
        <f t="shared" si="84"/>
        <v>1829</v>
      </c>
      <c r="K960" t="str">
        <f t="shared" si="85"/>
        <v>11</v>
      </c>
      <c r="M960" t="str">
        <f t="shared" si="86"/>
        <v/>
      </c>
      <c r="O960" t="str">
        <f t="shared" si="87"/>
        <v/>
      </c>
      <c r="R960" t="str">
        <f t="shared" si="88"/>
        <v>1829-11</v>
      </c>
      <c r="U960" s="2">
        <v>5.0030000000000001</v>
      </c>
      <c r="V960" s="2">
        <v>1.4490000000000001</v>
      </c>
      <c r="AC960">
        <f t="shared" si="89"/>
        <v>1820</v>
      </c>
    </row>
    <row r="961" spans="1:29" x14ac:dyDescent="0.35">
      <c r="A961" s="3" t="s">
        <v>959</v>
      </c>
      <c r="B961" s="2">
        <v>2.452</v>
      </c>
      <c r="C961" s="2">
        <v>1.909</v>
      </c>
      <c r="J961" s="4" t="str">
        <f t="shared" si="84"/>
        <v>1829</v>
      </c>
      <c r="K961" t="str">
        <f t="shared" si="85"/>
        <v>12</v>
      </c>
      <c r="M961" t="str">
        <f t="shared" si="86"/>
        <v/>
      </c>
      <c r="O961" t="str">
        <f t="shared" si="87"/>
        <v/>
      </c>
      <c r="R961" t="str">
        <f t="shared" si="88"/>
        <v>1829-12</v>
      </c>
      <c r="U961" s="2">
        <v>2.452</v>
      </c>
      <c r="V961" s="2">
        <v>1.909</v>
      </c>
      <c r="AC961">
        <f t="shared" si="89"/>
        <v>1820</v>
      </c>
    </row>
    <row r="962" spans="1:29" x14ac:dyDescent="0.35">
      <c r="A962" s="3" t="s">
        <v>960</v>
      </c>
      <c r="B962" s="2">
        <v>2.9569999999999999</v>
      </c>
      <c r="C962" s="2">
        <v>2.3460000000000001</v>
      </c>
      <c r="J962" s="4" t="str">
        <f t="shared" si="84"/>
        <v>1830</v>
      </c>
      <c r="K962" t="str">
        <f t="shared" si="85"/>
        <v>01</v>
      </c>
      <c r="M962" t="str">
        <f t="shared" si="86"/>
        <v/>
      </c>
      <c r="O962" t="str">
        <f t="shared" si="87"/>
        <v/>
      </c>
      <c r="R962" t="str">
        <f t="shared" si="88"/>
        <v>1830-01</v>
      </c>
      <c r="U962" s="2">
        <v>2.9569999999999999</v>
      </c>
      <c r="V962" s="2">
        <v>2.3460000000000001</v>
      </c>
      <c r="AC962">
        <f t="shared" si="89"/>
        <v>1830</v>
      </c>
    </row>
    <row r="963" spans="1:29" x14ac:dyDescent="0.35">
      <c r="A963" s="3" t="s">
        <v>961</v>
      </c>
      <c r="B963" s="2">
        <v>4.085</v>
      </c>
      <c r="C963" s="2">
        <v>1.8959999999999999</v>
      </c>
      <c r="J963" s="4" t="str">
        <f t="shared" ref="J963:J1026" si="90">LEFT(A963, 4)</f>
        <v>1830</v>
      </c>
      <c r="K963" t="str">
        <f t="shared" ref="K963:K1026" si="91">MID(A963, 6, 2)</f>
        <v>02</v>
      </c>
      <c r="M963" t="str">
        <f t="shared" ref="M963:M1026" si="92">IFERROR(AVERAGEIFS(H:H, J:J, L963), "")</f>
        <v/>
      </c>
      <c r="O963" t="str">
        <f t="shared" ref="O963:O1026" si="93">IF(ISNUMBER(M963), M963 - $N$2, "")</f>
        <v/>
      </c>
      <c r="R963" t="str">
        <f t="shared" ref="R963:R1026" si="94">J963 &amp; "-" &amp; TEXT(K963, "00")</f>
        <v>1830-02</v>
      </c>
      <c r="U963" s="2">
        <v>4.085</v>
      </c>
      <c r="V963" s="2">
        <v>1.8959999999999999</v>
      </c>
      <c r="AC963">
        <f t="shared" ref="AC963:AC1026" si="95">INT(J963/10)*10</f>
        <v>1830</v>
      </c>
    </row>
    <row r="964" spans="1:29" x14ac:dyDescent="0.35">
      <c r="A964" s="3" t="s">
        <v>962</v>
      </c>
      <c r="B964" s="2">
        <v>4.4539999999999997</v>
      </c>
      <c r="C964" s="2">
        <v>1.369</v>
      </c>
      <c r="J964" s="4" t="str">
        <f t="shared" si="90"/>
        <v>1830</v>
      </c>
      <c r="K964" t="str">
        <f t="shared" si="91"/>
        <v>03</v>
      </c>
      <c r="M964" t="str">
        <f t="shared" si="92"/>
        <v/>
      </c>
      <c r="O964" t="str">
        <f t="shared" si="93"/>
        <v/>
      </c>
      <c r="R964" t="str">
        <f t="shared" si="94"/>
        <v>1830-03</v>
      </c>
      <c r="U964" s="2">
        <v>4.4539999999999997</v>
      </c>
      <c r="V964" s="2">
        <v>1.369</v>
      </c>
      <c r="AC964">
        <f t="shared" si="95"/>
        <v>1830</v>
      </c>
    </row>
    <row r="965" spans="1:29" x14ac:dyDescent="0.35">
      <c r="A965" s="3" t="s">
        <v>963</v>
      </c>
      <c r="B965" s="2">
        <v>8.8409999999999993</v>
      </c>
      <c r="C965" s="2">
        <v>1.0980000000000001</v>
      </c>
      <c r="J965" s="4" t="str">
        <f t="shared" si="90"/>
        <v>1830</v>
      </c>
      <c r="K965" t="str">
        <f t="shared" si="91"/>
        <v>04</v>
      </c>
      <c r="M965" t="str">
        <f t="shared" si="92"/>
        <v/>
      </c>
      <c r="O965" t="str">
        <f t="shared" si="93"/>
        <v/>
      </c>
      <c r="R965" t="str">
        <f t="shared" si="94"/>
        <v>1830-04</v>
      </c>
      <c r="U965" s="2">
        <v>8.8409999999999993</v>
      </c>
      <c r="V965" s="2">
        <v>1.0980000000000001</v>
      </c>
      <c r="AC965">
        <f t="shared" si="95"/>
        <v>1830</v>
      </c>
    </row>
    <row r="966" spans="1:29" x14ac:dyDescent="0.35">
      <c r="A966" s="3" t="s">
        <v>964</v>
      </c>
      <c r="B966" s="2">
        <v>10.202</v>
      </c>
      <c r="C966" s="2">
        <v>1.01</v>
      </c>
      <c r="J966" s="4" t="str">
        <f t="shared" si="90"/>
        <v>1830</v>
      </c>
      <c r="K966" t="str">
        <f t="shared" si="91"/>
        <v>05</v>
      </c>
      <c r="M966" t="str">
        <f t="shared" si="92"/>
        <v/>
      </c>
      <c r="O966" t="str">
        <f t="shared" si="93"/>
        <v/>
      </c>
      <c r="R966" t="str">
        <f t="shared" si="94"/>
        <v>1830-05</v>
      </c>
      <c r="U966" s="2">
        <v>10.202</v>
      </c>
      <c r="V966" s="2">
        <v>1.01</v>
      </c>
      <c r="AC966">
        <f t="shared" si="95"/>
        <v>1830</v>
      </c>
    </row>
    <row r="967" spans="1:29" x14ac:dyDescent="0.35">
      <c r="A967" s="3" t="s">
        <v>965</v>
      </c>
      <c r="B967" s="2">
        <v>12.827</v>
      </c>
      <c r="C967" s="2">
        <v>1.718</v>
      </c>
      <c r="J967" s="4" t="str">
        <f t="shared" si="90"/>
        <v>1830</v>
      </c>
      <c r="K967" t="str">
        <f t="shared" si="91"/>
        <v>06</v>
      </c>
      <c r="M967" t="str">
        <f t="shared" si="92"/>
        <v/>
      </c>
      <c r="O967" t="str">
        <f t="shared" si="93"/>
        <v/>
      </c>
      <c r="R967" t="str">
        <f t="shared" si="94"/>
        <v>1830-06</v>
      </c>
      <c r="U967" s="2">
        <v>12.827</v>
      </c>
      <c r="V967" s="2">
        <v>1.718</v>
      </c>
      <c r="AC967">
        <f t="shared" si="95"/>
        <v>1830</v>
      </c>
    </row>
    <row r="968" spans="1:29" x14ac:dyDescent="0.35">
      <c r="A968" s="3" t="s">
        <v>966</v>
      </c>
      <c r="B968" s="2">
        <v>14.942</v>
      </c>
      <c r="C968" s="2">
        <v>1.839</v>
      </c>
      <c r="J968" s="4" t="str">
        <f t="shared" si="90"/>
        <v>1830</v>
      </c>
      <c r="K968" t="str">
        <f t="shared" si="91"/>
        <v>07</v>
      </c>
      <c r="M968" t="str">
        <f t="shared" si="92"/>
        <v/>
      </c>
      <c r="O968" t="str">
        <f t="shared" si="93"/>
        <v/>
      </c>
      <c r="R968" t="str">
        <f t="shared" si="94"/>
        <v>1830-07</v>
      </c>
      <c r="U968" s="2">
        <v>14.942</v>
      </c>
      <c r="V968" s="2">
        <v>1.839</v>
      </c>
      <c r="AC968">
        <f t="shared" si="95"/>
        <v>1830</v>
      </c>
    </row>
    <row r="969" spans="1:29" x14ac:dyDescent="0.35">
      <c r="A969" s="3" t="s">
        <v>967</v>
      </c>
      <c r="B969" s="2">
        <v>13.385999999999999</v>
      </c>
      <c r="C969" s="2">
        <v>0.64300000000000002</v>
      </c>
      <c r="J969" s="4" t="str">
        <f t="shared" si="90"/>
        <v>1830</v>
      </c>
      <c r="K969" t="str">
        <f t="shared" si="91"/>
        <v>08</v>
      </c>
      <c r="M969" t="str">
        <f t="shared" si="92"/>
        <v/>
      </c>
      <c r="O969" t="str">
        <f t="shared" si="93"/>
        <v/>
      </c>
      <c r="R969" t="str">
        <f t="shared" si="94"/>
        <v>1830-08</v>
      </c>
      <c r="U969" s="2">
        <v>13.385999999999999</v>
      </c>
      <c r="V969" s="2">
        <v>0.64300000000000002</v>
      </c>
      <c r="AC969">
        <f t="shared" si="95"/>
        <v>1830</v>
      </c>
    </row>
    <row r="970" spans="1:29" x14ac:dyDescent="0.35">
      <c r="A970" s="3" t="s">
        <v>968</v>
      </c>
      <c r="B970" s="2">
        <v>10.54</v>
      </c>
      <c r="C970" s="2">
        <v>1.0229999999999999</v>
      </c>
      <c r="J970" s="4" t="str">
        <f t="shared" si="90"/>
        <v>1830</v>
      </c>
      <c r="K970" t="str">
        <f t="shared" si="91"/>
        <v>09</v>
      </c>
      <c r="M970" t="str">
        <f t="shared" si="92"/>
        <v/>
      </c>
      <c r="O970" t="str">
        <f t="shared" si="93"/>
        <v/>
      </c>
      <c r="R970" t="str">
        <f t="shared" si="94"/>
        <v>1830-09</v>
      </c>
      <c r="U970" s="2">
        <v>10.54</v>
      </c>
      <c r="V970" s="2">
        <v>1.0229999999999999</v>
      </c>
      <c r="AC970">
        <f t="shared" si="95"/>
        <v>1830</v>
      </c>
    </row>
    <row r="971" spans="1:29" x14ac:dyDescent="0.35">
      <c r="A971" s="3" t="s">
        <v>969</v>
      </c>
      <c r="B971" s="2">
        <v>7.9929999999999897</v>
      </c>
      <c r="C971" s="2">
        <v>1.18</v>
      </c>
      <c r="J971" s="4" t="str">
        <f t="shared" si="90"/>
        <v>1830</v>
      </c>
      <c r="K971" t="str">
        <f t="shared" si="91"/>
        <v>10</v>
      </c>
      <c r="M971" t="str">
        <f t="shared" si="92"/>
        <v/>
      </c>
      <c r="O971" t="str">
        <f t="shared" si="93"/>
        <v/>
      </c>
      <c r="R971" t="str">
        <f t="shared" si="94"/>
        <v>1830-10</v>
      </c>
      <c r="U971" s="2">
        <v>7.9929999999999897</v>
      </c>
      <c r="V971" s="2">
        <v>1.18</v>
      </c>
      <c r="AC971">
        <f t="shared" si="95"/>
        <v>1830</v>
      </c>
    </row>
    <row r="972" spans="1:29" x14ac:dyDescent="0.35">
      <c r="A972" s="3" t="s">
        <v>970</v>
      </c>
      <c r="B972" s="2">
        <v>7.4929999999999897</v>
      </c>
      <c r="C972" s="2">
        <v>1.728</v>
      </c>
      <c r="J972" s="4" t="str">
        <f t="shared" si="90"/>
        <v>1830</v>
      </c>
      <c r="K972" t="str">
        <f t="shared" si="91"/>
        <v>11</v>
      </c>
      <c r="M972" t="str">
        <f t="shared" si="92"/>
        <v/>
      </c>
      <c r="O972" t="str">
        <f t="shared" si="93"/>
        <v/>
      </c>
      <c r="R972" t="str">
        <f t="shared" si="94"/>
        <v>1830-11</v>
      </c>
      <c r="U972" s="2">
        <v>7.4929999999999897</v>
      </c>
      <c r="V972" s="2">
        <v>1.728</v>
      </c>
      <c r="AC972">
        <f t="shared" si="95"/>
        <v>1830</v>
      </c>
    </row>
    <row r="973" spans="1:29" x14ac:dyDescent="0.35">
      <c r="A973" s="3" t="s">
        <v>971</v>
      </c>
      <c r="B973" s="2">
        <v>4.4809999999999999</v>
      </c>
      <c r="C973" s="2">
        <v>1.327</v>
      </c>
      <c r="J973" s="4" t="str">
        <f t="shared" si="90"/>
        <v>1830</v>
      </c>
      <c r="K973" t="str">
        <f t="shared" si="91"/>
        <v>12</v>
      </c>
      <c r="M973" t="str">
        <f t="shared" si="92"/>
        <v/>
      </c>
      <c r="O973" t="str">
        <f t="shared" si="93"/>
        <v/>
      </c>
      <c r="R973" t="str">
        <f t="shared" si="94"/>
        <v>1830-12</v>
      </c>
      <c r="U973" s="2">
        <v>4.4809999999999999</v>
      </c>
      <c r="V973" s="2">
        <v>1.327</v>
      </c>
      <c r="AC973">
        <f t="shared" si="95"/>
        <v>1830</v>
      </c>
    </row>
    <row r="974" spans="1:29" x14ac:dyDescent="0.35">
      <c r="A974" s="3" t="s">
        <v>972</v>
      </c>
      <c r="B974" s="2">
        <v>2.1819999999999999</v>
      </c>
      <c r="C974" s="2">
        <v>2.2170000000000001</v>
      </c>
      <c r="J974" s="4" t="str">
        <f t="shared" si="90"/>
        <v>1831</v>
      </c>
      <c r="K974" t="str">
        <f t="shared" si="91"/>
        <v>01</v>
      </c>
      <c r="M974" t="str">
        <f t="shared" si="92"/>
        <v/>
      </c>
      <c r="O974" t="str">
        <f t="shared" si="93"/>
        <v/>
      </c>
      <c r="R974" t="str">
        <f t="shared" si="94"/>
        <v>1831-01</v>
      </c>
      <c r="U974" s="2">
        <v>2.1819999999999999</v>
      </c>
      <c r="V974" s="2">
        <v>2.2170000000000001</v>
      </c>
      <c r="AC974">
        <f t="shared" si="95"/>
        <v>1830</v>
      </c>
    </row>
    <row r="975" spans="1:29" x14ac:dyDescent="0.35">
      <c r="A975" s="3" t="s">
        <v>973</v>
      </c>
      <c r="B975" s="2">
        <v>2.4790000000000001</v>
      </c>
      <c r="C975" s="2">
        <v>3.5409999999999999</v>
      </c>
      <c r="J975" s="4" t="str">
        <f t="shared" si="90"/>
        <v>1831</v>
      </c>
      <c r="K975" t="str">
        <f t="shared" si="91"/>
        <v>02</v>
      </c>
      <c r="M975" t="str">
        <f t="shared" si="92"/>
        <v/>
      </c>
      <c r="O975" t="str">
        <f t="shared" si="93"/>
        <v/>
      </c>
      <c r="R975" t="str">
        <f t="shared" si="94"/>
        <v>1831-02</v>
      </c>
      <c r="U975" s="2">
        <v>2.4790000000000001</v>
      </c>
      <c r="V975" s="2">
        <v>3.5409999999999999</v>
      </c>
      <c r="AC975">
        <f t="shared" si="95"/>
        <v>1830</v>
      </c>
    </row>
    <row r="976" spans="1:29" x14ac:dyDescent="0.35">
      <c r="A976" s="3" t="s">
        <v>974</v>
      </c>
      <c r="B976" s="2">
        <v>4.5579999999999998</v>
      </c>
      <c r="C976" s="2">
        <v>1.6160000000000001</v>
      </c>
      <c r="J976" s="4" t="str">
        <f t="shared" si="90"/>
        <v>1831</v>
      </c>
      <c r="K976" t="str">
        <f t="shared" si="91"/>
        <v>03</v>
      </c>
      <c r="M976" t="str">
        <f t="shared" si="92"/>
        <v/>
      </c>
      <c r="O976" t="str">
        <f t="shared" si="93"/>
        <v/>
      </c>
      <c r="R976" t="str">
        <f t="shared" si="94"/>
        <v>1831-03</v>
      </c>
      <c r="U976" s="2">
        <v>4.5579999999999998</v>
      </c>
      <c r="V976" s="2">
        <v>1.6160000000000001</v>
      </c>
      <c r="AC976">
        <f t="shared" si="95"/>
        <v>1830</v>
      </c>
    </row>
    <row r="977" spans="1:29" x14ac:dyDescent="0.35">
      <c r="A977" s="3" t="s">
        <v>975</v>
      </c>
      <c r="B977" s="2">
        <v>7.7309999999999999</v>
      </c>
      <c r="C977" s="2">
        <v>0.90800000000000003</v>
      </c>
      <c r="J977" s="4" t="str">
        <f t="shared" si="90"/>
        <v>1831</v>
      </c>
      <c r="K977" t="str">
        <f t="shared" si="91"/>
        <v>04</v>
      </c>
      <c r="M977" t="str">
        <f t="shared" si="92"/>
        <v/>
      </c>
      <c r="O977" t="str">
        <f t="shared" si="93"/>
        <v/>
      </c>
      <c r="R977" t="str">
        <f t="shared" si="94"/>
        <v>1831-04</v>
      </c>
      <c r="U977" s="2">
        <v>7.7309999999999999</v>
      </c>
      <c r="V977" s="2">
        <v>0.90800000000000003</v>
      </c>
      <c r="AC977">
        <f t="shared" si="95"/>
        <v>1830</v>
      </c>
    </row>
    <row r="978" spans="1:29" x14ac:dyDescent="0.35">
      <c r="A978" s="3" t="s">
        <v>976</v>
      </c>
      <c r="B978" s="2">
        <v>10.994</v>
      </c>
      <c r="C978" s="2">
        <v>1.2849999999999999</v>
      </c>
      <c r="J978" s="4" t="str">
        <f t="shared" si="90"/>
        <v>1831</v>
      </c>
      <c r="K978" t="str">
        <f t="shared" si="91"/>
        <v>05</v>
      </c>
      <c r="M978" t="str">
        <f t="shared" si="92"/>
        <v/>
      </c>
      <c r="O978" t="str">
        <f t="shared" si="93"/>
        <v/>
      </c>
      <c r="R978" t="str">
        <f t="shared" si="94"/>
        <v>1831-05</v>
      </c>
      <c r="U978" s="2">
        <v>10.994</v>
      </c>
      <c r="V978" s="2">
        <v>1.2849999999999999</v>
      </c>
      <c r="AC978">
        <f t="shared" si="95"/>
        <v>1830</v>
      </c>
    </row>
    <row r="979" spans="1:29" x14ac:dyDescent="0.35">
      <c r="A979" s="3" t="s">
        <v>977</v>
      </c>
      <c r="B979" s="2">
        <v>13.202999999999999</v>
      </c>
      <c r="C979" s="2">
        <v>1.8819999999999999</v>
      </c>
      <c r="J979" s="4" t="str">
        <f t="shared" si="90"/>
        <v>1831</v>
      </c>
      <c r="K979" t="str">
        <f t="shared" si="91"/>
        <v>06</v>
      </c>
      <c r="M979" t="str">
        <f t="shared" si="92"/>
        <v/>
      </c>
      <c r="O979" t="str">
        <f t="shared" si="93"/>
        <v/>
      </c>
      <c r="R979" t="str">
        <f t="shared" si="94"/>
        <v>1831-06</v>
      </c>
      <c r="U979" s="2">
        <v>13.202999999999999</v>
      </c>
      <c r="V979" s="2">
        <v>1.8819999999999999</v>
      </c>
      <c r="AC979">
        <f t="shared" si="95"/>
        <v>1830</v>
      </c>
    </row>
    <row r="980" spans="1:29" x14ac:dyDescent="0.35">
      <c r="A980" s="3" t="s">
        <v>978</v>
      </c>
      <c r="B980" s="2">
        <v>13.58</v>
      </c>
      <c r="C980" s="2">
        <v>1.1719999999999999</v>
      </c>
      <c r="J980" s="4" t="str">
        <f t="shared" si="90"/>
        <v>1831</v>
      </c>
      <c r="K980" t="str">
        <f t="shared" si="91"/>
        <v>07</v>
      </c>
      <c r="M980" t="str">
        <f t="shared" si="92"/>
        <v/>
      </c>
      <c r="O980" t="str">
        <f t="shared" si="93"/>
        <v/>
      </c>
      <c r="R980" t="str">
        <f t="shared" si="94"/>
        <v>1831-07</v>
      </c>
      <c r="U980" s="2">
        <v>13.58</v>
      </c>
      <c r="V980" s="2">
        <v>1.1719999999999999</v>
      </c>
      <c r="AC980">
        <f t="shared" si="95"/>
        <v>1830</v>
      </c>
    </row>
    <row r="981" spans="1:29" x14ac:dyDescent="0.35">
      <c r="A981" s="3" t="s">
        <v>979</v>
      </c>
      <c r="B981" s="2">
        <v>12.49</v>
      </c>
      <c r="C981" s="2">
        <v>0.79299999999999904</v>
      </c>
      <c r="J981" s="4" t="str">
        <f t="shared" si="90"/>
        <v>1831</v>
      </c>
      <c r="K981" t="str">
        <f t="shared" si="91"/>
        <v>08</v>
      </c>
      <c r="M981" t="str">
        <f t="shared" si="92"/>
        <v/>
      </c>
      <c r="O981" t="str">
        <f t="shared" si="93"/>
        <v/>
      </c>
      <c r="R981" t="str">
        <f t="shared" si="94"/>
        <v>1831-08</v>
      </c>
      <c r="U981" s="2">
        <v>12.49</v>
      </c>
      <c r="V981" s="2">
        <v>0.79299999999999904</v>
      </c>
      <c r="AC981">
        <f t="shared" si="95"/>
        <v>1830</v>
      </c>
    </row>
    <row r="982" spans="1:29" x14ac:dyDescent="0.35">
      <c r="A982" s="3" t="s">
        <v>980</v>
      </c>
      <c r="B982" s="2">
        <v>9.9459999999999997</v>
      </c>
      <c r="C982" s="2">
        <v>0.95399999999999996</v>
      </c>
      <c r="J982" s="4" t="str">
        <f t="shared" si="90"/>
        <v>1831</v>
      </c>
      <c r="K982" t="str">
        <f t="shared" si="91"/>
        <v>09</v>
      </c>
      <c r="M982" t="str">
        <f t="shared" si="92"/>
        <v/>
      </c>
      <c r="O982" t="str">
        <f t="shared" si="93"/>
        <v/>
      </c>
      <c r="R982" t="str">
        <f t="shared" si="94"/>
        <v>1831-09</v>
      </c>
      <c r="U982" s="2">
        <v>9.9459999999999997</v>
      </c>
      <c r="V982" s="2">
        <v>0.95399999999999996</v>
      </c>
      <c r="AC982">
        <f t="shared" si="95"/>
        <v>1830</v>
      </c>
    </row>
    <row r="983" spans="1:29" x14ac:dyDescent="0.35">
      <c r="A983" s="3" t="s">
        <v>981</v>
      </c>
      <c r="B983" s="2">
        <v>7.83</v>
      </c>
      <c r="C983" s="2">
        <v>1.0680000000000001</v>
      </c>
      <c r="J983" s="4" t="str">
        <f t="shared" si="90"/>
        <v>1831</v>
      </c>
      <c r="K983" t="str">
        <f t="shared" si="91"/>
        <v>10</v>
      </c>
      <c r="M983" t="str">
        <f t="shared" si="92"/>
        <v/>
      </c>
      <c r="O983" t="str">
        <f t="shared" si="93"/>
        <v/>
      </c>
      <c r="R983" t="str">
        <f t="shared" si="94"/>
        <v>1831-10</v>
      </c>
      <c r="U983" s="2">
        <v>7.83</v>
      </c>
      <c r="V983" s="2">
        <v>1.0680000000000001</v>
      </c>
      <c r="AC983">
        <f t="shared" si="95"/>
        <v>1830</v>
      </c>
    </row>
    <row r="984" spans="1:29" x14ac:dyDescent="0.35">
      <c r="A984" s="3" t="s">
        <v>982</v>
      </c>
      <c r="B984" s="2">
        <v>4.4119999999999999</v>
      </c>
      <c r="C984" s="2">
        <v>1.3580000000000001</v>
      </c>
      <c r="J984" s="4" t="str">
        <f t="shared" si="90"/>
        <v>1831</v>
      </c>
      <c r="K984" t="str">
        <f t="shared" si="91"/>
        <v>11</v>
      </c>
      <c r="M984" t="str">
        <f t="shared" si="92"/>
        <v/>
      </c>
      <c r="O984" t="str">
        <f t="shared" si="93"/>
        <v/>
      </c>
      <c r="R984" t="str">
        <f t="shared" si="94"/>
        <v>1831-11</v>
      </c>
      <c r="U984" s="2">
        <v>4.4119999999999999</v>
      </c>
      <c r="V984" s="2">
        <v>1.3580000000000001</v>
      </c>
      <c r="AC984">
        <f t="shared" si="95"/>
        <v>1830</v>
      </c>
    </row>
    <row r="985" spans="1:29" x14ac:dyDescent="0.35">
      <c r="A985" s="3" t="s">
        <v>983</v>
      </c>
      <c r="B985" s="2">
        <v>2.2650000000000001</v>
      </c>
      <c r="C985" s="2">
        <v>1.5840000000000001</v>
      </c>
      <c r="J985" s="4" t="str">
        <f t="shared" si="90"/>
        <v>1831</v>
      </c>
      <c r="K985" t="str">
        <f t="shared" si="91"/>
        <v>12</v>
      </c>
      <c r="M985" t="str">
        <f t="shared" si="92"/>
        <v/>
      </c>
      <c r="O985" t="str">
        <f t="shared" si="93"/>
        <v/>
      </c>
      <c r="R985" t="str">
        <f t="shared" si="94"/>
        <v>1831-12</v>
      </c>
      <c r="U985" s="2">
        <v>2.2650000000000001</v>
      </c>
      <c r="V985" s="2">
        <v>1.5840000000000001</v>
      </c>
      <c r="AC985">
        <f t="shared" si="95"/>
        <v>1830</v>
      </c>
    </row>
    <row r="986" spans="1:29" x14ac:dyDescent="0.35">
      <c r="A986" s="3" t="s">
        <v>984</v>
      </c>
      <c r="B986" s="2">
        <v>1.7169999999999901</v>
      </c>
      <c r="C986" s="2">
        <v>1.7569999999999999</v>
      </c>
      <c r="J986" s="4" t="str">
        <f t="shared" si="90"/>
        <v>1832</v>
      </c>
      <c r="K986" t="str">
        <f t="shared" si="91"/>
        <v>01</v>
      </c>
      <c r="M986" t="str">
        <f t="shared" si="92"/>
        <v/>
      </c>
      <c r="O986" t="str">
        <f t="shared" si="93"/>
        <v/>
      </c>
      <c r="R986" t="str">
        <f t="shared" si="94"/>
        <v>1832-01</v>
      </c>
      <c r="U986" s="2">
        <v>1.7169999999999901</v>
      </c>
      <c r="V986" s="2">
        <v>1.7569999999999999</v>
      </c>
      <c r="AC986">
        <f t="shared" si="95"/>
        <v>1830</v>
      </c>
    </row>
    <row r="987" spans="1:29" x14ac:dyDescent="0.35">
      <c r="A987" s="3" t="s">
        <v>985</v>
      </c>
      <c r="B987" s="2">
        <v>1.833</v>
      </c>
      <c r="C987" s="2">
        <v>1.6559999999999999</v>
      </c>
      <c r="J987" s="4" t="str">
        <f t="shared" si="90"/>
        <v>1832</v>
      </c>
      <c r="K987" t="str">
        <f t="shared" si="91"/>
        <v>02</v>
      </c>
      <c r="M987" t="str">
        <f t="shared" si="92"/>
        <v/>
      </c>
      <c r="O987" t="str">
        <f t="shared" si="93"/>
        <v/>
      </c>
      <c r="R987" t="str">
        <f t="shared" si="94"/>
        <v>1832-02</v>
      </c>
      <c r="U987" s="2">
        <v>1.833</v>
      </c>
      <c r="V987" s="2">
        <v>1.6559999999999999</v>
      </c>
      <c r="AC987">
        <f t="shared" si="95"/>
        <v>1830</v>
      </c>
    </row>
    <row r="988" spans="1:29" x14ac:dyDescent="0.35">
      <c r="A988" s="3" t="s">
        <v>986</v>
      </c>
      <c r="B988" s="2">
        <v>4.6500000000000004</v>
      </c>
      <c r="C988" s="2">
        <v>1.3740000000000001</v>
      </c>
      <c r="J988" s="4" t="str">
        <f t="shared" si="90"/>
        <v>1832</v>
      </c>
      <c r="K988" t="str">
        <f t="shared" si="91"/>
        <v>03</v>
      </c>
      <c r="M988" t="str">
        <f t="shared" si="92"/>
        <v/>
      </c>
      <c r="O988" t="str">
        <f t="shared" si="93"/>
        <v/>
      </c>
      <c r="R988" t="str">
        <f t="shared" si="94"/>
        <v>1832-03</v>
      </c>
      <c r="U988" s="2">
        <v>4.6500000000000004</v>
      </c>
      <c r="V988" s="2">
        <v>1.3740000000000001</v>
      </c>
      <c r="AC988">
        <f t="shared" si="95"/>
        <v>1830</v>
      </c>
    </row>
    <row r="989" spans="1:29" x14ac:dyDescent="0.35">
      <c r="A989" s="3" t="s">
        <v>987</v>
      </c>
      <c r="B989" s="2">
        <v>8.0589999999999993</v>
      </c>
      <c r="C989" s="2">
        <v>1.0589999999999999</v>
      </c>
      <c r="J989" s="4" t="str">
        <f t="shared" si="90"/>
        <v>1832</v>
      </c>
      <c r="K989" t="str">
        <f t="shared" si="91"/>
        <v>04</v>
      </c>
      <c r="M989" t="str">
        <f t="shared" si="92"/>
        <v/>
      </c>
      <c r="O989" t="str">
        <f t="shared" si="93"/>
        <v/>
      </c>
      <c r="R989" t="str">
        <f t="shared" si="94"/>
        <v>1832-04</v>
      </c>
      <c r="U989" s="2">
        <v>8.0589999999999993</v>
      </c>
      <c r="V989" s="2">
        <v>1.0589999999999999</v>
      </c>
      <c r="AC989">
        <f t="shared" si="95"/>
        <v>1830</v>
      </c>
    </row>
    <row r="990" spans="1:29" x14ac:dyDescent="0.35">
      <c r="A990" s="3" t="s">
        <v>988</v>
      </c>
      <c r="B990" s="2">
        <v>10.489000000000001</v>
      </c>
      <c r="C990" s="2">
        <v>1.252</v>
      </c>
      <c r="J990" s="4" t="str">
        <f t="shared" si="90"/>
        <v>1832</v>
      </c>
      <c r="K990" t="str">
        <f t="shared" si="91"/>
        <v>05</v>
      </c>
      <c r="M990" t="str">
        <f t="shared" si="92"/>
        <v/>
      </c>
      <c r="O990" t="str">
        <f t="shared" si="93"/>
        <v/>
      </c>
      <c r="R990" t="str">
        <f t="shared" si="94"/>
        <v>1832-05</v>
      </c>
      <c r="U990" s="2">
        <v>10.489000000000001</v>
      </c>
      <c r="V990" s="2">
        <v>1.252</v>
      </c>
      <c r="AC990">
        <f t="shared" si="95"/>
        <v>1830</v>
      </c>
    </row>
    <row r="991" spans="1:29" x14ac:dyDescent="0.35">
      <c r="A991" s="3" t="s">
        <v>989</v>
      </c>
      <c r="B991" s="2">
        <v>12.856999999999999</v>
      </c>
      <c r="C991" s="2">
        <v>1.1259999999999999</v>
      </c>
      <c r="J991" s="4" t="str">
        <f t="shared" si="90"/>
        <v>1832</v>
      </c>
      <c r="K991" t="str">
        <f t="shared" si="91"/>
        <v>06</v>
      </c>
      <c r="M991" t="str">
        <f t="shared" si="92"/>
        <v/>
      </c>
      <c r="O991" t="str">
        <f t="shared" si="93"/>
        <v/>
      </c>
      <c r="R991" t="str">
        <f t="shared" si="94"/>
        <v>1832-06</v>
      </c>
      <c r="U991" s="2">
        <v>12.856999999999999</v>
      </c>
      <c r="V991" s="2">
        <v>1.1259999999999999</v>
      </c>
      <c r="AC991">
        <f t="shared" si="95"/>
        <v>1830</v>
      </c>
    </row>
    <row r="992" spans="1:29" x14ac:dyDescent="0.35">
      <c r="A992" s="3" t="s">
        <v>990</v>
      </c>
      <c r="B992" s="2">
        <v>13.727</v>
      </c>
      <c r="C992" s="2">
        <v>2.0670000000000002</v>
      </c>
      <c r="J992" s="4" t="str">
        <f t="shared" si="90"/>
        <v>1832</v>
      </c>
      <c r="K992" t="str">
        <f t="shared" si="91"/>
        <v>07</v>
      </c>
      <c r="M992" t="str">
        <f t="shared" si="92"/>
        <v/>
      </c>
      <c r="O992" t="str">
        <f t="shared" si="93"/>
        <v/>
      </c>
      <c r="R992" t="str">
        <f t="shared" si="94"/>
        <v>1832-07</v>
      </c>
      <c r="U992" s="2">
        <v>13.727</v>
      </c>
      <c r="V992" s="2">
        <v>2.0670000000000002</v>
      </c>
      <c r="AC992">
        <f t="shared" si="95"/>
        <v>1830</v>
      </c>
    </row>
    <row r="993" spans="1:29" x14ac:dyDescent="0.35">
      <c r="A993" s="3" t="s">
        <v>991</v>
      </c>
      <c r="B993" s="2">
        <v>11.965999999999999</v>
      </c>
      <c r="C993" s="2">
        <v>1.3089999999999999</v>
      </c>
      <c r="J993" s="4" t="str">
        <f t="shared" si="90"/>
        <v>1832</v>
      </c>
      <c r="K993" t="str">
        <f t="shared" si="91"/>
        <v>08</v>
      </c>
      <c r="M993" t="str">
        <f t="shared" si="92"/>
        <v/>
      </c>
      <c r="O993" t="str">
        <f t="shared" si="93"/>
        <v/>
      </c>
      <c r="R993" t="str">
        <f t="shared" si="94"/>
        <v>1832-08</v>
      </c>
      <c r="U993" s="2">
        <v>11.965999999999999</v>
      </c>
      <c r="V993" s="2">
        <v>1.3089999999999999</v>
      </c>
      <c r="AC993">
        <f t="shared" si="95"/>
        <v>1830</v>
      </c>
    </row>
    <row r="994" spans="1:29" x14ac:dyDescent="0.35">
      <c r="A994" s="3" t="s">
        <v>992</v>
      </c>
      <c r="B994" s="2">
        <v>10.425999999999901</v>
      </c>
      <c r="C994" s="2">
        <v>1.194</v>
      </c>
      <c r="J994" s="4" t="str">
        <f t="shared" si="90"/>
        <v>1832</v>
      </c>
      <c r="K994" t="str">
        <f t="shared" si="91"/>
        <v>09</v>
      </c>
      <c r="M994" t="str">
        <f t="shared" si="92"/>
        <v/>
      </c>
      <c r="O994" t="str">
        <f t="shared" si="93"/>
        <v/>
      </c>
      <c r="R994" t="str">
        <f t="shared" si="94"/>
        <v>1832-09</v>
      </c>
      <c r="U994" s="2">
        <v>10.425999999999901</v>
      </c>
      <c r="V994" s="2">
        <v>1.194</v>
      </c>
      <c r="AC994">
        <f t="shared" si="95"/>
        <v>1830</v>
      </c>
    </row>
    <row r="995" spans="1:29" x14ac:dyDescent="0.35">
      <c r="A995" s="3" t="s">
        <v>993</v>
      </c>
      <c r="B995" s="2">
        <v>8.6340000000000003</v>
      </c>
      <c r="C995" s="2">
        <v>0.98299999999999998</v>
      </c>
      <c r="J995" s="4" t="str">
        <f t="shared" si="90"/>
        <v>1832</v>
      </c>
      <c r="K995" t="str">
        <f t="shared" si="91"/>
        <v>10</v>
      </c>
      <c r="M995" t="str">
        <f t="shared" si="92"/>
        <v/>
      </c>
      <c r="O995" t="str">
        <f t="shared" si="93"/>
        <v/>
      </c>
      <c r="R995" t="str">
        <f t="shared" si="94"/>
        <v>1832-10</v>
      </c>
      <c r="U995" s="2">
        <v>8.6340000000000003</v>
      </c>
      <c r="V995" s="2">
        <v>0.98299999999999998</v>
      </c>
      <c r="AC995">
        <f t="shared" si="95"/>
        <v>1830</v>
      </c>
    </row>
    <row r="996" spans="1:29" x14ac:dyDescent="0.35">
      <c r="A996" s="3" t="s">
        <v>994</v>
      </c>
      <c r="B996" s="2">
        <v>4.2619999999999996</v>
      </c>
      <c r="C996" s="2">
        <v>1.9139999999999999</v>
      </c>
      <c r="J996" s="4" t="str">
        <f t="shared" si="90"/>
        <v>1832</v>
      </c>
      <c r="K996" t="str">
        <f t="shared" si="91"/>
        <v>11</v>
      </c>
      <c r="M996" t="str">
        <f t="shared" si="92"/>
        <v/>
      </c>
      <c r="O996" t="str">
        <f t="shared" si="93"/>
        <v/>
      </c>
      <c r="R996" t="str">
        <f t="shared" si="94"/>
        <v>1832-11</v>
      </c>
      <c r="U996" s="2">
        <v>4.2619999999999996</v>
      </c>
      <c r="V996" s="2">
        <v>1.9139999999999999</v>
      </c>
      <c r="AC996">
        <f t="shared" si="95"/>
        <v>1830</v>
      </c>
    </row>
    <row r="997" spans="1:29" x14ac:dyDescent="0.35">
      <c r="A997" s="3" t="s">
        <v>995</v>
      </c>
      <c r="B997" s="2">
        <v>0.78199999999999903</v>
      </c>
      <c r="C997" s="2">
        <v>2.794</v>
      </c>
      <c r="J997" s="4" t="str">
        <f t="shared" si="90"/>
        <v>1832</v>
      </c>
      <c r="K997" t="str">
        <f t="shared" si="91"/>
        <v>12</v>
      </c>
      <c r="M997" t="str">
        <f t="shared" si="92"/>
        <v/>
      </c>
      <c r="O997" t="str">
        <f t="shared" si="93"/>
        <v/>
      </c>
      <c r="R997" t="str">
        <f t="shared" si="94"/>
        <v>1832-12</v>
      </c>
      <c r="U997" s="2">
        <v>0.78199999999999903</v>
      </c>
      <c r="V997" s="2">
        <v>2.794</v>
      </c>
      <c r="AC997">
        <f t="shared" si="95"/>
        <v>1830</v>
      </c>
    </row>
    <row r="998" spans="1:29" x14ac:dyDescent="0.35">
      <c r="A998" s="3" t="s">
        <v>996</v>
      </c>
      <c r="B998" s="2">
        <v>2.0059999999999998</v>
      </c>
      <c r="C998" s="2">
        <v>1.76</v>
      </c>
      <c r="J998" s="4" t="str">
        <f t="shared" si="90"/>
        <v>1833</v>
      </c>
      <c r="K998" t="str">
        <f t="shared" si="91"/>
        <v>01</v>
      </c>
      <c r="M998" t="str">
        <f t="shared" si="92"/>
        <v/>
      </c>
      <c r="O998" t="str">
        <f t="shared" si="93"/>
        <v/>
      </c>
      <c r="R998" t="str">
        <f t="shared" si="94"/>
        <v>1833-01</v>
      </c>
      <c r="U998" s="2">
        <v>2.0059999999999998</v>
      </c>
      <c r="V998" s="2">
        <v>1.76</v>
      </c>
      <c r="AC998">
        <f t="shared" si="95"/>
        <v>1830</v>
      </c>
    </row>
    <row r="999" spans="1:29" x14ac:dyDescent="0.35">
      <c r="A999" s="3" t="s">
        <v>997</v>
      </c>
      <c r="B999" s="2">
        <v>2.8149999999999999</v>
      </c>
      <c r="C999" s="2">
        <v>1.3540000000000001</v>
      </c>
      <c r="J999" s="4" t="str">
        <f t="shared" si="90"/>
        <v>1833</v>
      </c>
      <c r="K999" t="str">
        <f t="shared" si="91"/>
        <v>02</v>
      </c>
      <c r="M999" t="str">
        <f t="shared" si="92"/>
        <v/>
      </c>
      <c r="O999" t="str">
        <f t="shared" si="93"/>
        <v/>
      </c>
      <c r="R999" t="str">
        <f t="shared" si="94"/>
        <v>1833-02</v>
      </c>
      <c r="U999" s="2">
        <v>2.8149999999999999</v>
      </c>
      <c r="V999" s="2">
        <v>1.3540000000000001</v>
      </c>
      <c r="AC999">
        <f t="shared" si="95"/>
        <v>1830</v>
      </c>
    </row>
    <row r="1000" spans="1:29" x14ac:dyDescent="0.35">
      <c r="A1000" s="3" t="s">
        <v>998</v>
      </c>
      <c r="B1000" s="2">
        <v>4.5209999999999999</v>
      </c>
      <c r="C1000" s="2">
        <v>1.367</v>
      </c>
      <c r="J1000" s="4" t="str">
        <f t="shared" si="90"/>
        <v>1833</v>
      </c>
      <c r="K1000" t="str">
        <f t="shared" si="91"/>
        <v>03</v>
      </c>
      <c r="M1000" t="str">
        <f t="shared" si="92"/>
        <v/>
      </c>
      <c r="O1000" t="str">
        <f t="shared" si="93"/>
        <v/>
      </c>
      <c r="R1000" t="str">
        <f t="shared" si="94"/>
        <v>1833-03</v>
      </c>
      <c r="U1000" s="2">
        <v>4.5209999999999999</v>
      </c>
      <c r="V1000" s="2">
        <v>1.367</v>
      </c>
      <c r="AC1000">
        <f t="shared" si="95"/>
        <v>1830</v>
      </c>
    </row>
    <row r="1001" spans="1:29" x14ac:dyDescent="0.35">
      <c r="A1001" s="3" t="s">
        <v>999</v>
      </c>
      <c r="B1001" s="2">
        <v>7.8689999999999998</v>
      </c>
      <c r="C1001" s="2">
        <v>1.0759999999999901</v>
      </c>
      <c r="J1001" s="4" t="str">
        <f t="shared" si="90"/>
        <v>1833</v>
      </c>
      <c r="K1001" t="str">
        <f t="shared" si="91"/>
        <v>04</v>
      </c>
      <c r="M1001" t="str">
        <f t="shared" si="92"/>
        <v/>
      </c>
      <c r="O1001" t="str">
        <f t="shared" si="93"/>
        <v/>
      </c>
      <c r="R1001" t="str">
        <f t="shared" si="94"/>
        <v>1833-04</v>
      </c>
      <c r="U1001" s="2">
        <v>7.8689999999999998</v>
      </c>
      <c r="V1001" s="2">
        <v>1.0759999999999901</v>
      </c>
      <c r="AC1001">
        <f t="shared" si="95"/>
        <v>1830</v>
      </c>
    </row>
    <row r="1002" spans="1:29" x14ac:dyDescent="0.35">
      <c r="A1002" s="3" t="s">
        <v>1000</v>
      </c>
      <c r="B1002" s="2">
        <v>10.581</v>
      </c>
      <c r="C1002" s="2">
        <v>0.96099999999999997</v>
      </c>
      <c r="J1002" s="4" t="str">
        <f t="shared" si="90"/>
        <v>1833</v>
      </c>
      <c r="K1002" t="str">
        <f t="shared" si="91"/>
        <v>05</v>
      </c>
      <c r="M1002" t="str">
        <f t="shared" si="92"/>
        <v/>
      </c>
      <c r="O1002" t="str">
        <f t="shared" si="93"/>
        <v/>
      </c>
      <c r="R1002" t="str">
        <f t="shared" si="94"/>
        <v>1833-05</v>
      </c>
      <c r="U1002" s="2">
        <v>10.581</v>
      </c>
      <c r="V1002" s="2">
        <v>0.96099999999999997</v>
      </c>
      <c r="AC1002">
        <f t="shared" si="95"/>
        <v>1830</v>
      </c>
    </row>
    <row r="1003" spans="1:29" x14ac:dyDescent="0.35">
      <c r="A1003" s="3" t="s">
        <v>1001</v>
      </c>
      <c r="B1003" s="2">
        <v>13.048999999999999</v>
      </c>
      <c r="C1003" s="2">
        <v>0.88300000000000001</v>
      </c>
      <c r="J1003" s="4" t="str">
        <f t="shared" si="90"/>
        <v>1833</v>
      </c>
      <c r="K1003" t="str">
        <f t="shared" si="91"/>
        <v>06</v>
      </c>
      <c r="M1003" t="str">
        <f t="shared" si="92"/>
        <v/>
      </c>
      <c r="O1003" t="str">
        <f t="shared" si="93"/>
        <v/>
      </c>
      <c r="R1003" t="str">
        <f t="shared" si="94"/>
        <v>1833-06</v>
      </c>
      <c r="U1003" s="2">
        <v>13.048999999999999</v>
      </c>
      <c r="V1003" s="2">
        <v>0.88300000000000001</v>
      </c>
      <c r="AC1003">
        <f t="shared" si="95"/>
        <v>1830</v>
      </c>
    </row>
    <row r="1004" spans="1:29" x14ac:dyDescent="0.35">
      <c r="A1004" s="3" t="s">
        <v>1002</v>
      </c>
      <c r="B1004" s="2">
        <v>13.8029999999999</v>
      </c>
      <c r="C1004" s="2">
        <v>1.42</v>
      </c>
      <c r="J1004" s="4" t="str">
        <f t="shared" si="90"/>
        <v>1833</v>
      </c>
      <c r="K1004" t="str">
        <f t="shared" si="91"/>
        <v>07</v>
      </c>
      <c r="M1004" t="str">
        <f t="shared" si="92"/>
        <v/>
      </c>
      <c r="O1004" t="str">
        <f t="shared" si="93"/>
        <v/>
      </c>
      <c r="R1004" t="str">
        <f t="shared" si="94"/>
        <v>1833-07</v>
      </c>
      <c r="U1004" s="2">
        <v>13.8029999999999</v>
      </c>
      <c r="V1004" s="2">
        <v>1.42</v>
      </c>
      <c r="AC1004">
        <f t="shared" si="95"/>
        <v>1830</v>
      </c>
    </row>
    <row r="1005" spans="1:29" x14ac:dyDescent="0.35">
      <c r="A1005" s="3" t="s">
        <v>1003</v>
      </c>
      <c r="B1005" s="2">
        <v>13.222</v>
      </c>
      <c r="C1005" s="2">
        <v>0.83499999999999996</v>
      </c>
      <c r="J1005" s="4" t="str">
        <f t="shared" si="90"/>
        <v>1833</v>
      </c>
      <c r="K1005" t="str">
        <f t="shared" si="91"/>
        <v>08</v>
      </c>
      <c r="M1005" t="str">
        <f t="shared" si="92"/>
        <v/>
      </c>
      <c r="O1005" t="str">
        <f t="shared" si="93"/>
        <v/>
      </c>
      <c r="R1005" t="str">
        <f t="shared" si="94"/>
        <v>1833-08</v>
      </c>
      <c r="U1005" s="2">
        <v>13.222</v>
      </c>
      <c r="V1005" s="2">
        <v>0.83499999999999996</v>
      </c>
      <c r="AC1005">
        <f t="shared" si="95"/>
        <v>1830</v>
      </c>
    </row>
    <row r="1006" spans="1:29" x14ac:dyDescent="0.35">
      <c r="A1006" s="3" t="s">
        <v>1004</v>
      </c>
      <c r="B1006" s="2">
        <v>11.236000000000001</v>
      </c>
      <c r="C1006" s="2">
        <v>0.81899999999999995</v>
      </c>
      <c r="J1006" s="4" t="str">
        <f t="shared" si="90"/>
        <v>1833</v>
      </c>
      <c r="K1006" t="str">
        <f t="shared" si="91"/>
        <v>09</v>
      </c>
      <c r="M1006" t="str">
        <f t="shared" si="92"/>
        <v/>
      </c>
      <c r="O1006" t="str">
        <f t="shared" si="93"/>
        <v/>
      </c>
      <c r="R1006" t="str">
        <f t="shared" si="94"/>
        <v>1833-09</v>
      </c>
      <c r="U1006" s="2">
        <v>11.236000000000001</v>
      </c>
      <c r="V1006" s="2">
        <v>0.81899999999999995</v>
      </c>
      <c r="AC1006">
        <f t="shared" si="95"/>
        <v>1830</v>
      </c>
    </row>
    <row r="1007" spans="1:29" x14ac:dyDescent="0.35">
      <c r="A1007" s="3" t="s">
        <v>1005</v>
      </c>
      <c r="B1007" s="2">
        <v>7.8999999999999897</v>
      </c>
      <c r="C1007" s="2">
        <v>1.1080000000000001</v>
      </c>
      <c r="J1007" s="4" t="str">
        <f t="shared" si="90"/>
        <v>1833</v>
      </c>
      <c r="K1007" t="str">
        <f t="shared" si="91"/>
        <v>10</v>
      </c>
      <c r="M1007" t="str">
        <f t="shared" si="92"/>
        <v/>
      </c>
      <c r="O1007" t="str">
        <f t="shared" si="93"/>
        <v/>
      </c>
      <c r="R1007" t="str">
        <f t="shared" si="94"/>
        <v>1833-10</v>
      </c>
      <c r="U1007" s="2">
        <v>7.8999999999999897</v>
      </c>
      <c r="V1007" s="2">
        <v>1.1080000000000001</v>
      </c>
      <c r="AC1007">
        <f t="shared" si="95"/>
        <v>1830</v>
      </c>
    </row>
    <row r="1008" spans="1:29" x14ac:dyDescent="0.35">
      <c r="A1008" s="3" t="s">
        <v>1006</v>
      </c>
      <c r="B1008" s="2">
        <v>6.5960000000000001</v>
      </c>
      <c r="C1008" s="2">
        <v>1.3879999999999999</v>
      </c>
      <c r="J1008" s="4" t="str">
        <f t="shared" si="90"/>
        <v>1833</v>
      </c>
      <c r="K1008" t="str">
        <f t="shared" si="91"/>
        <v>11</v>
      </c>
      <c r="M1008" t="str">
        <f t="shared" si="92"/>
        <v/>
      </c>
      <c r="O1008" t="str">
        <f t="shared" si="93"/>
        <v/>
      </c>
      <c r="R1008" t="str">
        <f t="shared" si="94"/>
        <v>1833-11</v>
      </c>
      <c r="U1008" s="2">
        <v>6.5960000000000001</v>
      </c>
      <c r="V1008" s="2">
        <v>1.3879999999999999</v>
      </c>
      <c r="AC1008">
        <f t="shared" si="95"/>
        <v>1830</v>
      </c>
    </row>
    <row r="1009" spans="1:29" x14ac:dyDescent="0.35">
      <c r="A1009" s="3" t="s">
        <v>1007</v>
      </c>
      <c r="B1009" s="2">
        <v>2.5579999999999998</v>
      </c>
      <c r="C1009" s="2">
        <v>1.831</v>
      </c>
      <c r="J1009" s="4" t="str">
        <f t="shared" si="90"/>
        <v>1833</v>
      </c>
      <c r="K1009" t="str">
        <f t="shared" si="91"/>
        <v>12</v>
      </c>
      <c r="M1009" t="str">
        <f t="shared" si="92"/>
        <v/>
      </c>
      <c r="O1009" t="str">
        <f t="shared" si="93"/>
        <v/>
      </c>
      <c r="R1009" t="str">
        <f t="shared" si="94"/>
        <v>1833-12</v>
      </c>
      <c r="U1009" s="2">
        <v>2.5579999999999998</v>
      </c>
      <c r="V1009" s="2">
        <v>1.831</v>
      </c>
      <c r="AC1009">
        <f t="shared" si="95"/>
        <v>1830</v>
      </c>
    </row>
    <row r="1010" spans="1:29" x14ac:dyDescent="0.35">
      <c r="A1010" s="3" t="s">
        <v>1008</v>
      </c>
      <c r="B1010" s="2">
        <v>0.33400000000000002</v>
      </c>
      <c r="C1010" s="2">
        <v>2.032</v>
      </c>
      <c r="J1010" s="4" t="str">
        <f t="shared" si="90"/>
        <v>1834</v>
      </c>
      <c r="K1010" t="str">
        <f t="shared" si="91"/>
        <v>01</v>
      </c>
      <c r="M1010" t="str">
        <f t="shared" si="92"/>
        <v/>
      </c>
      <c r="O1010" t="str">
        <f t="shared" si="93"/>
        <v/>
      </c>
      <c r="R1010" t="str">
        <f t="shared" si="94"/>
        <v>1834-01</v>
      </c>
      <c r="U1010" s="2">
        <v>0.33400000000000002</v>
      </c>
      <c r="V1010" s="2">
        <v>2.032</v>
      </c>
      <c r="AC1010">
        <f t="shared" si="95"/>
        <v>1830</v>
      </c>
    </row>
    <row r="1011" spans="1:29" x14ac:dyDescent="0.35">
      <c r="A1011" s="3" t="s">
        <v>1009</v>
      </c>
      <c r="B1011" s="2">
        <v>2.3290000000000002</v>
      </c>
      <c r="C1011" s="2">
        <v>1.4830000000000001</v>
      </c>
      <c r="J1011" s="4" t="str">
        <f t="shared" si="90"/>
        <v>1834</v>
      </c>
      <c r="K1011" t="str">
        <f t="shared" si="91"/>
        <v>02</v>
      </c>
      <c r="M1011" t="str">
        <f t="shared" si="92"/>
        <v/>
      </c>
      <c r="O1011" t="str">
        <f t="shared" si="93"/>
        <v/>
      </c>
      <c r="R1011" t="str">
        <f t="shared" si="94"/>
        <v>1834-02</v>
      </c>
      <c r="U1011" s="2">
        <v>2.3290000000000002</v>
      </c>
      <c r="V1011" s="2">
        <v>1.4830000000000001</v>
      </c>
      <c r="AC1011">
        <f t="shared" si="95"/>
        <v>1830</v>
      </c>
    </row>
    <row r="1012" spans="1:29" x14ac:dyDescent="0.35">
      <c r="A1012" s="3" t="s">
        <v>1010</v>
      </c>
      <c r="B1012" s="2">
        <v>5.7359999999999998</v>
      </c>
      <c r="C1012" s="2">
        <v>1.28</v>
      </c>
      <c r="J1012" s="4" t="str">
        <f t="shared" si="90"/>
        <v>1834</v>
      </c>
      <c r="K1012" t="str">
        <f t="shared" si="91"/>
        <v>03</v>
      </c>
      <c r="M1012" t="str">
        <f t="shared" si="92"/>
        <v/>
      </c>
      <c r="O1012" t="str">
        <f t="shared" si="93"/>
        <v/>
      </c>
      <c r="R1012" t="str">
        <f t="shared" si="94"/>
        <v>1834-03</v>
      </c>
      <c r="U1012" s="2">
        <v>5.7359999999999998</v>
      </c>
      <c r="V1012" s="2">
        <v>1.28</v>
      </c>
      <c r="AC1012">
        <f t="shared" si="95"/>
        <v>1830</v>
      </c>
    </row>
    <row r="1013" spans="1:29" x14ac:dyDescent="0.35">
      <c r="A1013" s="3" t="s">
        <v>1011</v>
      </c>
      <c r="B1013" s="2">
        <v>8.0849999999999902</v>
      </c>
      <c r="C1013" s="2">
        <v>1.1100000000000001</v>
      </c>
      <c r="J1013" s="4" t="str">
        <f t="shared" si="90"/>
        <v>1834</v>
      </c>
      <c r="K1013" t="str">
        <f t="shared" si="91"/>
        <v>04</v>
      </c>
      <c r="M1013" t="str">
        <f t="shared" si="92"/>
        <v/>
      </c>
      <c r="O1013" t="str">
        <f t="shared" si="93"/>
        <v/>
      </c>
      <c r="R1013" t="str">
        <f t="shared" si="94"/>
        <v>1834-04</v>
      </c>
      <c r="U1013" s="2">
        <v>8.0849999999999902</v>
      </c>
      <c r="V1013" s="2">
        <v>1.1100000000000001</v>
      </c>
      <c r="AC1013">
        <f t="shared" si="95"/>
        <v>1830</v>
      </c>
    </row>
    <row r="1014" spans="1:29" x14ac:dyDescent="0.35">
      <c r="A1014" s="3" t="s">
        <v>1012</v>
      </c>
      <c r="B1014" s="2">
        <v>11.234</v>
      </c>
      <c r="C1014" s="2">
        <v>0.69699999999999995</v>
      </c>
      <c r="J1014" s="4" t="str">
        <f t="shared" si="90"/>
        <v>1834</v>
      </c>
      <c r="K1014" t="str">
        <f t="shared" si="91"/>
        <v>05</v>
      </c>
      <c r="M1014" t="str">
        <f t="shared" si="92"/>
        <v/>
      </c>
      <c r="O1014" t="str">
        <f t="shared" si="93"/>
        <v/>
      </c>
      <c r="R1014" t="str">
        <f t="shared" si="94"/>
        <v>1834-05</v>
      </c>
      <c r="U1014" s="2">
        <v>11.234</v>
      </c>
      <c r="V1014" s="2">
        <v>0.69699999999999995</v>
      </c>
      <c r="AC1014">
        <f t="shared" si="95"/>
        <v>1830</v>
      </c>
    </row>
    <row r="1015" spans="1:29" x14ac:dyDescent="0.35">
      <c r="A1015" s="3" t="s">
        <v>1013</v>
      </c>
      <c r="B1015" s="2">
        <v>12.798999999999999</v>
      </c>
      <c r="C1015" s="2">
        <v>0.76099999999999901</v>
      </c>
      <c r="J1015" s="4" t="str">
        <f t="shared" si="90"/>
        <v>1834</v>
      </c>
      <c r="K1015" t="str">
        <f t="shared" si="91"/>
        <v>06</v>
      </c>
      <c r="M1015" t="str">
        <f t="shared" si="92"/>
        <v/>
      </c>
      <c r="O1015" t="str">
        <f t="shared" si="93"/>
        <v/>
      </c>
      <c r="R1015" t="str">
        <f t="shared" si="94"/>
        <v>1834-06</v>
      </c>
      <c r="U1015" s="2">
        <v>12.798999999999999</v>
      </c>
      <c r="V1015" s="2">
        <v>0.76099999999999901</v>
      </c>
      <c r="AC1015">
        <f t="shared" si="95"/>
        <v>1830</v>
      </c>
    </row>
    <row r="1016" spans="1:29" x14ac:dyDescent="0.35">
      <c r="A1016" s="3" t="s">
        <v>1014</v>
      </c>
      <c r="B1016" s="2">
        <v>14.196999999999999</v>
      </c>
      <c r="C1016" s="2">
        <v>1.1859999999999999</v>
      </c>
      <c r="J1016" s="4" t="str">
        <f t="shared" si="90"/>
        <v>1834</v>
      </c>
      <c r="K1016" t="str">
        <f t="shared" si="91"/>
        <v>07</v>
      </c>
      <c r="M1016" t="str">
        <f t="shared" si="92"/>
        <v/>
      </c>
      <c r="O1016" t="str">
        <f t="shared" si="93"/>
        <v/>
      </c>
      <c r="R1016" t="str">
        <f t="shared" si="94"/>
        <v>1834-07</v>
      </c>
      <c r="U1016" s="2">
        <v>14.196999999999999</v>
      </c>
      <c r="V1016" s="2">
        <v>1.1859999999999999</v>
      </c>
      <c r="AC1016">
        <f t="shared" si="95"/>
        <v>1830</v>
      </c>
    </row>
    <row r="1017" spans="1:29" x14ac:dyDescent="0.35">
      <c r="A1017" s="3" t="s">
        <v>1015</v>
      </c>
      <c r="B1017" s="2">
        <v>13.412000000000001</v>
      </c>
      <c r="C1017" s="2">
        <v>0.86599999999999999</v>
      </c>
      <c r="J1017" s="4" t="str">
        <f t="shared" si="90"/>
        <v>1834</v>
      </c>
      <c r="K1017" t="str">
        <f t="shared" si="91"/>
        <v>08</v>
      </c>
      <c r="M1017" t="str">
        <f t="shared" si="92"/>
        <v/>
      </c>
      <c r="O1017" t="str">
        <f t="shared" si="93"/>
        <v/>
      </c>
      <c r="R1017" t="str">
        <f t="shared" si="94"/>
        <v>1834-08</v>
      </c>
      <c r="U1017" s="2">
        <v>13.412000000000001</v>
      </c>
      <c r="V1017" s="2">
        <v>0.86599999999999999</v>
      </c>
      <c r="AC1017">
        <f t="shared" si="95"/>
        <v>1830</v>
      </c>
    </row>
    <row r="1018" spans="1:29" x14ac:dyDescent="0.35">
      <c r="A1018" s="3" t="s">
        <v>1016</v>
      </c>
      <c r="B1018" s="2">
        <v>11.571</v>
      </c>
      <c r="C1018" s="2">
        <v>0.73099999999999998</v>
      </c>
      <c r="J1018" s="4" t="str">
        <f t="shared" si="90"/>
        <v>1834</v>
      </c>
      <c r="K1018" t="str">
        <f t="shared" si="91"/>
        <v>09</v>
      </c>
      <c r="M1018" t="str">
        <f t="shared" si="92"/>
        <v/>
      </c>
      <c r="O1018" t="str">
        <f t="shared" si="93"/>
        <v/>
      </c>
      <c r="R1018" t="str">
        <f t="shared" si="94"/>
        <v>1834-09</v>
      </c>
      <c r="U1018" s="2">
        <v>11.571</v>
      </c>
      <c r="V1018" s="2">
        <v>0.73099999999999998</v>
      </c>
      <c r="AC1018">
        <f t="shared" si="95"/>
        <v>1830</v>
      </c>
    </row>
    <row r="1019" spans="1:29" x14ac:dyDescent="0.35">
      <c r="A1019" s="3" t="s">
        <v>1017</v>
      </c>
      <c r="B1019" s="2">
        <v>8.6169999999999902</v>
      </c>
      <c r="C1019" s="2">
        <v>0.77300000000000002</v>
      </c>
      <c r="J1019" s="4" t="str">
        <f t="shared" si="90"/>
        <v>1834</v>
      </c>
      <c r="K1019" t="str">
        <f t="shared" si="91"/>
        <v>10</v>
      </c>
      <c r="M1019" t="str">
        <f t="shared" si="92"/>
        <v/>
      </c>
      <c r="O1019" t="str">
        <f t="shared" si="93"/>
        <v/>
      </c>
      <c r="R1019" t="str">
        <f t="shared" si="94"/>
        <v>1834-10</v>
      </c>
      <c r="U1019" s="2">
        <v>8.6169999999999902</v>
      </c>
      <c r="V1019" s="2">
        <v>0.77300000000000002</v>
      </c>
      <c r="AC1019">
        <f t="shared" si="95"/>
        <v>1830</v>
      </c>
    </row>
    <row r="1020" spans="1:29" x14ac:dyDescent="0.35">
      <c r="A1020" s="3" t="s">
        <v>1018</v>
      </c>
      <c r="B1020" s="2">
        <v>6.3550000000000004</v>
      </c>
      <c r="C1020" s="2">
        <v>1.849</v>
      </c>
      <c r="J1020" s="4" t="str">
        <f t="shared" si="90"/>
        <v>1834</v>
      </c>
      <c r="K1020" t="str">
        <f t="shared" si="91"/>
        <v>11</v>
      </c>
      <c r="M1020" t="str">
        <f t="shared" si="92"/>
        <v/>
      </c>
      <c r="O1020" t="str">
        <f t="shared" si="93"/>
        <v/>
      </c>
      <c r="R1020" t="str">
        <f t="shared" si="94"/>
        <v>1834-11</v>
      </c>
      <c r="U1020" s="2">
        <v>6.3550000000000004</v>
      </c>
      <c r="V1020" s="2">
        <v>1.849</v>
      </c>
      <c r="AC1020">
        <f t="shared" si="95"/>
        <v>1830</v>
      </c>
    </row>
    <row r="1021" spans="1:29" x14ac:dyDescent="0.35">
      <c r="A1021" s="3" t="s">
        <v>1019</v>
      </c>
      <c r="B1021" s="2">
        <v>3.0920000000000001</v>
      </c>
      <c r="C1021" s="2">
        <v>1.0589999999999999</v>
      </c>
      <c r="J1021" s="4" t="str">
        <f t="shared" si="90"/>
        <v>1834</v>
      </c>
      <c r="K1021" t="str">
        <f t="shared" si="91"/>
        <v>12</v>
      </c>
      <c r="M1021" t="str">
        <f t="shared" si="92"/>
        <v/>
      </c>
      <c r="O1021" t="str">
        <f t="shared" si="93"/>
        <v/>
      </c>
      <c r="R1021" t="str">
        <f t="shared" si="94"/>
        <v>1834-12</v>
      </c>
      <c r="U1021" s="2">
        <v>3.0920000000000001</v>
      </c>
      <c r="V1021" s="2">
        <v>1.0589999999999999</v>
      </c>
      <c r="AC1021">
        <f t="shared" si="95"/>
        <v>1830</v>
      </c>
    </row>
    <row r="1022" spans="1:29" x14ac:dyDescent="0.35">
      <c r="A1022" s="3" t="s">
        <v>1020</v>
      </c>
      <c r="B1022" s="2">
        <v>2.5510000000000002</v>
      </c>
      <c r="C1022" s="2">
        <v>1.7549999999999999</v>
      </c>
      <c r="J1022" s="4" t="str">
        <f t="shared" si="90"/>
        <v>1835</v>
      </c>
      <c r="K1022" t="str">
        <f t="shared" si="91"/>
        <v>01</v>
      </c>
      <c r="M1022" t="str">
        <f t="shared" si="92"/>
        <v/>
      </c>
      <c r="O1022" t="str">
        <f t="shared" si="93"/>
        <v/>
      </c>
      <c r="R1022" t="str">
        <f t="shared" si="94"/>
        <v>1835-01</v>
      </c>
      <c r="U1022" s="2">
        <v>2.5510000000000002</v>
      </c>
      <c r="V1022" s="2">
        <v>1.7549999999999999</v>
      </c>
      <c r="AC1022">
        <f t="shared" si="95"/>
        <v>1830</v>
      </c>
    </row>
    <row r="1023" spans="1:29" x14ac:dyDescent="0.35">
      <c r="A1023" s="3" t="s">
        <v>1021</v>
      </c>
      <c r="B1023" s="2">
        <v>2.9670000000000001</v>
      </c>
      <c r="C1023" s="2">
        <v>1.464</v>
      </c>
      <c r="J1023" s="4" t="str">
        <f t="shared" si="90"/>
        <v>1835</v>
      </c>
      <c r="K1023" t="str">
        <f t="shared" si="91"/>
        <v>02</v>
      </c>
      <c r="M1023" t="str">
        <f t="shared" si="92"/>
        <v/>
      </c>
      <c r="O1023" t="str">
        <f t="shared" si="93"/>
        <v/>
      </c>
      <c r="R1023" t="str">
        <f t="shared" si="94"/>
        <v>1835-02</v>
      </c>
      <c r="U1023" s="2">
        <v>2.9670000000000001</v>
      </c>
      <c r="V1023" s="2">
        <v>1.464</v>
      </c>
      <c r="AC1023">
        <f t="shared" si="95"/>
        <v>1830</v>
      </c>
    </row>
    <row r="1024" spans="1:29" x14ac:dyDescent="0.35">
      <c r="A1024" s="3" t="s">
        <v>1022</v>
      </c>
      <c r="B1024" s="2">
        <v>4.5069999999999997</v>
      </c>
      <c r="C1024" s="2">
        <v>1.1359999999999999</v>
      </c>
      <c r="J1024" s="4" t="str">
        <f t="shared" si="90"/>
        <v>1835</v>
      </c>
      <c r="K1024" t="str">
        <f t="shared" si="91"/>
        <v>03</v>
      </c>
      <c r="M1024" t="str">
        <f t="shared" si="92"/>
        <v/>
      </c>
      <c r="O1024" t="str">
        <f t="shared" si="93"/>
        <v/>
      </c>
      <c r="R1024" t="str">
        <f t="shared" si="94"/>
        <v>1835-03</v>
      </c>
      <c r="U1024" s="2">
        <v>4.5069999999999997</v>
      </c>
      <c r="V1024" s="2">
        <v>1.1359999999999999</v>
      </c>
      <c r="AC1024">
        <f t="shared" si="95"/>
        <v>1830</v>
      </c>
    </row>
    <row r="1025" spans="1:29" x14ac:dyDescent="0.35">
      <c r="A1025" s="3" t="s">
        <v>1023</v>
      </c>
      <c r="B1025" s="2">
        <v>7.7689999999999904</v>
      </c>
      <c r="C1025" s="2">
        <v>1.079</v>
      </c>
      <c r="J1025" s="4" t="str">
        <f t="shared" si="90"/>
        <v>1835</v>
      </c>
      <c r="K1025" t="str">
        <f t="shared" si="91"/>
        <v>04</v>
      </c>
      <c r="M1025" t="str">
        <f t="shared" si="92"/>
        <v/>
      </c>
      <c r="O1025" t="str">
        <f t="shared" si="93"/>
        <v/>
      </c>
      <c r="R1025" t="str">
        <f t="shared" si="94"/>
        <v>1835-04</v>
      </c>
      <c r="U1025" s="2">
        <v>7.7689999999999904</v>
      </c>
      <c r="V1025" s="2">
        <v>1.079</v>
      </c>
      <c r="AC1025">
        <f t="shared" si="95"/>
        <v>1830</v>
      </c>
    </row>
    <row r="1026" spans="1:29" x14ac:dyDescent="0.35">
      <c r="A1026" s="3" t="s">
        <v>1024</v>
      </c>
      <c r="B1026" s="2">
        <v>10.170999999999999</v>
      </c>
      <c r="C1026" s="2">
        <v>1.4469999999999901</v>
      </c>
      <c r="J1026" s="4" t="str">
        <f t="shared" si="90"/>
        <v>1835</v>
      </c>
      <c r="K1026" t="str">
        <f t="shared" si="91"/>
        <v>05</v>
      </c>
      <c r="M1026" t="str">
        <f t="shared" si="92"/>
        <v/>
      </c>
      <c r="O1026" t="str">
        <f t="shared" si="93"/>
        <v/>
      </c>
      <c r="R1026" t="str">
        <f t="shared" si="94"/>
        <v>1835-05</v>
      </c>
      <c r="U1026" s="2">
        <v>10.170999999999999</v>
      </c>
      <c r="V1026" s="2">
        <v>1.4469999999999901</v>
      </c>
      <c r="AC1026">
        <f t="shared" si="95"/>
        <v>1830</v>
      </c>
    </row>
    <row r="1027" spans="1:29" x14ac:dyDescent="0.35">
      <c r="A1027" s="3" t="s">
        <v>1025</v>
      </c>
      <c r="B1027" s="2">
        <v>12.007</v>
      </c>
      <c r="C1027" s="2">
        <v>0.99199999999999999</v>
      </c>
      <c r="J1027" s="4" t="str">
        <f t="shared" ref="J1027:J1090" si="96">LEFT(A1027, 4)</f>
        <v>1835</v>
      </c>
      <c r="K1027" t="str">
        <f t="shared" ref="K1027:K1090" si="97">MID(A1027, 6, 2)</f>
        <v>06</v>
      </c>
      <c r="M1027" t="str">
        <f t="shared" ref="M1027:M1090" si="98">IFERROR(AVERAGEIFS(H:H, J:J, L1027), "")</f>
        <v/>
      </c>
      <c r="O1027" t="str">
        <f t="shared" ref="O1027:O1090" si="99">IF(ISNUMBER(M1027), M1027 - $N$2, "")</f>
        <v/>
      </c>
      <c r="R1027" t="str">
        <f t="shared" ref="R1027:R1090" si="100">J1027 &amp; "-" &amp; TEXT(K1027, "00")</f>
        <v>1835-06</v>
      </c>
      <c r="U1027" s="2">
        <v>12.007</v>
      </c>
      <c r="V1027" s="2">
        <v>0.99199999999999999</v>
      </c>
      <c r="AC1027">
        <f t="shared" ref="AC1027:AC1090" si="101">INT(J1027/10)*10</f>
        <v>1830</v>
      </c>
    </row>
    <row r="1028" spans="1:29" x14ac:dyDescent="0.35">
      <c r="A1028" s="3" t="s">
        <v>1026</v>
      </c>
      <c r="B1028" s="2">
        <v>13.129</v>
      </c>
      <c r="C1028" s="2">
        <v>0.69299999999999995</v>
      </c>
      <c r="J1028" s="4" t="str">
        <f t="shared" si="96"/>
        <v>1835</v>
      </c>
      <c r="K1028" t="str">
        <f t="shared" si="97"/>
        <v>07</v>
      </c>
      <c r="M1028" t="str">
        <f t="shared" si="98"/>
        <v/>
      </c>
      <c r="O1028" t="str">
        <f t="shared" si="99"/>
        <v/>
      </c>
      <c r="R1028" t="str">
        <f t="shared" si="100"/>
        <v>1835-07</v>
      </c>
      <c r="U1028" s="2">
        <v>13.129</v>
      </c>
      <c r="V1028" s="2">
        <v>0.69299999999999995</v>
      </c>
      <c r="AC1028">
        <f t="shared" si="101"/>
        <v>1830</v>
      </c>
    </row>
    <row r="1029" spans="1:29" x14ac:dyDescent="0.35">
      <c r="A1029" s="3" t="s">
        <v>1027</v>
      </c>
      <c r="B1029" s="2">
        <v>12.321999999999999</v>
      </c>
      <c r="C1029" s="2">
        <v>0.80500000000000005</v>
      </c>
      <c r="J1029" s="4" t="str">
        <f t="shared" si="96"/>
        <v>1835</v>
      </c>
      <c r="K1029" t="str">
        <f t="shared" si="97"/>
        <v>08</v>
      </c>
      <c r="M1029" t="str">
        <f t="shared" si="98"/>
        <v/>
      </c>
      <c r="O1029" t="str">
        <f t="shared" si="99"/>
        <v/>
      </c>
      <c r="R1029" t="str">
        <f t="shared" si="100"/>
        <v>1835-08</v>
      </c>
      <c r="U1029" s="2">
        <v>12.321999999999999</v>
      </c>
      <c r="V1029" s="2">
        <v>0.80500000000000005</v>
      </c>
      <c r="AC1029">
        <f t="shared" si="101"/>
        <v>1830</v>
      </c>
    </row>
    <row r="1030" spans="1:29" x14ac:dyDescent="0.35">
      <c r="A1030" s="3" t="s">
        <v>1028</v>
      </c>
      <c r="B1030" s="2">
        <v>9.9420000000000002</v>
      </c>
      <c r="C1030" s="2">
        <v>0.92500000000000004</v>
      </c>
      <c r="J1030" s="4" t="str">
        <f t="shared" si="96"/>
        <v>1835</v>
      </c>
      <c r="K1030" t="str">
        <f t="shared" si="97"/>
        <v>09</v>
      </c>
      <c r="M1030" t="str">
        <f t="shared" si="98"/>
        <v/>
      </c>
      <c r="O1030" t="str">
        <f t="shared" si="99"/>
        <v/>
      </c>
      <c r="R1030" t="str">
        <f t="shared" si="100"/>
        <v>1835-09</v>
      </c>
      <c r="U1030" s="2">
        <v>9.9420000000000002</v>
      </c>
      <c r="V1030" s="2">
        <v>0.92500000000000004</v>
      </c>
      <c r="AC1030">
        <f t="shared" si="101"/>
        <v>1830</v>
      </c>
    </row>
    <row r="1031" spans="1:29" x14ac:dyDescent="0.35">
      <c r="A1031" s="3" t="s">
        <v>1029</v>
      </c>
      <c r="B1031" s="2">
        <v>7.8349999999999902</v>
      </c>
      <c r="C1031" s="2">
        <v>1.0209999999999999</v>
      </c>
      <c r="J1031" s="4" t="str">
        <f t="shared" si="96"/>
        <v>1835</v>
      </c>
      <c r="K1031" t="str">
        <f t="shared" si="97"/>
        <v>10</v>
      </c>
      <c r="M1031" t="str">
        <f t="shared" si="98"/>
        <v/>
      </c>
      <c r="O1031" t="str">
        <f t="shared" si="99"/>
        <v/>
      </c>
      <c r="R1031" t="str">
        <f t="shared" si="100"/>
        <v>1835-10</v>
      </c>
      <c r="U1031" s="2">
        <v>7.8349999999999902</v>
      </c>
      <c r="V1031" s="2">
        <v>1.0209999999999999</v>
      </c>
      <c r="AC1031">
        <f t="shared" si="101"/>
        <v>1830</v>
      </c>
    </row>
    <row r="1032" spans="1:29" x14ac:dyDescent="0.35">
      <c r="A1032" s="3" t="s">
        <v>1030</v>
      </c>
      <c r="B1032" s="2">
        <v>4.3120000000000003</v>
      </c>
      <c r="C1032" s="2">
        <v>1.419</v>
      </c>
      <c r="J1032" s="4" t="str">
        <f t="shared" si="96"/>
        <v>1835</v>
      </c>
      <c r="K1032" t="str">
        <f t="shared" si="97"/>
        <v>11</v>
      </c>
      <c r="M1032" t="str">
        <f t="shared" si="98"/>
        <v/>
      </c>
      <c r="O1032" t="str">
        <f t="shared" si="99"/>
        <v/>
      </c>
      <c r="R1032" t="str">
        <f t="shared" si="100"/>
        <v>1835-11</v>
      </c>
      <c r="U1032" s="2">
        <v>4.3120000000000003</v>
      </c>
      <c r="V1032" s="2">
        <v>1.419</v>
      </c>
      <c r="AC1032">
        <f t="shared" si="101"/>
        <v>1830</v>
      </c>
    </row>
    <row r="1033" spans="1:29" x14ac:dyDescent="0.35">
      <c r="A1033" s="3" t="s">
        <v>1031</v>
      </c>
      <c r="B1033" s="2">
        <v>1.198</v>
      </c>
      <c r="C1033" s="2">
        <v>2.5680000000000001</v>
      </c>
      <c r="J1033" s="4" t="str">
        <f t="shared" si="96"/>
        <v>1835</v>
      </c>
      <c r="K1033" t="str">
        <f t="shared" si="97"/>
        <v>12</v>
      </c>
      <c r="M1033" t="str">
        <f t="shared" si="98"/>
        <v/>
      </c>
      <c r="O1033" t="str">
        <f t="shared" si="99"/>
        <v/>
      </c>
      <c r="R1033" t="str">
        <f t="shared" si="100"/>
        <v>1835-12</v>
      </c>
      <c r="U1033" s="2">
        <v>1.198</v>
      </c>
      <c r="V1033" s="2">
        <v>2.5680000000000001</v>
      </c>
      <c r="AC1033">
        <f t="shared" si="101"/>
        <v>1830</v>
      </c>
    </row>
    <row r="1034" spans="1:29" x14ac:dyDescent="0.35">
      <c r="A1034" s="3" t="s">
        <v>1032</v>
      </c>
      <c r="B1034" s="2">
        <v>1.67</v>
      </c>
      <c r="C1034" s="2">
        <v>1.698</v>
      </c>
      <c r="J1034" s="4" t="str">
        <f t="shared" si="96"/>
        <v>1836</v>
      </c>
      <c r="K1034" t="str">
        <f t="shared" si="97"/>
        <v>01</v>
      </c>
      <c r="M1034" t="str">
        <f t="shared" si="98"/>
        <v/>
      </c>
      <c r="O1034" t="str">
        <f t="shared" si="99"/>
        <v/>
      </c>
      <c r="R1034" t="str">
        <f t="shared" si="100"/>
        <v>1836-01</v>
      </c>
      <c r="U1034" s="2">
        <v>1.67</v>
      </c>
      <c r="V1034" s="2">
        <v>1.698</v>
      </c>
      <c r="AC1034">
        <f t="shared" si="101"/>
        <v>1830</v>
      </c>
    </row>
    <row r="1035" spans="1:29" x14ac:dyDescent="0.35">
      <c r="A1035" s="3" t="s">
        <v>1033</v>
      </c>
      <c r="B1035" s="2">
        <v>2.371</v>
      </c>
      <c r="C1035" s="2">
        <v>1.611</v>
      </c>
      <c r="J1035" s="4" t="str">
        <f t="shared" si="96"/>
        <v>1836</v>
      </c>
      <c r="K1035" t="str">
        <f t="shared" si="97"/>
        <v>02</v>
      </c>
      <c r="M1035" t="str">
        <f t="shared" si="98"/>
        <v/>
      </c>
      <c r="O1035" t="str">
        <f t="shared" si="99"/>
        <v/>
      </c>
      <c r="R1035" t="str">
        <f t="shared" si="100"/>
        <v>1836-02</v>
      </c>
      <c r="U1035" s="2">
        <v>2.371</v>
      </c>
      <c r="V1035" s="2">
        <v>1.611</v>
      </c>
      <c r="AC1035">
        <f t="shared" si="101"/>
        <v>1830</v>
      </c>
    </row>
    <row r="1036" spans="1:29" x14ac:dyDescent="0.35">
      <c r="A1036" s="3" t="s">
        <v>1034</v>
      </c>
      <c r="B1036" s="2">
        <v>5.4479999999999897</v>
      </c>
      <c r="C1036" s="2">
        <v>1.208</v>
      </c>
      <c r="J1036" s="4" t="str">
        <f t="shared" si="96"/>
        <v>1836</v>
      </c>
      <c r="K1036" t="str">
        <f t="shared" si="97"/>
        <v>03</v>
      </c>
      <c r="M1036" t="str">
        <f t="shared" si="98"/>
        <v/>
      </c>
      <c r="O1036" t="str">
        <f t="shared" si="99"/>
        <v/>
      </c>
      <c r="R1036" t="str">
        <f t="shared" si="100"/>
        <v>1836-03</v>
      </c>
      <c r="U1036" s="2">
        <v>5.4479999999999897</v>
      </c>
      <c r="V1036" s="2">
        <v>1.208</v>
      </c>
      <c r="AC1036">
        <f t="shared" si="101"/>
        <v>1830</v>
      </c>
    </row>
    <row r="1037" spans="1:29" x14ac:dyDescent="0.35">
      <c r="A1037" s="3" t="s">
        <v>1035</v>
      </c>
      <c r="B1037" s="2">
        <v>7.3149999999999897</v>
      </c>
      <c r="C1037" s="2">
        <v>0.98299999999999998</v>
      </c>
      <c r="J1037" s="4" t="str">
        <f t="shared" si="96"/>
        <v>1836</v>
      </c>
      <c r="K1037" t="str">
        <f t="shared" si="97"/>
        <v>04</v>
      </c>
      <c r="M1037" t="str">
        <f t="shared" si="98"/>
        <v/>
      </c>
      <c r="O1037" t="str">
        <f t="shared" si="99"/>
        <v/>
      </c>
      <c r="R1037" t="str">
        <f t="shared" si="100"/>
        <v>1836-04</v>
      </c>
      <c r="U1037" s="2">
        <v>7.3149999999999897</v>
      </c>
      <c r="V1037" s="2">
        <v>0.98299999999999998</v>
      </c>
      <c r="AC1037">
        <f t="shared" si="101"/>
        <v>1830</v>
      </c>
    </row>
    <row r="1038" spans="1:29" x14ac:dyDescent="0.35">
      <c r="A1038" s="3" t="s">
        <v>1036</v>
      </c>
      <c r="B1038" s="2">
        <v>10.279</v>
      </c>
      <c r="C1038" s="2">
        <v>1.2969999999999999</v>
      </c>
      <c r="J1038" s="4" t="str">
        <f t="shared" si="96"/>
        <v>1836</v>
      </c>
      <c r="K1038" t="str">
        <f t="shared" si="97"/>
        <v>05</v>
      </c>
      <c r="M1038" t="str">
        <f t="shared" si="98"/>
        <v/>
      </c>
      <c r="O1038" t="str">
        <f t="shared" si="99"/>
        <v/>
      </c>
      <c r="R1038" t="str">
        <f t="shared" si="100"/>
        <v>1836-05</v>
      </c>
      <c r="U1038" s="2">
        <v>10.279</v>
      </c>
      <c r="V1038" s="2">
        <v>1.2969999999999999</v>
      </c>
      <c r="AC1038">
        <f t="shared" si="101"/>
        <v>1830</v>
      </c>
    </row>
    <row r="1039" spans="1:29" x14ac:dyDescent="0.35">
      <c r="A1039" s="3" t="s">
        <v>1037</v>
      </c>
      <c r="B1039" s="2">
        <v>12.548999999999999</v>
      </c>
      <c r="C1039" s="2">
        <v>0.89300000000000002</v>
      </c>
      <c r="J1039" s="4" t="str">
        <f t="shared" si="96"/>
        <v>1836</v>
      </c>
      <c r="K1039" t="str">
        <f t="shared" si="97"/>
        <v>06</v>
      </c>
      <c r="M1039" t="str">
        <f t="shared" si="98"/>
        <v/>
      </c>
      <c r="O1039" t="str">
        <f t="shared" si="99"/>
        <v/>
      </c>
      <c r="R1039" t="str">
        <f t="shared" si="100"/>
        <v>1836-06</v>
      </c>
      <c r="U1039" s="2">
        <v>12.548999999999999</v>
      </c>
      <c r="V1039" s="2">
        <v>0.89300000000000002</v>
      </c>
      <c r="AC1039">
        <f t="shared" si="101"/>
        <v>1830</v>
      </c>
    </row>
    <row r="1040" spans="1:29" x14ac:dyDescent="0.35">
      <c r="A1040" s="3" t="s">
        <v>1038</v>
      </c>
      <c r="B1040" s="2">
        <v>13.6459999999999</v>
      </c>
      <c r="C1040" s="2">
        <v>0.6</v>
      </c>
      <c r="J1040" s="4" t="str">
        <f t="shared" si="96"/>
        <v>1836</v>
      </c>
      <c r="K1040" t="str">
        <f t="shared" si="97"/>
        <v>07</v>
      </c>
      <c r="M1040" t="str">
        <f t="shared" si="98"/>
        <v/>
      </c>
      <c r="O1040" t="str">
        <f t="shared" si="99"/>
        <v/>
      </c>
      <c r="R1040" t="str">
        <f t="shared" si="100"/>
        <v>1836-07</v>
      </c>
      <c r="U1040" s="2">
        <v>13.6459999999999</v>
      </c>
      <c r="V1040" s="2">
        <v>0.6</v>
      </c>
      <c r="AC1040">
        <f t="shared" si="101"/>
        <v>1830</v>
      </c>
    </row>
    <row r="1041" spans="1:29" x14ac:dyDescent="0.35">
      <c r="A1041" s="3" t="s">
        <v>1039</v>
      </c>
      <c r="B1041" s="2">
        <v>12.83</v>
      </c>
      <c r="C1041" s="2">
        <v>1.3620000000000001</v>
      </c>
      <c r="J1041" s="4" t="str">
        <f t="shared" si="96"/>
        <v>1836</v>
      </c>
      <c r="K1041" t="str">
        <f t="shared" si="97"/>
        <v>08</v>
      </c>
      <c r="M1041" t="str">
        <f t="shared" si="98"/>
        <v/>
      </c>
      <c r="O1041" t="str">
        <f t="shared" si="99"/>
        <v/>
      </c>
      <c r="R1041" t="str">
        <f t="shared" si="100"/>
        <v>1836-08</v>
      </c>
      <c r="U1041" s="2">
        <v>12.83</v>
      </c>
      <c r="V1041" s="2">
        <v>1.3620000000000001</v>
      </c>
      <c r="AC1041">
        <f t="shared" si="101"/>
        <v>1830</v>
      </c>
    </row>
    <row r="1042" spans="1:29" x14ac:dyDescent="0.35">
      <c r="A1042" s="3" t="s">
        <v>1040</v>
      </c>
      <c r="B1042" s="2">
        <v>10.811999999999999</v>
      </c>
      <c r="C1042" s="2">
        <v>0.97499999999999998</v>
      </c>
      <c r="J1042" s="4" t="str">
        <f t="shared" si="96"/>
        <v>1836</v>
      </c>
      <c r="K1042" t="str">
        <f t="shared" si="97"/>
        <v>09</v>
      </c>
      <c r="M1042" t="str">
        <f t="shared" si="98"/>
        <v/>
      </c>
      <c r="O1042" t="str">
        <f t="shared" si="99"/>
        <v/>
      </c>
      <c r="R1042" t="str">
        <f t="shared" si="100"/>
        <v>1836-09</v>
      </c>
      <c r="U1042" s="2">
        <v>10.811999999999999</v>
      </c>
      <c r="V1042" s="2">
        <v>0.97499999999999998</v>
      </c>
      <c r="AC1042">
        <f t="shared" si="101"/>
        <v>1830</v>
      </c>
    </row>
    <row r="1043" spans="1:29" x14ac:dyDescent="0.35">
      <c r="A1043" s="3" t="s">
        <v>1041</v>
      </c>
      <c r="B1043" s="2">
        <v>8.7560000000000002</v>
      </c>
      <c r="C1043" s="2">
        <v>1.131</v>
      </c>
      <c r="J1043" s="4" t="str">
        <f t="shared" si="96"/>
        <v>1836</v>
      </c>
      <c r="K1043" t="str">
        <f t="shared" si="97"/>
        <v>10</v>
      </c>
      <c r="M1043" t="str">
        <f t="shared" si="98"/>
        <v/>
      </c>
      <c r="O1043" t="str">
        <f t="shared" si="99"/>
        <v/>
      </c>
      <c r="R1043" t="str">
        <f t="shared" si="100"/>
        <v>1836-10</v>
      </c>
      <c r="U1043" s="2">
        <v>8.7560000000000002</v>
      </c>
      <c r="V1043" s="2">
        <v>1.131</v>
      </c>
      <c r="AC1043">
        <f t="shared" si="101"/>
        <v>1830</v>
      </c>
    </row>
    <row r="1044" spans="1:29" x14ac:dyDescent="0.35">
      <c r="A1044" s="3" t="s">
        <v>1042</v>
      </c>
      <c r="B1044" s="2">
        <v>3.8139999999999898</v>
      </c>
      <c r="C1044" s="2">
        <v>1.1919999999999999</v>
      </c>
      <c r="J1044" s="4" t="str">
        <f t="shared" si="96"/>
        <v>1836</v>
      </c>
      <c r="K1044" t="str">
        <f t="shared" si="97"/>
        <v>11</v>
      </c>
      <c r="M1044" t="str">
        <f t="shared" si="98"/>
        <v/>
      </c>
      <c r="O1044" t="str">
        <f t="shared" si="99"/>
        <v/>
      </c>
      <c r="R1044" t="str">
        <f t="shared" si="100"/>
        <v>1836-11</v>
      </c>
      <c r="U1044" s="2">
        <v>3.8139999999999898</v>
      </c>
      <c r="V1044" s="2">
        <v>1.1919999999999999</v>
      </c>
      <c r="AC1044">
        <f t="shared" si="101"/>
        <v>1830</v>
      </c>
    </row>
    <row r="1045" spans="1:29" x14ac:dyDescent="0.35">
      <c r="A1045" s="3" t="s">
        <v>1043</v>
      </c>
      <c r="B1045" s="2">
        <v>2.86</v>
      </c>
      <c r="C1045" s="2">
        <v>1.083</v>
      </c>
      <c r="J1045" s="4" t="str">
        <f t="shared" si="96"/>
        <v>1836</v>
      </c>
      <c r="K1045" t="str">
        <f t="shared" si="97"/>
        <v>12</v>
      </c>
      <c r="M1045" t="str">
        <f t="shared" si="98"/>
        <v/>
      </c>
      <c r="O1045" t="str">
        <f t="shared" si="99"/>
        <v/>
      </c>
      <c r="R1045" t="str">
        <f t="shared" si="100"/>
        <v>1836-12</v>
      </c>
      <c r="U1045" s="2">
        <v>2.86</v>
      </c>
      <c r="V1045" s="2">
        <v>1.083</v>
      </c>
      <c r="AC1045">
        <f t="shared" si="101"/>
        <v>1830</v>
      </c>
    </row>
    <row r="1046" spans="1:29" x14ac:dyDescent="0.35">
      <c r="A1046" s="3" t="s">
        <v>1044</v>
      </c>
      <c r="B1046" s="2">
        <v>1.94</v>
      </c>
      <c r="C1046" s="2">
        <v>2.0329999999999999</v>
      </c>
      <c r="J1046" s="4" t="str">
        <f t="shared" si="96"/>
        <v>1837</v>
      </c>
      <c r="K1046" t="str">
        <f t="shared" si="97"/>
        <v>01</v>
      </c>
      <c r="M1046" t="str">
        <f t="shared" si="98"/>
        <v/>
      </c>
      <c r="O1046" t="str">
        <f t="shared" si="99"/>
        <v/>
      </c>
      <c r="R1046" t="str">
        <f t="shared" si="100"/>
        <v>1837-01</v>
      </c>
      <c r="U1046" s="2">
        <v>1.94</v>
      </c>
      <c r="V1046" s="2">
        <v>2.0329999999999999</v>
      </c>
      <c r="AC1046">
        <f t="shared" si="101"/>
        <v>1830</v>
      </c>
    </row>
    <row r="1047" spans="1:29" x14ac:dyDescent="0.35">
      <c r="A1047" s="3" t="s">
        <v>1045</v>
      </c>
      <c r="B1047" s="2">
        <v>2.6190000000000002</v>
      </c>
      <c r="C1047" s="2">
        <v>1.893</v>
      </c>
      <c r="J1047" s="4" t="str">
        <f t="shared" si="96"/>
        <v>1837</v>
      </c>
      <c r="K1047" t="str">
        <f t="shared" si="97"/>
        <v>02</v>
      </c>
      <c r="M1047" t="str">
        <f t="shared" si="98"/>
        <v/>
      </c>
      <c r="O1047" t="str">
        <f t="shared" si="99"/>
        <v/>
      </c>
      <c r="R1047" t="str">
        <f t="shared" si="100"/>
        <v>1837-02</v>
      </c>
      <c r="U1047" s="2">
        <v>2.6190000000000002</v>
      </c>
      <c r="V1047" s="2">
        <v>1.893</v>
      </c>
      <c r="AC1047">
        <f t="shared" si="101"/>
        <v>1830</v>
      </c>
    </row>
    <row r="1048" spans="1:29" x14ac:dyDescent="0.35">
      <c r="A1048" s="3" t="s">
        <v>1046</v>
      </c>
      <c r="B1048" s="2">
        <v>3.8650000000000002</v>
      </c>
      <c r="C1048" s="2">
        <v>1.3259999999999901</v>
      </c>
      <c r="J1048" s="4" t="str">
        <f t="shared" si="96"/>
        <v>1837</v>
      </c>
      <c r="K1048" t="str">
        <f t="shared" si="97"/>
        <v>03</v>
      </c>
      <c r="M1048" t="str">
        <f t="shared" si="98"/>
        <v/>
      </c>
      <c r="O1048" t="str">
        <f t="shared" si="99"/>
        <v/>
      </c>
      <c r="R1048" t="str">
        <f t="shared" si="100"/>
        <v>1837-03</v>
      </c>
      <c r="U1048" s="2">
        <v>3.8650000000000002</v>
      </c>
      <c r="V1048" s="2">
        <v>1.3259999999999901</v>
      </c>
      <c r="AC1048">
        <f t="shared" si="101"/>
        <v>1830</v>
      </c>
    </row>
    <row r="1049" spans="1:29" x14ac:dyDescent="0.35">
      <c r="A1049" s="3" t="s">
        <v>1047</v>
      </c>
      <c r="B1049" s="2">
        <v>6.5559999999999903</v>
      </c>
      <c r="C1049" s="2">
        <v>1.0169999999999999</v>
      </c>
      <c r="J1049" s="4" t="str">
        <f t="shared" si="96"/>
        <v>1837</v>
      </c>
      <c r="K1049" t="str">
        <f t="shared" si="97"/>
        <v>04</v>
      </c>
      <c r="M1049" t="str">
        <f t="shared" si="98"/>
        <v/>
      </c>
      <c r="O1049" t="str">
        <f t="shared" si="99"/>
        <v/>
      </c>
      <c r="R1049" t="str">
        <f t="shared" si="100"/>
        <v>1837-04</v>
      </c>
      <c r="U1049" s="2">
        <v>6.5559999999999903</v>
      </c>
      <c r="V1049" s="2">
        <v>1.0169999999999999</v>
      </c>
      <c r="AC1049">
        <f t="shared" si="101"/>
        <v>1830</v>
      </c>
    </row>
    <row r="1050" spans="1:29" x14ac:dyDescent="0.35">
      <c r="A1050" s="3" t="s">
        <v>1048</v>
      </c>
      <c r="B1050" s="2">
        <v>9.9730000000000008</v>
      </c>
      <c r="C1050" s="2">
        <v>1.5740000000000001</v>
      </c>
      <c r="J1050" s="4" t="str">
        <f t="shared" si="96"/>
        <v>1837</v>
      </c>
      <c r="K1050" t="str">
        <f t="shared" si="97"/>
        <v>05</v>
      </c>
      <c r="M1050" t="str">
        <f t="shared" si="98"/>
        <v/>
      </c>
      <c r="O1050" t="str">
        <f t="shared" si="99"/>
        <v/>
      </c>
      <c r="R1050" t="str">
        <f t="shared" si="100"/>
        <v>1837-05</v>
      </c>
      <c r="U1050" s="2">
        <v>9.9730000000000008</v>
      </c>
      <c r="V1050" s="2">
        <v>1.5740000000000001</v>
      </c>
      <c r="AC1050">
        <f t="shared" si="101"/>
        <v>1830</v>
      </c>
    </row>
    <row r="1051" spans="1:29" x14ac:dyDescent="0.35">
      <c r="A1051" s="3" t="s">
        <v>1049</v>
      </c>
      <c r="B1051" s="2">
        <v>12.099</v>
      </c>
      <c r="C1051" s="2">
        <v>0.79799999999999904</v>
      </c>
      <c r="J1051" s="4" t="str">
        <f t="shared" si="96"/>
        <v>1837</v>
      </c>
      <c r="K1051" t="str">
        <f t="shared" si="97"/>
        <v>06</v>
      </c>
      <c r="M1051" t="str">
        <f t="shared" si="98"/>
        <v/>
      </c>
      <c r="O1051" t="str">
        <f t="shared" si="99"/>
        <v/>
      </c>
      <c r="R1051" t="str">
        <f t="shared" si="100"/>
        <v>1837-06</v>
      </c>
      <c r="U1051" s="2">
        <v>12.099</v>
      </c>
      <c r="V1051" s="2">
        <v>0.79799999999999904</v>
      </c>
      <c r="AC1051">
        <f t="shared" si="101"/>
        <v>1830</v>
      </c>
    </row>
    <row r="1052" spans="1:29" x14ac:dyDescent="0.35">
      <c r="A1052" s="3" t="s">
        <v>1050</v>
      </c>
      <c r="B1052" s="2">
        <v>13.526</v>
      </c>
      <c r="C1052" s="2">
        <v>1.6180000000000001</v>
      </c>
      <c r="J1052" s="4" t="str">
        <f t="shared" si="96"/>
        <v>1837</v>
      </c>
      <c r="K1052" t="str">
        <f t="shared" si="97"/>
        <v>07</v>
      </c>
      <c r="M1052" t="str">
        <f t="shared" si="98"/>
        <v/>
      </c>
      <c r="O1052" t="str">
        <f t="shared" si="99"/>
        <v/>
      </c>
      <c r="R1052" t="str">
        <f t="shared" si="100"/>
        <v>1837-07</v>
      </c>
      <c r="U1052" s="2">
        <v>13.526</v>
      </c>
      <c r="V1052" s="2">
        <v>1.6180000000000001</v>
      </c>
      <c r="AC1052">
        <f t="shared" si="101"/>
        <v>1830</v>
      </c>
    </row>
    <row r="1053" spans="1:29" x14ac:dyDescent="0.35">
      <c r="A1053" s="3" t="s">
        <v>1051</v>
      </c>
      <c r="B1053" s="2">
        <v>13.017999999999899</v>
      </c>
      <c r="C1053" s="2">
        <v>1.224</v>
      </c>
      <c r="J1053" s="4" t="str">
        <f t="shared" si="96"/>
        <v>1837</v>
      </c>
      <c r="K1053" t="str">
        <f t="shared" si="97"/>
        <v>08</v>
      </c>
      <c r="M1053" t="str">
        <f t="shared" si="98"/>
        <v/>
      </c>
      <c r="O1053" t="str">
        <f t="shared" si="99"/>
        <v/>
      </c>
      <c r="R1053" t="str">
        <f t="shared" si="100"/>
        <v>1837-08</v>
      </c>
      <c r="U1053" s="2">
        <v>13.017999999999899</v>
      </c>
      <c r="V1053" s="2">
        <v>1.224</v>
      </c>
      <c r="AC1053">
        <f t="shared" si="101"/>
        <v>1830</v>
      </c>
    </row>
    <row r="1054" spans="1:29" x14ac:dyDescent="0.35">
      <c r="A1054" s="3" t="s">
        <v>1052</v>
      </c>
      <c r="B1054" s="2">
        <v>10.805</v>
      </c>
      <c r="C1054" s="2">
        <v>0.66400000000000003</v>
      </c>
      <c r="J1054" s="4" t="str">
        <f t="shared" si="96"/>
        <v>1837</v>
      </c>
      <c r="K1054" t="str">
        <f t="shared" si="97"/>
        <v>09</v>
      </c>
      <c r="M1054" t="str">
        <f t="shared" si="98"/>
        <v/>
      </c>
      <c r="O1054" t="str">
        <f t="shared" si="99"/>
        <v/>
      </c>
      <c r="R1054" t="str">
        <f t="shared" si="100"/>
        <v>1837-09</v>
      </c>
      <c r="U1054" s="2">
        <v>10.805</v>
      </c>
      <c r="V1054" s="2">
        <v>0.66400000000000003</v>
      </c>
      <c r="AC1054">
        <f t="shared" si="101"/>
        <v>1830</v>
      </c>
    </row>
    <row r="1055" spans="1:29" x14ac:dyDescent="0.35">
      <c r="A1055" s="3" t="s">
        <v>1053</v>
      </c>
      <c r="B1055" s="2">
        <v>7.6529999999999996</v>
      </c>
      <c r="C1055" s="2">
        <v>0.85099999999999998</v>
      </c>
      <c r="J1055" s="4" t="str">
        <f t="shared" si="96"/>
        <v>1837</v>
      </c>
      <c r="K1055" t="str">
        <f t="shared" si="97"/>
        <v>10</v>
      </c>
      <c r="M1055" t="str">
        <f t="shared" si="98"/>
        <v/>
      </c>
      <c r="O1055" t="str">
        <f t="shared" si="99"/>
        <v/>
      </c>
      <c r="R1055" t="str">
        <f t="shared" si="100"/>
        <v>1837-10</v>
      </c>
      <c r="U1055" s="2">
        <v>7.6529999999999996</v>
      </c>
      <c r="V1055" s="2">
        <v>0.85099999999999998</v>
      </c>
      <c r="AC1055">
        <f t="shared" si="101"/>
        <v>1830</v>
      </c>
    </row>
    <row r="1056" spans="1:29" x14ac:dyDescent="0.35">
      <c r="A1056" s="3" t="s">
        <v>1054</v>
      </c>
      <c r="B1056" s="2">
        <v>4.1689999999999996</v>
      </c>
      <c r="C1056" s="2">
        <v>1.3069999999999999</v>
      </c>
      <c r="J1056" s="4" t="str">
        <f t="shared" si="96"/>
        <v>1837</v>
      </c>
      <c r="K1056" t="str">
        <f t="shared" si="97"/>
        <v>11</v>
      </c>
      <c r="M1056" t="str">
        <f t="shared" si="98"/>
        <v/>
      </c>
      <c r="O1056" t="str">
        <f t="shared" si="99"/>
        <v/>
      </c>
      <c r="R1056" t="str">
        <f t="shared" si="100"/>
        <v>1837-11</v>
      </c>
      <c r="U1056" s="2">
        <v>4.1689999999999996</v>
      </c>
      <c r="V1056" s="2">
        <v>1.3069999999999999</v>
      </c>
      <c r="AC1056">
        <f t="shared" si="101"/>
        <v>1830</v>
      </c>
    </row>
    <row r="1057" spans="1:29" x14ac:dyDescent="0.35">
      <c r="A1057" s="3" t="s">
        <v>1055</v>
      </c>
      <c r="B1057" s="2">
        <v>2.2850000000000001</v>
      </c>
      <c r="C1057" s="2">
        <v>1.1859999999999999</v>
      </c>
      <c r="J1057" s="4" t="str">
        <f t="shared" si="96"/>
        <v>1837</v>
      </c>
      <c r="K1057" t="str">
        <f t="shared" si="97"/>
        <v>12</v>
      </c>
      <c r="M1057" t="str">
        <f t="shared" si="98"/>
        <v/>
      </c>
      <c r="O1057" t="str">
        <f t="shared" si="99"/>
        <v/>
      </c>
      <c r="R1057" t="str">
        <f t="shared" si="100"/>
        <v>1837-12</v>
      </c>
      <c r="U1057" s="2">
        <v>2.2850000000000001</v>
      </c>
      <c r="V1057" s="2">
        <v>1.1859999999999999</v>
      </c>
      <c r="AC1057">
        <f t="shared" si="101"/>
        <v>1830</v>
      </c>
    </row>
    <row r="1058" spans="1:29" x14ac:dyDescent="0.35">
      <c r="A1058" s="3" t="s">
        <v>1056</v>
      </c>
      <c r="B1058" s="2">
        <v>-0.55699999999999905</v>
      </c>
      <c r="C1058" s="2">
        <v>1.9990000000000001</v>
      </c>
      <c r="J1058" s="4" t="str">
        <f t="shared" si="96"/>
        <v>1838</v>
      </c>
      <c r="K1058" t="str">
        <f t="shared" si="97"/>
        <v>01</v>
      </c>
      <c r="M1058" t="str">
        <f t="shared" si="98"/>
        <v/>
      </c>
      <c r="O1058" t="str">
        <f t="shared" si="99"/>
        <v/>
      </c>
      <c r="R1058" t="str">
        <f t="shared" si="100"/>
        <v>1838-01</v>
      </c>
      <c r="U1058" s="2">
        <v>-0.55699999999999905</v>
      </c>
      <c r="V1058" s="2">
        <v>1.9990000000000001</v>
      </c>
      <c r="AC1058">
        <f t="shared" si="101"/>
        <v>1830</v>
      </c>
    </row>
    <row r="1059" spans="1:29" x14ac:dyDescent="0.35">
      <c r="A1059" s="3" t="s">
        <v>1057</v>
      </c>
      <c r="B1059" s="2">
        <v>1.5629999999999999</v>
      </c>
      <c r="C1059" s="2">
        <v>1.6220000000000001</v>
      </c>
      <c r="J1059" s="4" t="str">
        <f t="shared" si="96"/>
        <v>1838</v>
      </c>
      <c r="K1059" t="str">
        <f t="shared" si="97"/>
        <v>02</v>
      </c>
      <c r="M1059" t="str">
        <f t="shared" si="98"/>
        <v/>
      </c>
      <c r="O1059" t="str">
        <f t="shared" si="99"/>
        <v/>
      </c>
      <c r="R1059" t="str">
        <f t="shared" si="100"/>
        <v>1838-02</v>
      </c>
      <c r="U1059" s="2">
        <v>1.5629999999999999</v>
      </c>
      <c r="V1059" s="2">
        <v>1.6220000000000001</v>
      </c>
      <c r="AC1059">
        <f t="shared" si="101"/>
        <v>1830</v>
      </c>
    </row>
    <row r="1060" spans="1:29" x14ac:dyDescent="0.35">
      <c r="A1060" s="3" t="s">
        <v>1058</v>
      </c>
      <c r="B1060" s="2">
        <v>3.7229999999999999</v>
      </c>
      <c r="C1060" s="2">
        <v>1.472</v>
      </c>
      <c r="J1060" s="4" t="str">
        <f t="shared" si="96"/>
        <v>1838</v>
      </c>
      <c r="K1060" t="str">
        <f t="shared" si="97"/>
        <v>03</v>
      </c>
      <c r="M1060" t="str">
        <f t="shared" si="98"/>
        <v/>
      </c>
      <c r="O1060" t="str">
        <f t="shared" si="99"/>
        <v/>
      </c>
      <c r="R1060" t="str">
        <f t="shared" si="100"/>
        <v>1838-03</v>
      </c>
      <c r="U1060" s="2">
        <v>3.7229999999999999</v>
      </c>
      <c r="V1060" s="2">
        <v>1.472</v>
      </c>
      <c r="AC1060">
        <f t="shared" si="101"/>
        <v>1830</v>
      </c>
    </row>
    <row r="1061" spans="1:29" x14ac:dyDescent="0.35">
      <c r="A1061" s="3" t="s">
        <v>1059</v>
      </c>
      <c r="B1061" s="2">
        <v>7.3829999999999902</v>
      </c>
      <c r="C1061" s="2">
        <v>1.339</v>
      </c>
      <c r="J1061" s="4" t="str">
        <f t="shared" si="96"/>
        <v>1838</v>
      </c>
      <c r="K1061" t="str">
        <f t="shared" si="97"/>
        <v>04</v>
      </c>
      <c r="M1061" t="str">
        <f t="shared" si="98"/>
        <v/>
      </c>
      <c r="O1061" t="str">
        <f t="shared" si="99"/>
        <v/>
      </c>
      <c r="R1061" t="str">
        <f t="shared" si="100"/>
        <v>1838-04</v>
      </c>
      <c r="U1061" s="2">
        <v>7.3829999999999902</v>
      </c>
      <c r="V1061" s="2">
        <v>1.339</v>
      </c>
      <c r="AC1061">
        <f t="shared" si="101"/>
        <v>1830</v>
      </c>
    </row>
    <row r="1062" spans="1:29" x14ac:dyDescent="0.35">
      <c r="A1062" s="3" t="s">
        <v>1060</v>
      </c>
      <c r="B1062" s="2">
        <v>9.9849999999999994</v>
      </c>
      <c r="C1062" s="2">
        <v>0.82199999999999995</v>
      </c>
      <c r="J1062" s="4" t="str">
        <f t="shared" si="96"/>
        <v>1838</v>
      </c>
      <c r="K1062" t="str">
        <f t="shared" si="97"/>
        <v>05</v>
      </c>
      <c r="M1062" t="str">
        <f t="shared" si="98"/>
        <v/>
      </c>
      <c r="O1062" t="str">
        <f t="shared" si="99"/>
        <v/>
      </c>
      <c r="R1062" t="str">
        <f t="shared" si="100"/>
        <v>1838-05</v>
      </c>
      <c r="U1062" s="2">
        <v>9.9849999999999994</v>
      </c>
      <c r="V1062" s="2">
        <v>0.82199999999999995</v>
      </c>
      <c r="AC1062">
        <f t="shared" si="101"/>
        <v>1830</v>
      </c>
    </row>
    <row r="1063" spans="1:29" x14ac:dyDescent="0.35">
      <c r="A1063" s="3" t="s">
        <v>1061</v>
      </c>
      <c r="B1063" s="2">
        <v>12.742000000000001</v>
      </c>
      <c r="C1063" s="2">
        <v>0.63100000000000001</v>
      </c>
      <c r="J1063" s="4" t="str">
        <f t="shared" si="96"/>
        <v>1838</v>
      </c>
      <c r="K1063" t="str">
        <f t="shared" si="97"/>
        <v>06</v>
      </c>
      <c r="M1063" t="str">
        <f t="shared" si="98"/>
        <v/>
      </c>
      <c r="O1063" t="str">
        <f t="shared" si="99"/>
        <v/>
      </c>
      <c r="R1063" t="str">
        <f t="shared" si="100"/>
        <v>1838-06</v>
      </c>
      <c r="U1063" s="2">
        <v>12.742000000000001</v>
      </c>
      <c r="V1063" s="2">
        <v>0.63100000000000001</v>
      </c>
      <c r="AC1063">
        <f t="shared" si="101"/>
        <v>1830</v>
      </c>
    </row>
    <row r="1064" spans="1:29" x14ac:dyDescent="0.35">
      <c r="A1064" s="3" t="s">
        <v>1062</v>
      </c>
      <c r="B1064" s="2">
        <v>14.367000000000001</v>
      </c>
      <c r="C1064" s="2">
        <v>0.88400000000000001</v>
      </c>
      <c r="J1064" s="4" t="str">
        <f t="shared" si="96"/>
        <v>1838</v>
      </c>
      <c r="K1064" t="str">
        <f t="shared" si="97"/>
        <v>07</v>
      </c>
      <c r="M1064" t="str">
        <f t="shared" si="98"/>
        <v/>
      </c>
      <c r="O1064" t="str">
        <f t="shared" si="99"/>
        <v/>
      </c>
      <c r="R1064" t="str">
        <f t="shared" si="100"/>
        <v>1838-07</v>
      </c>
      <c r="U1064" s="2">
        <v>14.367000000000001</v>
      </c>
      <c r="V1064" s="2">
        <v>0.88400000000000001</v>
      </c>
      <c r="AC1064">
        <f t="shared" si="101"/>
        <v>1830</v>
      </c>
    </row>
    <row r="1065" spans="1:29" x14ac:dyDescent="0.35">
      <c r="A1065" s="3" t="s">
        <v>1063</v>
      </c>
      <c r="B1065" s="2">
        <v>13.568</v>
      </c>
      <c r="C1065" s="2">
        <v>0.98599999999999999</v>
      </c>
      <c r="J1065" s="4" t="str">
        <f t="shared" si="96"/>
        <v>1838</v>
      </c>
      <c r="K1065" t="str">
        <f t="shared" si="97"/>
        <v>08</v>
      </c>
      <c r="M1065" t="str">
        <f t="shared" si="98"/>
        <v/>
      </c>
      <c r="O1065" t="str">
        <f t="shared" si="99"/>
        <v/>
      </c>
      <c r="R1065" t="str">
        <f t="shared" si="100"/>
        <v>1838-08</v>
      </c>
      <c r="U1065" s="2">
        <v>13.568</v>
      </c>
      <c r="V1065" s="2">
        <v>0.98599999999999999</v>
      </c>
      <c r="AC1065">
        <f t="shared" si="101"/>
        <v>1830</v>
      </c>
    </row>
    <row r="1066" spans="1:29" x14ac:dyDescent="0.35">
      <c r="A1066" s="3" t="s">
        <v>1064</v>
      </c>
      <c r="B1066" s="2">
        <v>11.106</v>
      </c>
      <c r="C1066" s="2">
        <v>0.88900000000000001</v>
      </c>
      <c r="J1066" s="4" t="str">
        <f t="shared" si="96"/>
        <v>1838</v>
      </c>
      <c r="K1066" t="str">
        <f t="shared" si="97"/>
        <v>09</v>
      </c>
      <c r="M1066" t="str">
        <f t="shared" si="98"/>
        <v/>
      </c>
      <c r="O1066" t="str">
        <f t="shared" si="99"/>
        <v/>
      </c>
      <c r="R1066" t="str">
        <f t="shared" si="100"/>
        <v>1838-09</v>
      </c>
      <c r="U1066" s="2">
        <v>11.106</v>
      </c>
      <c r="V1066" s="2">
        <v>0.88900000000000001</v>
      </c>
      <c r="AC1066">
        <f t="shared" si="101"/>
        <v>1830</v>
      </c>
    </row>
    <row r="1067" spans="1:29" x14ac:dyDescent="0.35">
      <c r="A1067" s="3" t="s">
        <v>1065</v>
      </c>
      <c r="B1067" s="2">
        <v>8.5259999999999998</v>
      </c>
      <c r="C1067" s="2">
        <v>1.0209999999999999</v>
      </c>
      <c r="J1067" s="4" t="str">
        <f t="shared" si="96"/>
        <v>1838</v>
      </c>
      <c r="K1067" t="str">
        <f t="shared" si="97"/>
        <v>10</v>
      </c>
      <c r="M1067" t="str">
        <f t="shared" si="98"/>
        <v/>
      </c>
      <c r="O1067" t="str">
        <f t="shared" si="99"/>
        <v/>
      </c>
      <c r="R1067" t="str">
        <f t="shared" si="100"/>
        <v>1838-10</v>
      </c>
      <c r="U1067" s="2">
        <v>8.5259999999999998</v>
      </c>
      <c r="V1067" s="2">
        <v>1.0209999999999999</v>
      </c>
      <c r="AC1067">
        <f t="shared" si="101"/>
        <v>1830</v>
      </c>
    </row>
    <row r="1068" spans="1:29" x14ac:dyDescent="0.35">
      <c r="A1068" s="3" t="s">
        <v>1066</v>
      </c>
      <c r="B1068" s="2">
        <v>5.16</v>
      </c>
      <c r="C1068" s="2">
        <v>1.044</v>
      </c>
      <c r="J1068" s="4" t="str">
        <f t="shared" si="96"/>
        <v>1838</v>
      </c>
      <c r="K1068" t="str">
        <f t="shared" si="97"/>
        <v>11</v>
      </c>
      <c r="M1068" t="str">
        <f t="shared" si="98"/>
        <v/>
      </c>
      <c r="O1068" t="str">
        <f t="shared" si="99"/>
        <v/>
      </c>
      <c r="R1068" t="str">
        <f t="shared" si="100"/>
        <v>1838-11</v>
      </c>
      <c r="U1068" s="2">
        <v>5.16</v>
      </c>
      <c r="V1068" s="2">
        <v>1.044</v>
      </c>
      <c r="AC1068">
        <f t="shared" si="101"/>
        <v>1830</v>
      </c>
    </row>
    <row r="1069" spans="1:29" x14ac:dyDescent="0.35">
      <c r="A1069" s="3" t="s">
        <v>1067</v>
      </c>
      <c r="B1069" s="2">
        <v>2.613</v>
      </c>
      <c r="C1069" s="2">
        <v>1.2390000000000001</v>
      </c>
      <c r="J1069" s="4" t="str">
        <f t="shared" si="96"/>
        <v>1838</v>
      </c>
      <c r="K1069" t="str">
        <f t="shared" si="97"/>
        <v>12</v>
      </c>
      <c r="M1069" t="str">
        <f t="shared" si="98"/>
        <v/>
      </c>
      <c r="O1069" t="str">
        <f t="shared" si="99"/>
        <v/>
      </c>
      <c r="R1069" t="str">
        <f t="shared" si="100"/>
        <v>1838-12</v>
      </c>
      <c r="U1069" s="2">
        <v>2.613</v>
      </c>
      <c r="V1069" s="2">
        <v>1.2390000000000001</v>
      </c>
      <c r="AC1069">
        <f t="shared" si="101"/>
        <v>1830</v>
      </c>
    </row>
    <row r="1070" spans="1:29" x14ac:dyDescent="0.35">
      <c r="A1070" s="3" t="s">
        <v>1068</v>
      </c>
      <c r="B1070" s="2">
        <v>2.1560000000000001</v>
      </c>
      <c r="C1070" s="2">
        <v>1.681</v>
      </c>
      <c r="J1070" s="4" t="str">
        <f t="shared" si="96"/>
        <v>1839</v>
      </c>
      <c r="K1070" t="str">
        <f t="shared" si="97"/>
        <v>01</v>
      </c>
      <c r="M1070" t="str">
        <f t="shared" si="98"/>
        <v/>
      </c>
      <c r="O1070" t="str">
        <f t="shared" si="99"/>
        <v/>
      </c>
      <c r="R1070" t="str">
        <f t="shared" si="100"/>
        <v>1839-01</v>
      </c>
      <c r="U1070" s="2">
        <v>2.1560000000000001</v>
      </c>
      <c r="V1070" s="2">
        <v>1.681</v>
      </c>
      <c r="AC1070">
        <f t="shared" si="101"/>
        <v>1830</v>
      </c>
    </row>
    <row r="1071" spans="1:29" x14ac:dyDescent="0.35">
      <c r="A1071" s="3" t="s">
        <v>1069</v>
      </c>
      <c r="B1071" s="2">
        <v>3.48199999999999</v>
      </c>
      <c r="C1071" s="2">
        <v>1.546</v>
      </c>
      <c r="J1071" s="4" t="str">
        <f t="shared" si="96"/>
        <v>1839</v>
      </c>
      <c r="K1071" t="str">
        <f t="shared" si="97"/>
        <v>02</v>
      </c>
      <c r="M1071" t="str">
        <f t="shared" si="98"/>
        <v/>
      </c>
      <c r="O1071" t="str">
        <f t="shared" si="99"/>
        <v/>
      </c>
      <c r="R1071" t="str">
        <f t="shared" si="100"/>
        <v>1839-02</v>
      </c>
      <c r="U1071" s="2">
        <v>3.48199999999999</v>
      </c>
      <c r="V1071" s="2">
        <v>1.546</v>
      </c>
      <c r="AC1071">
        <f t="shared" si="101"/>
        <v>1830</v>
      </c>
    </row>
    <row r="1072" spans="1:29" x14ac:dyDescent="0.35">
      <c r="A1072" s="3" t="s">
        <v>1070</v>
      </c>
      <c r="B1072" s="2">
        <v>2.673</v>
      </c>
      <c r="C1072" s="2">
        <v>1.4930000000000001</v>
      </c>
      <c r="J1072" s="4" t="str">
        <f t="shared" si="96"/>
        <v>1839</v>
      </c>
      <c r="K1072" t="str">
        <f t="shared" si="97"/>
        <v>03</v>
      </c>
      <c r="M1072" t="str">
        <f t="shared" si="98"/>
        <v/>
      </c>
      <c r="O1072" t="str">
        <f t="shared" si="99"/>
        <v/>
      </c>
      <c r="R1072" t="str">
        <f t="shared" si="100"/>
        <v>1839-03</v>
      </c>
      <c r="U1072" s="2">
        <v>2.673</v>
      </c>
      <c r="V1072" s="2">
        <v>1.4930000000000001</v>
      </c>
      <c r="AC1072">
        <f t="shared" si="101"/>
        <v>1830</v>
      </c>
    </row>
    <row r="1073" spans="1:29" x14ac:dyDescent="0.35">
      <c r="A1073" s="3" t="s">
        <v>1071</v>
      </c>
      <c r="B1073" s="2">
        <v>7.8919999999999897</v>
      </c>
      <c r="C1073" s="2">
        <v>0.92</v>
      </c>
      <c r="J1073" s="4" t="str">
        <f t="shared" si="96"/>
        <v>1839</v>
      </c>
      <c r="K1073" t="str">
        <f t="shared" si="97"/>
        <v>04</v>
      </c>
      <c r="M1073" t="str">
        <f t="shared" si="98"/>
        <v/>
      </c>
      <c r="O1073" t="str">
        <f t="shared" si="99"/>
        <v/>
      </c>
      <c r="R1073" t="str">
        <f t="shared" si="100"/>
        <v>1839-04</v>
      </c>
      <c r="U1073" s="2">
        <v>7.8919999999999897</v>
      </c>
      <c r="V1073" s="2">
        <v>0.92</v>
      </c>
      <c r="AC1073">
        <f t="shared" si="101"/>
        <v>1830</v>
      </c>
    </row>
    <row r="1074" spans="1:29" x14ac:dyDescent="0.35">
      <c r="A1074" s="3" t="s">
        <v>1072</v>
      </c>
      <c r="B1074" s="2">
        <v>10.289</v>
      </c>
      <c r="C1074" s="2">
        <v>0.68</v>
      </c>
      <c r="J1074" s="4" t="str">
        <f t="shared" si="96"/>
        <v>1839</v>
      </c>
      <c r="K1074" t="str">
        <f t="shared" si="97"/>
        <v>05</v>
      </c>
      <c r="M1074" t="str">
        <f t="shared" si="98"/>
        <v/>
      </c>
      <c r="O1074" t="str">
        <f t="shared" si="99"/>
        <v/>
      </c>
      <c r="R1074" t="str">
        <f t="shared" si="100"/>
        <v>1839-05</v>
      </c>
      <c r="U1074" s="2">
        <v>10.289</v>
      </c>
      <c r="V1074" s="2">
        <v>0.68</v>
      </c>
      <c r="AC1074">
        <f t="shared" si="101"/>
        <v>1830</v>
      </c>
    </row>
    <row r="1075" spans="1:29" x14ac:dyDescent="0.35">
      <c r="A1075" s="3" t="s">
        <v>1073</v>
      </c>
      <c r="B1075" s="2">
        <v>12.548</v>
      </c>
      <c r="C1075" s="2">
        <v>0.83899999999999997</v>
      </c>
      <c r="J1075" s="4" t="str">
        <f t="shared" si="96"/>
        <v>1839</v>
      </c>
      <c r="K1075" t="str">
        <f t="shared" si="97"/>
        <v>06</v>
      </c>
      <c r="M1075" t="str">
        <f t="shared" si="98"/>
        <v/>
      </c>
      <c r="O1075" t="str">
        <f t="shared" si="99"/>
        <v/>
      </c>
      <c r="R1075" t="str">
        <f t="shared" si="100"/>
        <v>1839-06</v>
      </c>
      <c r="U1075" s="2">
        <v>12.548</v>
      </c>
      <c r="V1075" s="2">
        <v>0.83899999999999997</v>
      </c>
      <c r="AC1075">
        <f t="shared" si="101"/>
        <v>1830</v>
      </c>
    </row>
    <row r="1076" spans="1:29" x14ac:dyDescent="0.35">
      <c r="A1076" s="3" t="s">
        <v>1074</v>
      </c>
      <c r="B1076" s="2">
        <v>14.411</v>
      </c>
      <c r="C1076" s="2">
        <v>0.94199999999999995</v>
      </c>
      <c r="J1076" s="4" t="str">
        <f t="shared" si="96"/>
        <v>1839</v>
      </c>
      <c r="K1076" t="str">
        <f t="shared" si="97"/>
        <v>07</v>
      </c>
      <c r="M1076" t="str">
        <f t="shared" si="98"/>
        <v/>
      </c>
      <c r="O1076" t="str">
        <f t="shared" si="99"/>
        <v/>
      </c>
      <c r="R1076" t="str">
        <f t="shared" si="100"/>
        <v>1839-07</v>
      </c>
      <c r="U1076" s="2">
        <v>14.411</v>
      </c>
      <c r="V1076" s="2">
        <v>0.94199999999999995</v>
      </c>
      <c r="AC1076">
        <f t="shared" si="101"/>
        <v>1830</v>
      </c>
    </row>
    <row r="1077" spans="1:29" x14ac:dyDescent="0.35">
      <c r="A1077" s="3" t="s">
        <v>1075</v>
      </c>
      <c r="B1077" s="2">
        <v>14.07</v>
      </c>
      <c r="C1077" s="2">
        <v>1.296</v>
      </c>
      <c r="J1077" s="4" t="str">
        <f t="shared" si="96"/>
        <v>1839</v>
      </c>
      <c r="K1077" t="str">
        <f t="shared" si="97"/>
        <v>08</v>
      </c>
      <c r="M1077" t="str">
        <f t="shared" si="98"/>
        <v/>
      </c>
      <c r="O1077" t="str">
        <f t="shared" si="99"/>
        <v/>
      </c>
      <c r="R1077" t="str">
        <f t="shared" si="100"/>
        <v>1839-08</v>
      </c>
      <c r="U1077" s="2">
        <v>14.07</v>
      </c>
      <c r="V1077" s="2">
        <v>1.296</v>
      </c>
      <c r="AC1077">
        <f t="shared" si="101"/>
        <v>1830</v>
      </c>
    </row>
    <row r="1078" spans="1:29" x14ac:dyDescent="0.35">
      <c r="A1078" s="3" t="s">
        <v>1076</v>
      </c>
      <c r="B1078" s="2">
        <v>10.853</v>
      </c>
      <c r="C1078" s="2">
        <v>0.71399999999999997</v>
      </c>
      <c r="J1078" s="4" t="str">
        <f t="shared" si="96"/>
        <v>1839</v>
      </c>
      <c r="K1078" t="str">
        <f t="shared" si="97"/>
        <v>09</v>
      </c>
      <c r="M1078" t="str">
        <f t="shared" si="98"/>
        <v/>
      </c>
      <c r="O1078" t="str">
        <f t="shared" si="99"/>
        <v/>
      </c>
      <c r="R1078" t="str">
        <f t="shared" si="100"/>
        <v>1839-09</v>
      </c>
      <c r="U1078" s="2">
        <v>10.853</v>
      </c>
      <c r="V1078" s="2">
        <v>0.71399999999999997</v>
      </c>
      <c r="AC1078">
        <f t="shared" si="101"/>
        <v>1830</v>
      </c>
    </row>
    <row r="1079" spans="1:29" x14ac:dyDescent="0.35">
      <c r="A1079" s="3" t="s">
        <v>1077</v>
      </c>
      <c r="B1079" s="2">
        <v>8.2189999999999994</v>
      </c>
      <c r="C1079" s="2">
        <v>0.97199999999999998</v>
      </c>
      <c r="J1079" s="4" t="str">
        <f t="shared" si="96"/>
        <v>1839</v>
      </c>
      <c r="K1079" t="str">
        <f t="shared" si="97"/>
        <v>10</v>
      </c>
      <c r="M1079" t="str">
        <f t="shared" si="98"/>
        <v/>
      </c>
      <c r="O1079" t="str">
        <f t="shared" si="99"/>
        <v/>
      </c>
      <c r="R1079" t="str">
        <f t="shared" si="100"/>
        <v>1839-10</v>
      </c>
      <c r="U1079" s="2">
        <v>8.2189999999999994</v>
      </c>
      <c r="V1079" s="2">
        <v>0.97199999999999998</v>
      </c>
      <c r="AC1079">
        <f t="shared" si="101"/>
        <v>1830</v>
      </c>
    </row>
    <row r="1080" spans="1:29" x14ac:dyDescent="0.35">
      <c r="A1080" s="3" t="s">
        <v>1078</v>
      </c>
      <c r="B1080" s="2">
        <v>3.92</v>
      </c>
      <c r="C1080" s="2">
        <v>1.4509999999999901</v>
      </c>
      <c r="J1080" s="4" t="str">
        <f t="shared" si="96"/>
        <v>1839</v>
      </c>
      <c r="K1080" t="str">
        <f t="shared" si="97"/>
        <v>11</v>
      </c>
      <c r="M1080" t="str">
        <f t="shared" si="98"/>
        <v/>
      </c>
      <c r="O1080" t="str">
        <f t="shared" si="99"/>
        <v/>
      </c>
      <c r="R1080" t="str">
        <f t="shared" si="100"/>
        <v>1839-11</v>
      </c>
      <c r="U1080" s="2">
        <v>3.92</v>
      </c>
      <c r="V1080" s="2">
        <v>1.4509999999999901</v>
      </c>
      <c r="AC1080">
        <f t="shared" si="101"/>
        <v>1830</v>
      </c>
    </row>
    <row r="1081" spans="1:29" x14ac:dyDescent="0.35">
      <c r="A1081" s="3" t="s">
        <v>1079</v>
      </c>
      <c r="B1081" s="2">
        <v>1.0739999999999901</v>
      </c>
      <c r="C1081" s="2">
        <v>1.619</v>
      </c>
      <c r="J1081" s="4" t="str">
        <f t="shared" si="96"/>
        <v>1839</v>
      </c>
      <c r="K1081" t="str">
        <f t="shared" si="97"/>
        <v>12</v>
      </c>
      <c r="M1081" t="str">
        <f t="shared" si="98"/>
        <v/>
      </c>
      <c r="O1081" t="str">
        <f t="shared" si="99"/>
        <v/>
      </c>
      <c r="R1081" t="str">
        <f t="shared" si="100"/>
        <v>1839-12</v>
      </c>
      <c r="U1081" s="2">
        <v>1.0739999999999901</v>
      </c>
      <c r="V1081" s="2">
        <v>1.619</v>
      </c>
      <c r="AC1081">
        <f t="shared" si="101"/>
        <v>1830</v>
      </c>
    </row>
    <row r="1082" spans="1:29" x14ac:dyDescent="0.35">
      <c r="A1082" s="3" t="s">
        <v>1080</v>
      </c>
      <c r="B1082" s="2">
        <v>2.5609999999999999</v>
      </c>
      <c r="C1082" s="2">
        <v>1.468</v>
      </c>
      <c r="J1082" s="4" t="str">
        <f t="shared" si="96"/>
        <v>1840</v>
      </c>
      <c r="K1082" t="str">
        <f t="shared" si="97"/>
        <v>01</v>
      </c>
      <c r="M1082" t="str">
        <f t="shared" si="98"/>
        <v/>
      </c>
      <c r="O1082" t="str">
        <f t="shared" si="99"/>
        <v/>
      </c>
      <c r="R1082" t="str">
        <f t="shared" si="100"/>
        <v>1840-01</v>
      </c>
      <c r="U1082" s="2">
        <v>2.5609999999999999</v>
      </c>
      <c r="V1082" s="2">
        <v>1.468</v>
      </c>
      <c r="AC1082">
        <f t="shared" si="101"/>
        <v>1840</v>
      </c>
    </row>
    <row r="1083" spans="1:29" x14ac:dyDescent="0.35">
      <c r="A1083" s="3" t="s">
        <v>1081</v>
      </c>
      <c r="B1083" s="2">
        <v>2.1019999999999999</v>
      </c>
      <c r="C1083" s="2">
        <v>1.5609999999999999</v>
      </c>
      <c r="J1083" s="4" t="str">
        <f t="shared" si="96"/>
        <v>1840</v>
      </c>
      <c r="K1083" t="str">
        <f t="shared" si="97"/>
        <v>02</v>
      </c>
      <c r="M1083" t="str">
        <f t="shared" si="98"/>
        <v/>
      </c>
      <c r="O1083" t="str">
        <f t="shared" si="99"/>
        <v/>
      </c>
      <c r="R1083" t="str">
        <f t="shared" si="100"/>
        <v>1840-02</v>
      </c>
      <c r="U1083" s="2">
        <v>2.1019999999999999</v>
      </c>
      <c r="V1083" s="2">
        <v>1.5609999999999999</v>
      </c>
      <c r="AC1083">
        <f t="shared" si="101"/>
        <v>1840</v>
      </c>
    </row>
    <row r="1084" spans="1:29" x14ac:dyDescent="0.35">
      <c r="A1084" s="3" t="s">
        <v>1082</v>
      </c>
      <c r="B1084" s="2">
        <v>4.04</v>
      </c>
      <c r="C1084" s="2">
        <v>1.4690000000000001</v>
      </c>
      <c r="J1084" s="4" t="str">
        <f t="shared" si="96"/>
        <v>1840</v>
      </c>
      <c r="K1084" t="str">
        <f t="shared" si="97"/>
        <v>03</v>
      </c>
      <c r="M1084" t="str">
        <f t="shared" si="98"/>
        <v/>
      </c>
      <c r="O1084" t="str">
        <f t="shared" si="99"/>
        <v/>
      </c>
      <c r="R1084" t="str">
        <f t="shared" si="100"/>
        <v>1840-03</v>
      </c>
      <c r="U1084" s="2">
        <v>4.04</v>
      </c>
      <c r="V1084" s="2">
        <v>1.4690000000000001</v>
      </c>
      <c r="AC1084">
        <f t="shared" si="101"/>
        <v>1840</v>
      </c>
    </row>
    <row r="1085" spans="1:29" x14ac:dyDescent="0.35">
      <c r="A1085" s="3" t="s">
        <v>1083</v>
      </c>
      <c r="B1085" s="2">
        <v>7.9429999999999996</v>
      </c>
      <c r="C1085" s="2">
        <v>0.77599999999999902</v>
      </c>
      <c r="J1085" s="4" t="str">
        <f t="shared" si="96"/>
        <v>1840</v>
      </c>
      <c r="K1085" t="str">
        <f t="shared" si="97"/>
        <v>04</v>
      </c>
      <c r="M1085" t="str">
        <f t="shared" si="98"/>
        <v/>
      </c>
      <c r="O1085" t="str">
        <f t="shared" si="99"/>
        <v/>
      </c>
      <c r="R1085" t="str">
        <f t="shared" si="100"/>
        <v>1840-04</v>
      </c>
      <c r="U1085" s="2">
        <v>7.9429999999999996</v>
      </c>
      <c r="V1085" s="2">
        <v>0.77599999999999902</v>
      </c>
      <c r="AC1085">
        <f t="shared" si="101"/>
        <v>1840</v>
      </c>
    </row>
    <row r="1086" spans="1:29" x14ac:dyDescent="0.35">
      <c r="A1086" s="3" t="s">
        <v>1084</v>
      </c>
      <c r="B1086" s="2">
        <v>11.173</v>
      </c>
      <c r="C1086" s="2">
        <v>0.69799999999999995</v>
      </c>
      <c r="J1086" s="4" t="str">
        <f t="shared" si="96"/>
        <v>1840</v>
      </c>
      <c r="K1086" t="str">
        <f t="shared" si="97"/>
        <v>05</v>
      </c>
      <c r="M1086" t="str">
        <f t="shared" si="98"/>
        <v/>
      </c>
      <c r="O1086" t="str">
        <f t="shared" si="99"/>
        <v/>
      </c>
      <c r="R1086" t="str">
        <f t="shared" si="100"/>
        <v>1840-05</v>
      </c>
      <c r="U1086" s="2">
        <v>11.173</v>
      </c>
      <c r="V1086" s="2">
        <v>0.69799999999999995</v>
      </c>
      <c r="AC1086">
        <f t="shared" si="101"/>
        <v>1840</v>
      </c>
    </row>
    <row r="1087" spans="1:29" x14ac:dyDescent="0.35">
      <c r="A1087" s="3" t="s">
        <v>1085</v>
      </c>
      <c r="B1087" s="2">
        <v>13.411</v>
      </c>
      <c r="C1087" s="2">
        <v>1.028</v>
      </c>
      <c r="J1087" s="4" t="str">
        <f t="shared" si="96"/>
        <v>1840</v>
      </c>
      <c r="K1087" t="str">
        <f t="shared" si="97"/>
        <v>06</v>
      </c>
      <c r="M1087" t="str">
        <f t="shared" si="98"/>
        <v/>
      </c>
      <c r="O1087" t="str">
        <f t="shared" si="99"/>
        <v/>
      </c>
      <c r="R1087" t="str">
        <f t="shared" si="100"/>
        <v>1840-06</v>
      </c>
      <c r="U1087" s="2">
        <v>13.411</v>
      </c>
      <c r="V1087" s="2">
        <v>1.028</v>
      </c>
      <c r="AC1087">
        <f t="shared" si="101"/>
        <v>1840</v>
      </c>
    </row>
    <row r="1088" spans="1:29" x14ac:dyDescent="0.35">
      <c r="A1088" s="3" t="s">
        <v>1086</v>
      </c>
      <c r="B1088" s="2">
        <v>14.714</v>
      </c>
      <c r="C1088" s="2">
        <v>0.46200000000000002</v>
      </c>
      <c r="J1088" s="4" t="str">
        <f t="shared" si="96"/>
        <v>1840</v>
      </c>
      <c r="K1088" t="str">
        <f t="shared" si="97"/>
        <v>07</v>
      </c>
      <c r="M1088" t="str">
        <f t="shared" si="98"/>
        <v/>
      </c>
      <c r="O1088" t="str">
        <f t="shared" si="99"/>
        <v/>
      </c>
      <c r="R1088" t="str">
        <f t="shared" si="100"/>
        <v>1840-07</v>
      </c>
      <c r="U1088" s="2">
        <v>14.714</v>
      </c>
      <c r="V1088" s="2">
        <v>0.46200000000000002</v>
      </c>
      <c r="AC1088">
        <f t="shared" si="101"/>
        <v>1840</v>
      </c>
    </row>
    <row r="1089" spans="1:29" x14ac:dyDescent="0.35">
      <c r="A1089" s="3" t="s">
        <v>1087</v>
      </c>
      <c r="B1089" s="2">
        <v>13.085999999999901</v>
      </c>
      <c r="C1089" s="2">
        <v>0.93600000000000005</v>
      </c>
      <c r="J1089" s="4" t="str">
        <f t="shared" si="96"/>
        <v>1840</v>
      </c>
      <c r="K1089" t="str">
        <f t="shared" si="97"/>
        <v>08</v>
      </c>
      <c r="M1089" t="str">
        <f t="shared" si="98"/>
        <v/>
      </c>
      <c r="O1089" t="str">
        <f t="shared" si="99"/>
        <v/>
      </c>
      <c r="R1089" t="str">
        <f t="shared" si="100"/>
        <v>1840-08</v>
      </c>
      <c r="U1089" s="2">
        <v>13.085999999999901</v>
      </c>
      <c r="V1089" s="2">
        <v>0.93600000000000005</v>
      </c>
      <c r="AC1089">
        <f t="shared" si="101"/>
        <v>1840</v>
      </c>
    </row>
    <row r="1090" spans="1:29" x14ac:dyDescent="0.35">
      <c r="A1090" s="3" t="s">
        <v>1088</v>
      </c>
      <c r="B1090" s="2">
        <v>11.01</v>
      </c>
      <c r="C1090" s="2">
        <v>0.58599999999999997</v>
      </c>
      <c r="J1090" s="4" t="str">
        <f t="shared" si="96"/>
        <v>1840</v>
      </c>
      <c r="K1090" t="str">
        <f t="shared" si="97"/>
        <v>09</v>
      </c>
      <c r="M1090" t="str">
        <f t="shared" si="98"/>
        <v/>
      </c>
      <c r="O1090" t="str">
        <f t="shared" si="99"/>
        <v/>
      </c>
      <c r="R1090" t="str">
        <f t="shared" si="100"/>
        <v>1840-09</v>
      </c>
      <c r="U1090" s="2">
        <v>11.01</v>
      </c>
      <c r="V1090" s="2">
        <v>0.58599999999999997</v>
      </c>
      <c r="AC1090">
        <f t="shared" si="101"/>
        <v>1840</v>
      </c>
    </row>
    <row r="1091" spans="1:29" x14ac:dyDescent="0.35">
      <c r="A1091" s="3" t="s">
        <v>1089</v>
      </c>
      <c r="B1091" s="2">
        <v>7.5049999999999999</v>
      </c>
      <c r="C1091" s="2">
        <v>0.85299999999999998</v>
      </c>
      <c r="J1091" s="4" t="str">
        <f t="shared" ref="J1091:J1154" si="102">LEFT(A1091, 4)</f>
        <v>1840</v>
      </c>
      <c r="K1091" t="str">
        <f t="shared" ref="K1091:K1154" si="103">MID(A1091, 6, 2)</f>
        <v>10</v>
      </c>
      <c r="M1091" t="str">
        <f t="shared" ref="M1091:M1154" si="104">IFERROR(AVERAGEIFS(H:H, J:J, L1091), "")</f>
        <v/>
      </c>
      <c r="O1091" t="str">
        <f t="shared" ref="O1091:O1154" si="105">IF(ISNUMBER(M1091), M1091 - $N$2, "")</f>
        <v/>
      </c>
      <c r="R1091" t="str">
        <f t="shared" ref="R1091:R1154" si="106">J1091 &amp; "-" &amp; TEXT(K1091, "00")</f>
        <v>1840-10</v>
      </c>
      <c r="U1091" s="2">
        <v>7.5049999999999999</v>
      </c>
      <c r="V1091" s="2">
        <v>0.85299999999999998</v>
      </c>
      <c r="AC1091">
        <f t="shared" ref="AC1091:AC1154" si="107">INT(J1091/10)*10</f>
        <v>1840</v>
      </c>
    </row>
    <row r="1092" spans="1:29" x14ac:dyDescent="0.35">
      <c r="A1092" s="3" t="s">
        <v>1090</v>
      </c>
      <c r="B1092" s="2">
        <v>4.101</v>
      </c>
      <c r="C1092" s="2">
        <v>0.98199999999999998</v>
      </c>
      <c r="J1092" s="4" t="str">
        <f t="shared" si="102"/>
        <v>1840</v>
      </c>
      <c r="K1092" t="str">
        <f t="shared" si="103"/>
        <v>11</v>
      </c>
      <c r="M1092" t="str">
        <f t="shared" si="104"/>
        <v/>
      </c>
      <c r="O1092" t="str">
        <f t="shared" si="105"/>
        <v/>
      </c>
      <c r="R1092" t="str">
        <f t="shared" si="106"/>
        <v>1840-11</v>
      </c>
      <c r="U1092" s="2">
        <v>4.101</v>
      </c>
      <c r="V1092" s="2">
        <v>0.98199999999999998</v>
      </c>
      <c r="AC1092">
        <f t="shared" si="107"/>
        <v>1840</v>
      </c>
    </row>
    <row r="1093" spans="1:29" x14ac:dyDescent="0.35">
      <c r="A1093" s="3" t="s">
        <v>1091</v>
      </c>
      <c r="B1093" s="2">
        <v>1.909</v>
      </c>
      <c r="C1093" s="2">
        <v>1.075</v>
      </c>
      <c r="J1093" s="4" t="str">
        <f t="shared" si="102"/>
        <v>1840</v>
      </c>
      <c r="K1093" t="str">
        <f t="shared" si="103"/>
        <v>12</v>
      </c>
      <c r="M1093" t="str">
        <f t="shared" si="104"/>
        <v/>
      </c>
      <c r="O1093" t="str">
        <f t="shared" si="105"/>
        <v/>
      </c>
      <c r="R1093" t="str">
        <f t="shared" si="106"/>
        <v>1840-12</v>
      </c>
      <c r="U1093" s="2">
        <v>1.909</v>
      </c>
      <c r="V1093" s="2">
        <v>1.075</v>
      </c>
      <c r="AC1093">
        <f t="shared" si="107"/>
        <v>1840</v>
      </c>
    </row>
    <row r="1094" spans="1:29" x14ac:dyDescent="0.35">
      <c r="A1094" s="3" t="s">
        <v>1092</v>
      </c>
      <c r="B1094" s="2">
        <v>0.64900000000000002</v>
      </c>
      <c r="C1094" s="2">
        <v>1.7609999999999999</v>
      </c>
      <c r="J1094" s="4" t="str">
        <f t="shared" si="102"/>
        <v>1841</v>
      </c>
      <c r="K1094" t="str">
        <f t="shared" si="103"/>
        <v>01</v>
      </c>
      <c r="M1094" t="str">
        <f t="shared" si="104"/>
        <v/>
      </c>
      <c r="O1094" t="str">
        <f t="shared" si="105"/>
        <v/>
      </c>
      <c r="R1094" t="str">
        <f t="shared" si="106"/>
        <v>1841-01</v>
      </c>
      <c r="U1094" s="2">
        <v>0.64900000000000002</v>
      </c>
      <c r="V1094" s="2">
        <v>1.7609999999999999</v>
      </c>
      <c r="AC1094">
        <f t="shared" si="107"/>
        <v>1840</v>
      </c>
    </row>
    <row r="1095" spans="1:29" x14ac:dyDescent="0.35">
      <c r="A1095" s="3" t="s">
        <v>1093</v>
      </c>
      <c r="B1095" s="2">
        <v>2.468</v>
      </c>
      <c r="C1095" s="2">
        <v>1.6020000000000001</v>
      </c>
      <c r="J1095" s="4" t="str">
        <f t="shared" si="102"/>
        <v>1841</v>
      </c>
      <c r="K1095" t="str">
        <f t="shared" si="103"/>
        <v>02</v>
      </c>
      <c r="M1095" t="str">
        <f t="shared" si="104"/>
        <v/>
      </c>
      <c r="O1095" t="str">
        <f t="shared" si="105"/>
        <v/>
      </c>
      <c r="R1095" t="str">
        <f t="shared" si="106"/>
        <v>1841-02</v>
      </c>
      <c r="U1095" s="2">
        <v>2.468</v>
      </c>
      <c r="V1095" s="2">
        <v>1.6020000000000001</v>
      </c>
      <c r="AC1095">
        <f t="shared" si="107"/>
        <v>1840</v>
      </c>
    </row>
    <row r="1096" spans="1:29" x14ac:dyDescent="0.35">
      <c r="A1096" s="3" t="s">
        <v>1094</v>
      </c>
      <c r="B1096" s="2">
        <v>3.3069999999999999</v>
      </c>
      <c r="C1096" s="2">
        <v>1.3240000000000001</v>
      </c>
      <c r="J1096" s="4" t="str">
        <f t="shared" si="102"/>
        <v>1841</v>
      </c>
      <c r="K1096" t="str">
        <f t="shared" si="103"/>
        <v>03</v>
      </c>
      <c r="M1096" t="str">
        <f t="shared" si="104"/>
        <v/>
      </c>
      <c r="O1096" t="str">
        <f t="shared" si="105"/>
        <v/>
      </c>
      <c r="R1096" t="str">
        <f t="shared" si="106"/>
        <v>1841-03</v>
      </c>
      <c r="U1096" s="2">
        <v>3.3069999999999999</v>
      </c>
      <c r="V1096" s="2">
        <v>1.3240000000000001</v>
      </c>
      <c r="AC1096">
        <f t="shared" si="107"/>
        <v>1840</v>
      </c>
    </row>
    <row r="1097" spans="1:29" x14ac:dyDescent="0.35">
      <c r="A1097" s="3" t="s">
        <v>1095</v>
      </c>
      <c r="B1097" s="2">
        <v>6.77</v>
      </c>
      <c r="C1097" s="2">
        <v>0.94199999999999995</v>
      </c>
      <c r="J1097" s="4" t="str">
        <f t="shared" si="102"/>
        <v>1841</v>
      </c>
      <c r="K1097" t="str">
        <f t="shared" si="103"/>
        <v>04</v>
      </c>
      <c r="M1097" t="str">
        <f t="shared" si="104"/>
        <v/>
      </c>
      <c r="O1097" t="str">
        <f t="shared" si="105"/>
        <v/>
      </c>
      <c r="R1097" t="str">
        <f t="shared" si="106"/>
        <v>1841-04</v>
      </c>
      <c r="U1097" s="2">
        <v>6.77</v>
      </c>
      <c r="V1097" s="2">
        <v>0.94199999999999995</v>
      </c>
      <c r="AC1097">
        <f t="shared" si="107"/>
        <v>1840</v>
      </c>
    </row>
    <row r="1098" spans="1:29" x14ac:dyDescent="0.35">
      <c r="A1098" s="3" t="s">
        <v>1096</v>
      </c>
      <c r="B1098" s="2">
        <v>10.763999999999999</v>
      </c>
      <c r="C1098" s="2">
        <v>0.57299999999999995</v>
      </c>
      <c r="J1098" s="4" t="str">
        <f t="shared" si="102"/>
        <v>1841</v>
      </c>
      <c r="K1098" t="str">
        <f t="shared" si="103"/>
        <v>05</v>
      </c>
      <c r="M1098" t="str">
        <f t="shared" si="104"/>
        <v/>
      </c>
      <c r="O1098" t="str">
        <f t="shared" si="105"/>
        <v/>
      </c>
      <c r="R1098" t="str">
        <f t="shared" si="106"/>
        <v>1841-05</v>
      </c>
      <c r="U1098" s="2">
        <v>10.763999999999999</v>
      </c>
      <c r="V1098" s="2">
        <v>0.57299999999999995</v>
      </c>
      <c r="AC1098">
        <f t="shared" si="107"/>
        <v>1840</v>
      </c>
    </row>
    <row r="1099" spans="1:29" x14ac:dyDescent="0.35">
      <c r="A1099" s="3" t="s">
        <v>1097</v>
      </c>
      <c r="B1099" s="2">
        <v>13.061999999999999</v>
      </c>
      <c r="C1099" s="2">
        <v>0.64</v>
      </c>
      <c r="J1099" s="4" t="str">
        <f t="shared" si="102"/>
        <v>1841</v>
      </c>
      <c r="K1099" t="str">
        <f t="shared" si="103"/>
        <v>06</v>
      </c>
      <c r="M1099" t="str">
        <f t="shared" si="104"/>
        <v/>
      </c>
      <c r="O1099" t="str">
        <f t="shared" si="105"/>
        <v/>
      </c>
      <c r="R1099" t="str">
        <f t="shared" si="106"/>
        <v>1841-06</v>
      </c>
      <c r="U1099" s="2">
        <v>13.061999999999999</v>
      </c>
      <c r="V1099" s="2">
        <v>0.64</v>
      </c>
      <c r="AC1099">
        <f t="shared" si="107"/>
        <v>1840</v>
      </c>
    </row>
    <row r="1100" spans="1:29" x14ac:dyDescent="0.35">
      <c r="A1100" s="3" t="s">
        <v>1098</v>
      </c>
      <c r="B1100" s="2">
        <v>14.552</v>
      </c>
      <c r="C1100" s="2">
        <v>0.73699999999999999</v>
      </c>
      <c r="J1100" s="4" t="str">
        <f t="shared" si="102"/>
        <v>1841</v>
      </c>
      <c r="K1100" t="str">
        <f t="shared" si="103"/>
        <v>07</v>
      </c>
      <c r="M1100" t="str">
        <f t="shared" si="104"/>
        <v/>
      </c>
      <c r="O1100" t="str">
        <f t="shared" si="105"/>
        <v/>
      </c>
      <c r="R1100" t="str">
        <f t="shared" si="106"/>
        <v>1841-07</v>
      </c>
      <c r="U1100" s="2">
        <v>14.552</v>
      </c>
      <c r="V1100" s="2">
        <v>0.73699999999999999</v>
      </c>
      <c r="AC1100">
        <f t="shared" si="107"/>
        <v>1840</v>
      </c>
    </row>
    <row r="1101" spans="1:29" x14ac:dyDescent="0.35">
      <c r="A1101" s="3" t="s">
        <v>1099</v>
      </c>
      <c r="B1101" s="2">
        <v>13.708</v>
      </c>
      <c r="C1101" s="2">
        <v>0.749</v>
      </c>
      <c r="J1101" s="4" t="str">
        <f t="shared" si="102"/>
        <v>1841</v>
      </c>
      <c r="K1101" t="str">
        <f t="shared" si="103"/>
        <v>08</v>
      </c>
      <c r="M1101" t="str">
        <f t="shared" si="104"/>
        <v/>
      </c>
      <c r="O1101" t="str">
        <f t="shared" si="105"/>
        <v/>
      </c>
      <c r="R1101" t="str">
        <f t="shared" si="106"/>
        <v>1841-08</v>
      </c>
      <c r="U1101" s="2">
        <v>13.708</v>
      </c>
      <c r="V1101" s="2">
        <v>0.749</v>
      </c>
      <c r="AC1101">
        <f t="shared" si="107"/>
        <v>1840</v>
      </c>
    </row>
    <row r="1102" spans="1:29" x14ac:dyDescent="0.35">
      <c r="A1102" s="3" t="s">
        <v>1100</v>
      </c>
      <c r="B1102" s="2">
        <v>10.920999999999999</v>
      </c>
      <c r="C1102" s="2">
        <v>0.58299999999999996</v>
      </c>
      <c r="J1102" s="4" t="str">
        <f t="shared" si="102"/>
        <v>1841</v>
      </c>
      <c r="K1102" t="str">
        <f t="shared" si="103"/>
        <v>09</v>
      </c>
      <c r="M1102" t="str">
        <f t="shared" si="104"/>
        <v/>
      </c>
      <c r="O1102" t="str">
        <f t="shared" si="105"/>
        <v/>
      </c>
      <c r="R1102" t="str">
        <f t="shared" si="106"/>
        <v>1841-09</v>
      </c>
      <c r="U1102" s="2">
        <v>10.920999999999999</v>
      </c>
      <c r="V1102" s="2">
        <v>0.58299999999999996</v>
      </c>
      <c r="AC1102">
        <f t="shared" si="107"/>
        <v>1840</v>
      </c>
    </row>
    <row r="1103" spans="1:29" x14ac:dyDescent="0.35">
      <c r="A1103" s="3" t="s">
        <v>1101</v>
      </c>
      <c r="B1103" s="2">
        <v>8.7649999999999899</v>
      </c>
      <c r="C1103" s="2">
        <v>0.65400000000000003</v>
      </c>
      <c r="J1103" s="4" t="str">
        <f t="shared" si="102"/>
        <v>1841</v>
      </c>
      <c r="K1103" t="str">
        <f t="shared" si="103"/>
        <v>10</v>
      </c>
      <c r="M1103" t="str">
        <f t="shared" si="104"/>
        <v/>
      </c>
      <c r="O1103" t="str">
        <f t="shared" si="105"/>
        <v/>
      </c>
      <c r="R1103" t="str">
        <f t="shared" si="106"/>
        <v>1841-10</v>
      </c>
      <c r="U1103" s="2">
        <v>8.7649999999999899</v>
      </c>
      <c r="V1103" s="2">
        <v>0.65400000000000003</v>
      </c>
      <c r="AC1103">
        <f t="shared" si="107"/>
        <v>1840</v>
      </c>
    </row>
    <row r="1104" spans="1:29" x14ac:dyDescent="0.35">
      <c r="A1104" s="3" t="s">
        <v>1102</v>
      </c>
      <c r="B1104" s="2">
        <v>4.7439999999999998</v>
      </c>
      <c r="C1104" s="2">
        <v>0.878</v>
      </c>
      <c r="J1104" s="4" t="str">
        <f t="shared" si="102"/>
        <v>1841</v>
      </c>
      <c r="K1104" t="str">
        <f t="shared" si="103"/>
        <v>11</v>
      </c>
      <c r="M1104" t="str">
        <f t="shared" si="104"/>
        <v/>
      </c>
      <c r="O1104" t="str">
        <f t="shared" si="105"/>
        <v/>
      </c>
      <c r="R1104" t="str">
        <f t="shared" si="106"/>
        <v>1841-11</v>
      </c>
      <c r="U1104" s="2">
        <v>4.7439999999999998</v>
      </c>
      <c r="V1104" s="2">
        <v>0.878</v>
      </c>
      <c r="AC1104">
        <f t="shared" si="107"/>
        <v>1840</v>
      </c>
    </row>
    <row r="1105" spans="1:29" x14ac:dyDescent="0.35">
      <c r="A1105" s="3" t="s">
        <v>1103</v>
      </c>
      <c r="B1105" s="2">
        <v>2.548</v>
      </c>
      <c r="C1105" s="2">
        <v>0.98099999999999998</v>
      </c>
      <c r="J1105" s="4" t="str">
        <f t="shared" si="102"/>
        <v>1841</v>
      </c>
      <c r="K1105" t="str">
        <f t="shared" si="103"/>
        <v>12</v>
      </c>
      <c r="M1105" t="str">
        <f t="shared" si="104"/>
        <v/>
      </c>
      <c r="O1105" t="str">
        <f t="shared" si="105"/>
        <v/>
      </c>
      <c r="R1105" t="str">
        <f t="shared" si="106"/>
        <v>1841-12</v>
      </c>
      <c r="U1105" s="2">
        <v>2.548</v>
      </c>
      <c r="V1105" s="2">
        <v>0.98099999999999998</v>
      </c>
      <c r="AC1105">
        <f t="shared" si="107"/>
        <v>1840</v>
      </c>
    </row>
    <row r="1106" spans="1:29" x14ac:dyDescent="0.35">
      <c r="A1106" s="3" t="s">
        <v>1104</v>
      </c>
      <c r="B1106" s="2">
        <v>1.6359999999999999</v>
      </c>
      <c r="C1106" s="2">
        <v>1.64</v>
      </c>
      <c r="J1106" s="4" t="str">
        <f t="shared" si="102"/>
        <v>1842</v>
      </c>
      <c r="K1106" t="str">
        <f t="shared" si="103"/>
        <v>01</v>
      </c>
      <c r="M1106" t="str">
        <f t="shared" si="104"/>
        <v/>
      </c>
      <c r="O1106" t="str">
        <f t="shared" si="105"/>
        <v/>
      </c>
      <c r="R1106" t="str">
        <f t="shared" si="106"/>
        <v>1842-01</v>
      </c>
      <c r="U1106" s="2">
        <v>1.6359999999999999</v>
      </c>
      <c r="V1106" s="2">
        <v>1.64</v>
      </c>
      <c r="AC1106">
        <f t="shared" si="107"/>
        <v>1840</v>
      </c>
    </row>
    <row r="1107" spans="1:29" x14ac:dyDescent="0.35">
      <c r="A1107" s="3" t="s">
        <v>1105</v>
      </c>
      <c r="B1107" s="2">
        <v>2.7869999999999999</v>
      </c>
      <c r="C1107" s="2">
        <v>1.56</v>
      </c>
      <c r="J1107" s="4" t="str">
        <f t="shared" si="102"/>
        <v>1842</v>
      </c>
      <c r="K1107" t="str">
        <f t="shared" si="103"/>
        <v>02</v>
      </c>
      <c r="M1107" t="str">
        <f t="shared" si="104"/>
        <v/>
      </c>
      <c r="O1107" t="str">
        <f t="shared" si="105"/>
        <v/>
      </c>
      <c r="R1107" t="str">
        <f t="shared" si="106"/>
        <v>1842-02</v>
      </c>
      <c r="U1107" s="2">
        <v>2.7869999999999999</v>
      </c>
      <c r="V1107" s="2">
        <v>1.56</v>
      </c>
      <c r="AC1107">
        <f t="shared" si="107"/>
        <v>1840</v>
      </c>
    </row>
    <row r="1108" spans="1:29" x14ac:dyDescent="0.35">
      <c r="A1108" s="3" t="s">
        <v>1106</v>
      </c>
      <c r="B1108" s="2">
        <v>5.75</v>
      </c>
      <c r="C1108" s="2">
        <v>1.1639999999999999</v>
      </c>
      <c r="J1108" s="4" t="str">
        <f t="shared" si="102"/>
        <v>1842</v>
      </c>
      <c r="K1108" t="str">
        <f t="shared" si="103"/>
        <v>03</v>
      </c>
      <c r="M1108" t="str">
        <f t="shared" si="104"/>
        <v/>
      </c>
      <c r="O1108" t="str">
        <f t="shared" si="105"/>
        <v/>
      </c>
      <c r="R1108" t="str">
        <f t="shared" si="106"/>
        <v>1842-03</v>
      </c>
      <c r="U1108" s="2">
        <v>5.75</v>
      </c>
      <c r="V1108" s="2">
        <v>1.1639999999999999</v>
      </c>
      <c r="AC1108">
        <f t="shared" si="107"/>
        <v>1840</v>
      </c>
    </row>
    <row r="1109" spans="1:29" x14ac:dyDescent="0.35">
      <c r="A1109" s="3" t="s">
        <v>1107</v>
      </c>
      <c r="B1109" s="2">
        <v>8.3099999999999898</v>
      </c>
      <c r="C1109" s="2">
        <v>0.76</v>
      </c>
      <c r="J1109" s="4" t="str">
        <f t="shared" si="102"/>
        <v>1842</v>
      </c>
      <c r="K1109" t="str">
        <f t="shared" si="103"/>
        <v>04</v>
      </c>
      <c r="M1109" t="str">
        <f t="shared" si="104"/>
        <v/>
      </c>
      <c r="O1109" t="str">
        <f t="shared" si="105"/>
        <v/>
      </c>
      <c r="R1109" t="str">
        <f t="shared" si="106"/>
        <v>1842-04</v>
      </c>
      <c r="U1109" s="2">
        <v>8.3099999999999898</v>
      </c>
      <c r="V1109" s="2">
        <v>0.76</v>
      </c>
      <c r="AC1109">
        <f t="shared" si="107"/>
        <v>1840</v>
      </c>
    </row>
    <row r="1110" spans="1:29" x14ac:dyDescent="0.35">
      <c r="A1110" s="3" t="s">
        <v>1108</v>
      </c>
      <c r="B1110" s="2">
        <v>10.535</v>
      </c>
      <c r="C1110" s="2">
        <v>0.64300000000000002</v>
      </c>
      <c r="J1110" s="4" t="str">
        <f t="shared" si="102"/>
        <v>1842</v>
      </c>
      <c r="K1110" t="str">
        <f t="shared" si="103"/>
        <v>05</v>
      </c>
      <c r="M1110" t="str">
        <f t="shared" si="104"/>
        <v/>
      </c>
      <c r="O1110" t="str">
        <f t="shared" si="105"/>
        <v/>
      </c>
      <c r="R1110" t="str">
        <f t="shared" si="106"/>
        <v>1842-05</v>
      </c>
      <c r="U1110" s="2">
        <v>10.535</v>
      </c>
      <c r="V1110" s="2">
        <v>0.64300000000000002</v>
      </c>
      <c r="AC1110">
        <f t="shared" si="107"/>
        <v>1840</v>
      </c>
    </row>
    <row r="1111" spans="1:29" x14ac:dyDescent="0.35">
      <c r="A1111" s="3" t="s">
        <v>1109</v>
      </c>
      <c r="B1111" s="2">
        <v>12.629</v>
      </c>
      <c r="C1111" s="2">
        <v>0.66099999999999903</v>
      </c>
      <c r="J1111" s="4" t="str">
        <f t="shared" si="102"/>
        <v>1842</v>
      </c>
      <c r="K1111" t="str">
        <f t="shared" si="103"/>
        <v>06</v>
      </c>
      <c r="M1111" t="str">
        <f t="shared" si="104"/>
        <v/>
      </c>
      <c r="O1111" t="str">
        <f t="shared" si="105"/>
        <v/>
      </c>
      <c r="R1111" t="str">
        <f t="shared" si="106"/>
        <v>1842-06</v>
      </c>
      <c r="U1111" s="2">
        <v>12.629</v>
      </c>
      <c r="V1111" s="2">
        <v>0.66099999999999903</v>
      </c>
      <c r="AC1111">
        <f t="shared" si="107"/>
        <v>1840</v>
      </c>
    </row>
    <row r="1112" spans="1:29" x14ac:dyDescent="0.35">
      <c r="A1112" s="3" t="s">
        <v>1110</v>
      </c>
      <c r="B1112" s="2">
        <v>13.584</v>
      </c>
      <c r="C1112" s="2">
        <v>0.50900000000000001</v>
      </c>
      <c r="J1112" s="4" t="str">
        <f t="shared" si="102"/>
        <v>1842</v>
      </c>
      <c r="K1112" t="str">
        <f t="shared" si="103"/>
        <v>07</v>
      </c>
      <c r="M1112" t="str">
        <f t="shared" si="104"/>
        <v/>
      </c>
      <c r="O1112" t="str">
        <f t="shared" si="105"/>
        <v/>
      </c>
      <c r="R1112" t="str">
        <f t="shared" si="106"/>
        <v>1842-07</v>
      </c>
      <c r="U1112" s="2">
        <v>13.584</v>
      </c>
      <c r="V1112" s="2">
        <v>0.50900000000000001</v>
      </c>
      <c r="AC1112">
        <f t="shared" si="107"/>
        <v>1840</v>
      </c>
    </row>
    <row r="1113" spans="1:29" x14ac:dyDescent="0.35">
      <c r="A1113" s="3" t="s">
        <v>1111</v>
      </c>
      <c r="B1113" s="2">
        <v>13.241</v>
      </c>
      <c r="C1113" s="2">
        <v>0.64200000000000002</v>
      </c>
      <c r="J1113" s="4" t="str">
        <f t="shared" si="102"/>
        <v>1842</v>
      </c>
      <c r="K1113" t="str">
        <f t="shared" si="103"/>
        <v>08</v>
      </c>
      <c r="M1113" t="str">
        <f t="shared" si="104"/>
        <v/>
      </c>
      <c r="O1113" t="str">
        <f t="shared" si="105"/>
        <v/>
      </c>
      <c r="R1113" t="str">
        <f t="shared" si="106"/>
        <v>1842-08</v>
      </c>
      <c r="U1113" s="2">
        <v>13.241</v>
      </c>
      <c r="V1113" s="2">
        <v>0.64200000000000002</v>
      </c>
      <c r="AC1113">
        <f t="shared" si="107"/>
        <v>1840</v>
      </c>
    </row>
    <row r="1114" spans="1:29" x14ac:dyDescent="0.35">
      <c r="A1114" s="3" t="s">
        <v>1112</v>
      </c>
      <c r="B1114" s="2">
        <v>10.94</v>
      </c>
      <c r="C1114" s="2">
        <v>0.67700000000000005</v>
      </c>
      <c r="J1114" s="4" t="str">
        <f t="shared" si="102"/>
        <v>1842</v>
      </c>
      <c r="K1114" t="str">
        <f t="shared" si="103"/>
        <v>09</v>
      </c>
      <c r="M1114" t="str">
        <f t="shared" si="104"/>
        <v/>
      </c>
      <c r="O1114" t="str">
        <f t="shared" si="105"/>
        <v/>
      </c>
      <c r="R1114" t="str">
        <f t="shared" si="106"/>
        <v>1842-09</v>
      </c>
      <c r="U1114" s="2">
        <v>10.94</v>
      </c>
      <c r="V1114" s="2">
        <v>0.67700000000000005</v>
      </c>
      <c r="AC1114">
        <f t="shared" si="107"/>
        <v>1840</v>
      </c>
    </row>
    <row r="1115" spans="1:29" x14ac:dyDescent="0.35">
      <c r="A1115" s="3" t="s">
        <v>1113</v>
      </c>
      <c r="B1115" s="2">
        <v>8.3070000000000004</v>
      </c>
      <c r="C1115" s="2">
        <v>0.75900000000000001</v>
      </c>
      <c r="J1115" s="4" t="str">
        <f t="shared" si="102"/>
        <v>1842</v>
      </c>
      <c r="K1115" t="str">
        <f t="shared" si="103"/>
        <v>10</v>
      </c>
      <c r="M1115" t="str">
        <f t="shared" si="104"/>
        <v/>
      </c>
      <c r="O1115" t="str">
        <f t="shared" si="105"/>
        <v/>
      </c>
      <c r="R1115" t="str">
        <f t="shared" si="106"/>
        <v>1842-10</v>
      </c>
      <c r="U1115" s="2">
        <v>8.3070000000000004</v>
      </c>
      <c r="V1115" s="2">
        <v>0.75900000000000001</v>
      </c>
      <c r="AC1115">
        <f t="shared" si="107"/>
        <v>1840</v>
      </c>
    </row>
    <row r="1116" spans="1:29" x14ac:dyDescent="0.35">
      <c r="A1116" s="3" t="s">
        <v>1114</v>
      </c>
      <c r="B1116" s="2">
        <v>4.8239999999999998</v>
      </c>
      <c r="C1116" s="2">
        <v>0.79200000000000004</v>
      </c>
      <c r="J1116" s="4" t="str">
        <f t="shared" si="102"/>
        <v>1842</v>
      </c>
      <c r="K1116" t="str">
        <f t="shared" si="103"/>
        <v>11</v>
      </c>
      <c r="M1116" t="str">
        <f t="shared" si="104"/>
        <v/>
      </c>
      <c r="O1116" t="str">
        <f t="shared" si="105"/>
        <v/>
      </c>
      <c r="R1116" t="str">
        <f t="shared" si="106"/>
        <v>1842-11</v>
      </c>
      <c r="U1116" s="2">
        <v>4.8239999999999998</v>
      </c>
      <c r="V1116" s="2">
        <v>0.79200000000000004</v>
      </c>
      <c r="AC1116">
        <f t="shared" si="107"/>
        <v>1840</v>
      </c>
    </row>
    <row r="1117" spans="1:29" x14ac:dyDescent="0.35">
      <c r="A1117" s="3" t="s">
        <v>1115</v>
      </c>
      <c r="B1117" s="2">
        <v>3.73</v>
      </c>
      <c r="C1117" s="2">
        <v>0.96299999999999997</v>
      </c>
      <c r="J1117" s="4" t="str">
        <f t="shared" si="102"/>
        <v>1842</v>
      </c>
      <c r="K1117" t="str">
        <f t="shared" si="103"/>
        <v>12</v>
      </c>
      <c r="M1117" t="str">
        <f t="shared" si="104"/>
        <v/>
      </c>
      <c r="O1117" t="str">
        <f t="shared" si="105"/>
        <v/>
      </c>
      <c r="R1117" t="str">
        <f t="shared" si="106"/>
        <v>1842-12</v>
      </c>
      <c r="U1117" s="2">
        <v>3.73</v>
      </c>
      <c r="V1117" s="2">
        <v>0.96299999999999997</v>
      </c>
      <c r="AC1117">
        <f t="shared" si="107"/>
        <v>1840</v>
      </c>
    </row>
    <row r="1118" spans="1:29" x14ac:dyDescent="0.35">
      <c r="A1118" s="3" t="s">
        <v>1116</v>
      </c>
      <c r="B1118" s="2">
        <v>2.97399999999999</v>
      </c>
      <c r="C1118" s="2">
        <v>1.212</v>
      </c>
      <c r="J1118" s="4" t="str">
        <f t="shared" si="102"/>
        <v>1843</v>
      </c>
      <c r="K1118" t="str">
        <f t="shared" si="103"/>
        <v>01</v>
      </c>
      <c r="M1118" t="str">
        <f t="shared" si="104"/>
        <v/>
      </c>
      <c r="O1118" t="str">
        <f t="shared" si="105"/>
        <v/>
      </c>
      <c r="R1118" t="str">
        <f t="shared" si="106"/>
        <v>1843-01</v>
      </c>
      <c r="U1118" s="2">
        <v>2.97399999999999</v>
      </c>
      <c r="V1118" s="2">
        <v>1.212</v>
      </c>
      <c r="AC1118">
        <f t="shared" si="107"/>
        <v>1840</v>
      </c>
    </row>
    <row r="1119" spans="1:29" x14ac:dyDescent="0.35">
      <c r="A1119" s="3" t="s">
        <v>1117</v>
      </c>
      <c r="B1119" s="2">
        <v>3.92</v>
      </c>
      <c r="C1119" s="2">
        <v>1.0449999999999999</v>
      </c>
      <c r="J1119" s="4" t="str">
        <f t="shared" si="102"/>
        <v>1843</v>
      </c>
      <c r="K1119" t="str">
        <f t="shared" si="103"/>
        <v>02</v>
      </c>
      <c r="M1119" t="str">
        <f t="shared" si="104"/>
        <v/>
      </c>
      <c r="O1119" t="str">
        <f t="shared" si="105"/>
        <v/>
      </c>
      <c r="R1119" t="str">
        <f t="shared" si="106"/>
        <v>1843-02</v>
      </c>
      <c r="U1119" s="2">
        <v>3.92</v>
      </c>
      <c r="V1119" s="2">
        <v>1.0449999999999999</v>
      </c>
      <c r="AC1119">
        <f t="shared" si="107"/>
        <v>1840</v>
      </c>
    </row>
    <row r="1120" spans="1:29" x14ac:dyDescent="0.35">
      <c r="A1120" s="3" t="s">
        <v>1118</v>
      </c>
      <c r="B1120" s="2">
        <v>4.7439999999999998</v>
      </c>
      <c r="C1120" s="2">
        <v>0.88</v>
      </c>
      <c r="J1120" s="4" t="str">
        <f t="shared" si="102"/>
        <v>1843</v>
      </c>
      <c r="K1120" t="str">
        <f t="shared" si="103"/>
        <v>03</v>
      </c>
      <c r="M1120" t="str">
        <f t="shared" si="104"/>
        <v/>
      </c>
      <c r="O1120" t="str">
        <f t="shared" si="105"/>
        <v/>
      </c>
      <c r="R1120" t="str">
        <f t="shared" si="106"/>
        <v>1843-03</v>
      </c>
      <c r="U1120" s="2">
        <v>4.7439999999999998</v>
      </c>
      <c r="V1120" s="2">
        <v>0.88</v>
      </c>
      <c r="AC1120">
        <f t="shared" si="107"/>
        <v>1840</v>
      </c>
    </row>
    <row r="1121" spans="1:29" x14ac:dyDescent="0.35">
      <c r="A1121" s="3" t="s">
        <v>1119</v>
      </c>
      <c r="B1121" s="2">
        <v>7.8299999999999903</v>
      </c>
      <c r="C1121" s="2">
        <v>0.69099999999999995</v>
      </c>
      <c r="J1121" s="4" t="str">
        <f t="shared" si="102"/>
        <v>1843</v>
      </c>
      <c r="K1121" t="str">
        <f t="shared" si="103"/>
        <v>04</v>
      </c>
      <c r="M1121" t="str">
        <f t="shared" si="104"/>
        <v/>
      </c>
      <c r="O1121" t="str">
        <f t="shared" si="105"/>
        <v/>
      </c>
      <c r="R1121" t="str">
        <f t="shared" si="106"/>
        <v>1843-04</v>
      </c>
      <c r="U1121" s="2">
        <v>7.8299999999999903</v>
      </c>
      <c r="V1121" s="2">
        <v>0.69099999999999995</v>
      </c>
      <c r="AC1121">
        <f t="shared" si="107"/>
        <v>1840</v>
      </c>
    </row>
    <row r="1122" spans="1:29" x14ac:dyDescent="0.35">
      <c r="A1122" s="3" t="s">
        <v>1120</v>
      </c>
      <c r="B1122" s="2">
        <v>10.039999999999999</v>
      </c>
      <c r="C1122" s="2">
        <v>0.63600000000000001</v>
      </c>
      <c r="J1122" s="4" t="str">
        <f t="shared" si="102"/>
        <v>1843</v>
      </c>
      <c r="K1122" t="str">
        <f t="shared" si="103"/>
        <v>05</v>
      </c>
      <c r="M1122" t="str">
        <f t="shared" si="104"/>
        <v/>
      </c>
      <c r="O1122" t="str">
        <f t="shared" si="105"/>
        <v/>
      </c>
      <c r="R1122" t="str">
        <f t="shared" si="106"/>
        <v>1843-05</v>
      </c>
      <c r="U1122" s="2">
        <v>10.039999999999999</v>
      </c>
      <c r="V1122" s="2">
        <v>0.63600000000000001</v>
      </c>
      <c r="AC1122">
        <f t="shared" si="107"/>
        <v>1840</v>
      </c>
    </row>
    <row r="1123" spans="1:29" x14ac:dyDescent="0.35">
      <c r="A1123" s="3" t="s">
        <v>1121</v>
      </c>
      <c r="B1123" s="2">
        <v>12.53</v>
      </c>
      <c r="C1123" s="2">
        <v>0.52300000000000002</v>
      </c>
      <c r="J1123" s="4" t="str">
        <f t="shared" si="102"/>
        <v>1843</v>
      </c>
      <c r="K1123" t="str">
        <f t="shared" si="103"/>
        <v>06</v>
      </c>
      <c r="M1123" t="str">
        <f t="shared" si="104"/>
        <v/>
      </c>
      <c r="O1123" t="str">
        <f t="shared" si="105"/>
        <v/>
      </c>
      <c r="R1123" t="str">
        <f t="shared" si="106"/>
        <v>1843-06</v>
      </c>
      <c r="U1123" s="2">
        <v>12.53</v>
      </c>
      <c r="V1123" s="2">
        <v>0.52300000000000002</v>
      </c>
      <c r="AC1123">
        <f t="shared" si="107"/>
        <v>1840</v>
      </c>
    </row>
    <row r="1124" spans="1:29" x14ac:dyDescent="0.35">
      <c r="A1124" s="3" t="s">
        <v>1122</v>
      </c>
      <c r="B1124" s="2">
        <v>13.991</v>
      </c>
      <c r="C1124" s="2">
        <v>0.54500000000000004</v>
      </c>
      <c r="J1124" s="4" t="str">
        <f t="shared" si="102"/>
        <v>1843</v>
      </c>
      <c r="K1124" t="str">
        <f t="shared" si="103"/>
        <v>07</v>
      </c>
      <c r="M1124" t="str">
        <f t="shared" si="104"/>
        <v/>
      </c>
      <c r="O1124" t="str">
        <f t="shared" si="105"/>
        <v/>
      </c>
      <c r="R1124" t="str">
        <f t="shared" si="106"/>
        <v>1843-07</v>
      </c>
      <c r="U1124" s="2">
        <v>13.991</v>
      </c>
      <c r="V1124" s="2">
        <v>0.54500000000000004</v>
      </c>
      <c r="AC1124">
        <f t="shared" si="107"/>
        <v>1840</v>
      </c>
    </row>
    <row r="1125" spans="1:29" x14ac:dyDescent="0.35">
      <c r="A1125" s="3" t="s">
        <v>1123</v>
      </c>
      <c r="B1125" s="2">
        <v>13.295</v>
      </c>
      <c r="C1125" s="2">
        <v>0.56399999999999995</v>
      </c>
      <c r="J1125" s="4" t="str">
        <f t="shared" si="102"/>
        <v>1843</v>
      </c>
      <c r="K1125" t="str">
        <f t="shared" si="103"/>
        <v>08</v>
      </c>
      <c r="M1125" t="str">
        <f t="shared" si="104"/>
        <v/>
      </c>
      <c r="O1125" t="str">
        <f t="shared" si="105"/>
        <v/>
      </c>
      <c r="R1125" t="str">
        <f t="shared" si="106"/>
        <v>1843-08</v>
      </c>
      <c r="U1125" s="2">
        <v>13.295</v>
      </c>
      <c r="V1125" s="2">
        <v>0.56399999999999995</v>
      </c>
      <c r="AC1125">
        <f t="shared" si="107"/>
        <v>1840</v>
      </c>
    </row>
    <row r="1126" spans="1:29" x14ac:dyDescent="0.35">
      <c r="A1126" s="3" t="s">
        <v>1124</v>
      </c>
      <c r="B1126" s="2">
        <v>11.326000000000001</v>
      </c>
      <c r="C1126" s="2">
        <v>0.53400000000000003</v>
      </c>
      <c r="J1126" s="4" t="str">
        <f t="shared" si="102"/>
        <v>1843</v>
      </c>
      <c r="K1126" t="str">
        <f t="shared" si="103"/>
        <v>09</v>
      </c>
      <c r="M1126" t="str">
        <f t="shared" si="104"/>
        <v/>
      </c>
      <c r="O1126" t="str">
        <f t="shared" si="105"/>
        <v/>
      </c>
      <c r="R1126" t="str">
        <f t="shared" si="106"/>
        <v>1843-09</v>
      </c>
      <c r="U1126" s="2">
        <v>11.326000000000001</v>
      </c>
      <c r="V1126" s="2">
        <v>0.53400000000000003</v>
      </c>
      <c r="AC1126">
        <f t="shared" si="107"/>
        <v>1840</v>
      </c>
    </row>
    <row r="1127" spans="1:29" x14ac:dyDescent="0.35">
      <c r="A1127" s="3" t="s">
        <v>1125</v>
      </c>
      <c r="B1127" s="2">
        <v>8.7219999999999995</v>
      </c>
      <c r="C1127" s="2">
        <v>0.59599999999999997</v>
      </c>
      <c r="J1127" s="4" t="str">
        <f t="shared" si="102"/>
        <v>1843</v>
      </c>
      <c r="K1127" t="str">
        <f t="shared" si="103"/>
        <v>10</v>
      </c>
      <c r="M1127" t="str">
        <f t="shared" si="104"/>
        <v/>
      </c>
      <c r="O1127" t="str">
        <f t="shared" si="105"/>
        <v/>
      </c>
      <c r="R1127" t="str">
        <f t="shared" si="106"/>
        <v>1843-10</v>
      </c>
      <c r="U1127" s="2">
        <v>8.7219999999999995</v>
      </c>
      <c r="V1127" s="2">
        <v>0.59599999999999997</v>
      </c>
      <c r="AC1127">
        <f t="shared" si="107"/>
        <v>1840</v>
      </c>
    </row>
    <row r="1128" spans="1:29" x14ac:dyDescent="0.35">
      <c r="A1128" s="3" t="s">
        <v>1126</v>
      </c>
      <c r="B1128" s="2">
        <v>4.9470000000000001</v>
      </c>
      <c r="C1128" s="2">
        <v>0.77500000000000002</v>
      </c>
      <c r="J1128" s="4" t="str">
        <f t="shared" si="102"/>
        <v>1843</v>
      </c>
      <c r="K1128" t="str">
        <f t="shared" si="103"/>
        <v>11</v>
      </c>
      <c r="M1128" t="str">
        <f t="shared" si="104"/>
        <v/>
      </c>
      <c r="O1128" t="str">
        <f t="shared" si="105"/>
        <v/>
      </c>
      <c r="R1128" t="str">
        <f t="shared" si="106"/>
        <v>1843-11</v>
      </c>
      <c r="U1128" s="2">
        <v>4.9470000000000001</v>
      </c>
      <c r="V1128" s="2">
        <v>0.77500000000000002</v>
      </c>
      <c r="AC1128">
        <f t="shared" si="107"/>
        <v>1840</v>
      </c>
    </row>
    <row r="1129" spans="1:29" x14ac:dyDescent="0.35">
      <c r="A1129" s="3" t="s">
        <v>1127</v>
      </c>
      <c r="B1129" s="2">
        <v>3.7650000000000001</v>
      </c>
      <c r="C1129" s="2">
        <v>0.997</v>
      </c>
      <c r="J1129" s="4" t="str">
        <f t="shared" si="102"/>
        <v>1843</v>
      </c>
      <c r="K1129" t="str">
        <f t="shared" si="103"/>
        <v>12</v>
      </c>
      <c r="M1129" t="str">
        <f t="shared" si="104"/>
        <v/>
      </c>
      <c r="O1129" t="str">
        <f t="shared" si="105"/>
        <v/>
      </c>
      <c r="R1129" t="str">
        <f t="shared" si="106"/>
        <v>1843-12</v>
      </c>
      <c r="U1129" s="2">
        <v>3.7650000000000001</v>
      </c>
      <c r="V1129" s="2">
        <v>0.997</v>
      </c>
      <c r="AC1129">
        <f t="shared" si="107"/>
        <v>1840</v>
      </c>
    </row>
    <row r="1130" spans="1:29" x14ac:dyDescent="0.35">
      <c r="A1130" s="3" t="s">
        <v>1128</v>
      </c>
      <c r="B1130" s="2">
        <v>1.8680000000000001</v>
      </c>
      <c r="C1130" s="2">
        <v>1.17</v>
      </c>
      <c r="J1130" s="4" t="str">
        <f t="shared" si="102"/>
        <v>1844</v>
      </c>
      <c r="K1130" t="str">
        <f t="shared" si="103"/>
        <v>01</v>
      </c>
      <c r="M1130" t="str">
        <f t="shared" si="104"/>
        <v/>
      </c>
      <c r="O1130" t="str">
        <f t="shared" si="105"/>
        <v/>
      </c>
      <c r="R1130" t="str">
        <f t="shared" si="106"/>
        <v>1844-01</v>
      </c>
      <c r="U1130" s="2">
        <v>1.8680000000000001</v>
      </c>
      <c r="V1130" s="2">
        <v>1.17</v>
      </c>
      <c r="AC1130">
        <f t="shared" si="107"/>
        <v>1840</v>
      </c>
    </row>
    <row r="1131" spans="1:29" x14ac:dyDescent="0.35">
      <c r="A1131" s="3" t="s">
        <v>1129</v>
      </c>
      <c r="B1131" s="2">
        <v>2.0379999999999998</v>
      </c>
      <c r="C1131" s="2">
        <v>1.137</v>
      </c>
      <c r="J1131" s="4" t="str">
        <f t="shared" si="102"/>
        <v>1844</v>
      </c>
      <c r="K1131" t="str">
        <f t="shared" si="103"/>
        <v>02</v>
      </c>
      <c r="M1131" t="str">
        <f t="shared" si="104"/>
        <v/>
      </c>
      <c r="O1131" t="str">
        <f t="shared" si="105"/>
        <v/>
      </c>
      <c r="R1131" t="str">
        <f t="shared" si="106"/>
        <v>1844-02</v>
      </c>
      <c r="U1131" s="2">
        <v>2.0379999999999998</v>
      </c>
      <c r="V1131" s="2">
        <v>1.137</v>
      </c>
      <c r="AC1131">
        <f t="shared" si="107"/>
        <v>1840</v>
      </c>
    </row>
    <row r="1132" spans="1:29" x14ac:dyDescent="0.35">
      <c r="A1132" s="3" t="s">
        <v>1130</v>
      </c>
      <c r="B1132" s="2">
        <v>4.734</v>
      </c>
      <c r="C1132" s="2">
        <v>0.999</v>
      </c>
      <c r="J1132" s="4" t="str">
        <f t="shared" si="102"/>
        <v>1844</v>
      </c>
      <c r="K1132" t="str">
        <f t="shared" si="103"/>
        <v>03</v>
      </c>
      <c r="M1132" t="str">
        <f t="shared" si="104"/>
        <v/>
      </c>
      <c r="O1132" t="str">
        <f t="shared" si="105"/>
        <v/>
      </c>
      <c r="R1132" t="str">
        <f t="shared" si="106"/>
        <v>1844-03</v>
      </c>
      <c r="U1132" s="2">
        <v>4.734</v>
      </c>
      <c r="V1132" s="2">
        <v>0.999</v>
      </c>
      <c r="AC1132">
        <f t="shared" si="107"/>
        <v>1840</v>
      </c>
    </row>
    <row r="1133" spans="1:29" x14ac:dyDescent="0.35">
      <c r="A1133" s="3" t="s">
        <v>1131</v>
      </c>
      <c r="B1133" s="2">
        <v>7.3889999999999896</v>
      </c>
      <c r="C1133" s="2">
        <v>0.81</v>
      </c>
      <c r="J1133" s="4" t="str">
        <f t="shared" si="102"/>
        <v>1844</v>
      </c>
      <c r="K1133" t="str">
        <f t="shared" si="103"/>
        <v>04</v>
      </c>
      <c r="M1133" t="str">
        <f t="shared" si="104"/>
        <v/>
      </c>
      <c r="O1133" t="str">
        <f t="shared" si="105"/>
        <v/>
      </c>
      <c r="R1133" t="str">
        <f t="shared" si="106"/>
        <v>1844-04</v>
      </c>
      <c r="U1133" s="2">
        <v>7.3889999999999896</v>
      </c>
      <c r="V1133" s="2">
        <v>0.81</v>
      </c>
      <c r="AC1133">
        <f t="shared" si="107"/>
        <v>1840</v>
      </c>
    </row>
    <row r="1134" spans="1:29" x14ac:dyDescent="0.35">
      <c r="A1134" s="3" t="s">
        <v>1132</v>
      </c>
      <c r="B1134" s="2">
        <v>10.109</v>
      </c>
      <c r="C1134" s="2">
        <v>0.64800000000000002</v>
      </c>
      <c r="J1134" s="4" t="str">
        <f t="shared" si="102"/>
        <v>1844</v>
      </c>
      <c r="K1134" t="str">
        <f t="shared" si="103"/>
        <v>05</v>
      </c>
      <c r="M1134" t="str">
        <f t="shared" si="104"/>
        <v/>
      </c>
      <c r="O1134" t="str">
        <f t="shared" si="105"/>
        <v/>
      </c>
      <c r="R1134" t="str">
        <f t="shared" si="106"/>
        <v>1844-05</v>
      </c>
      <c r="U1134" s="2">
        <v>10.109</v>
      </c>
      <c r="V1134" s="2">
        <v>0.64800000000000002</v>
      </c>
      <c r="AC1134">
        <f t="shared" si="107"/>
        <v>1840</v>
      </c>
    </row>
    <row r="1135" spans="1:29" x14ac:dyDescent="0.35">
      <c r="A1135" s="3" t="s">
        <v>1133</v>
      </c>
      <c r="B1135" s="2">
        <v>12.84</v>
      </c>
      <c r="C1135" s="2">
        <v>0.72399999999999998</v>
      </c>
      <c r="J1135" s="4" t="str">
        <f t="shared" si="102"/>
        <v>1844</v>
      </c>
      <c r="K1135" t="str">
        <f t="shared" si="103"/>
        <v>06</v>
      </c>
      <c r="M1135" t="str">
        <f t="shared" si="104"/>
        <v/>
      </c>
      <c r="O1135" t="str">
        <f t="shared" si="105"/>
        <v/>
      </c>
      <c r="R1135" t="str">
        <f t="shared" si="106"/>
        <v>1844-06</v>
      </c>
      <c r="U1135" s="2">
        <v>12.84</v>
      </c>
      <c r="V1135" s="2">
        <v>0.72399999999999998</v>
      </c>
      <c r="AC1135">
        <f t="shared" si="107"/>
        <v>1840</v>
      </c>
    </row>
    <row r="1136" spans="1:29" x14ac:dyDescent="0.35">
      <c r="A1136" s="3" t="s">
        <v>1134</v>
      </c>
      <c r="B1136" s="2">
        <v>13.920999999999999</v>
      </c>
      <c r="C1136" s="2">
        <v>0.60499999999999998</v>
      </c>
      <c r="J1136" s="4" t="str">
        <f t="shared" si="102"/>
        <v>1844</v>
      </c>
      <c r="K1136" t="str">
        <f t="shared" si="103"/>
        <v>07</v>
      </c>
      <c r="M1136" t="str">
        <f t="shared" si="104"/>
        <v/>
      </c>
      <c r="O1136" t="str">
        <f t="shared" si="105"/>
        <v/>
      </c>
      <c r="R1136" t="str">
        <f t="shared" si="106"/>
        <v>1844-07</v>
      </c>
      <c r="U1136" s="2">
        <v>13.920999999999999</v>
      </c>
      <c r="V1136" s="2">
        <v>0.60499999999999998</v>
      </c>
      <c r="AC1136">
        <f t="shared" si="107"/>
        <v>1840</v>
      </c>
    </row>
    <row r="1137" spans="1:29" x14ac:dyDescent="0.35">
      <c r="A1137" s="3" t="s">
        <v>1135</v>
      </c>
      <c r="B1137" s="2">
        <v>13.045999999999999</v>
      </c>
      <c r="C1137" s="2">
        <v>0.69199999999999995</v>
      </c>
      <c r="J1137" s="4" t="str">
        <f t="shared" si="102"/>
        <v>1844</v>
      </c>
      <c r="K1137" t="str">
        <f t="shared" si="103"/>
        <v>08</v>
      </c>
      <c r="M1137" t="str">
        <f t="shared" si="104"/>
        <v/>
      </c>
      <c r="O1137" t="str">
        <f t="shared" si="105"/>
        <v/>
      </c>
      <c r="R1137" t="str">
        <f t="shared" si="106"/>
        <v>1844-08</v>
      </c>
      <c r="U1137" s="2">
        <v>13.045999999999999</v>
      </c>
      <c r="V1137" s="2">
        <v>0.69199999999999995</v>
      </c>
      <c r="AC1137">
        <f t="shared" si="107"/>
        <v>1840</v>
      </c>
    </row>
    <row r="1138" spans="1:29" x14ac:dyDescent="0.35">
      <c r="A1138" s="3" t="s">
        <v>1136</v>
      </c>
      <c r="B1138" s="2">
        <v>10.819000000000001</v>
      </c>
      <c r="C1138" s="2">
        <v>0.81699999999999995</v>
      </c>
      <c r="J1138" s="4" t="str">
        <f t="shared" si="102"/>
        <v>1844</v>
      </c>
      <c r="K1138" t="str">
        <f t="shared" si="103"/>
        <v>09</v>
      </c>
      <c r="M1138" t="str">
        <f t="shared" si="104"/>
        <v/>
      </c>
      <c r="O1138" t="str">
        <f t="shared" si="105"/>
        <v/>
      </c>
      <c r="R1138" t="str">
        <f t="shared" si="106"/>
        <v>1844-09</v>
      </c>
      <c r="U1138" s="2">
        <v>10.819000000000001</v>
      </c>
      <c r="V1138" s="2">
        <v>0.81699999999999995</v>
      </c>
      <c r="AC1138">
        <f t="shared" si="107"/>
        <v>1840</v>
      </c>
    </row>
    <row r="1139" spans="1:29" x14ac:dyDescent="0.35">
      <c r="A1139" s="3" t="s">
        <v>1137</v>
      </c>
      <c r="B1139" s="2">
        <v>8.6999999999999993</v>
      </c>
      <c r="C1139" s="2">
        <v>0.91900000000000004</v>
      </c>
      <c r="J1139" s="4" t="str">
        <f t="shared" si="102"/>
        <v>1844</v>
      </c>
      <c r="K1139" t="str">
        <f t="shared" si="103"/>
        <v>10</v>
      </c>
      <c r="M1139" t="str">
        <f t="shared" si="104"/>
        <v/>
      </c>
      <c r="O1139" t="str">
        <f t="shared" si="105"/>
        <v/>
      </c>
      <c r="R1139" t="str">
        <f t="shared" si="106"/>
        <v>1844-10</v>
      </c>
      <c r="U1139" s="2">
        <v>8.6999999999999993</v>
      </c>
      <c r="V1139" s="2">
        <v>0.91900000000000004</v>
      </c>
      <c r="AC1139">
        <f t="shared" si="107"/>
        <v>1840</v>
      </c>
    </row>
    <row r="1140" spans="1:29" x14ac:dyDescent="0.35">
      <c r="A1140" s="3" t="s">
        <v>1138</v>
      </c>
      <c r="B1140" s="2">
        <v>4.4009999999999998</v>
      </c>
      <c r="C1140" s="2">
        <v>1.327</v>
      </c>
      <c r="J1140" s="4" t="str">
        <f t="shared" si="102"/>
        <v>1844</v>
      </c>
      <c r="K1140" t="str">
        <f t="shared" si="103"/>
        <v>11</v>
      </c>
      <c r="M1140" t="str">
        <f t="shared" si="104"/>
        <v/>
      </c>
      <c r="O1140" t="str">
        <f t="shared" si="105"/>
        <v/>
      </c>
      <c r="R1140" t="str">
        <f t="shared" si="106"/>
        <v>1844-11</v>
      </c>
      <c r="U1140" s="2">
        <v>4.4009999999999998</v>
      </c>
      <c r="V1140" s="2">
        <v>1.327</v>
      </c>
      <c r="AC1140">
        <f t="shared" si="107"/>
        <v>1840</v>
      </c>
    </row>
    <row r="1141" spans="1:29" x14ac:dyDescent="0.35">
      <c r="A1141" s="3" t="s">
        <v>1139</v>
      </c>
      <c r="B1141" s="2">
        <v>1.891</v>
      </c>
      <c r="C1141" s="2">
        <v>1.264</v>
      </c>
      <c r="J1141" s="4" t="str">
        <f t="shared" si="102"/>
        <v>1844</v>
      </c>
      <c r="K1141" t="str">
        <f t="shared" si="103"/>
        <v>12</v>
      </c>
      <c r="M1141" t="str">
        <f t="shared" si="104"/>
        <v/>
      </c>
      <c r="O1141" t="str">
        <f t="shared" si="105"/>
        <v/>
      </c>
      <c r="R1141" t="str">
        <f t="shared" si="106"/>
        <v>1844-12</v>
      </c>
      <c r="U1141" s="2">
        <v>1.891</v>
      </c>
      <c r="V1141" s="2">
        <v>1.264</v>
      </c>
      <c r="AC1141">
        <f t="shared" si="107"/>
        <v>1840</v>
      </c>
    </row>
    <row r="1142" spans="1:29" x14ac:dyDescent="0.35">
      <c r="A1142" s="3" t="s">
        <v>1140</v>
      </c>
      <c r="B1142" s="2">
        <v>2.661</v>
      </c>
      <c r="C1142" s="2">
        <v>1.3640000000000001</v>
      </c>
      <c r="J1142" s="4" t="str">
        <f t="shared" si="102"/>
        <v>1845</v>
      </c>
      <c r="K1142" t="str">
        <f t="shared" si="103"/>
        <v>01</v>
      </c>
      <c r="M1142" t="str">
        <f t="shared" si="104"/>
        <v/>
      </c>
      <c r="O1142" t="str">
        <f t="shared" si="105"/>
        <v/>
      </c>
      <c r="R1142" t="str">
        <f t="shared" si="106"/>
        <v>1845-01</v>
      </c>
      <c r="U1142" s="2">
        <v>2.661</v>
      </c>
      <c r="V1142" s="2">
        <v>1.3640000000000001</v>
      </c>
      <c r="AC1142">
        <f t="shared" si="107"/>
        <v>1840</v>
      </c>
    </row>
    <row r="1143" spans="1:29" x14ac:dyDescent="0.35">
      <c r="A1143" s="3" t="s">
        <v>1141</v>
      </c>
      <c r="B1143" s="2">
        <v>1.62699999999999</v>
      </c>
      <c r="C1143" s="2">
        <v>1.226</v>
      </c>
      <c r="J1143" s="4" t="str">
        <f t="shared" si="102"/>
        <v>1845</v>
      </c>
      <c r="K1143" t="str">
        <f t="shared" si="103"/>
        <v>02</v>
      </c>
      <c r="M1143" t="str">
        <f t="shared" si="104"/>
        <v/>
      </c>
      <c r="O1143" t="str">
        <f t="shared" si="105"/>
        <v/>
      </c>
      <c r="R1143" t="str">
        <f t="shared" si="106"/>
        <v>1845-02</v>
      </c>
      <c r="U1143" s="2">
        <v>1.62699999999999</v>
      </c>
      <c r="V1143" s="2">
        <v>1.226</v>
      </c>
      <c r="AC1143">
        <f t="shared" si="107"/>
        <v>1840</v>
      </c>
    </row>
    <row r="1144" spans="1:29" x14ac:dyDescent="0.35">
      <c r="A1144" s="3" t="s">
        <v>1142</v>
      </c>
      <c r="B1144" s="2">
        <v>4.6509999999999998</v>
      </c>
      <c r="C1144" s="2">
        <v>0.88200000000000001</v>
      </c>
      <c r="J1144" s="4" t="str">
        <f t="shared" si="102"/>
        <v>1845</v>
      </c>
      <c r="K1144" t="str">
        <f t="shared" si="103"/>
        <v>03</v>
      </c>
      <c r="M1144" t="str">
        <f t="shared" si="104"/>
        <v/>
      </c>
      <c r="O1144" t="str">
        <f t="shared" si="105"/>
        <v/>
      </c>
      <c r="R1144" t="str">
        <f t="shared" si="106"/>
        <v>1845-03</v>
      </c>
      <c r="U1144" s="2">
        <v>4.6509999999999998</v>
      </c>
      <c r="V1144" s="2">
        <v>0.88200000000000001</v>
      </c>
      <c r="AC1144">
        <f t="shared" si="107"/>
        <v>1840</v>
      </c>
    </row>
    <row r="1145" spans="1:29" x14ac:dyDescent="0.35">
      <c r="A1145" s="3" t="s">
        <v>1143</v>
      </c>
      <c r="B1145" s="2">
        <v>8.1579999999999995</v>
      </c>
      <c r="C1145" s="2">
        <v>0.73099999999999998</v>
      </c>
      <c r="J1145" s="4" t="str">
        <f t="shared" si="102"/>
        <v>1845</v>
      </c>
      <c r="K1145" t="str">
        <f t="shared" si="103"/>
        <v>04</v>
      </c>
      <c r="M1145" t="str">
        <f t="shared" si="104"/>
        <v/>
      </c>
      <c r="O1145" t="str">
        <f t="shared" si="105"/>
        <v/>
      </c>
      <c r="R1145" t="str">
        <f t="shared" si="106"/>
        <v>1845-04</v>
      </c>
      <c r="U1145" s="2">
        <v>8.1579999999999995</v>
      </c>
      <c r="V1145" s="2">
        <v>0.73099999999999998</v>
      </c>
      <c r="AC1145">
        <f t="shared" si="107"/>
        <v>1840</v>
      </c>
    </row>
    <row r="1146" spans="1:29" x14ac:dyDescent="0.35">
      <c r="A1146" s="3" t="s">
        <v>1144</v>
      </c>
      <c r="B1146" s="2">
        <v>10.433</v>
      </c>
      <c r="C1146" s="2">
        <v>0.77200000000000002</v>
      </c>
      <c r="J1146" s="4" t="str">
        <f t="shared" si="102"/>
        <v>1845</v>
      </c>
      <c r="K1146" t="str">
        <f t="shared" si="103"/>
        <v>05</v>
      </c>
      <c r="M1146" t="str">
        <f t="shared" si="104"/>
        <v/>
      </c>
      <c r="O1146" t="str">
        <f t="shared" si="105"/>
        <v/>
      </c>
      <c r="R1146" t="str">
        <f t="shared" si="106"/>
        <v>1845-05</v>
      </c>
      <c r="U1146" s="2">
        <v>10.433</v>
      </c>
      <c r="V1146" s="2">
        <v>0.77200000000000002</v>
      </c>
      <c r="AC1146">
        <f t="shared" si="107"/>
        <v>1840</v>
      </c>
    </row>
    <row r="1147" spans="1:29" x14ac:dyDescent="0.35">
      <c r="A1147" s="3" t="s">
        <v>1145</v>
      </c>
      <c r="B1147" s="2">
        <v>12.863</v>
      </c>
      <c r="C1147" s="2">
        <v>0.63100000000000001</v>
      </c>
      <c r="J1147" s="4" t="str">
        <f t="shared" si="102"/>
        <v>1845</v>
      </c>
      <c r="K1147" t="str">
        <f t="shared" si="103"/>
        <v>06</v>
      </c>
      <c r="M1147" t="str">
        <f t="shared" si="104"/>
        <v/>
      </c>
      <c r="O1147" t="str">
        <f t="shared" si="105"/>
        <v/>
      </c>
      <c r="R1147" t="str">
        <f t="shared" si="106"/>
        <v>1845-06</v>
      </c>
      <c r="U1147" s="2">
        <v>12.863</v>
      </c>
      <c r="V1147" s="2">
        <v>0.63100000000000001</v>
      </c>
      <c r="AC1147">
        <f t="shared" si="107"/>
        <v>1840</v>
      </c>
    </row>
    <row r="1148" spans="1:29" x14ac:dyDescent="0.35">
      <c r="A1148" s="3" t="s">
        <v>1146</v>
      </c>
      <c r="B1148" s="2">
        <v>14.319000000000001</v>
      </c>
      <c r="C1148" s="2">
        <v>0.72499999999999998</v>
      </c>
      <c r="J1148" s="4" t="str">
        <f t="shared" si="102"/>
        <v>1845</v>
      </c>
      <c r="K1148" t="str">
        <f t="shared" si="103"/>
        <v>07</v>
      </c>
      <c r="M1148" t="str">
        <f t="shared" si="104"/>
        <v/>
      </c>
      <c r="O1148" t="str">
        <f t="shared" si="105"/>
        <v/>
      </c>
      <c r="R1148" t="str">
        <f t="shared" si="106"/>
        <v>1845-07</v>
      </c>
      <c r="U1148" s="2">
        <v>14.319000000000001</v>
      </c>
      <c r="V1148" s="2">
        <v>0.72499999999999998</v>
      </c>
      <c r="AC1148">
        <f t="shared" si="107"/>
        <v>1840</v>
      </c>
    </row>
    <row r="1149" spans="1:29" x14ac:dyDescent="0.35">
      <c r="A1149" s="3" t="s">
        <v>1147</v>
      </c>
      <c r="B1149" s="2">
        <v>13.555999999999999</v>
      </c>
      <c r="C1149" s="2">
        <v>0.56100000000000005</v>
      </c>
      <c r="J1149" s="4" t="str">
        <f t="shared" si="102"/>
        <v>1845</v>
      </c>
      <c r="K1149" t="str">
        <f t="shared" si="103"/>
        <v>08</v>
      </c>
      <c r="M1149" t="str">
        <f t="shared" si="104"/>
        <v/>
      </c>
      <c r="O1149" t="str">
        <f t="shared" si="105"/>
        <v/>
      </c>
      <c r="R1149" t="str">
        <f t="shared" si="106"/>
        <v>1845-08</v>
      </c>
      <c r="U1149" s="2">
        <v>13.555999999999999</v>
      </c>
      <c r="V1149" s="2">
        <v>0.56100000000000005</v>
      </c>
      <c r="AC1149">
        <f t="shared" si="107"/>
        <v>1840</v>
      </c>
    </row>
    <row r="1150" spans="1:29" x14ac:dyDescent="0.35">
      <c r="A1150" s="3" t="s">
        <v>1148</v>
      </c>
      <c r="B1150" s="2">
        <v>11.234</v>
      </c>
      <c r="C1150" s="2">
        <v>0.53600000000000003</v>
      </c>
      <c r="J1150" s="4" t="str">
        <f t="shared" si="102"/>
        <v>1845</v>
      </c>
      <c r="K1150" t="str">
        <f t="shared" si="103"/>
        <v>09</v>
      </c>
      <c r="M1150" t="str">
        <f t="shared" si="104"/>
        <v/>
      </c>
      <c r="O1150" t="str">
        <f t="shared" si="105"/>
        <v/>
      </c>
      <c r="R1150" t="str">
        <f t="shared" si="106"/>
        <v>1845-09</v>
      </c>
      <c r="U1150" s="2">
        <v>11.234</v>
      </c>
      <c r="V1150" s="2">
        <v>0.53600000000000003</v>
      </c>
      <c r="AC1150">
        <f t="shared" si="107"/>
        <v>1840</v>
      </c>
    </row>
    <row r="1151" spans="1:29" x14ac:dyDescent="0.35">
      <c r="A1151" s="3" t="s">
        <v>1149</v>
      </c>
      <c r="B1151" s="2">
        <v>7.7819999999999903</v>
      </c>
      <c r="C1151" s="2">
        <v>0.65200000000000002</v>
      </c>
      <c r="J1151" s="4" t="str">
        <f t="shared" si="102"/>
        <v>1845</v>
      </c>
      <c r="K1151" t="str">
        <f t="shared" si="103"/>
        <v>10</v>
      </c>
      <c r="M1151" t="str">
        <f t="shared" si="104"/>
        <v/>
      </c>
      <c r="O1151" t="str">
        <f t="shared" si="105"/>
        <v/>
      </c>
      <c r="R1151" t="str">
        <f t="shared" si="106"/>
        <v>1845-10</v>
      </c>
      <c r="U1151" s="2">
        <v>7.7819999999999903</v>
      </c>
      <c r="V1151" s="2">
        <v>0.65200000000000002</v>
      </c>
      <c r="AC1151">
        <f t="shared" si="107"/>
        <v>1840</v>
      </c>
    </row>
    <row r="1152" spans="1:29" x14ac:dyDescent="0.35">
      <c r="A1152" s="3" t="s">
        <v>1150</v>
      </c>
      <c r="B1152" s="2">
        <v>5.194</v>
      </c>
      <c r="C1152" s="2">
        <v>1.155</v>
      </c>
      <c r="J1152" s="4" t="str">
        <f t="shared" si="102"/>
        <v>1845</v>
      </c>
      <c r="K1152" t="str">
        <f t="shared" si="103"/>
        <v>11</v>
      </c>
      <c r="M1152" t="str">
        <f t="shared" si="104"/>
        <v/>
      </c>
      <c r="O1152" t="str">
        <f t="shared" si="105"/>
        <v/>
      </c>
      <c r="R1152" t="str">
        <f t="shared" si="106"/>
        <v>1845-11</v>
      </c>
      <c r="U1152" s="2">
        <v>5.194</v>
      </c>
      <c r="V1152" s="2">
        <v>1.155</v>
      </c>
      <c r="AC1152">
        <f t="shared" si="107"/>
        <v>1840</v>
      </c>
    </row>
    <row r="1153" spans="1:29" x14ac:dyDescent="0.35">
      <c r="A1153" s="3" t="s">
        <v>1151</v>
      </c>
      <c r="B1153" s="2">
        <v>1.73599999999999</v>
      </c>
      <c r="C1153" s="2">
        <v>1.343</v>
      </c>
      <c r="J1153" s="4" t="str">
        <f t="shared" si="102"/>
        <v>1845</v>
      </c>
      <c r="K1153" t="str">
        <f t="shared" si="103"/>
        <v>12</v>
      </c>
      <c r="M1153" t="str">
        <f t="shared" si="104"/>
        <v/>
      </c>
      <c r="O1153" t="str">
        <f t="shared" si="105"/>
        <v/>
      </c>
      <c r="R1153" t="str">
        <f t="shared" si="106"/>
        <v>1845-12</v>
      </c>
      <c r="U1153" s="2">
        <v>1.73599999999999</v>
      </c>
      <c r="V1153" s="2">
        <v>1.343</v>
      </c>
      <c r="AC1153">
        <f t="shared" si="107"/>
        <v>1840</v>
      </c>
    </row>
    <row r="1154" spans="1:29" x14ac:dyDescent="0.35">
      <c r="A1154" s="3" t="s">
        <v>1152</v>
      </c>
      <c r="B1154" s="2">
        <v>3.2130000000000001</v>
      </c>
      <c r="C1154" s="2">
        <v>1.47</v>
      </c>
      <c r="J1154" s="4" t="str">
        <f t="shared" si="102"/>
        <v>1846</v>
      </c>
      <c r="K1154" t="str">
        <f t="shared" si="103"/>
        <v>01</v>
      </c>
      <c r="M1154" t="str">
        <f t="shared" si="104"/>
        <v/>
      </c>
      <c r="O1154" t="str">
        <f t="shared" si="105"/>
        <v/>
      </c>
      <c r="R1154" t="str">
        <f t="shared" si="106"/>
        <v>1846-01</v>
      </c>
      <c r="U1154" s="2">
        <v>3.2130000000000001</v>
      </c>
      <c r="V1154" s="2">
        <v>1.47</v>
      </c>
      <c r="AC1154">
        <f t="shared" si="107"/>
        <v>1840</v>
      </c>
    </row>
    <row r="1155" spans="1:29" x14ac:dyDescent="0.35">
      <c r="A1155" s="3" t="s">
        <v>1153</v>
      </c>
      <c r="B1155" s="2">
        <v>3.3759999999999999</v>
      </c>
      <c r="C1155" s="2">
        <v>1.177</v>
      </c>
      <c r="J1155" s="4" t="str">
        <f t="shared" ref="J1155:J1218" si="108">LEFT(A1155, 4)</f>
        <v>1846</v>
      </c>
      <c r="K1155" t="str">
        <f t="shared" ref="K1155:K1218" si="109">MID(A1155, 6, 2)</f>
        <v>02</v>
      </c>
      <c r="M1155" t="str">
        <f t="shared" ref="M1155:M1218" si="110">IFERROR(AVERAGEIFS(H:H, J:J, L1155), "")</f>
        <v/>
      </c>
      <c r="O1155" t="str">
        <f t="shared" ref="O1155:O1218" si="111">IF(ISNUMBER(M1155), M1155 - $N$2, "")</f>
        <v/>
      </c>
      <c r="R1155" t="str">
        <f t="shared" ref="R1155:R1218" si="112">J1155 &amp; "-" &amp; TEXT(K1155, "00")</f>
        <v>1846-02</v>
      </c>
      <c r="U1155" s="2">
        <v>3.3759999999999999</v>
      </c>
      <c r="V1155" s="2">
        <v>1.177</v>
      </c>
      <c r="AC1155">
        <f t="shared" ref="AC1155:AC1218" si="113">INT(J1155/10)*10</f>
        <v>1840</v>
      </c>
    </row>
    <row r="1156" spans="1:29" x14ac:dyDescent="0.35">
      <c r="A1156" s="3" t="s">
        <v>1154</v>
      </c>
      <c r="B1156" s="2">
        <v>6.3140000000000001</v>
      </c>
      <c r="C1156" s="2">
        <v>1.0309999999999999</v>
      </c>
      <c r="J1156" s="4" t="str">
        <f t="shared" si="108"/>
        <v>1846</v>
      </c>
      <c r="K1156" t="str">
        <f t="shared" si="109"/>
        <v>03</v>
      </c>
      <c r="M1156" t="str">
        <f t="shared" si="110"/>
        <v/>
      </c>
      <c r="O1156" t="str">
        <f t="shared" si="111"/>
        <v/>
      </c>
      <c r="R1156" t="str">
        <f t="shared" si="112"/>
        <v>1846-03</v>
      </c>
      <c r="U1156" s="2">
        <v>6.3140000000000001</v>
      </c>
      <c r="V1156" s="2">
        <v>1.0309999999999999</v>
      </c>
      <c r="AC1156">
        <f t="shared" si="113"/>
        <v>1840</v>
      </c>
    </row>
    <row r="1157" spans="1:29" x14ac:dyDescent="0.35">
      <c r="A1157" s="3" t="s">
        <v>1155</v>
      </c>
      <c r="B1157" s="2">
        <v>7.4729999999999901</v>
      </c>
      <c r="C1157" s="2">
        <v>1.7290000000000001</v>
      </c>
      <c r="J1157" s="4" t="str">
        <f t="shared" si="108"/>
        <v>1846</v>
      </c>
      <c r="K1157" t="str">
        <f t="shared" si="109"/>
        <v>04</v>
      </c>
      <c r="M1157" t="str">
        <f t="shared" si="110"/>
        <v/>
      </c>
      <c r="O1157" t="str">
        <f t="shared" si="111"/>
        <v/>
      </c>
      <c r="R1157" t="str">
        <f t="shared" si="112"/>
        <v>1846-04</v>
      </c>
      <c r="U1157" s="2">
        <v>7.4729999999999901</v>
      </c>
      <c r="V1157" s="2">
        <v>1.7290000000000001</v>
      </c>
      <c r="AC1157">
        <f t="shared" si="113"/>
        <v>1840</v>
      </c>
    </row>
    <row r="1158" spans="1:29" x14ac:dyDescent="0.35">
      <c r="A1158" s="3" t="s">
        <v>1156</v>
      </c>
      <c r="B1158" s="2">
        <v>10.896000000000001</v>
      </c>
      <c r="C1158" s="2">
        <v>0.84399999999999997</v>
      </c>
      <c r="J1158" s="4" t="str">
        <f t="shared" si="108"/>
        <v>1846</v>
      </c>
      <c r="K1158" t="str">
        <f t="shared" si="109"/>
        <v>05</v>
      </c>
      <c r="M1158" t="str">
        <f t="shared" si="110"/>
        <v/>
      </c>
      <c r="O1158" t="str">
        <f t="shared" si="111"/>
        <v/>
      </c>
      <c r="R1158" t="str">
        <f t="shared" si="112"/>
        <v>1846-05</v>
      </c>
      <c r="U1158" s="2">
        <v>10.896000000000001</v>
      </c>
      <c r="V1158" s="2">
        <v>0.84399999999999997</v>
      </c>
      <c r="AC1158">
        <f t="shared" si="113"/>
        <v>1840</v>
      </c>
    </row>
    <row r="1159" spans="1:29" x14ac:dyDescent="0.35">
      <c r="A1159" s="3" t="s">
        <v>1157</v>
      </c>
      <c r="B1159" s="2">
        <v>13.53</v>
      </c>
      <c r="C1159" s="2">
        <v>1.143</v>
      </c>
      <c r="J1159" s="4" t="str">
        <f t="shared" si="108"/>
        <v>1846</v>
      </c>
      <c r="K1159" t="str">
        <f t="shared" si="109"/>
        <v>06</v>
      </c>
      <c r="M1159" t="str">
        <f t="shared" si="110"/>
        <v/>
      </c>
      <c r="O1159" t="str">
        <f t="shared" si="111"/>
        <v/>
      </c>
      <c r="R1159" t="str">
        <f t="shared" si="112"/>
        <v>1846-06</v>
      </c>
      <c r="U1159" s="2">
        <v>13.53</v>
      </c>
      <c r="V1159" s="2">
        <v>1.143</v>
      </c>
      <c r="AC1159">
        <f t="shared" si="113"/>
        <v>1840</v>
      </c>
    </row>
    <row r="1160" spans="1:29" x14ac:dyDescent="0.35">
      <c r="A1160" s="3" t="s">
        <v>1158</v>
      </c>
      <c r="B1160" s="2">
        <v>14.923</v>
      </c>
      <c r="C1160" s="2">
        <v>0.73699999999999999</v>
      </c>
      <c r="J1160" s="4" t="str">
        <f t="shared" si="108"/>
        <v>1846</v>
      </c>
      <c r="K1160" t="str">
        <f t="shared" si="109"/>
        <v>07</v>
      </c>
      <c r="M1160" t="str">
        <f t="shared" si="110"/>
        <v/>
      </c>
      <c r="O1160" t="str">
        <f t="shared" si="111"/>
        <v/>
      </c>
      <c r="R1160" t="str">
        <f t="shared" si="112"/>
        <v>1846-07</v>
      </c>
      <c r="U1160" s="2">
        <v>14.923</v>
      </c>
      <c r="V1160" s="2">
        <v>0.73699999999999999</v>
      </c>
      <c r="AC1160">
        <f t="shared" si="113"/>
        <v>1840</v>
      </c>
    </row>
    <row r="1161" spans="1:29" x14ac:dyDescent="0.35">
      <c r="A1161" s="3" t="s">
        <v>1159</v>
      </c>
      <c r="B1161" s="2">
        <v>14.120999999999899</v>
      </c>
      <c r="C1161" s="2">
        <v>0.76500000000000001</v>
      </c>
      <c r="J1161" s="4" t="str">
        <f t="shared" si="108"/>
        <v>1846</v>
      </c>
      <c r="K1161" t="str">
        <f t="shared" si="109"/>
        <v>08</v>
      </c>
      <c r="M1161" t="str">
        <f t="shared" si="110"/>
        <v/>
      </c>
      <c r="O1161" t="str">
        <f t="shared" si="111"/>
        <v/>
      </c>
      <c r="R1161" t="str">
        <f t="shared" si="112"/>
        <v>1846-08</v>
      </c>
      <c r="U1161" s="2">
        <v>14.120999999999899</v>
      </c>
      <c r="V1161" s="2">
        <v>0.76500000000000001</v>
      </c>
      <c r="AC1161">
        <f t="shared" si="113"/>
        <v>1840</v>
      </c>
    </row>
    <row r="1162" spans="1:29" x14ac:dyDescent="0.35">
      <c r="A1162" s="3" t="s">
        <v>1160</v>
      </c>
      <c r="B1162" s="2">
        <v>11.738</v>
      </c>
      <c r="C1162" s="2">
        <v>0.71599999999999997</v>
      </c>
      <c r="J1162" s="4" t="str">
        <f t="shared" si="108"/>
        <v>1846</v>
      </c>
      <c r="K1162" t="str">
        <f t="shared" si="109"/>
        <v>09</v>
      </c>
      <c r="M1162" t="str">
        <f t="shared" si="110"/>
        <v/>
      </c>
      <c r="O1162" t="str">
        <f t="shared" si="111"/>
        <v/>
      </c>
      <c r="R1162" t="str">
        <f t="shared" si="112"/>
        <v>1846-09</v>
      </c>
      <c r="U1162" s="2">
        <v>11.738</v>
      </c>
      <c r="V1162" s="2">
        <v>0.71599999999999997</v>
      </c>
      <c r="AC1162">
        <f t="shared" si="113"/>
        <v>1840</v>
      </c>
    </row>
    <row r="1163" spans="1:29" x14ac:dyDescent="0.35">
      <c r="A1163" s="3" t="s">
        <v>1161</v>
      </c>
      <c r="B1163" s="2">
        <v>8.2289999999999992</v>
      </c>
      <c r="C1163" s="2">
        <v>0.875999999999999</v>
      </c>
      <c r="J1163" s="4" t="str">
        <f t="shared" si="108"/>
        <v>1846</v>
      </c>
      <c r="K1163" t="str">
        <f t="shared" si="109"/>
        <v>10</v>
      </c>
      <c r="M1163" t="str">
        <f t="shared" si="110"/>
        <v/>
      </c>
      <c r="O1163" t="str">
        <f t="shared" si="111"/>
        <v/>
      </c>
      <c r="R1163" t="str">
        <f t="shared" si="112"/>
        <v>1846-10</v>
      </c>
      <c r="U1163" s="2">
        <v>8.2289999999999992</v>
      </c>
      <c r="V1163" s="2">
        <v>0.875999999999999</v>
      </c>
      <c r="AC1163">
        <f t="shared" si="113"/>
        <v>1840</v>
      </c>
    </row>
    <row r="1164" spans="1:29" x14ac:dyDescent="0.35">
      <c r="A1164" s="3" t="s">
        <v>1162</v>
      </c>
      <c r="B1164" s="2">
        <v>5.0439999999999996</v>
      </c>
      <c r="C1164" s="2">
        <v>1.0389999999999999</v>
      </c>
      <c r="J1164" s="4" t="str">
        <f t="shared" si="108"/>
        <v>1846</v>
      </c>
      <c r="K1164" t="str">
        <f t="shared" si="109"/>
        <v>11</v>
      </c>
      <c r="M1164" t="str">
        <f t="shared" si="110"/>
        <v/>
      </c>
      <c r="O1164" t="str">
        <f t="shared" si="111"/>
        <v/>
      </c>
      <c r="R1164" t="str">
        <f t="shared" si="112"/>
        <v>1846-11</v>
      </c>
      <c r="U1164" s="2">
        <v>5.0439999999999996</v>
      </c>
      <c r="V1164" s="2">
        <v>1.0389999999999999</v>
      </c>
      <c r="AC1164">
        <f t="shared" si="113"/>
        <v>1840</v>
      </c>
    </row>
    <row r="1165" spans="1:29" x14ac:dyDescent="0.35">
      <c r="A1165" s="3" t="s">
        <v>1163</v>
      </c>
      <c r="B1165" s="2">
        <v>3.7759999999999998</v>
      </c>
      <c r="C1165" s="2">
        <v>1.0940000000000001</v>
      </c>
      <c r="J1165" s="4" t="str">
        <f t="shared" si="108"/>
        <v>1846</v>
      </c>
      <c r="K1165" t="str">
        <f t="shared" si="109"/>
        <v>12</v>
      </c>
      <c r="M1165" t="str">
        <f t="shared" si="110"/>
        <v/>
      </c>
      <c r="O1165" t="str">
        <f t="shared" si="111"/>
        <v/>
      </c>
      <c r="R1165" t="str">
        <f t="shared" si="112"/>
        <v>1846-12</v>
      </c>
      <c r="U1165" s="2">
        <v>3.7759999999999998</v>
      </c>
      <c r="V1165" s="2">
        <v>1.0940000000000001</v>
      </c>
      <c r="AC1165">
        <f t="shared" si="113"/>
        <v>1840</v>
      </c>
    </row>
    <row r="1166" spans="1:29" x14ac:dyDescent="0.35">
      <c r="A1166" s="3" t="s">
        <v>1164</v>
      </c>
      <c r="B1166" s="2">
        <v>2.7530000000000001</v>
      </c>
      <c r="C1166" s="2">
        <v>1.2689999999999999</v>
      </c>
      <c r="J1166" s="4" t="str">
        <f t="shared" si="108"/>
        <v>1847</v>
      </c>
      <c r="K1166" t="str">
        <f t="shared" si="109"/>
        <v>01</v>
      </c>
      <c r="M1166" t="str">
        <f t="shared" si="110"/>
        <v/>
      </c>
      <c r="O1166" t="str">
        <f t="shared" si="111"/>
        <v/>
      </c>
      <c r="R1166" t="str">
        <f t="shared" si="112"/>
        <v>1847-01</v>
      </c>
      <c r="U1166" s="2">
        <v>2.7530000000000001</v>
      </c>
      <c r="V1166" s="2">
        <v>1.2689999999999999</v>
      </c>
      <c r="AC1166">
        <f t="shared" si="113"/>
        <v>1840</v>
      </c>
    </row>
    <row r="1167" spans="1:29" x14ac:dyDescent="0.35">
      <c r="A1167" s="3" t="s">
        <v>1165</v>
      </c>
      <c r="B1167" s="2">
        <v>3.6019999999999999</v>
      </c>
      <c r="C1167" s="2">
        <v>1.383</v>
      </c>
      <c r="J1167" s="4" t="str">
        <f t="shared" si="108"/>
        <v>1847</v>
      </c>
      <c r="K1167" t="str">
        <f t="shared" si="109"/>
        <v>02</v>
      </c>
      <c r="M1167" t="str">
        <f t="shared" si="110"/>
        <v/>
      </c>
      <c r="O1167" t="str">
        <f t="shared" si="111"/>
        <v/>
      </c>
      <c r="R1167" t="str">
        <f t="shared" si="112"/>
        <v>1847-02</v>
      </c>
      <c r="U1167" s="2">
        <v>3.6019999999999999</v>
      </c>
      <c r="V1167" s="2">
        <v>1.383</v>
      </c>
      <c r="AC1167">
        <f t="shared" si="113"/>
        <v>1840</v>
      </c>
    </row>
    <row r="1168" spans="1:29" x14ac:dyDescent="0.35">
      <c r="A1168" s="3" t="s">
        <v>1166</v>
      </c>
      <c r="B1168" s="2">
        <v>4.0460000000000003</v>
      </c>
      <c r="C1168" s="2">
        <v>1.583</v>
      </c>
      <c r="J1168" s="4" t="str">
        <f t="shared" si="108"/>
        <v>1847</v>
      </c>
      <c r="K1168" t="str">
        <f t="shared" si="109"/>
        <v>03</v>
      </c>
      <c r="M1168" t="str">
        <f t="shared" si="110"/>
        <v/>
      </c>
      <c r="O1168" t="str">
        <f t="shared" si="111"/>
        <v/>
      </c>
      <c r="R1168" t="str">
        <f t="shared" si="112"/>
        <v>1847-03</v>
      </c>
      <c r="U1168" s="2">
        <v>4.0460000000000003</v>
      </c>
      <c r="V1168" s="2">
        <v>1.583</v>
      </c>
      <c r="AC1168">
        <f t="shared" si="113"/>
        <v>1840</v>
      </c>
    </row>
    <row r="1169" spans="1:29" x14ac:dyDescent="0.35">
      <c r="A1169" s="3" t="s">
        <v>1167</v>
      </c>
      <c r="B1169" s="2">
        <v>7.9799999999999898</v>
      </c>
      <c r="C1169" s="2">
        <v>0.998</v>
      </c>
      <c r="J1169" s="4" t="str">
        <f t="shared" si="108"/>
        <v>1847</v>
      </c>
      <c r="K1169" t="str">
        <f t="shared" si="109"/>
        <v>04</v>
      </c>
      <c r="M1169" t="str">
        <f t="shared" si="110"/>
        <v/>
      </c>
      <c r="O1169" t="str">
        <f t="shared" si="111"/>
        <v/>
      </c>
      <c r="R1169" t="str">
        <f t="shared" si="112"/>
        <v>1847-04</v>
      </c>
      <c r="U1169" s="2">
        <v>7.9799999999999898</v>
      </c>
      <c r="V1169" s="2">
        <v>0.998</v>
      </c>
      <c r="AC1169">
        <f t="shared" si="113"/>
        <v>1840</v>
      </c>
    </row>
    <row r="1170" spans="1:29" x14ac:dyDescent="0.35">
      <c r="A1170" s="3" t="s">
        <v>1168</v>
      </c>
      <c r="B1170" s="2">
        <v>10.622</v>
      </c>
      <c r="C1170" s="2">
        <v>0.752</v>
      </c>
      <c r="J1170" s="4" t="str">
        <f t="shared" si="108"/>
        <v>1847</v>
      </c>
      <c r="K1170" t="str">
        <f t="shared" si="109"/>
        <v>05</v>
      </c>
      <c r="M1170" t="str">
        <f t="shared" si="110"/>
        <v/>
      </c>
      <c r="O1170" t="str">
        <f t="shared" si="111"/>
        <v/>
      </c>
      <c r="R1170" t="str">
        <f t="shared" si="112"/>
        <v>1847-05</v>
      </c>
      <c r="U1170" s="2">
        <v>10.622</v>
      </c>
      <c r="V1170" s="2">
        <v>0.752</v>
      </c>
      <c r="AC1170">
        <f t="shared" si="113"/>
        <v>1840</v>
      </c>
    </row>
    <row r="1171" spans="1:29" x14ac:dyDescent="0.35">
      <c r="A1171" s="3" t="s">
        <v>1169</v>
      </c>
      <c r="B1171" s="2">
        <v>12.827999999999999</v>
      </c>
      <c r="C1171" s="2">
        <v>0.42799999999999999</v>
      </c>
      <c r="J1171" s="4" t="str">
        <f t="shared" si="108"/>
        <v>1847</v>
      </c>
      <c r="K1171" t="str">
        <f t="shared" si="109"/>
        <v>06</v>
      </c>
      <c r="M1171" t="str">
        <f t="shared" si="110"/>
        <v/>
      </c>
      <c r="O1171" t="str">
        <f t="shared" si="111"/>
        <v/>
      </c>
      <c r="R1171" t="str">
        <f t="shared" si="112"/>
        <v>1847-06</v>
      </c>
      <c r="U1171" s="2">
        <v>12.827999999999999</v>
      </c>
      <c r="V1171" s="2">
        <v>0.42799999999999999</v>
      </c>
      <c r="AC1171">
        <f t="shared" si="113"/>
        <v>1840</v>
      </c>
    </row>
    <row r="1172" spans="1:29" x14ac:dyDescent="0.35">
      <c r="A1172" s="3" t="s">
        <v>1170</v>
      </c>
      <c r="B1172" s="2">
        <v>14.25</v>
      </c>
      <c r="C1172" s="2">
        <v>0.6</v>
      </c>
      <c r="J1172" s="4" t="str">
        <f t="shared" si="108"/>
        <v>1847</v>
      </c>
      <c r="K1172" t="str">
        <f t="shared" si="109"/>
        <v>07</v>
      </c>
      <c r="M1172" t="str">
        <f t="shared" si="110"/>
        <v/>
      </c>
      <c r="O1172" t="str">
        <f t="shared" si="111"/>
        <v/>
      </c>
      <c r="R1172" t="str">
        <f t="shared" si="112"/>
        <v>1847-07</v>
      </c>
      <c r="U1172" s="2">
        <v>14.25</v>
      </c>
      <c r="V1172" s="2">
        <v>0.6</v>
      </c>
      <c r="AC1172">
        <f t="shared" si="113"/>
        <v>1840</v>
      </c>
    </row>
    <row r="1173" spans="1:29" x14ac:dyDescent="0.35">
      <c r="A1173" s="3" t="s">
        <v>1171</v>
      </c>
      <c r="B1173" s="2">
        <v>13.414</v>
      </c>
      <c r="C1173" s="2">
        <v>0.65700000000000003</v>
      </c>
      <c r="J1173" s="4" t="str">
        <f t="shared" si="108"/>
        <v>1847</v>
      </c>
      <c r="K1173" t="str">
        <f t="shared" si="109"/>
        <v>08</v>
      </c>
      <c r="M1173" t="str">
        <f t="shared" si="110"/>
        <v/>
      </c>
      <c r="O1173" t="str">
        <f t="shared" si="111"/>
        <v/>
      </c>
      <c r="R1173" t="str">
        <f t="shared" si="112"/>
        <v>1847-08</v>
      </c>
      <c r="U1173" s="2">
        <v>13.414</v>
      </c>
      <c r="V1173" s="2">
        <v>0.65700000000000003</v>
      </c>
      <c r="AC1173">
        <f t="shared" si="113"/>
        <v>1840</v>
      </c>
    </row>
    <row r="1174" spans="1:29" x14ac:dyDescent="0.35">
      <c r="A1174" s="3" t="s">
        <v>1172</v>
      </c>
      <c r="B1174" s="2">
        <v>11.619</v>
      </c>
      <c r="C1174" s="2">
        <v>0.52800000000000002</v>
      </c>
      <c r="J1174" s="4" t="str">
        <f t="shared" si="108"/>
        <v>1847</v>
      </c>
      <c r="K1174" t="str">
        <f t="shared" si="109"/>
        <v>09</v>
      </c>
      <c r="M1174" t="str">
        <f t="shared" si="110"/>
        <v/>
      </c>
      <c r="O1174" t="str">
        <f t="shared" si="111"/>
        <v/>
      </c>
      <c r="R1174" t="str">
        <f t="shared" si="112"/>
        <v>1847-09</v>
      </c>
      <c r="U1174" s="2">
        <v>11.619</v>
      </c>
      <c r="V1174" s="2">
        <v>0.52800000000000002</v>
      </c>
      <c r="AC1174">
        <f t="shared" si="113"/>
        <v>1840</v>
      </c>
    </row>
    <row r="1175" spans="1:29" x14ac:dyDescent="0.35">
      <c r="A1175" s="3" t="s">
        <v>1173</v>
      </c>
      <c r="B1175" s="2">
        <v>8.6180000000000003</v>
      </c>
      <c r="C1175" s="2">
        <v>0.84399999999999997</v>
      </c>
      <c r="J1175" s="4" t="str">
        <f t="shared" si="108"/>
        <v>1847</v>
      </c>
      <c r="K1175" t="str">
        <f t="shared" si="109"/>
        <v>10</v>
      </c>
      <c r="M1175" t="str">
        <f t="shared" si="110"/>
        <v/>
      </c>
      <c r="O1175" t="str">
        <f t="shared" si="111"/>
        <v/>
      </c>
      <c r="R1175" t="str">
        <f t="shared" si="112"/>
        <v>1847-10</v>
      </c>
      <c r="U1175" s="2">
        <v>8.6180000000000003</v>
      </c>
      <c r="V1175" s="2">
        <v>0.84399999999999997</v>
      </c>
      <c r="AC1175">
        <f t="shared" si="113"/>
        <v>1840</v>
      </c>
    </row>
    <row r="1176" spans="1:29" x14ac:dyDescent="0.35">
      <c r="A1176" s="3" t="s">
        <v>1174</v>
      </c>
      <c r="B1176" s="2">
        <v>5.5739999999999998</v>
      </c>
      <c r="C1176" s="2">
        <v>0.77800000000000002</v>
      </c>
      <c r="J1176" s="4" t="str">
        <f t="shared" si="108"/>
        <v>1847</v>
      </c>
      <c r="K1176" t="str">
        <f t="shared" si="109"/>
        <v>11</v>
      </c>
      <c r="M1176" t="str">
        <f t="shared" si="110"/>
        <v/>
      </c>
      <c r="O1176" t="str">
        <f t="shared" si="111"/>
        <v/>
      </c>
      <c r="R1176" t="str">
        <f t="shared" si="112"/>
        <v>1847-11</v>
      </c>
      <c r="U1176" s="2">
        <v>5.5739999999999998</v>
      </c>
      <c r="V1176" s="2">
        <v>0.77800000000000002</v>
      </c>
      <c r="AC1176">
        <f t="shared" si="113"/>
        <v>1840</v>
      </c>
    </row>
    <row r="1177" spans="1:29" x14ac:dyDescent="0.35">
      <c r="A1177" s="3" t="s">
        <v>1175</v>
      </c>
      <c r="B1177" s="2">
        <v>1.72599999999999</v>
      </c>
      <c r="C1177" s="2">
        <v>0.98799999999999999</v>
      </c>
      <c r="J1177" s="4" t="str">
        <f t="shared" si="108"/>
        <v>1847</v>
      </c>
      <c r="K1177" t="str">
        <f t="shared" si="109"/>
        <v>12</v>
      </c>
      <c r="M1177" t="str">
        <f t="shared" si="110"/>
        <v/>
      </c>
      <c r="O1177" t="str">
        <f t="shared" si="111"/>
        <v/>
      </c>
      <c r="R1177" t="str">
        <f t="shared" si="112"/>
        <v>1847-12</v>
      </c>
      <c r="U1177" s="2">
        <v>1.72599999999999</v>
      </c>
      <c r="V1177" s="2">
        <v>0.98799999999999999</v>
      </c>
      <c r="AC1177">
        <f t="shared" si="113"/>
        <v>1840</v>
      </c>
    </row>
    <row r="1178" spans="1:29" x14ac:dyDescent="0.35">
      <c r="A1178" s="3" t="s">
        <v>1176</v>
      </c>
      <c r="B1178" s="2">
        <v>0.51</v>
      </c>
      <c r="C1178" s="2">
        <v>1.341</v>
      </c>
      <c r="J1178" s="4" t="str">
        <f t="shared" si="108"/>
        <v>1848</v>
      </c>
      <c r="K1178" t="str">
        <f t="shared" si="109"/>
        <v>01</v>
      </c>
      <c r="M1178" t="str">
        <f t="shared" si="110"/>
        <v/>
      </c>
      <c r="O1178" t="str">
        <f t="shared" si="111"/>
        <v/>
      </c>
      <c r="R1178" t="str">
        <f t="shared" si="112"/>
        <v>1848-01</v>
      </c>
      <c r="U1178" s="2">
        <v>0.51</v>
      </c>
      <c r="V1178" s="2">
        <v>1.341</v>
      </c>
      <c r="AC1178">
        <f t="shared" si="113"/>
        <v>1840</v>
      </c>
    </row>
    <row r="1179" spans="1:29" x14ac:dyDescent="0.35">
      <c r="A1179" s="3" t="s">
        <v>1177</v>
      </c>
      <c r="B1179" s="2">
        <v>3.726</v>
      </c>
      <c r="C1179" s="2">
        <v>1.4369999999999901</v>
      </c>
      <c r="J1179" s="4" t="str">
        <f t="shared" si="108"/>
        <v>1848</v>
      </c>
      <c r="K1179" t="str">
        <f t="shared" si="109"/>
        <v>02</v>
      </c>
      <c r="M1179" t="str">
        <f t="shared" si="110"/>
        <v/>
      </c>
      <c r="O1179" t="str">
        <f t="shared" si="111"/>
        <v/>
      </c>
      <c r="R1179" t="str">
        <f t="shared" si="112"/>
        <v>1848-02</v>
      </c>
      <c r="U1179" s="2">
        <v>3.726</v>
      </c>
      <c r="V1179" s="2">
        <v>1.4369999999999901</v>
      </c>
      <c r="AC1179">
        <f t="shared" si="113"/>
        <v>1840</v>
      </c>
    </row>
    <row r="1180" spans="1:29" x14ac:dyDescent="0.35">
      <c r="A1180" s="3" t="s">
        <v>1178</v>
      </c>
      <c r="B1180" s="2">
        <v>4.806</v>
      </c>
      <c r="C1180" s="2">
        <v>0.96699999999999997</v>
      </c>
      <c r="J1180" s="4" t="str">
        <f t="shared" si="108"/>
        <v>1848</v>
      </c>
      <c r="K1180" t="str">
        <f t="shared" si="109"/>
        <v>03</v>
      </c>
      <c r="M1180" t="str">
        <f t="shared" si="110"/>
        <v/>
      </c>
      <c r="O1180" t="str">
        <f t="shared" si="111"/>
        <v/>
      </c>
      <c r="R1180" t="str">
        <f t="shared" si="112"/>
        <v>1848-03</v>
      </c>
      <c r="U1180" s="2">
        <v>4.806</v>
      </c>
      <c r="V1180" s="2">
        <v>0.96699999999999997</v>
      </c>
      <c r="AC1180">
        <f t="shared" si="113"/>
        <v>1840</v>
      </c>
    </row>
    <row r="1181" spans="1:29" x14ac:dyDescent="0.35">
      <c r="A1181" s="3" t="s">
        <v>1179</v>
      </c>
      <c r="B1181" s="2">
        <v>8.11</v>
      </c>
      <c r="C1181" s="2">
        <v>1.054</v>
      </c>
      <c r="J1181" s="4" t="str">
        <f t="shared" si="108"/>
        <v>1848</v>
      </c>
      <c r="K1181" t="str">
        <f t="shared" si="109"/>
        <v>04</v>
      </c>
      <c r="M1181" t="str">
        <f t="shared" si="110"/>
        <v/>
      </c>
      <c r="O1181" t="str">
        <f t="shared" si="111"/>
        <v/>
      </c>
      <c r="R1181" t="str">
        <f t="shared" si="112"/>
        <v>1848-04</v>
      </c>
      <c r="U1181" s="2">
        <v>8.11</v>
      </c>
      <c r="V1181" s="2">
        <v>1.054</v>
      </c>
      <c r="AC1181">
        <f t="shared" si="113"/>
        <v>1840</v>
      </c>
    </row>
    <row r="1182" spans="1:29" x14ac:dyDescent="0.35">
      <c r="A1182" s="3" t="s">
        <v>1180</v>
      </c>
      <c r="B1182" s="2">
        <v>10.579999999999901</v>
      </c>
      <c r="C1182" s="2">
        <v>0.58399999999999996</v>
      </c>
      <c r="J1182" s="4" t="str">
        <f t="shared" si="108"/>
        <v>1848</v>
      </c>
      <c r="K1182" t="str">
        <f t="shared" si="109"/>
        <v>05</v>
      </c>
      <c r="M1182" t="str">
        <f t="shared" si="110"/>
        <v/>
      </c>
      <c r="O1182" t="str">
        <f t="shared" si="111"/>
        <v/>
      </c>
      <c r="R1182" t="str">
        <f t="shared" si="112"/>
        <v>1848-05</v>
      </c>
      <c r="U1182" s="2">
        <v>10.579999999999901</v>
      </c>
      <c r="V1182" s="2">
        <v>0.58399999999999996</v>
      </c>
      <c r="AC1182">
        <f t="shared" si="113"/>
        <v>1840</v>
      </c>
    </row>
    <row r="1183" spans="1:29" x14ac:dyDescent="0.35">
      <c r="A1183" s="3" t="s">
        <v>1181</v>
      </c>
      <c r="B1183" s="2">
        <v>13.247</v>
      </c>
      <c r="C1183" s="2">
        <v>0.58299999999999996</v>
      </c>
      <c r="J1183" s="4" t="str">
        <f t="shared" si="108"/>
        <v>1848</v>
      </c>
      <c r="K1183" t="str">
        <f t="shared" si="109"/>
        <v>06</v>
      </c>
      <c r="M1183" t="str">
        <f t="shared" si="110"/>
        <v/>
      </c>
      <c r="O1183" t="str">
        <f t="shared" si="111"/>
        <v/>
      </c>
      <c r="R1183" t="str">
        <f t="shared" si="112"/>
        <v>1848-06</v>
      </c>
      <c r="U1183" s="2">
        <v>13.247</v>
      </c>
      <c r="V1183" s="2">
        <v>0.58299999999999996</v>
      </c>
      <c r="AC1183">
        <f t="shared" si="113"/>
        <v>1840</v>
      </c>
    </row>
    <row r="1184" spans="1:29" x14ac:dyDescent="0.35">
      <c r="A1184" s="3" t="s">
        <v>1182</v>
      </c>
      <c r="B1184" s="2">
        <v>14.465999999999999</v>
      </c>
      <c r="C1184" s="2">
        <v>0.61299999999999999</v>
      </c>
      <c r="J1184" s="4" t="str">
        <f t="shared" si="108"/>
        <v>1848</v>
      </c>
      <c r="K1184" t="str">
        <f t="shared" si="109"/>
        <v>07</v>
      </c>
      <c r="M1184" t="str">
        <f t="shared" si="110"/>
        <v/>
      </c>
      <c r="O1184" t="str">
        <f t="shared" si="111"/>
        <v/>
      </c>
      <c r="R1184" t="str">
        <f t="shared" si="112"/>
        <v>1848-07</v>
      </c>
      <c r="U1184" s="2">
        <v>14.465999999999999</v>
      </c>
      <c r="V1184" s="2">
        <v>0.61299999999999999</v>
      </c>
      <c r="AC1184">
        <f t="shared" si="113"/>
        <v>1840</v>
      </c>
    </row>
    <row r="1185" spans="1:29" x14ac:dyDescent="0.35">
      <c r="A1185" s="3" t="s">
        <v>1183</v>
      </c>
      <c r="B1185" s="2">
        <v>13.267999999999899</v>
      </c>
      <c r="C1185" s="2">
        <v>0.70899999999999996</v>
      </c>
      <c r="J1185" s="4" t="str">
        <f t="shared" si="108"/>
        <v>1848</v>
      </c>
      <c r="K1185" t="str">
        <f t="shared" si="109"/>
        <v>08</v>
      </c>
      <c r="M1185" t="str">
        <f t="shared" si="110"/>
        <v/>
      </c>
      <c r="O1185" t="str">
        <f t="shared" si="111"/>
        <v/>
      </c>
      <c r="R1185" t="str">
        <f t="shared" si="112"/>
        <v>1848-08</v>
      </c>
      <c r="U1185" s="2">
        <v>13.267999999999899</v>
      </c>
      <c r="V1185" s="2">
        <v>0.70899999999999996</v>
      </c>
      <c r="AC1185">
        <f t="shared" si="113"/>
        <v>1840</v>
      </c>
    </row>
    <row r="1186" spans="1:29" x14ac:dyDescent="0.35">
      <c r="A1186" s="3" t="s">
        <v>1184</v>
      </c>
      <c r="B1186" s="2">
        <v>10.997</v>
      </c>
      <c r="C1186" s="2">
        <v>0.623</v>
      </c>
      <c r="J1186" s="4" t="str">
        <f t="shared" si="108"/>
        <v>1848</v>
      </c>
      <c r="K1186" t="str">
        <f t="shared" si="109"/>
        <v>09</v>
      </c>
      <c r="M1186" t="str">
        <f t="shared" si="110"/>
        <v/>
      </c>
      <c r="O1186" t="str">
        <f t="shared" si="111"/>
        <v/>
      </c>
      <c r="R1186" t="str">
        <f t="shared" si="112"/>
        <v>1848-09</v>
      </c>
      <c r="U1186" s="2">
        <v>10.997</v>
      </c>
      <c r="V1186" s="2">
        <v>0.623</v>
      </c>
      <c r="AC1186">
        <f t="shared" si="113"/>
        <v>1840</v>
      </c>
    </row>
    <row r="1187" spans="1:29" x14ac:dyDescent="0.35">
      <c r="A1187" s="3" t="s">
        <v>1185</v>
      </c>
      <c r="B1187" s="2">
        <v>8.6549999999999994</v>
      </c>
      <c r="C1187" s="2">
        <v>0.83699999999999997</v>
      </c>
      <c r="J1187" s="4" t="str">
        <f t="shared" si="108"/>
        <v>1848</v>
      </c>
      <c r="K1187" t="str">
        <f t="shared" si="109"/>
        <v>10</v>
      </c>
      <c r="M1187" t="str">
        <f t="shared" si="110"/>
        <v/>
      </c>
      <c r="O1187" t="str">
        <f t="shared" si="111"/>
        <v/>
      </c>
      <c r="R1187" t="str">
        <f t="shared" si="112"/>
        <v>1848-10</v>
      </c>
      <c r="U1187" s="2">
        <v>8.6549999999999994</v>
      </c>
      <c r="V1187" s="2">
        <v>0.83699999999999997</v>
      </c>
      <c r="AC1187">
        <f t="shared" si="113"/>
        <v>1840</v>
      </c>
    </row>
    <row r="1188" spans="1:29" x14ac:dyDescent="0.35">
      <c r="A1188" s="3" t="s">
        <v>1186</v>
      </c>
      <c r="B1188" s="2">
        <v>5.29</v>
      </c>
      <c r="C1188" s="2">
        <v>0.748</v>
      </c>
      <c r="J1188" s="4" t="str">
        <f t="shared" si="108"/>
        <v>1848</v>
      </c>
      <c r="K1188" t="str">
        <f t="shared" si="109"/>
        <v>11</v>
      </c>
      <c r="M1188" t="str">
        <f t="shared" si="110"/>
        <v/>
      </c>
      <c r="O1188" t="str">
        <f t="shared" si="111"/>
        <v/>
      </c>
      <c r="R1188" t="str">
        <f t="shared" si="112"/>
        <v>1848-11</v>
      </c>
      <c r="U1188" s="2">
        <v>5.29</v>
      </c>
      <c r="V1188" s="2">
        <v>0.748</v>
      </c>
      <c r="AC1188">
        <f t="shared" si="113"/>
        <v>1840</v>
      </c>
    </row>
    <row r="1189" spans="1:29" x14ac:dyDescent="0.35">
      <c r="A1189" s="3" t="s">
        <v>1187</v>
      </c>
      <c r="B1189" s="2">
        <v>2.0990000000000002</v>
      </c>
      <c r="C1189" s="2">
        <v>0.96</v>
      </c>
      <c r="J1189" s="4" t="str">
        <f t="shared" si="108"/>
        <v>1848</v>
      </c>
      <c r="K1189" t="str">
        <f t="shared" si="109"/>
        <v>12</v>
      </c>
      <c r="M1189" t="str">
        <f t="shared" si="110"/>
        <v/>
      </c>
      <c r="O1189" t="str">
        <f t="shared" si="111"/>
        <v/>
      </c>
      <c r="R1189" t="str">
        <f t="shared" si="112"/>
        <v>1848-12</v>
      </c>
      <c r="U1189" s="2">
        <v>2.0990000000000002</v>
      </c>
      <c r="V1189" s="2">
        <v>0.96</v>
      </c>
      <c r="AC1189">
        <f t="shared" si="113"/>
        <v>1840</v>
      </c>
    </row>
    <row r="1190" spans="1:29" x14ac:dyDescent="0.35">
      <c r="A1190" s="3" t="s">
        <v>1188</v>
      </c>
      <c r="B1190" s="2">
        <v>1.9409999999999901</v>
      </c>
      <c r="C1190" s="2">
        <v>1.3080000000000001</v>
      </c>
      <c r="J1190" s="4" t="str">
        <f t="shared" si="108"/>
        <v>1849</v>
      </c>
      <c r="K1190" t="str">
        <f t="shared" si="109"/>
        <v>01</v>
      </c>
      <c r="M1190" t="str">
        <f t="shared" si="110"/>
        <v/>
      </c>
      <c r="O1190" t="str">
        <f t="shared" si="111"/>
        <v/>
      </c>
      <c r="R1190" t="str">
        <f t="shared" si="112"/>
        <v>1849-01</v>
      </c>
      <c r="U1190" s="2">
        <v>1.9409999999999901</v>
      </c>
      <c r="V1190" s="2">
        <v>1.3080000000000001</v>
      </c>
      <c r="AC1190">
        <f t="shared" si="113"/>
        <v>1840</v>
      </c>
    </row>
    <row r="1191" spans="1:29" x14ac:dyDescent="0.35">
      <c r="A1191" s="3" t="s">
        <v>1189</v>
      </c>
      <c r="B1191" s="2">
        <v>2.6379999999999999</v>
      </c>
      <c r="C1191" s="2">
        <v>1.345</v>
      </c>
      <c r="J1191" s="4" t="str">
        <f t="shared" si="108"/>
        <v>1849</v>
      </c>
      <c r="K1191" t="str">
        <f t="shared" si="109"/>
        <v>02</v>
      </c>
      <c r="M1191" t="str">
        <f t="shared" si="110"/>
        <v/>
      </c>
      <c r="O1191" t="str">
        <f t="shared" si="111"/>
        <v/>
      </c>
      <c r="R1191" t="str">
        <f t="shared" si="112"/>
        <v>1849-02</v>
      </c>
      <c r="U1191" s="2">
        <v>2.6379999999999999</v>
      </c>
      <c r="V1191" s="2">
        <v>1.345</v>
      </c>
      <c r="AC1191">
        <f t="shared" si="113"/>
        <v>1840</v>
      </c>
    </row>
    <row r="1192" spans="1:29" x14ac:dyDescent="0.35">
      <c r="A1192" s="3" t="s">
        <v>1190</v>
      </c>
      <c r="B1192" s="2">
        <v>5.3019999999999996</v>
      </c>
      <c r="C1192" s="2">
        <v>1.06</v>
      </c>
      <c r="J1192" s="4" t="str">
        <f t="shared" si="108"/>
        <v>1849</v>
      </c>
      <c r="K1192" t="str">
        <f t="shared" si="109"/>
        <v>03</v>
      </c>
      <c r="M1192" t="str">
        <f t="shared" si="110"/>
        <v/>
      </c>
      <c r="O1192" t="str">
        <f t="shared" si="111"/>
        <v/>
      </c>
      <c r="R1192" t="str">
        <f t="shared" si="112"/>
        <v>1849-03</v>
      </c>
      <c r="U1192" s="2">
        <v>5.3019999999999996</v>
      </c>
      <c r="V1192" s="2">
        <v>1.06</v>
      </c>
      <c r="AC1192">
        <f t="shared" si="113"/>
        <v>1840</v>
      </c>
    </row>
    <row r="1193" spans="1:29" x14ac:dyDescent="0.35">
      <c r="A1193" s="3" t="s">
        <v>1191</v>
      </c>
      <c r="B1193" s="2">
        <v>7.0279999999999996</v>
      </c>
      <c r="C1193" s="2">
        <v>0.84499999999999997</v>
      </c>
      <c r="J1193" s="4" t="str">
        <f t="shared" si="108"/>
        <v>1849</v>
      </c>
      <c r="K1193" t="str">
        <f t="shared" si="109"/>
        <v>04</v>
      </c>
      <c r="M1193" t="str">
        <f t="shared" si="110"/>
        <v/>
      </c>
      <c r="O1193" t="str">
        <f t="shared" si="111"/>
        <v/>
      </c>
      <c r="R1193" t="str">
        <f t="shared" si="112"/>
        <v>1849-04</v>
      </c>
      <c r="U1193" s="2">
        <v>7.0279999999999996</v>
      </c>
      <c r="V1193" s="2">
        <v>0.84499999999999997</v>
      </c>
      <c r="AC1193">
        <f t="shared" si="113"/>
        <v>1840</v>
      </c>
    </row>
    <row r="1194" spans="1:29" x14ac:dyDescent="0.35">
      <c r="A1194" s="3" t="s">
        <v>1192</v>
      </c>
      <c r="B1194" s="2">
        <v>10.159000000000001</v>
      </c>
      <c r="C1194" s="2">
        <v>0.64400000000000002</v>
      </c>
      <c r="J1194" s="4" t="str">
        <f t="shared" si="108"/>
        <v>1849</v>
      </c>
      <c r="K1194" t="str">
        <f t="shared" si="109"/>
        <v>05</v>
      </c>
      <c r="M1194" t="str">
        <f t="shared" si="110"/>
        <v/>
      </c>
      <c r="O1194" t="str">
        <f t="shared" si="111"/>
        <v/>
      </c>
      <c r="R1194" t="str">
        <f t="shared" si="112"/>
        <v>1849-05</v>
      </c>
      <c r="U1194" s="2">
        <v>10.159000000000001</v>
      </c>
      <c r="V1194" s="2">
        <v>0.64400000000000002</v>
      </c>
      <c r="AC1194">
        <f t="shared" si="113"/>
        <v>1840</v>
      </c>
    </row>
    <row r="1195" spans="1:29" x14ac:dyDescent="0.35">
      <c r="A1195" s="3" t="s">
        <v>1193</v>
      </c>
      <c r="B1195" s="2">
        <v>13</v>
      </c>
      <c r="C1195" s="2">
        <v>0.65900000000000003</v>
      </c>
      <c r="J1195" s="4" t="str">
        <f t="shared" si="108"/>
        <v>1849</v>
      </c>
      <c r="K1195" t="str">
        <f t="shared" si="109"/>
        <v>06</v>
      </c>
      <c r="M1195" t="str">
        <f t="shared" si="110"/>
        <v/>
      </c>
      <c r="O1195" t="str">
        <f t="shared" si="111"/>
        <v/>
      </c>
      <c r="R1195" t="str">
        <f t="shared" si="112"/>
        <v>1849-06</v>
      </c>
      <c r="U1195" s="2">
        <v>13</v>
      </c>
      <c r="V1195" s="2">
        <v>0.65900000000000003</v>
      </c>
      <c r="AC1195">
        <f t="shared" si="113"/>
        <v>1840</v>
      </c>
    </row>
    <row r="1196" spans="1:29" x14ac:dyDescent="0.35">
      <c r="A1196" s="3" t="s">
        <v>1194</v>
      </c>
      <c r="B1196" s="2">
        <v>14.458</v>
      </c>
      <c r="C1196" s="2">
        <v>0.67799999999999905</v>
      </c>
      <c r="J1196" s="4" t="str">
        <f t="shared" si="108"/>
        <v>1849</v>
      </c>
      <c r="K1196" t="str">
        <f t="shared" si="109"/>
        <v>07</v>
      </c>
      <c r="M1196" t="str">
        <f t="shared" si="110"/>
        <v/>
      </c>
      <c r="O1196" t="str">
        <f t="shared" si="111"/>
        <v/>
      </c>
      <c r="R1196" t="str">
        <f t="shared" si="112"/>
        <v>1849-07</v>
      </c>
      <c r="U1196" s="2">
        <v>14.458</v>
      </c>
      <c r="V1196" s="2">
        <v>0.67799999999999905</v>
      </c>
      <c r="AC1196">
        <f t="shared" si="113"/>
        <v>1840</v>
      </c>
    </row>
    <row r="1197" spans="1:29" x14ac:dyDescent="0.35">
      <c r="A1197" s="3" t="s">
        <v>1195</v>
      </c>
      <c r="B1197" s="2">
        <v>13.603</v>
      </c>
      <c r="C1197" s="2">
        <v>0.90200000000000002</v>
      </c>
      <c r="J1197" s="4" t="str">
        <f t="shared" si="108"/>
        <v>1849</v>
      </c>
      <c r="K1197" t="str">
        <f t="shared" si="109"/>
        <v>08</v>
      </c>
      <c r="M1197" t="str">
        <f t="shared" si="110"/>
        <v/>
      </c>
      <c r="O1197" t="str">
        <f t="shared" si="111"/>
        <v/>
      </c>
      <c r="R1197" t="str">
        <f t="shared" si="112"/>
        <v>1849-08</v>
      </c>
      <c r="U1197" s="2">
        <v>13.603</v>
      </c>
      <c r="V1197" s="2">
        <v>0.90200000000000002</v>
      </c>
      <c r="AC1197">
        <f t="shared" si="113"/>
        <v>1840</v>
      </c>
    </row>
    <row r="1198" spans="1:29" x14ac:dyDescent="0.35">
      <c r="A1198" s="3" t="s">
        <v>1196</v>
      </c>
      <c r="B1198" s="2">
        <v>11.093</v>
      </c>
      <c r="C1198" s="2">
        <v>0.56799999999999995</v>
      </c>
      <c r="J1198" s="4" t="str">
        <f t="shared" si="108"/>
        <v>1849</v>
      </c>
      <c r="K1198" t="str">
        <f t="shared" si="109"/>
        <v>09</v>
      </c>
      <c r="M1198" t="str">
        <f t="shared" si="110"/>
        <v/>
      </c>
      <c r="O1198" t="str">
        <f t="shared" si="111"/>
        <v/>
      </c>
      <c r="R1198" t="str">
        <f t="shared" si="112"/>
        <v>1849-09</v>
      </c>
      <c r="U1198" s="2">
        <v>11.093</v>
      </c>
      <c r="V1198" s="2">
        <v>0.56799999999999995</v>
      </c>
      <c r="AC1198">
        <f t="shared" si="113"/>
        <v>1840</v>
      </c>
    </row>
    <row r="1199" spans="1:29" x14ac:dyDescent="0.35">
      <c r="A1199" s="3" t="s">
        <v>1197</v>
      </c>
      <c r="B1199" s="2">
        <v>8.8899999999999899</v>
      </c>
      <c r="C1199" s="2">
        <v>0.73299999999999998</v>
      </c>
      <c r="J1199" s="4" t="str">
        <f t="shared" si="108"/>
        <v>1849</v>
      </c>
      <c r="K1199" t="str">
        <f t="shared" si="109"/>
        <v>10</v>
      </c>
      <c r="M1199" t="str">
        <f t="shared" si="110"/>
        <v/>
      </c>
      <c r="O1199" t="str">
        <f t="shared" si="111"/>
        <v/>
      </c>
      <c r="R1199" t="str">
        <f t="shared" si="112"/>
        <v>1849-10</v>
      </c>
      <c r="U1199" s="2">
        <v>8.8899999999999899</v>
      </c>
      <c r="V1199" s="2">
        <v>0.73299999999999998</v>
      </c>
      <c r="AC1199">
        <f t="shared" si="113"/>
        <v>1840</v>
      </c>
    </row>
    <row r="1200" spans="1:29" x14ac:dyDescent="0.35">
      <c r="A1200" s="3" t="s">
        <v>1198</v>
      </c>
      <c r="B1200" s="2">
        <v>5.7779999999999996</v>
      </c>
      <c r="C1200" s="2">
        <v>1.3129999999999999</v>
      </c>
      <c r="J1200" s="4" t="str">
        <f t="shared" si="108"/>
        <v>1849</v>
      </c>
      <c r="K1200" t="str">
        <f t="shared" si="109"/>
        <v>11</v>
      </c>
      <c r="M1200" t="str">
        <f t="shared" si="110"/>
        <v/>
      </c>
      <c r="O1200" t="str">
        <f t="shared" si="111"/>
        <v/>
      </c>
      <c r="R1200" t="str">
        <f t="shared" si="112"/>
        <v>1849-11</v>
      </c>
      <c r="U1200" s="2">
        <v>5.7779999999999996</v>
      </c>
      <c r="V1200" s="2">
        <v>1.3129999999999999</v>
      </c>
      <c r="AC1200">
        <f t="shared" si="113"/>
        <v>1840</v>
      </c>
    </row>
    <row r="1201" spans="1:29" x14ac:dyDescent="0.35">
      <c r="A1201" s="3" t="s">
        <v>1199</v>
      </c>
      <c r="B1201" s="2">
        <v>1.923</v>
      </c>
      <c r="C1201" s="2">
        <v>0.90800000000000003</v>
      </c>
      <c r="J1201" s="4" t="str">
        <f t="shared" si="108"/>
        <v>1849</v>
      </c>
      <c r="K1201" t="str">
        <f t="shared" si="109"/>
        <v>12</v>
      </c>
      <c r="M1201" t="str">
        <f t="shared" si="110"/>
        <v/>
      </c>
      <c r="O1201" t="str">
        <f t="shared" si="111"/>
        <v/>
      </c>
      <c r="R1201" t="str">
        <f t="shared" si="112"/>
        <v>1849-12</v>
      </c>
      <c r="U1201" s="2">
        <v>1.923</v>
      </c>
      <c r="V1201" s="2">
        <v>0.90800000000000003</v>
      </c>
      <c r="AC1201">
        <f t="shared" si="113"/>
        <v>1840</v>
      </c>
    </row>
    <row r="1202" spans="1:29" x14ac:dyDescent="0.35">
      <c r="A1202" s="3" t="s">
        <v>1200</v>
      </c>
      <c r="B1202" s="2">
        <v>0.749</v>
      </c>
      <c r="C1202" s="2">
        <v>1.105</v>
      </c>
      <c r="D1202" s="2">
        <v>8.2419999999999902</v>
      </c>
      <c r="E1202" s="2">
        <v>1.738</v>
      </c>
      <c r="F1202" s="2">
        <v>-3.206</v>
      </c>
      <c r="G1202" s="2">
        <v>2.8220000000000001</v>
      </c>
      <c r="H1202" s="2">
        <v>12.832999999999901</v>
      </c>
      <c r="I1202" s="2">
        <v>0.36699999999999999</v>
      </c>
      <c r="J1202" s="4" t="str">
        <f t="shared" si="108"/>
        <v>1850</v>
      </c>
      <c r="K1202" t="str">
        <f t="shared" si="109"/>
        <v>01</v>
      </c>
      <c r="M1202" t="str">
        <f t="shared" si="110"/>
        <v/>
      </c>
      <c r="O1202" t="str">
        <f t="shared" si="111"/>
        <v/>
      </c>
      <c r="R1202" t="str">
        <f t="shared" si="112"/>
        <v>1850-01</v>
      </c>
      <c r="U1202" s="2">
        <v>0.749</v>
      </c>
      <c r="V1202" s="2">
        <v>1.105</v>
      </c>
      <c r="W1202" s="2">
        <v>8.2419999999999902</v>
      </c>
      <c r="X1202" s="2">
        <v>1.738</v>
      </c>
      <c r="Y1202" s="2">
        <v>-3.206</v>
      </c>
      <c r="Z1202" s="2">
        <v>2.8220000000000001</v>
      </c>
      <c r="AA1202" s="2">
        <v>12.832999999999901</v>
      </c>
      <c r="AB1202" s="2">
        <v>0.36699999999999999</v>
      </c>
      <c r="AC1202">
        <f t="shared" si="113"/>
        <v>1850</v>
      </c>
    </row>
    <row r="1203" spans="1:29" x14ac:dyDescent="0.35">
      <c r="A1203" s="3" t="s">
        <v>1201</v>
      </c>
      <c r="B1203" s="2">
        <v>3.0710000000000002</v>
      </c>
      <c r="C1203" s="2">
        <v>1.2749999999999999</v>
      </c>
      <c r="D1203" s="2">
        <v>9.9700000000000006</v>
      </c>
      <c r="E1203" s="2">
        <v>3.0070000000000001</v>
      </c>
      <c r="F1203" s="2">
        <v>-2.2909999999999999</v>
      </c>
      <c r="G1203" s="2">
        <v>1.623</v>
      </c>
      <c r="H1203" s="2">
        <v>13.587999999999999</v>
      </c>
      <c r="I1203" s="2">
        <v>0.41399999999999998</v>
      </c>
      <c r="J1203" s="4" t="str">
        <f t="shared" si="108"/>
        <v>1850</v>
      </c>
      <c r="K1203" t="str">
        <f t="shared" si="109"/>
        <v>02</v>
      </c>
      <c r="M1203" t="str">
        <f t="shared" si="110"/>
        <v/>
      </c>
      <c r="O1203" t="str">
        <f t="shared" si="111"/>
        <v/>
      </c>
      <c r="R1203" t="str">
        <f t="shared" si="112"/>
        <v>1850-02</v>
      </c>
      <c r="U1203" s="2">
        <v>3.0710000000000002</v>
      </c>
      <c r="V1203" s="2">
        <v>1.2749999999999999</v>
      </c>
      <c r="W1203" s="2">
        <v>9.9700000000000006</v>
      </c>
      <c r="X1203" s="2">
        <v>3.0070000000000001</v>
      </c>
      <c r="Y1203" s="2">
        <v>-2.2909999999999999</v>
      </c>
      <c r="Z1203" s="2">
        <v>1.623</v>
      </c>
      <c r="AA1203" s="2">
        <v>13.587999999999999</v>
      </c>
      <c r="AB1203" s="2">
        <v>0.41399999999999998</v>
      </c>
      <c r="AC1203">
        <f t="shared" si="113"/>
        <v>1850</v>
      </c>
    </row>
    <row r="1204" spans="1:29" x14ac:dyDescent="0.35">
      <c r="A1204" s="3" t="s">
        <v>1202</v>
      </c>
      <c r="B1204" s="2">
        <v>4.9539999999999997</v>
      </c>
      <c r="C1204" s="2">
        <v>0.95499999999999996</v>
      </c>
      <c r="D1204" s="2">
        <v>10.347</v>
      </c>
      <c r="E1204" s="2">
        <v>2.4009999999999998</v>
      </c>
      <c r="F1204" s="2">
        <v>-1.905</v>
      </c>
      <c r="G1204" s="2">
        <v>1.41</v>
      </c>
      <c r="H1204" s="2">
        <v>14.042999999999999</v>
      </c>
      <c r="I1204" s="2">
        <v>0.34100000000000003</v>
      </c>
      <c r="J1204" s="4" t="str">
        <f t="shared" si="108"/>
        <v>1850</v>
      </c>
      <c r="K1204" t="str">
        <f t="shared" si="109"/>
        <v>03</v>
      </c>
      <c r="M1204" t="str">
        <f t="shared" si="110"/>
        <v/>
      </c>
      <c r="O1204" t="str">
        <f t="shared" si="111"/>
        <v/>
      </c>
      <c r="R1204" t="str">
        <f t="shared" si="112"/>
        <v>1850-03</v>
      </c>
      <c r="U1204" s="2">
        <v>4.9539999999999997</v>
      </c>
      <c r="V1204" s="2">
        <v>0.95499999999999996</v>
      </c>
      <c r="W1204" s="2">
        <v>10.347</v>
      </c>
      <c r="X1204" s="2">
        <v>2.4009999999999998</v>
      </c>
      <c r="Y1204" s="2">
        <v>-1.905</v>
      </c>
      <c r="Z1204" s="2">
        <v>1.41</v>
      </c>
      <c r="AA1204" s="2">
        <v>14.042999999999999</v>
      </c>
      <c r="AB1204" s="2">
        <v>0.34100000000000003</v>
      </c>
      <c r="AC1204">
        <f t="shared" si="113"/>
        <v>1850</v>
      </c>
    </row>
    <row r="1205" spans="1:29" x14ac:dyDescent="0.35">
      <c r="A1205" s="3" t="s">
        <v>1203</v>
      </c>
      <c r="B1205" s="2">
        <v>7.2169999999999996</v>
      </c>
      <c r="C1205" s="2">
        <v>0.66500000000000004</v>
      </c>
      <c r="D1205" s="2">
        <v>12.933999999999999</v>
      </c>
      <c r="E1205" s="2">
        <v>1.004</v>
      </c>
      <c r="F1205" s="2">
        <v>1.018</v>
      </c>
      <c r="G1205" s="2">
        <v>1.329</v>
      </c>
      <c r="H1205" s="2">
        <v>14.667</v>
      </c>
      <c r="I1205" s="2">
        <v>0.26700000000000002</v>
      </c>
      <c r="J1205" s="4" t="str">
        <f t="shared" si="108"/>
        <v>1850</v>
      </c>
      <c r="K1205" t="str">
        <f t="shared" si="109"/>
        <v>04</v>
      </c>
      <c r="M1205" t="str">
        <f t="shared" si="110"/>
        <v/>
      </c>
      <c r="O1205" t="str">
        <f t="shared" si="111"/>
        <v/>
      </c>
      <c r="R1205" t="str">
        <f t="shared" si="112"/>
        <v>1850-04</v>
      </c>
      <c r="U1205" s="2">
        <v>7.2169999999999996</v>
      </c>
      <c r="V1205" s="2">
        <v>0.66500000000000004</v>
      </c>
      <c r="W1205" s="2">
        <v>12.933999999999999</v>
      </c>
      <c r="X1205" s="2">
        <v>1.004</v>
      </c>
      <c r="Y1205" s="2">
        <v>1.018</v>
      </c>
      <c r="Z1205" s="2">
        <v>1.329</v>
      </c>
      <c r="AA1205" s="2">
        <v>14.667</v>
      </c>
      <c r="AB1205" s="2">
        <v>0.26700000000000002</v>
      </c>
      <c r="AC1205">
        <f t="shared" si="113"/>
        <v>1850</v>
      </c>
    </row>
    <row r="1206" spans="1:29" x14ac:dyDescent="0.35">
      <c r="A1206" s="3" t="s">
        <v>1204</v>
      </c>
      <c r="B1206" s="2">
        <v>10.004</v>
      </c>
      <c r="C1206" s="2">
        <v>0.61699999999999999</v>
      </c>
      <c r="D1206" s="2">
        <v>15.654999999999999</v>
      </c>
      <c r="E1206" s="2">
        <v>2.4060000000000001</v>
      </c>
      <c r="F1206" s="2">
        <v>3.8109999999999999</v>
      </c>
      <c r="G1206" s="2">
        <v>1.347</v>
      </c>
      <c r="H1206" s="2">
        <v>15.507</v>
      </c>
      <c r="I1206" s="2">
        <v>0.249</v>
      </c>
      <c r="J1206" s="4" t="str">
        <f t="shared" si="108"/>
        <v>1850</v>
      </c>
      <c r="K1206" t="str">
        <f t="shared" si="109"/>
        <v>05</v>
      </c>
      <c r="M1206" t="str">
        <f t="shared" si="110"/>
        <v/>
      </c>
      <c r="O1206" t="str">
        <f t="shared" si="111"/>
        <v/>
      </c>
      <c r="R1206" t="str">
        <f t="shared" si="112"/>
        <v>1850-05</v>
      </c>
      <c r="U1206" s="2">
        <v>10.004</v>
      </c>
      <c r="V1206" s="2">
        <v>0.61699999999999999</v>
      </c>
      <c r="W1206" s="2">
        <v>15.654999999999999</v>
      </c>
      <c r="X1206" s="2">
        <v>2.4060000000000001</v>
      </c>
      <c r="Y1206" s="2">
        <v>3.8109999999999999</v>
      </c>
      <c r="Z1206" s="2">
        <v>1.347</v>
      </c>
      <c r="AA1206" s="2">
        <v>15.507</v>
      </c>
      <c r="AB1206" s="2">
        <v>0.249</v>
      </c>
      <c r="AC1206">
        <f t="shared" si="113"/>
        <v>1850</v>
      </c>
    </row>
    <row r="1207" spans="1:29" x14ac:dyDescent="0.35">
      <c r="A1207" s="3" t="s">
        <v>1205</v>
      </c>
      <c r="B1207" s="2">
        <v>13.15</v>
      </c>
      <c r="C1207" s="2">
        <v>0.61399999999999999</v>
      </c>
      <c r="D1207" s="2">
        <v>18.946000000000002</v>
      </c>
      <c r="E1207" s="2">
        <v>2.8170000000000002</v>
      </c>
      <c r="F1207" s="2">
        <v>7.1059999999999999</v>
      </c>
      <c r="G1207" s="2">
        <v>0.85699999999999998</v>
      </c>
      <c r="H1207" s="2">
        <v>16.352999999999899</v>
      </c>
      <c r="I1207" s="2">
        <v>0.245</v>
      </c>
      <c r="J1207" s="4" t="str">
        <f t="shared" si="108"/>
        <v>1850</v>
      </c>
      <c r="K1207" t="str">
        <f t="shared" si="109"/>
        <v>06</v>
      </c>
      <c r="M1207" t="str">
        <f t="shared" si="110"/>
        <v/>
      </c>
      <c r="O1207" t="str">
        <f t="shared" si="111"/>
        <v/>
      </c>
      <c r="R1207" t="str">
        <f t="shared" si="112"/>
        <v>1850-06</v>
      </c>
      <c r="U1207" s="2">
        <v>13.15</v>
      </c>
      <c r="V1207" s="2">
        <v>0.61399999999999999</v>
      </c>
      <c r="W1207" s="2">
        <v>18.946000000000002</v>
      </c>
      <c r="X1207" s="2">
        <v>2.8170000000000002</v>
      </c>
      <c r="Y1207" s="2">
        <v>7.1059999999999999</v>
      </c>
      <c r="Z1207" s="2">
        <v>0.85699999999999998</v>
      </c>
      <c r="AA1207" s="2">
        <v>16.352999999999899</v>
      </c>
      <c r="AB1207" s="2">
        <v>0.245</v>
      </c>
      <c r="AC1207">
        <f t="shared" si="113"/>
        <v>1850</v>
      </c>
    </row>
    <row r="1208" spans="1:29" x14ac:dyDescent="0.35">
      <c r="A1208" s="3" t="s">
        <v>1206</v>
      </c>
      <c r="B1208" s="2">
        <v>14.492000000000001</v>
      </c>
      <c r="C1208" s="2">
        <v>0.61399999999999999</v>
      </c>
      <c r="D1208" s="2">
        <v>19.233000000000001</v>
      </c>
      <c r="E1208" s="2">
        <v>2.84</v>
      </c>
      <c r="F1208" s="2">
        <v>8.0139999999999993</v>
      </c>
      <c r="G1208" s="2">
        <v>0.78599999999999903</v>
      </c>
      <c r="H1208" s="2">
        <v>16.783000000000001</v>
      </c>
      <c r="I1208" s="2">
        <v>0.23799999999999999</v>
      </c>
      <c r="J1208" s="4" t="str">
        <f t="shared" si="108"/>
        <v>1850</v>
      </c>
      <c r="K1208" t="str">
        <f t="shared" si="109"/>
        <v>07</v>
      </c>
      <c r="M1208" t="str">
        <f t="shared" si="110"/>
        <v/>
      </c>
      <c r="O1208" t="str">
        <f t="shared" si="111"/>
        <v/>
      </c>
      <c r="R1208" t="str">
        <f t="shared" si="112"/>
        <v>1850-07</v>
      </c>
      <c r="U1208" s="2">
        <v>14.492000000000001</v>
      </c>
      <c r="V1208" s="2">
        <v>0.61399999999999999</v>
      </c>
      <c r="W1208" s="2">
        <v>19.233000000000001</v>
      </c>
      <c r="X1208" s="2">
        <v>2.84</v>
      </c>
      <c r="Y1208" s="2">
        <v>8.0139999999999993</v>
      </c>
      <c r="Z1208" s="2">
        <v>0.78599999999999903</v>
      </c>
      <c r="AA1208" s="2">
        <v>16.783000000000001</v>
      </c>
      <c r="AB1208" s="2">
        <v>0.23799999999999999</v>
      </c>
      <c r="AC1208">
        <f t="shared" si="113"/>
        <v>1850</v>
      </c>
    </row>
    <row r="1209" spans="1:29" x14ac:dyDescent="0.35">
      <c r="A1209" s="3" t="s">
        <v>1207</v>
      </c>
      <c r="B1209" s="2">
        <v>14.039</v>
      </c>
      <c r="C1209" s="2">
        <v>0.80200000000000005</v>
      </c>
      <c r="D1209" s="2">
        <v>18.477</v>
      </c>
      <c r="E1209" s="2">
        <v>2.0790000000000002</v>
      </c>
      <c r="F1209" s="2">
        <v>7.4059999999999899</v>
      </c>
      <c r="G1209" s="2">
        <v>1.0860000000000001</v>
      </c>
      <c r="H1209" s="2">
        <v>16.718</v>
      </c>
      <c r="I1209" s="2">
        <v>0.28000000000000003</v>
      </c>
      <c r="J1209" s="4" t="str">
        <f t="shared" si="108"/>
        <v>1850</v>
      </c>
      <c r="K1209" t="str">
        <f t="shared" si="109"/>
        <v>08</v>
      </c>
      <c r="M1209" t="str">
        <f t="shared" si="110"/>
        <v/>
      </c>
      <c r="O1209" t="str">
        <f t="shared" si="111"/>
        <v/>
      </c>
      <c r="R1209" t="str">
        <f t="shared" si="112"/>
        <v>1850-08</v>
      </c>
      <c r="U1209" s="2">
        <v>14.039</v>
      </c>
      <c r="V1209" s="2">
        <v>0.80200000000000005</v>
      </c>
      <c r="W1209" s="2">
        <v>18.477</v>
      </c>
      <c r="X1209" s="2">
        <v>2.0790000000000002</v>
      </c>
      <c r="Y1209" s="2">
        <v>7.4059999999999899</v>
      </c>
      <c r="Z1209" s="2">
        <v>1.0860000000000001</v>
      </c>
      <c r="AA1209" s="2">
        <v>16.718</v>
      </c>
      <c r="AB1209" s="2">
        <v>0.28000000000000003</v>
      </c>
      <c r="AC1209">
        <f t="shared" si="113"/>
        <v>1850</v>
      </c>
    </row>
    <row r="1210" spans="1:29" x14ac:dyDescent="0.35">
      <c r="A1210" s="3" t="s">
        <v>1208</v>
      </c>
      <c r="B1210" s="2">
        <v>11.505000000000001</v>
      </c>
      <c r="C1210" s="2">
        <v>0.67500000000000004</v>
      </c>
      <c r="D1210" s="2">
        <v>15.846</v>
      </c>
      <c r="E1210" s="2">
        <v>2.6920000000000002</v>
      </c>
      <c r="F1210" s="2">
        <v>4.5330000000000004</v>
      </c>
      <c r="G1210" s="2">
        <v>1.798</v>
      </c>
      <c r="H1210" s="2">
        <v>15.885999999999999</v>
      </c>
      <c r="I1210" s="2">
        <v>0.254</v>
      </c>
      <c r="J1210" s="4" t="str">
        <f t="shared" si="108"/>
        <v>1850</v>
      </c>
      <c r="K1210" t="str">
        <f t="shared" si="109"/>
        <v>09</v>
      </c>
      <c r="M1210" t="str">
        <f t="shared" si="110"/>
        <v/>
      </c>
      <c r="O1210" t="str">
        <f t="shared" si="111"/>
        <v/>
      </c>
      <c r="R1210" t="str">
        <f t="shared" si="112"/>
        <v>1850-09</v>
      </c>
      <c r="U1210" s="2">
        <v>11.505000000000001</v>
      </c>
      <c r="V1210" s="2">
        <v>0.67500000000000004</v>
      </c>
      <c r="W1210" s="2">
        <v>15.846</v>
      </c>
      <c r="X1210" s="2">
        <v>2.6920000000000002</v>
      </c>
      <c r="Y1210" s="2">
        <v>4.5330000000000004</v>
      </c>
      <c r="Z1210" s="2">
        <v>1.798</v>
      </c>
      <c r="AA1210" s="2">
        <v>15.885999999999999</v>
      </c>
      <c r="AB1210" s="2">
        <v>0.254</v>
      </c>
      <c r="AC1210">
        <f t="shared" si="113"/>
        <v>1850</v>
      </c>
    </row>
    <row r="1211" spans="1:29" x14ac:dyDescent="0.35">
      <c r="A1211" s="3" t="s">
        <v>1209</v>
      </c>
      <c r="B1211" s="2">
        <v>8.0909999999999993</v>
      </c>
      <c r="C1211" s="2">
        <v>0.86299999999999999</v>
      </c>
      <c r="D1211" s="2">
        <v>13.189</v>
      </c>
      <c r="E1211" s="2">
        <v>2.3380000000000001</v>
      </c>
      <c r="F1211" s="2">
        <v>2.0129999999999999</v>
      </c>
      <c r="G1211" s="2">
        <v>2.133</v>
      </c>
      <c r="H1211" s="2">
        <v>14.831</v>
      </c>
      <c r="I1211" s="2">
        <v>0.29699999999999999</v>
      </c>
      <c r="J1211" s="4" t="str">
        <f t="shared" si="108"/>
        <v>1850</v>
      </c>
      <c r="K1211" t="str">
        <f t="shared" si="109"/>
        <v>10</v>
      </c>
      <c r="M1211" t="str">
        <f t="shared" si="110"/>
        <v/>
      </c>
      <c r="O1211" t="str">
        <f t="shared" si="111"/>
        <v/>
      </c>
      <c r="R1211" t="str">
        <f t="shared" si="112"/>
        <v>1850-10</v>
      </c>
      <c r="U1211" s="2">
        <v>8.0909999999999993</v>
      </c>
      <c r="V1211" s="2">
        <v>0.86299999999999999</v>
      </c>
      <c r="W1211" s="2">
        <v>13.189</v>
      </c>
      <c r="X1211" s="2">
        <v>2.3380000000000001</v>
      </c>
      <c r="Y1211" s="2">
        <v>2.0129999999999999</v>
      </c>
      <c r="Z1211" s="2">
        <v>2.133</v>
      </c>
      <c r="AA1211" s="2">
        <v>14.831</v>
      </c>
      <c r="AB1211" s="2">
        <v>0.29699999999999999</v>
      </c>
      <c r="AC1211">
        <f t="shared" si="113"/>
        <v>1850</v>
      </c>
    </row>
    <row r="1212" spans="1:29" x14ac:dyDescent="0.35">
      <c r="A1212" s="3" t="s">
        <v>1210</v>
      </c>
      <c r="B1212" s="2">
        <v>4.7329999999999997</v>
      </c>
      <c r="C1212" s="2">
        <v>1.149</v>
      </c>
      <c r="D1212" s="2">
        <v>11.388</v>
      </c>
      <c r="E1212" s="2">
        <v>3.4910000000000001</v>
      </c>
      <c r="F1212" s="2">
        <v>-0.12</v>
      </c>
      <c r="G1212" s="2">
        <v>1.069</v>
      </c>
      <c r="H1212" s="2">
        <v>13.897</v>
      </c>
      <c r="I1212" s="2">
        <v>0.36799999999999999</v>
      </c>
      <c r="J1212" s="4" t="str">
        <f t="shared" si="108"/>
        <v>1850</v>
      </c>
      <c r="K1212" t="str">
        <f t="shared" si="109"/>
        <v>11</v>
      </c>
      <c r="M1212" t="str">
        <f t="shared" si="110"/>
        <v/>
      </c>
      <c r="O1212" t="str">
        <f t="shared" si="111"/>
        <v/>
      </c>
      <c r="R1212" t="str">
        <f t="shared" si="112"/>
        <v>1850-11</v>
      </c>
      <c r="U1212" s="2">
        <v>4.7329999999999997</v>
      </c>
      <c r="V1212" s="2">
        <v>1.149</v>
      </c>
      <c r="W1212" s="2">
        <v>11.388</v>
      </c>
      <c r="X1212" s="2">
        <v>3.4910000000000001</v>
      </c>
      <c r="Y1212" s="2">
        <v>-0.12</v>
      </c>
      <c r="Z1212" s="2">
        <v>1.069</v>
      </c>
      <c r="AA1212" s="2">
        <v>13.897</v>
      </c>
      <c r="AB1212" s="2">
        <v>0.36799999999999999</v>
      </c>
      <c r="AC1212">
        <f t="shared" si="113"/>
        <v>1850</v>
      </c>
    </row>
    <row r="1213" spans="1:29" x14ac:dyDescent="0.35">
      <c r="A1213" s="3" t="s">
        <v>1211</v>
      </c>
      <c r="B1213" s="2">
        <v>2.8029999999999999</v>
      </c>
      <c r="C1213" s="2">
        <v>1.1830000000000001</v>
      </c>
      <c r="D1213" s="2">
        <v>7.4929999999999897</v>
      </c>
      <c r="E1213" s="2">
        <v>1.925</v>
      </c>
      <c r="F1213" s="2">
        <v>-2.8069999999999999</v>
      </c>
      <c r="G1213" s="2">
        <v>2.5939999999999999</v>
      </c>
      <c r="H1213" s="2">
        <v>13.3</v>
      </c>
      <c r="I1213" s="2">
        <v>0.378</v>
      </c>
      <c r="J1213" s="4" t="str">
        <f t="shared" si="108"/>
        <v>1850</v>
      </c>
      <c r="K1213" t="str">
        <f t="shared" si="109"/>
        <v>12</v>
      </c>
      <c r="M1213" t="str">
        <f t="shared" si="110"/>
        <v/>
      </c>
      <c r="O1213" t="str">
        <f t="shared" si="111"/>
        <v/>
      </c>
      <c r="R1213" t="str">
        <f t="shared" si="112"/>
        <v>1850-12</v>
      </c>
      <c r="U1213" s="2">
        <v>2.8029999999999999</v>
      </c>
      <c r="V1213" s="2">
        <v>1.1830000000000001</v>
      </c>
      <c r="W1213" s="2">
        <v>7.4929999999999897</v>
      </c>
      <c r="X1213" s="2">
        <v>1.925</v>
      </c>
      <c r="Y1213" s="2">
        <v>-2.8069999999999999</v>
      </c>
      <c r="Z1213" s="2">
        <v>2.5939999999999999</v>
      </c>
      <c r="AA1213" s="2">
        <v>13.3</v>
      </c>
      <c r="AB1213" s="2">
        <v>0.378</v>
      </c>
      <c r="AC1213">
        <f t="shared" si="113"/>
        <v>1850</v>
      </c>
    </row>
    <row r="1214" spans="1:29" x14ac:dyDescent="0.35">
      <c r="A1214" s="3" t="s">
        <v>1212</v>
      </c>
      <c r="B1214" s="2">
        <v>2.431</v>
      </c>
      <c r="C1214" s="2">
        <v>1.1220000000000001</v>
      </c>
      <c r="D1214" s="2">
        <v>8.9509999999999899</v>
      </c>
      <c r="E1214" s="2">
        <v>2.399</v>
      </c>
      <c r="F1214" s="2">
        <v>-2.4430000000000001</v>
      </c>
      <c r="G1214" s="2">
        <v>1.7709999999999999</v>
      </c>
      <c r="H1214" s="2">
        <v>13.244999999999999</v>
      </c>
      <c r="I1214" s="2">
        <v>0.36199999999999999</v>
      </c>
      <c r="J1214" s="4" t="str">
        <f t="shared" si="108"/>
        <v>1851</v>
      </c>
      <c r="K1214" t="str">
        <f t="shared" si="109"/>
        <v>01</v>
      </c>
      <c r="M1214" t="str">
        <f t="shared" si="110"/>
        <v/>
      </c>
      <c r="O1214" t="str">
        <f t="shared" si="111"/>
        <v/>
      </c>
      <c r="R1214" t="str">
        <f t="shared" si="112"/>
        <v>1851-01</v>
      </c>
      <c r="U1214" s="2">
        <v>2.431</v>
      </c>
      <c r="V1214" s="2">
        <v>1.1220000000000001</v>
      </c>
      <c r="W1214" s="2">
        <v>8.9509999999999899</v>
      </c>
      <c r="X1214" s="2">
        <v>2.399</v>
      </c>
      <c r="Y1214" s="2">
        <v>-2.4430000000000001</v>
      </c>
      <c r="Z1214" s="2">
        <v>1.7709999999999999</v>
      </c>
      <c r="AA1214" s="2">
        <v>13.244999999999999</v>
      </c>
      <c r="AB1214" s="2">
        <v>0.36199999999999999</v>
      </c>
      <c r="AC1214">
        <f t="shared" si="113"/>
        <v>1850</v>
      </c>
    </row>
    <row r="1215" spans="1:29" x14ac:dyDescent="0.35">
      <c r="A1215" s="3" t="s">
        <v>1213</v>
      </c>
      <c r="B1215" s="2">
        <v>2.508</v>
      </c>
      <c r="C1215" s="2">
        <v>1.1000000000000001</v>
      </c>
      <c r="D1215" s="2">
        <v>9.8079999999999998</v>
      </c>
      <c r="E1215" s="2">
        <v>2.6539999999999999</v>
      </c>
      <c r="F1215" s="2">
        <v>-1.5069999999999999</v>
      </c>
      <c r="G1215" s="2">
        <v>2.714</v>
      </c>
      <c r="H1215" s="2">
        <v>13.331</v>
      </c>
      <c r="I1215" s="2">
        <v>0.36099999999999999</v>
      </c>
      <c r="J1215" s="4" t="str">
        <f t="shared" si="108"/>
        <v>1851</v>
      </c>
      <c r="K1215" t="str">
        <f t="shared" si="109"/>
        <v>02</v>
      </c>
      <c r="M1215" t="str">
        <f t="shared" si="110"/>
        <v/>
      </c>
      <c r="O1215" t="str">
        <f t="shared" si="111"/>
        <v/>
      </c>
      <c r="R1215" t="str">
        <f t="shared" si="112"/>
        <v>1851-02</v>
      </c>
      <c r="U1215" s="2">
        <v>2.508</v>
      </c>
      <c r="V1215" s="2">
        <v>1.1000000000000001</v>
      </c>
      <c r="W1215" s="2">
        <v>9.8079999999999998</v>
      </c>
      <c r="X1215" s="2">
        <v>2.6539999999999999</v>
      </c>
      <c r="Y1215" s="2">
        <v>-1.5069999999999999</v>
      </c>
      <c r="Z1215" s="2">
        <v>2.714</v>
      </c>
      <c r="AA1215" s="2">
        <v>13.331</v>
      </c>
      <c r="AB1215" s="2">
        <v>0.36099999999999999</v>
      </c>
      <c r="AC1215">
        <f t="shared" si="113"/>
        <v>1850</v>
      </c>
    </row>
    <row r="1216" spans="1:29" x14ac:dyDescent="0.35">
      <c r="A1216" s="3" t="s">
        <v>1214</v>
      </c>
      <c r="B1216" s="2">
        <v>4.1920000000000002</v>
      </c>
      <c r="C1216" s="2">
        <v>0.97099999999999997</v>
      </c>
      <c r="D1216" s="2">
        <v>11.507</v>
      </c>
      <c r="E1216" s="2">
        <v>2.0369999999999999</v>
      </c>
      <c r="F1216" s="2">
        <v>-0.7</v>
      </c>
      <c r="G1216" s="2">
        <v>1.611</v>
      </c>
      <c r="H1216" s="2">
        <v>13.897</v>
      </c>
      <c r="I1216" s="2">
        <v>0.33</v>
      </c>
      <c r="J1216" s="4" t="str">
        <f t="shared" si="108"/>
        <v>1851</v>
      </c>
      <c r="K1216" t="str">
        <f t="shared" si="109"/>
        <v>03</v>
      </c>
      <c r="M1216" t="str">
        <f t="shared" si="110"/>
        <v/>
      </c>
      <c r="O1216" t="str">
        <f t="shared" si="111"/>
        <v/>
      </c>
      <c r="R1216" t="str">
        <f t="shared" si="112"/>
        <v>1851-03</v>
      </c>
      <c r="U1216" s="2">
        <v>4.1920000000000002</v>
      </c>
      <c r="V1216" s="2">
        <v>0.97099999999999997</v>
      </c>
      <c r="W1216" s="2">
        <v>11.507</v>
      </c>
      <c r="X1216" s="2">
        <v>2.0369999999999999</v>
      </c>
      <c r="Y1216" s="2">
        <v>-0.7</v>
      </c>
      <c r="Z1216" s="2">
        <v>1.611</v>
      </c>
      <c r="AA1216" s="2">
        <v>13.897</v>
      </c>
      <c r="AB1216" s="2">
        <v>0.33</v>
      </c>
      <c r="AC1216">
        <f t="shared" si="113"/>
        <v>1850</v>
      </c>
    </row>
    <row r="1217" spans="1:29" x14ac:dyDescent="0.35">
      <c r="A1217" s="3" t="s">
        <v>1215</v>
      </c>
      <c r="B1217" s="2">
        <v>7.2869999999999902</v>
      </c>
      <c r="C1217" s="2">
        <v>0.82899999999999996</v>
      </c>
      <c r="D1217" s="2">
        <v>14.235999999999899</v>
      </c>
      <c r="E1217" s="2">
        <v>1.97</v>
      </c>
      <c r="F1217" s="2">
        <v>2.331</v>
      </c>
      <c r="G1217" s="2">
        <v>1.2809999999999999</v>
      </c>
      <c r="H1217" s="2">
        <v>14.64</v>
      </c>
      <c r="I1217" s="2">
        <v>0.29799999999999999</v>
      </c>
      <c r="J1217" s="4" t="str">
        <f t="shared" si="108"/>
        <v>1851</v>
      </c>
      <c r="K1217" t="str">
        <f t="shared" si="109"/>
        <v>04</v>
      </c>
      <c r="M1217" t="str">
        <f t="shared" si="110"/>
        <v/>
      </c>
      <c r="O1217" t="str">
        <f t="shared" si="111"/>
        <v/>
      </c>
      <c r="R1217" t="str">
        <f t="shared" si="112"/>
        <v>1851-04</v>
      </c>
      <c r="U1217" s="2">
        <v>7.2869999999999902</v>
      </c>
      <c r="V1217" s="2">
        <v>0.82899999999999996</v>
      </c>
      <c r="W1217" s="2">
        <v>14.235999999999899</v>
      </c>
      <c r="X1217" s="2">
        <v>1.97</v>
      </c>
      <c r="Y1217" s="2">
        <v>2.331</v>
      </c>
      <c r="Z1217" s="2">
        <v>1.2809999999999999</v>
      </c>
      <c r="AA1217" s="2">
        <v>14.64</v>
      </c>
      <c r="AB1217" s="2">
        <v>0.29799999999999999</v>
      </c>
      <c r="AC1217">
        <f t="shared" si="113"/>
        <v>1850</v>
      </c>
    </row>
    <row r="1218" spans="1:29" x14ac:dyDescent="0.35">
      <c r="A1218" s="3" t="s">
        <v>1216</v>
      </c>
      <c r="B1218" s="2">
        <v>11.113</v>
      </c>
      <c r="C1218" s="2">
        <v>0.93600000000000005</v>
      </c>
      <c r="D1218" s="2">
        <v>15.01</v>
      </c>
      <c r="E1218" s="2">
        <v>3.1840000000000002</v>
      </c>
      <c r="F1218" s="2">
        <v>4.1360000000000001</v>
      </c>
      <c r="G1218" s="2">
        <v>1.0109999999999999</v>
      </c>
      <c r="H1218" s="2">
        <v>15.771000000000001</v>
      </c>
      <c r="I1218" s="2">
        <v>0.32200000000000001</v>
      </c>
      <c r="J1218" s="4" t="str">
        <f t="shared" si="108"/>
        <v>1851</v>
      </c>
      <c r="K1218" t="str">
        <f t="shared" si="109"/>
        <v>05</v>
      </c>
      <c r="M1218" t="str">
        <f t="shared" si="110"/>
        <v/>
      </c>
      <c r="O1218" t="str">
        <f t="shared" si="111"/>
        <v/>
      </c>
      <c r="R1218" t="str">
        <f t="shared" si="112"/>
        <v>1851-05</v>
      </c>
      <c r="U1218" s="2">
        <v>11.113</v>
      </c>
      <c r="V1218" s="2">
        <v>0.93600000000000005</v>
      </c>
      <c r="W1218" s="2">
        <v>15.01</v>
      </c>
      <c r="X1218" s="2">
        <v>3.1840000000000002</v>
      </c>
      <c r="Y1218" s="2">
        <v>4.1360000000000001</v>
      </c>
      <c r="Z1218" s="2">
        <v>1.0109999999999999</v>
      </c>
      <c r="AA1218" s="2">
        <v>15.771000000000001</v>
      </c>
      <c r="AB1218" s="2">
        <v>0.32200000000000001</v>
      </c>
      <c r="AC1218">
        <f t="shared" si="113"/>
        <v>1850</v>
      </c>
    </row>
    <row r="1219" spans="1:29" x14ac:dyDescent="0.35">
      <c r="A1219" s="3" t="s">
        <v>1217</v>
      </c>
      <c r="B1219" s="2">
        <v>13.417999999999999</v>
      </c>
      <c r="C1219" s="2">
        <v>0.65500000000000003</v>
      </c>
      <c r="D1219" s="2">
        <v>17.287999999999901</v>
      </c>
      <c r="E1219" s="2">
        <v>3.1869999999999998</v>
      </c>
      <c r="F1219" s="2">
        <v>6.3739999999999997</v>
      </c>
      <c r="G1219" s="2">
        <v>1.1299999999999999</v>
      </c>
      <c r="H1219" s="2">
        <v>16.495999999999999</v>
      </c>
      <c r="I1219" s="2">
        <v>0.26100000000000001</v>
      </c>
      <c r="J1219" s="4" t="str">
        <f t="shared" ref="J1219:J1282" si="114">LEFT(A1219, 4)</f>
        <v>1851</v>
      </c>
      <c r="K1219" t="str">
        <f t="shared" ref="K1219:K1282" si="115">MID(A1219, 6, 2)</f>
        <v>06</v>
      </c>
      <c r="M1219" t="str">
        <f t="shared" ref="M1219:M1282" si="116">IFERROR(AVERAGEIFS(H:H, J:J, L1219), "")</f>
        <v/>
      </c>
      <c r="O1219" t="str">
        <f t="shared" ref="O1219:O1282" si="117">IF(ISNUMBER(M1219), M1219 - $N$2, "")</f>
        <v/>
      </c>
      <c r="R1219" t="str">
        <f t="shared" ref="R1219:R1282" si="118">J1219 &amp; "-" &amp; TEXT(K1219, "00")</f>
        <v>1851-06</v>
      </c>
      <c r="U1219" s="2">
        <v>13.417999999999999</v>
      </c>
      <c r="V1219" s="2">
        <v>0.65500000000000003</v>
      </c>
      <c r="W1219" s="2">
        <v>17.287999999999901</v>
      </c>
      <c r="X1219" s="2">
        <v>3.1869999999999998</v>
      </c>
      <c r="Y1219" s="2">
        <v>6.3739999999999997</v>
      </c>
      <c r="Z1219" s="2">
        <v>1.1299999999999999</v>
      </c>
      <c r="AA1219" s="2">
        <v>16.495999999999999</v>
      </c>
      <c r="AB1219" s="2">
        <v>0.26100000000000001</v>
      </c>
      <c r="AC1219">
        <f t="shared" ref="AC1219:AC1282" si="119">INT(J1219/10)*10</f>
        <v>1850</v>
      </c>
    </row>
    <row r="1220" spans="1:29" x14ac:dyDescent="0.35">
      <c r="A1220" s="3" t="s">
        <v>1218</v>
      </c>
      <c r="B1220" s="2">
        <v>14.530999999999899</v>
      </c>
      <c r="C1220" s="2">
        <v>0.60599999999999998</v>
      </c>
      <c r="D1220" s="2">
        <v>17.102999999999899</v>
      </c>
      <c r="E1220" s="2">
        <v>3.7509999999999999</v>
      </c>
      <c r="F1220" s="2">
        <v>7.4249999999999998</v>
      </c>
      <c r="G1220" s="2">
        <v>1.48</v>
      </c>
      <c r="H1220" s="2">
        <v>16.831</v>
      </c>
      <c r="I1220" s="2">
        <v>0.24399999999999999</v>
      </c>
      <c r="J1220" s="4" t="str">
        <f t="shared" si="114"/>
        <v>1851</v>
      </c>
      <c r="K1220" t="str">
        <f t="shared" si="115"/>
        <v>07</v>
      </c>
      <c r="M1220" t="str">
        <f t="shared" si="116"/>
        <v/>
      </c>
      <c r="O1220" t="str">
        <f t="shared" si="117"/>
        <v/>
      </c>
      <c r="R1220" t="str">
        <f t="shared" si="118"/>
        <v>1851-07</v>
      </c>
      <c r="U1220" s="2">
        <v>14.530999999999899</v>
      </c>
      <c r="V1220" s="2">
        <v>0.60599999999999998</v>
      </c>
      <c r="W1220" s="2">
        <v>17.102999999999899</v>
      </c>
      <c r="X1220" s="2">
        <v>3.7509999999999999</v>
      </c>
      <c r="Y1220" s="2">
        <v>7.4249999999999998</v>
      </c>
      <c r="Z1220" s="2">
        <v>1.48</v>
      </c>
      <c r="AA1220" s="2">
        <v>16.831</v>
      </c>
      <c r="AB1220" s="2">
        <v>0.24399999999999999</v>
      </c>
      <c r="AC1220">
        <f t="shared" si="119"/>
        <v>1850</v>
      </c>
    </row>
    <row r="1221" spans="1:29" x14ac:dyDescent="0.35">
      <c r="A1221" s="3" t="s">
        <v>1219</v>
      </c>
      <c r="B1221" s="2">
        <v>13.750999999999999</v>
      </c>
      <c r="C1221" s="2">
        <v>0.77500000000000002</v>
      </c>
      <c r="D1221" s="2">
        <v>17.360999999999901</v>
      </c>
      <c r="E1221" s="2">
        <v>1.3919999999999999</v>
      </c>
      <c r="F1221" s="2">
        <v>6.59499999999999</v>
      </c>
      <c r="G1221" s="2">
        <v>1.2809999999999999</v>
      </c>
      <c r="H1221" s="2">
        <v>16.620999999999999</v>
      </c>
      <c r="I1221" s="2">
        <v>0.27600000000000002</v>
      </c>
      <c r="J1221" s="4" t="str">
        <f t="shared" si="114"/>
        <v>1851</v>
      </c>
      <c r="K1221" t="str">
        <f t="shared" si="115"/>
        <v>08</v>
      </c>
      <c r="M1221" t="str">
        <f t="shared" si="116"/>
        <v/>
      </c>
      <c r="O1221" t="str">
        <f t="shared" si="117"/>
        <v/>
      </c>
      <c r="R1221" t="str">
        <f t="shared" si="118"/>
        <v>1851-08</v>
      </c>
      <c r="U1221" s="2">
        <v>13.750999999999999</v>
      </c>
      <c r="V1221" s="2">
        <v>0.77500000000000002</v>
      </c>
      <c r="W1221" s="2">
        <v>17.360999999999901</v>
      </c>
      <c r="X1221" s="2">
        <v>1.3919999999999999</v>
      </c>
      <c r="Y1221" s="2">
        <v>6.59499999999999</v>
      </c>
      <c r="Z1221" s="2">
        <v>1.2809999999999999</v>
      </c>
      <c r="AA1221" s="2">
        <v>16.620999999999999</v>
      </c>
      <c r="AB1221" s="2">
        <v>0.27600000000000002</v>
      </c>
      <c r="AC1221">
        <f t="shared" si="119"/>
        <v>1850</v>
      </c>
    </row>
    <row r="1222" spans="1:29" x14ac:dyDescent="0.35">
      <c r="A1222" s="3" t="s">
        <v>1220</v>
      </c>
      <c r="B1222" s="2">
        <v>11.677</v>
      </c>
      <c r="C1222" s="2">
        <v>0.58099999999999996</v>
      </c>
      <c r="D1222" s="2">
        <v>16.36</v>
      </c>
      <c r="E1222" s="2">
        <v>2.496</v>
      </c>
      <c r="F1222" s="2">
        <v>5.5250000000000004</v>
      </c>
      <c r="G1222" s="2">
        <v>1.643</v>
      </c>
      <c r="H1222" s="2">
        <v>16.058</v>
      </c>
      <c r="I1222" s="2">
        <v>0.25</v>
      </c>
      <c r="J1222" s="4" t="str">
        <f t="shared" si="114"/>
        <v>1851</v>
      </c>
      <c r="K1222" t="str">
        <f t="shared" si="115"/>
        <v>09</v>
      </c>
      <c r="M1222" t="str">
        <f t="shared" si="116"/>
        <v/>
      </c>
      <c r="O1222" t="str">
        <f t="shared" si="117"/>
        <v/>
      </c>
      <c r="R1222" t="str">
        <f t="shared" si="118"/>
        <v>1851-09</v>
      </c>
      <c r="U1222" s="2">
        <v>11.677</v>
      </c>
      <c r="V1222" s="2">
        <v>0.58099999999999996</v>
      </c>
      <c r="W1222" s="2">
        <v>16.36</v>
      </c>
      <c r="X1222" s="2">
        <v>2.496</v>
      </c>
      <c r="Y1222" s="2">
        <v>5.5250000000000004</v>
      </c>
      <c r="Z1222" s="2">
        <v>1.643</v>
      </c>
      <c r="AA1222" s="2">
        <v>16.058</v>
      </c>
      <c r="AB1222" s="2">
        <v>0.25</v>
      </c>
      <c r="AC1222">
        <f t="shared" si="119"/>
        <v>1850</v>
      </c>
    </row>
    <row r="1223" spans="1:29" x14ac:dyDescent="0.35">
      <c r="A1223" s="3" t="s">
        <v>1221</v>
      </c>
      <c r="B1223" s="2">
        <v>9.1219999999999999</v>
      </c>
      <c r="C1223" s="2">
        <v>1.0580000000000001</v>
      </c>
      <c r="D1223" s="2">
        <v>14.960999999999901</v>
      </c>
      <c r="E1223" s="2">
        <v>1.915</v>
      </c>
      <c r="F1223" s="2">
        <v>3.298</v>
      </c>
      <c r="G1223" s="2">
        <v>1.2969999999999999</v>
      </c>
      <c r="H1223" s="2">
        <v>15.212999999999999</v>
      </c>
      <c r="I1223" s="2">
        <v>0.35799999999999998</v>
      </c>
      <c r="J1223" s="4" t="str">
        <f t="shared" si="114"/>
        <v>1851</v>
      </c>
      <c r="K1223" t="str">
        <f t="shared" si="115"/>
        <v>10</v>
      </c>
      <c r="M1223" t="str">
        <f t="shared" si="116"/>
        <v/>
      </c>
      <c r="O1223" t="str">
        <f t="shared" si="117"/>
        <v/>
      </c>
      <c r="R1223" t="str">
        <f t="shared" si="118"/>
        <v>1851-10</v>
      </c>
      <c r="U1223" s="2">
        <v>9.1219999999999999</v>
      </c>
      <c r="V1223" s="2">
        <v>1.0580000000000001</v>
      </c>
      <c r="W1223" s="2">
        <v>14.960999999999901</v>
      </c>
      <c r="X1223" s="2">
        <v>1.915</v>
      </c>
      <c r="Y1223" s="2">
        <v>3.298</v>
      </c>
      <c r="Z1223" s="2">
        <v>1.2969999999999999</v>
      </c>
      <c r="AA1223" s="2">
        <v>15.212999999999999</v>
      </c>
      <c r="AB1223" s="2">
        <v>0.35799999999999998</v>
      </c>
      <c r="AC1223">
        <f t="shared" si="119"/>
        <v>1850</v>
      </c>
    </row>
    <row r="1224" spans="1:29" x14ac:dyDescent="0.35">
      <c r="A1224" s="3" t="s">
        <v>1222</v>
      </c>
      <c r="B1224" s="2">
        <v>4.9729999999999999</v>
      </c>
      <c r="C1224" s="2">
        <v>0.96799999999999997</v>
      </c>
      <c r="D1224" s="2">
        <v>7.9509999999999996</v>
      </c>
      <c r="E1224" s="2">
        <v>1.833</v>
      </c>
      <c r="F1224" s="2">
        <v>-1.345</v>
      </c>
      <c r="G1224" s="2">
        <v>1.5269999999999999</v>
      </c>
      <c r="H1224" s="2">
        <v>14.161</v>
      </c>
      <c r="I1224" s="2">
        <v>0.34399999999999997</v>
      </c>
      <c r="J1224" s="4" t="str">
        <f t="shared" si="114"/>
        <v>1851</v>
      </c>
      <c r="K1224" t="str">
        <f t="shared" si="115"/>
        <v>11</v>
      </c>
      <c r="M1224" t="str">
        <f t="shared" si="116"/>
        <v/>
      </c>
      <c r="O1224" t="str">
        <f t="shared" si="117"/>
        <v/>
      </c>
      <c r="R1224" t="str">
        <f t="shared" si="118"/>
        <v>1851-11</v>
      </c>
      <c r="U1224" s="2">
        <v>4.9729999999999999</v>
      </c>
      <c r="V1224" s="2">
        <v>0.96799999999999997</v>
      </c>
      <c r="W1224" s="2">
        <v>7.9509999999999996</v>
      </c>
      <c r="X1224" s="2">
        <v>1.833</v>
      </c>
      <c r="Y1224" s="2">
        <v>-1.345</v>
      </c>
      <c r="Z1224" s="2">
        <v>1.5269999999999999</v>
      </c>
      <c r="AA1224" s="2">
        <v>14.161</v>
      </c>
      <c r="AB1224" s="2">
        <v>0.34399999999999997</v>
      </c>
      <c r="AC1224">
        <f t="shared" si="119"/>
        <v>1850</v>
      </c>
    </row>
    <row r="1225" spans="1:29" x14ac:dyDescent="0.35">
      <c r="A1225" s="3" t="s">
        <v>1223</v>
      </c>
      <c r="B1225" s="2">
        <v>3.14</v>
      </c>
      <c r="C1225" s="2">
        <v>0.98199999999999998</v>
      </c>
      <c r="D1225" s="2">
        <v>6.4359999999999999</v>
      </c>
      <c r="E1225" s="2">
        <v>1.9490000000000001</v>
      </c>
      <c r="F1225" s="2">
        <v>-3.242</v>
      </c>
      <c r="G1225" s="2">
        <v>2.843</v>
      </c>
      <c r="H1225" s="2">
        <v>13.638</v>
      </c>
      <c r="I1225" s="2">
        <v>0.33900000000000002</v>
      </c>
      <c r="J1225" s="4" t="str">
        <f t="shared" si="114"/>
        <v>1851</v>
      </c>
      <c r="K1225" t="str">
        <f t="shared" si="115"/>
        <v>12</v>
      </c>
      <c r="M1225" t="str">
        <f t="shared" si="116"/>
        <v/>
      </c>
      <c r="O1225" t="str">
        <f t="shared" si="117"/>
        <v/>
      </c>
      <c r="R1225" t="str">
        <f t="shared" si="118"/>
        <v>1851-12</v>
      </c>
      <c r="U1225" s="2">
        <v>3.14</v>
      </c>
      <c r="V1225" s="2">
        <v>0.98199999999999998</v>
      </c>
      <c r="W1225" s="2">
        <v>6.4359999999999999</v>
      </c>
      <c r="X1225" s="2">
        <v>1.9490000000000001</v>
      </c>
      <c r="Y1225" s="2">
        <v>-3.242</v>
      </c>
      <c r="Z1225" s="2">
        <v>2.843</v>
      </c>
      <c r="AA1225" s="2">
        <v>13.638</v>
      </c>
      <c r="AB1225" s="2">
        <v>0.33900000000000002</v>
      </c>
      <c r="AC1225">
        <f t="shared" si="119"/>
        <v>1850</v>
      </c>
    </row>
    <row r="1226" spans="1:29" x14ac:dyDescent="0.35">
      <c r="A1226" s="3" t="s">
        <v>1224</v>
      </c>
      <c r="B1226" s="2">
        <v>2.3759999999999999</v>
      </c>
      <c r="C1226" s="2">
        <v>1.389</v>
      </c>
      <c r="D1226" s="2">
        <v>8.4740000000000002</v>
      </c>
      <c r="E1226" s="2">
        <v>4.24</v>
      </c>
      <c r="F1226" s="2">
        <v>-2.7549999999999999</v>
      </c>
      <c r="G1226" s="2">
        <v>1.7050000000000001</v>
      </c>
      <c r="H1226" s="2">
        <v>13.231</v>
      </c>
      <c r="I1226" s="2">
        <v>0.438</v>
      </c>
      <c r="J1226" s="4" t="str">
        <f t="shared" si="114"/>
        <v>1852</v>
      </c>
      <c r="K1226" t="str">
        <f t="shared" si="115"/>
        <v>01</v>
      </c>
      <c r="M1226" t="str">
        <f t="shared" si="116"/>
        <v/>
      </c>
      <c r="O1226" t="str">
        <f t="shared" si="117"/>
        <v/>
      </c>
      <c r="R1226" t="str">
        <f t="shared" si="118"/>
        <v>1852-01</v>
      </c>
      <c r="U1226" s="2">
        <v>2.3759999999999999</v>
      </c>
      <c r="V1226" s="2">
        <v>1.389</v>
      </c>
      <c r="W1226" s="2">
        <v>8.4740000000000002</v>
      </c>
      <c r="X1226" s="2">
        <v>4.24</v>
      </c>
      <c r="Y1226" s="2">
        <v>-2.7549999999999999</v>
      </c>
      <c r="Z1226" s="2">
        <v>1.7050000000000001</v>
      </c>
      <c r="AA1226" s="2">
        <v>13.231</v>
      </c>
      <c r="AB1226" s="2">
        <v>0.438</v>
      </c>
      <c r="AC1226">
        <f t="shared" si="119"/>
        <v>1850</v>
      </c>
    </row>
    <row r="1227" spans="1:29" x14ac:dyDescent="0.35">
      <c r="A1227" s="3" t="s">
        <v>1225</v>
      </c>
      <c r="B1227" s="2">
        <v>2.54</v>
      </c>
      <c r="C1227" s="2">
        <v>1.115</v>
      </c>
      <c r="D1227" s="2">
        <v>8.5689999999999902</v>
      </c>
      <c r="E1227" s="2">
        <v>2.7370000000000001</v>
      </c>
      <c r="F1227" s="2">
        <v>-2.33699999999999</v>
      </c>
      <c r="G1227" s="2">
        <v>1.78</v>
      </c>
      <c r="H1227" s="2">
        <v>13.311</v>
      </c>
      <c r="I1227" s="2">
        <v>0.371</v>
      </c>
      <c r="J1227" s="4" t="str">
        <f t="shared" si="114"/>
        <v>1852</v>
      </c>
      <c r="K1227" t="str">
        <f t="shared" si="115"/>
        <v>02</v>
      </c>
      <c r="M1227" t="str">
        <f t="shared" si="116"/>
        <v/>
      </c>
      <c r="O1227" t="str">
        <f t="shared" si="117"/>
        <v/>
      </c>
      <c r="R1227" t="str">
        <f t="shared" si="118"/>
        <v>1852-02</v>
      </c>
      <c r="U1227" s="2">
        <v>2.54</v>
      </c>
      <c r="V1227" s="2">
        <v>1.115</v>
      </c>
      <c r="W1227" s="2">
        <v>8.5689999999999902</v>
      </c>
      <c r="X1227" s="2">
        <v>2.7370000000000001</v>
      </c>
      <c r="Y1227" s="2">
        <v>-2.33699999999999</v>
      </c>
      <c r="Z1227" s="2">
        <v>1.78</v>
      </c>
      <c r="AA1227" s="2">
        <v>13.311</v>
      </c>
      <c r="AB1227" s="2">
        <v>0.371</v>
      </c>
      <c r="AC1227">
        <f t="shared" si="119"/>
        <v>1850</v>
      </c>
    </row>
    <row r="1228" spans="1:29" x14ac:dyDescent="0.35">
      <c r="A1228" s="3" t="s">
        <v>1226</v>
      </c>
      <c r="B1228" s="2">
        <v>3.8839999999999999</v>
      </c>
      <c r="C1228" s="2">
        <v>0.91500000000000004</v>
      </c>
      <c r="D1228" s="2">
        <v>9.2149999999999999</v>
      </c>
      <c r="E1228" s="2">
        <v>2.88</v>
      </c>
      <c r="F1228" s="2">
        <v>-2.4910000000000001</v>
      </c>
      <c r="G1228" s="2">
        <v>1.4710000000000001</v>
      </c>
      <c r="H1228" s="2">
        <v>13.736000000000001</v>
      </c>
      <c r="I1228" s="2">
        <v>0.317</v>
      </c>
      <c r="J1228" s="4" t="str">
        <f t="shared" si="114"/>
        <v>1852</v>
      </c>
      <c r="K1228" t="str">
        <f t="shared" si="115"/>
        <v>03</v>
      </c>
      <c r="M1228" t="str">
        <f t="shared" si="116"/>
        <v/>
      </c>
      <c r="O1228" t="str">
        <f t="shared" si="117"/>
        <v/>
      </c>
      <c r="R1228" t="str">
        <f t="shared" si="118"/>
        <v>1852-03</v>
      </c>
      <c r="U1228" s="2">
        <v>3.8839999999999999</v>
      </c>
      <c r="V1228" s="2">
        <v>0.91500000000000004</v>
      </c>
      <c r="W1228" s="2">
        <v>9.2149999999999999</v>
      </c>
      <c r="X1228" s="2">
        <v>2.88</v>
      </c>
      <c r="Y1228" s="2">
        <v>-2.4910000000000001</v>
      </c>
      <c r="Z1228" s="2">
        <v>1.4710000000000001</v>
      </c>
      <c r="AA1228" s="2">
        <v>13.736000000000001</v>
      </c>
      <c r="AB1228" s="2">
        <v>0.317</v>
      </c>
      <c r="AC1228">
        <f t="shared" si="119"/>
        <v>1850</v>
      </c>
    </row>
    <row r="1229" spans="1:29" x14ac:dyDescent="0.35">
      <c r="A1229" s="3" t="s">
        <v>1227</v>
      </c>
      <c r="B1229" s="2">
        <v>7.4869999999999903</v>
      </c>
      <c r="C1229" s="2">
        <v>1.1579999999999999</v>
      </c>
      <c r="D1229" s="2">
        <v>11.249000000000001</v>
      </c>
      <c r="E1229" s="2">
        <v>1.4910000000000001</v>
      </c>
      <c r="F1229" s="2">
        <v>0.64699999999999902</v>
      </c>
      <c r="G1229" s="2">
        <v>1.256</v>
      </c>
      <c r="H1229" s="2">
        <v>14.786</v>
      </c>
      <c r="I1229" s="2">
        <v>0.377</v>
      </c>
      <c r="J1229" s="4" t="str">
        <f t="shared" si="114"/>
        <v>1852</v>
      </c>
      <c r="K1229" t="str">
        <f t="shared" si="115"/>
        <v>04</v>
      </c>
      <c r="M1229" t="str">
        <f t="shared" si="116"/>
        <v/>
      </c>
      <c r="O1229" t="str">
        <f t="shared" si="117"/>
        <v/>
      </c>
      <c r="R1229" t="str">
        <f t="shared" si="118"/>
        <v>1852-04</v>
      </c>
      <c r="U1229" s="2">
        <v>7.4869999999999903</v>
      </c>
      <c r="V1229" s="2">
        <v>1.1579999999999999</v>
      </c>
      <c r="W1229" s="2">
        <v>11.249000000000001</v>
      </c>
      <c r="X1229" s="2">
        <v>1.4910000000000001</v>
      </c>
      <c r="Y1229" s="2">
        <v>0.64699999999999902</v>
      </c>
      <c r="Z1229" s="2">
        <v>1.256</v>
      </c>
      <c r="AA1229" s="2">
        <v>14.786</v>
      </c>
      <c r="AB1229" s="2">
        <v>0.377</v>
      </c>
      <c r="AC1229">
        <f t="shared" si="119"/>
        <v>1850</v>
      </c>
    </row>
    <row r="1230" spans="1:29" x14ac:dyDescent="0.35">
      <c r="A1230" s="3" t="s">
        <v>1228</v>
      </c>
      <c r="B1230" s="2">
        <v>11.169</v>
      </c>
      <c r="C1230" s="2">
        <v>0.85499999999999998</v>
      </c>
      <c r="D1230" s="2">
        <v>15.835000000000001</v>
      </c>
      <c r="E1230" s="2">
        <v>2.8050000000000002</v>
      </c>
      <c r="F1230" s="2">
        <v>4.6239999999999997</v>
      </c>
      <c r="G1230" s="2">
        <v>0.97099999999999997</v>
      </c>
      <c r="H1230" s="2">
        <v>15.898999999999999</v>
      </c>
      <c r="I1230" s="2">
        <v>0.29799999999999999</v>
      </c>
      <c r="J1230" s="4" t="str">
        <f t="shared" si="114"/>
        <v>1852</v>
      </c>
      <c r="K1230" t="str">
        <f t="shared" si="115"/>
        <v>05</v>
      </c>
      <c r="M1230" t="str">
        <f t="shared" si="116"/>
        <v/>
      </c>
      <c r="O1230" t="str">
        <f t="shared" si="117"/>
        <v/>
      </c>
      <c r="R1230" t="str">
        <f t="shared" si="118"/>
        <v>1852-05</v>
      </c>
      <c r="U1230" s="2">
        <v>11.169</v>
      </c>
      <c r="V1230" s="2">
        <v>0.85499999999999998</v>
      </c>
      <c r="W1230" s="2">
        <v>15.835000000000001</v>
      </c>
      <c r="X1230" s="2">
        <v>2.8050000000000002</v>
      </c>
      <c r="Y1230" s="2">
        <v>4.6239999999999997</v>
      </c>
      <c r="Z1230" s="2">
        <v>0.97099999999999997</v>
      </c>
      <c r="AA1230" s="2">
        <v>15.898999999999999</v>
      </c>
      <c r="AB1230" s="2">
        <v>0.29799999999999999</v>
      </c>
      <c r="AC1230">
        <f t="shared" si="119"/>
        <v>1850</v>
      </c>
    </row>
    <row r="1231" spans="1:29" x14ac:dyDescent="0.35">
      <c r="A1231" s="3" t="s">
        <v>1229</v>
      </c>
      <c r="B1231" s="2">
        <v>13.164</v>
      </c>
      <c r="C1231" s="2">
        <v>0.63600000000000001</v>
      </c>
      <c r="D1231" s="2">
        <v>17.759999999999899</v>
      </c>
      <c r="E1231" s="2">
        <v>1.925</v>
      </c>
      <c r="F1231" s="2">
        <v>6.7050000000000001</v>
      </c>
      <c r="G1231" s="2">
        <v>0.68299999999999905</v>
      </c>
      <c r="H1231" s="2">
        <v>16.619</v>
      </c>
      <c r="I1231" s="2">
        <v>0.24299999999999999</v>
      </c>
      <c r="J1231" s="4" t="str">
        <f t="shared" si="114"/>
        <v>1852</v>
      </c>
      <c r="K1231" t="str">
        <f t="shared" si="115"/>
        <v>06</v>
      </c>
      <c r="M1231" t="str">
        <f t="shared" si="116"/>
        <v/>
      </c>
      <c r="O1231" t="str">
        <f t="shared" si="117"/>
        <v/>
      </c>
      <c r="R1231" t="str">
        <f t="shared" si="118"/>
        <v>1852-06</v>
      </c>
      <c r="U1231" s="2">
        <v>13.164</v>
      </c>
      <c r="V1231" s="2">
        <v>0.63600000000000001</v>
      </c>
      <c r="W1231" s="2">
        <v>17.759999999999899</v>
      </c>
      <c r="X1231" s="2">
        <v>1.925</v>
      </c>
      <c r="Y1231" s="2">
        <v>6.7050000000000001</v>
      </c>
      <c r="Z1231" s="2">
        <v>0.68299999999999905</v>
      </c>
      <c r="AA1231" s="2">
        <v>16.619</v>
      </c>
      <c r="AB1231" s="2">
        <v>0.24299999999999999</v>
      </c>
      <c r="AC1231">
        <f t="shared" si="119"/>
        <v>1850</v>
      </c>
    </row>
    <row r="1232" spans="1:29" x14ac:dyDescent="0.35">
      <c r="A1232" s="3" t="s">
        <v>1230</v>
      </c>
      <c r="B1232" s="2">
        <v>14.512</v>
      </c>
      <c r="C1232" s="2">
        <v>0.77800000000000002</v>
      </c>
      <c r="D1232" s="2">
        <v>17.795000000000002</v>
      </c>
      <c r="E1232" s="2">
        <v>2.9239999999999999</v>
      </c>
      <c r="F1232" s="2">
        <v>7.57</v>
      </c>
      <c r="G1232" s="2">
        <v>1.35</v>
      </c>
      <c r="H1232" s="2">
        <v>16.984000000000002</v>
      </c>
      <c r="I1232" s="2">
        <v>0.27800000000000002</v>
      </c>
      <c r="J1232" s="4" t="str">
        <f t="shared" si="114"/>
        <v>1852</v>
      </c>
      <c r="K1232" t="str">
        <f t="shared" si="115"/>
        <v>07</v>
      </c>
      <c r="M1232" t="str">
        <f t="shared" si="116"/>
        <v/>
      </c>
      <c r="O1232" t="str">
        <f t="shared" si="117"/>
        <v/>
      </c>
      <c r="R1232" t="str">
        <f t="shared" si="118"/>
        <v>1852-07</v>
      </c>
      <c r="U1232" s="2">
        <v>14.512</v>
      </c>
      <c r="V1232" s="2">
        <v>0.77800000000000002</v>
      </c>
      <c r="W1232" s="2">
        <v>17.795000000000002</v>
      </c>
      <c r="X1232" s="2">
        <v>2.9239999999999999</v>
      </c>
      <c r="Y1232" s="2">
        <v>7.57</v>
      </c>
      <c r="Z1232" s="2">
        <v>1.35</v>
      </c>
      <c r="AA1232" s="2">
        <v>16.984000000000002</v>
      </c>
      <c r="AB1232" s="2">
        <v>0.27800000000000002</v>
      </c>
      <c r="AC1232">
        <f t="shared" si="119"/>
        <v>1850</v>
      </c>
    </row>
    <row r="1233" spans="1:29" x14ac:dyDescent="0.35">
      <c r="A1233" s="3" t="s">
        <v>1231</v>
      </c>
      <c r="B1233" s="2">
        <v>13.304</v>
      </c>
      <c r="C1233" s="2">
        <v>0.76599999999999902</v>
      </c>
      <c r="D1233" s="2">
        <v>17.567</v>
      </c>
      <c r="E1233" s="2">
        <v>1.8120000000000001</v>
      </c>
      <c r="F1233" s="2">
        <v>7.4289999999999896</v>
      </c>
      <c r="G1233" s="2">
        <v>1.222</v>
      </c>
      <c r="H1233" s="2">
        <v>16.565999999999999</v>
      </c>
      <c r="I1233" s="2">
        <v>0.27700000000000002</v>
      </c>
      <c r="J1233" s="4" t="str">
        <f t="shared" si="114"/>
        <v>1852</v>
      </c>
      <c r="K1233" t="str">
        <f t="shared" si="115"/>
        <v>08</v>
      </c>
      <c r="M1233" t="str">
        <f t="shared" si="116"/>
        <v/>
      </c>
      <c r="O1233" t="str">
        <f t="shared" si="117"/>
        <v/>
      </c>
      <c r="R1233" t="str">
        <f t="shared" si="118"/>
        <v>1852-08</v>
      </c>
      <c r="U1233" s="2">
        <v>13.304</v>
      </c>
      <c r="V1233" s="2">
        <v>0.76599999999999902</v>
      </c>
      <c r="W1233" s="2">
        <v>17.567</v>
      </c>
      <c r="X1233" s="2">
        <v>1.8120000000000001</v>
      </c>
      <c r="Y1233" s="2">
        <v>7.4289999999999896</v>
      </c>
      <c r="Z1233" s="2">
        <v>1.222</v>
      </c>
      <c r="AA1233" s="2">
        <v>16.565999999999999</v>
      </c>
      <c r="AB1233" s="2">
        <v>0.27700000000000002</v>
      </c>
      <c r="AC1233">
        <f t="shared" si="119"/>
        <v>1850</v>
      </c>
    </row>
    <row r="1234" spans="1:29" x14ac:dyDescent="0.35">
      <c r="A1234" s="3" t="s">
        <v>1232</v>
      </c>
      <c r="B1234" s="2">
        <v>11.478</v>
      </c>
      <c r="C1234" s="2">
        <v>0.68899999999999995</v>
      </c>
      <c r="D1234" s="2">
        <v>16.664999999999999</v>
      </c>
      <c r="E1234" s="2">
        <v>1.40699999999999</v>
      </c>
      <c r="F1234" s="2">
        <v>5.742</v>
      </c>
      <c r="G1234" s="2">
        <v>1.51</v>
      </c>
      <c r="H1234" s="2">
        <v>16.038</v>
      </c>
      <c r="I1234" s="2">
        <v>0.26100000000000001</v>
      </c>
      <c r="J1234" s="4" t="str">
        <f t="shared" si="114"/>
        <v>1852</v>
      </c>
      <c r="K1234" t="str">
        <f t="shared" si="115"/>
        <v>09</v>
      </c>
      <c r="M1234" t="str">
        <f t="shared" si="116"/>
        <v/>
      </c>
      <c r="O1234" t="str">
        <f t="shared" si="117"/>
        <v/>
      </c>
      <c r="R1234" t="str">
        <f t="shared" si="118"/>
        <v>1852-09</v>
      </c>
      <c r="U1234" s="2">
        <v>11.478</v>
      </c>
      <c r="V1234" s="2">
        <v>0.68899999999999995</v>
      </c>
      <c r="W1234" s="2">
        <v>16.664999999999999</v>
      </c>
      <c r="X1234" s="2">
        <v>1.40699999999999</v>
      </c>
      <c r="Y1234" s="2">
        <v>5.742</v>
      </c>
      <c r="Z1234" s="2">
        <v>1.51</v>
      </c>
      <c r="AA1234" s="2">
        <v>16.038</v>
      </c>
      <c r="AB1234" s="2">
        <v>0.26100000000000001</v>
      </c>
      <c r="AC1234">
        <f t="shared" si="119"/>
        <v>1850</v>
      </c>
    </row>
    <row r="1235" spans="1:29" x14ac:dyDescent="0.35">
      <c r="A1235" s="3" t="s">
        <v>1233</v>
      </c>
      <c r="B1235" s="2">
        <v>8.91</v>
      </c>
      <c r="C1235" s="2">
        <v>0.65400000000000003</v>
      </c>
      <c r="D1235" s="2">
        <v>14.849</v>
      </c>
      <c r="E1235" s="2">
        <v>1.498</v>
      </c>
      <c r="F1235" s="2">
        <v>2.8130000000000002</v>
      </c>
      <c r="G1235" s="2">
        <v>0.96299999999999997</v>
      </c>
      <c r="H1235" s="2">
        <v>15.1779999999999</v>
      </c>
      <c r="I1235" s="2">
        <v>0.25</v>
      </c>
      <c r="J1235" s="4" t="str">
        <f t="shared" si="114"/>
        <v>1852</v>
      </c>
      <c r="K1235" t="str">
        <f t="shared" si="115"/>
        <v>10</v>
      </c>
      <c r="M1235" t="str">
        <f t="shared" si="116"/>
        <v/>
      </c>
      <c r="O1235" t="str">
        <f t="shared" si="117"/>
        <v/>
      </c>
      <c r="R1235" t="str">
        <f t="shared" si="118"/>
        <v>1852-10</v>
      </c>
      <c r="U1235" s="2">
        <v>8.91</v>
      </c>
      <c r="V1235" s="2">
        <v>0.65400000000000003</v>
      </c>
      <c r="W1235" s="2">
        <v>14.849</v>
      </c>
      <c r="X1235" s="2">
        <v>1.498</v>
      </c>
      <c r="Y1235" s="2">
        <v>2.8130000000000002</v>
      </c>
      <c r="Z1235" s="2">
        <v>0.96299999999999997</v>
      </c>
      <c r="AA1235" s="2">
        <v>15.1779999999999</v>
      </c>
      <c r="AB1235" s="2">
        <v>0.25</v>
      </c>
      <c r="AC1235">
        <f t="shared" si="119"/>
        <v>1850</v>
      </c>
    </row>
    <row r="1236" spans="1:29" x14ac:dyDescent="0.35">
      <c r="A1236" s="3" t="s">
        <v>1234</v>
      </c>
      <c r="B1236" s="2">
        <v>4.593</v>
      </c>
      <c r="C1236" s="2">
        <v>0.69299999999999995</v>
      </c>
      <c r="D1236" s="2">
        <v>12.009</v>
      </c>
      <c r="E1236" s="2">
        <v>4.3730000000000002</v>
      </c>
      <c r="F1236" s="2">
        <v>0.73599999999999999</v>
      </c>
      <c r="G1236" s="2">
        <v>1.48</v>
      </c>
      <c r="H1236" s="2">
        <v>13.948</v>
      </c>
      <c r="I1236" s="2">
        <v>0.26</v>
      </c>
      <c r="J1236" s="4" t="str">
        <f t="shared" si="114"/>
        <v>1852</v>
      </c>
      <c r="K1236" t="str">
        <f t="shared" si="115"/>
        <v>11</v>
      </c>
      <c r="M1236" t="str">
        <f t="shared" si="116"/>
        <v/>
      </c>
      <c r="O1236" t="str">
        <f t="shared" si="117"/>
        <v/>
      </c>
      <c r="R1236" t="str">
        <f t="shared" si="118"/>
        <v>1852-11</v>
      </c>
      <c r="U1236" s="2">
        <v>4.593</v>
      </c>
      <c r="V1236" s="2">
        <v>0.69299999999999995</v>
      </c>
      <c r="W1236" s="2">
        <v>12.009</v>
      </c>
      <c r="X1236" s="2">
        <v>4.3730000000000002</v>
      </c>
      <c r="Y1236" s="2">
        <v>0.73599999999999999</v>
      </c>
      <c r="Z1236" s="2">
        <v>1.48</v>
      </c>
      <c r="AA1236" s="2">
        <v>13.948</v>
      </c>
      <c r="AB1236" s="2">
        <v>0.26</v>
      </c>
      <c r="AC1236">
        <f t="shared" si="119"/>
        <v>1850</v>
      </c>
    </row>
    <row r="1237" spans="1:29" x14ac:dyDescent="0.35">
      <c r="A1237" s="3" t="s">
        <v>1235</v>
      </c>
      <c r="B1237" s="2">
        <v>3.7850000000000001</v>
      </c>
      <c r="C1237" s="2">
        <v>1.371</v>
      </c>
      <c r="D1237" s="2">
        <v>10.781000000000001</v>
      </c>
      <c r="E1237" s="2">
        <v>3.339</v>
      </c>
      <c r="F1237" s="2">
        <v>-0.63900000000000001</v>
      </c>
      <c r="G1237" s="2">
        <v>2.2040000000000002</v>
      </c>
      <c r="H1237" s="2">
        <v>13.782</v>
      </c>
      <c r="I1237" s="2">
        <v>0.42699999999999999</v>
      </c>
      <c r="J1237" s="4" t="str">
        <f t="shared" si="114"/>
        <v>1852</v>
      </c>
      <c r="K1237" t="str">
        <f t="shared" si="115"/>
        <v>12</v>
      </c>
      <c r="M1237" t="str">
        <f t="shared" si="116"/>
        <v/>
      </c>
      <c r="O1237" t="str">
        <f t="shared" si="117"/>
        <v/>
      </c>
      <c r="R1237" t="str">
        <f t="shared" si="118"/>
        <v>1852-12</v>
      </c>
      <c r="U1237" s="2">
        <v>3.7850000000000001</v>
      </c>
      <c r="V1237" s="2">
        <v>1.371</v>
      </c>
      <c r="W1237" s="2">
        <v>10.781000000000001</v>
      </c>
      <c r="X1237" s="2">
        <v>3.339</v>
      </c>
      <c r="Y1237" s="2">
        <v>-0.63900000000000001</v>
      </c>
      <c r="Z1237" s="2">
        <v>2.2040000000000002</v>
      </c>
      <c r="AA1237" s="2">
        <v>13.782</v>
      </c>
      <c r="AB1237" s="2">
        <v>0.42699999999999999</v>
      </c>
      <c r="AC1237">
        <f t="shared" si="119"/>
        <v>1850</v>
      </c>
    </row>
    <row r="1238" spans="1:29" x14ac:dyDescent="0.35">
      <c r="A1238" s="3" t="s">
        <v>1236</v>
      </c>
      <c r="B1238" s="2">
        <v>1.786</v>
      </c>
      <c r="C1238" s="2">
        <v>1.1080000000000001</v>
      </c>
      <c r="D1238" s="2">
        <v>8.9719999999999995</v>
      </c>
      <c r="E1238" s="2">
        <v>2.4609999999999999</v>
      </c>
      <c r="F1238" s="2">
        <v>-2.8180000000000001</v>
      </c>
      <c r="G1238" s="2">
        <v>1.556</v>
      </c>
      <c r="H1238" s="2">
        <v>13.143000000000001</v>
      </c>
      <c r="I1238" s="2">
        <v>0.35599999999999998</v>
      </c>
      <c r="J1238" s="4" t="str">
        <f t="shared" si="114"/>
        <v>1853</v>
      </c>
      <c r="K1238" t="str">
        <f t="shared" si="115"/>
        <v>01</v>
      </c>
      <c r="M1238" t="str">
        <f t="shared" si="116"/>
        <v/>
      </c>
      <c r="O1238" t="str">
        <f t="shared" si="117"/>
        <v/>
      </c>
      <c r="R1238" t="str">
        <f t="shared" si="118"/>
        <v>1853-01</v>
      </c>
      <c r="U1238" s="2">
        <v>1.786</v>
      </c>
      <c r="V1238" s="2">
        <v>1.1080000000000001</v>
      </c>
      <c r="W1238" s="2">
        <v>8.9719999999999995</v>
      </c>
      <c r="X1238" s="2">
        <v>2.4609999999999999</v>
      </c>
      <c r="Y1238" s="2">
        <v>-2.8180000000000001</v>
      </c>
      <c r="Z1238" s="2">
        <v>1.556</v>
      </c>
      <c r="AA1238" s="2">
        <v>13.143000000000001</v>
      </c>
      <c r="AB1238" s="2">
        <v>0.35599999999999998</v>
      </c>
      <c r="AC1238">
        <f t="shared" si="119"/>
        <v>1850</v>
      </c>
    </row>
    <row r="1239" spans="1:29" x14ac:dyDescent="0.35">
      <c r="A1239" s="3" t="s">
        <v>1237</v>
      </c>
      <c r="B1239" s="2">
        <v>2.2280000000000002</v>
      </c>
      <c r="C1239" s="2">
        <v>1.492</v>
      </c>
      <c r="D1239" s="2">
        <v>8.2899999999999991</v>
      </c>
      <c r="E1239" s="2">
        <v>1.5349999999999999</v>
      </c>
      <c r="F1239" s="2">
        <v>-3.2130000000000001</v>
      </c>
      <c r="G1239" s="2">
        <v>1.7829999999999999</v>
      </c>
      <c r="H1239" s="2">
        <v>13.362</v>
      </c>
      <c r="I1239" s="2">
        <v>0.45700000000000002</v>
      </c>
      <c r="J1239" s="4" t="str">
        <f t="shared" si="114"/>
        <v>1853</v>
      </c>
      <c r="K1239" t="str">
        <f t="shared" si="115"/>
        <v>02</v>
      </c>
      <c r="M1239" t="str">
        <f t="shared" si="116"/>
        <v/>
      </c>
      <c r="O1239" t="str">
        <f t="shared" si="117"/>
        <v/>
      </c>
      <c r="R1239" t="str">
        <f t="shared" si="118"/>
        <v>1853-02</v>
      </c>
      <c r="U1239" s="2">
        <v>2.2280000000000002</v>
      </c>
      <c r="V1239" s="2">
        <v>1.492</v>
      </c>
      <c r="W1239" s="2">
        <v>8.2899999999999991</v>
      </c>
      <c r="X1239" s="2">
        <v>1.5349999999999999</v>
      </c>
      <c r="Y1239" s="2">
        <v>-3.2130000000000001</v>
      </c>
      <c r="Z1239" s="2">
        <v>1.7829999999999999</v>
      </c>
      <c r="AA1239" s="2">
        <v>13.362</v>
      </c>
      <c r="AB1239" s="2">
        <v>0.45700000000000002</v>
      </c>
      <c r="AC1239">
        <f t="shared" si="119"/>
        <v>1850</v>
      </c>
    </row>
    <row r="1240" spans="1:29" x14ac:dyDescent="0.35">
      <c r="A1240" s="3" t="s">
        <v>1238</v>
      </c>
      <c r="B1240" s="2">
        <v>4.0780000000000003</v>
      </c>
      <c r="C1240" s="2">
        <v>0.91800000000000004</v>
      </c>
      <c r="D1240" s="2">
        <v>10.324999999999999</v>
      </c>
      <c r="E1240" s="2">
        <v>2.294</v>
      </c>
      <c r="F1240" s="2">
        <v>-1.966</v>
      </c>
      <c r="G1240" s="2">
        <v>1.494</v>
      </c>
      <c r="H1240" s="2">
        <v>14.032999999999999</v>
      </c>
      <c r="I1240" s="2">
        <v>0.30599999999999999</v>
      </c>
      <c r="J1240" s="4" t="str">
        <f t="shared" si="114"/>
        <v>1853</v>
      </c>
      <c r="K1240" t="str">
        <f t="shared" si="115"/>
        <v>03</v>
      </c>
      <c r="M1240" t="str">
        <f t="shared" si="116"/>
        <v/>
      </c>
      <c r="O1240" t="str">
        <f t="shared" si="117"/>
        <v/>
      </c>
      <c r="R1240" t="str">
        <f t="shared" si="118"/>
        <v>1853-03</v>
      </c>
      <c r="U1240" s="2">
        <v>4.0780000000000003</v>
      </c>
      <c r="V1240" s="2">
        <v>0.91800000000000004</v>
      </c>
      <c r="W1240" s="2">
        <v>10.324999999999999</v>
      </c>
      <c r="X1240" s="2">
        <v>2.294</v>
      </c>
      <c r="Y1240" s="2">
        <v>-1.966</v>
      </c>
      <c r="Z1240" s="2">
        <v>1.494</v>
      </c>
      <c r="AA1240" s="2">
        <v>14.032999999999999</v>
      </c>
      <c r="AB1240" s="2">
        <v>0.30599999999999999</v>
      </c>
      <c r="AC1240">
        <f t="shared" si="119"/>
        <v>1850</v>
      </c>
    </row>
    <row r="1241" spans="1:29" x14ac:dyDescent="0.35">
      <c r="A1241" s="3" t="s">
        <v>1239</v>
      </c>
      <c r="B1241" s="2">
        <v>7.5409999999999897</v>
      </c>
      <c r="C1241" s="2">
        <v>0.82399999999999995</v>
      </c>
      <c r="D1241" s="2">
        <v>13.72</v>
      </c>
      <c r="E1241" s="2">
        <v>2.69</v>
      </c>
      <c r="F1241" s="2">
        <v>1.65499999999999</v>
      </c>
      <c r="G1241" s="2">
        <v>1.1499999999999999</v>
      </c>
      <c r="H1241" s="2">
        <v>14.919</v>
      </c>
      <c r="I1241" s="2">
        <v>0.28299999999999997</v>
      </c>
      <c r="J1241" s="4" t="str">
        <f t="shared" si="114"/>
        <v>1853</v>
      </c>
      <c r="K1241" t="str">
        <f t="shared" si="115"/>
        <v>04</v>
      </c>
      <c r="M1241" t="str">
        <f t="shared" si="116"/>
        <v/>
      </c>
      <c r="O1241" t="str">
        <f t="shared" si="117"/>
        <v/>
      </c>
      <c r="R1241" t="str">
        <f t="shared" si="118"/>
        <v>1853-04</v>
      </c>
      <c r="U1241" s="2">
        <v>7.5409999999999897</v>
      </c>
      <c r="V1241" s="2">
        <v>0.82399999999999995</v>
      </c>
      <c r="W1241" s="2">
        <v>13.72</v>
      </c>
      <c r="X1241" s="2">
        <v>2.69</v>
      </c>
      <c r="Y1241" s="2">
        <v>1.65499999999999</v>
      </c>
      <c r="Z1241" s="2">
        <v>1.1499999999999999</v>
      </c>
      <c r="AA1241" s="2">
        <v>14.919</v>
      </c>
      <c r="AB1241" s="2">
        <v>0.28299999999999997</v>
      </c>
      <c r="AC1241">
        <f t="shared" si="119"/>
        <v>1850</v>
      </c>
    </row>
    <row r="1242" spans="1:29" x14ac:dyDescent="0.35">
      <c r="A1242" s="3" t="s">
        <v>1240</v>
      </c>
      <c r="B1242" s="2">
        <v>10.975</v>
      </c>
      <c r="C1242" s="2">
        <v>0.74299999999999999</v>
      </c>
      <c r="D1242" s="2">
        <v>16.542999999999999</v>
      </c>
      <c r="E1242" s="2">
        <v>3.36</v>
      </c>
      <c r="F1242" s="2">
        <v>4.3639999999999999</v>
      </c>
      <c r="G1242" s="2">
        <v>0.78200000000000003</v>
      </c>
      <c r="H1242" s="2">
        <v>15.792999999999999</v>
      </c>
      <c r="I1242" s="2">
        <v>0.26100000000000001</v>
      </c>
      <c r="J1242" s="4" t="str">
        <f t="shared" si="114"/>
        <v>1853</v>
      </c>
      <c r="K1242" t="str">
        <f t="shared" si="115"/>
        <v>05</v>
      </c>
      <c r="M1242" t="str">
        <f t="shared" si="116"/>
        <v/>
      </c>
      <c r="O1242" t="str">
        <f t="shared" si="117"/>
        <v/>
      </c>
      <c r="R1242" t="str">
        <f t="shared" si="118"/>
        <v>1853-05</v>
      </c>
      <c r="U1242" s="2">
        <v>10.975</v>
      </c>
      <c r="V1242" s="2">
        <v>0.74299999999999999</v>
      </c>
      <c r="W1242" s="2">
        <v>16.542999999999999</v>
      </c>
      <c r="X1242" s="2">
        <v>3.36</v>
      </c>
      <c r="Y1242" s="2">
        <v>4.3639999999999999</v>
      </c>
      <c r="Z1242" s="2">
        <v>0.78200000000000003</v>
      </c>
      <c r="AA1242" s="2">
        <v>15.792999999999999</v>
      </c>
      <c r="AB1242" s="2">
        <v>0.26100000000000001</v>
      </c>
      <c r="AC1242">
        <f t="shared" si="119"/>
        <v>1850</v>
      </c>
    </row>
    <row r="1243" spans="1:29" x14ac:dyDescent="0.35">
      <c r="A1243" s="3" t="s">
        <v>1241</v>
      </c>
      <c r="B1243" s="2">
        <v>13.41</v>
      </c>
      <c r="C1243" s="2">
        <v>0.67400000000000004</v>
      </c>
      <c r="D1243" s="2">
        <v>18.611000000000001</v>
      </c>
      <c r="E1243" s="2">
        <v>1.1240000000000001</v>
      </c>
      <c r="F1243" s="2">
        <v>6.944</v>
      </c>
      <c r="G1243" s="2">
        <v>1.4179999999999999</v>
      </c>
      <c r="H1243" s="2">
        <v>16.454999999999998</v>
      </c>
      <c r="I1243" s="2">
        <v>0.24</v>
      </c>
      <c r="J1243" s="4" t="str">
        <f t="shared" si="114"/>
        <v>1853</v>
      </c>
      <c r="K1243" t="str">
        <f t="shared" si="115"/>
        <v>06</v>
      </c>
      <c r="M1243" t="str">
        <f t="shared" si="116"/>
        <v/>
      </c>
      <c r="O1243" t="str">
        <f t="shared" si="117"/>
        <v/>
      </c>
      <c r="R1243" t="str">
        <f t="shared" si="118"/>
        <v>1853-06</v>
      </c>
      <c r="U1243" s="2">
        <v>13.41</v>
      </c>
      <c r="V1243" s="2">
        <v>0.67400000000000004</v>
      </c>
      <c r="W1243" s="2">
        <v>18.611000000000001</v>
      </c>
      <c r="X1243" s="2">
        <v>1.1240000000000001</v>
      </c>
      <c r="Y1243" s="2">
        <v>6.944</v>
      </c>
      <c r="Z1243" s="2">
        <v>1.4179999999999999</v>
      </c>
      <c r="AA1243" s="2">
        <v>16.454999999999998</v>
      </c>
      <c r="AB1243" s="2">
        <v>0.24</v>
      </c>
      <c r="AC1243">
        <f t="shared" si="119"/>
        <v>1850</v>
      </c>
    </row>
    <row r="1244" spans="1:29" x14ac:dyDescent="0.35">
      <c r="A1244" s="3" t="s">
        <v>1242</v>
      </c>
      <c r="B1244" s="2">
        <v>14.645</v>
      </c>
      <c r="C1244" s="2">
        <v>0.65900000000000003</v>
      </c>
      <c r="D1244" s="2">
        <v>18.922999999999998</v>
      </c>
      <c r="E1244" s="2">
        <v>2.0579999999999998</v>
      </c>
      <c r="F1244" s="2">
        <v>6.9329999999999998</v>
      </c>
      <c r="G1244" s="2">
        <v>1.1950000000000001</v>
      </c>
      <c r="H1244" s="2">
        <v>16.998999999999999</v>
      </c>
      <c r="I1244" s="2">
        <v>0.23799999999999999</v>
      </c>
      <c r="J1244" s="4" t="str">
        <f t="shared" si="114"/>
        <v>1853</v>
      </c>
      <c r="K1244" t="str">
        <f t="shared" si="115"/>
        <v>07</v>
      </c>
      <c r="M1244" t="str">
        <f t="shared" si="116"/>
        <v/>
      </c>
      <c r="O1244" t="str">
        <f t="shared" si="117"/>
        <v/>
      </c>
      <c r="R1244" t="str">
        <f t="shared" si="118"/>
        <v>1853-07</v>
      </c>
      <c r="U1244" s="2">
        <v>14.645</v>
      </c>
      <c r="V1244" s="2">
        <v>0.65900000000000003</v>
      </c>
      <c r="W1244" s="2">
        <v>18.922999999999998</v>
      </c>
      <c r="X1244" s="2">
        <v>2.0579999999999998</v>
      </c>
      <c r="Y1244" s="2">
        <v>6.9329999999999998</v>
      </c>
      <c r="Z1244" s="2">
        <v>1.1950000000000001</v>
      </c>
      <c r="AA1244" s="2">
        <v>16.998999999999999</v>
      </c>
      <c r="AB1244" s="2">
        <v>0.23799999999999999</v>
      </c>
      <c r="AC1244">
        <f t="shared" si="119"/>
        <v>1850</v>
      </c>
    </row>
    <row r="1245" spans="1:29" x14ac:dyDescent="0.35">
      <c r="A1245" s="3" t="s">
        <v>1243</v>
      </c>
      <c r="B1245" s="2">
        <v>13.952999999999999</v>
      </c>
      <c r="C1245" s="2">
        <v>0.72299999999999998</v>
      </c>
      <c r="D1245" s="2">
        <v>19.308</v>
      </c>
      <c r="E1245" s="2">
        <v>1.2</v>
      </c>
      <c r="F1245" s="2">
        <v>7.2729999999999997</v>
      </c>
      <c r="G1245" s="2">
        <v>0.879</v>
      </c>
      <c r="H1245" s="2">
        <v>16.789000000000001</v>
      </c>
      <c r="I1245" s="2">
        <v>0.25</v>
      </c>
      <c r="J1245" s="4" t="str">
        <f t="shared" si="114"/>
        <v>1853</v>
      </c>
      <c r="K1245" t="str">
        <f t="shared" si="115"/>
        <v>08</v>
      </c>
      <c r="M1245" t="str">
        <f t="shared" si="116"/>
        <v/>
      </c>
      <c r="O1245" t="str">
        <f t="shared" si="117"/>
        <v/>
      </c>
      <c r="R1245" t="str">
        <f t="shared" si="118"/>
        <v>1853-08</v>
      </c>
      <c r="U1245" s="2">
        <v>13.952999999999999</v>
      </c>
      <c r="V1245" s="2">
        <v>0.72299999999999998</v>
      </c>
      <c r="W1245" s="2">
        <v>19.308</v>
      </c>
      <c r="X1245" s="2">
        <v>1.2</v>
      </c>
      <c r="Y1245" s="2">
        <v>7.2729999999999997</v>
      </c>
      <c r="Z1245" s="2">
        <v>0.879</v>
      </c>
      <c r="AA1245" s="2">
        <v>16.789000000000001</v>
      </c>
      <c r="AB1245" s="2">
        <v>0.25</v>
      </c>
      <c r="AC1245">
        <f t="shared" si="119"/>
        <v>1850</v>
      </c>
    </row>
    <row r="1246" spans="1:29" x14ac:dyDescent="0.35">
      <c r="A1246" s="3" t="s">
        <v>1244</v>
      </c>
      <c r="B1246" s="2">
        <v>11.71</v>
      </c>
      <c r="C1246" s="2">
        <v>0.749</v>
      </c>
      <c r="D1246" s="2">
        <v>17.690999999999999</v>
      </c>
      <c r="E1246" s="2">
        <v>1.847</v>
      </c>
      <c r="F1246" s="2">
        <v>5.7789999999999999</v>
      </c>
      <c r="G1246" s="2">
        <v>0.92800000000000005</v>
      </c>
      <c r="H1246" s="2">
        <v>15.942</v>
      </c>
      <c r="I1246" s="2">
        <v>0.25900000000000001</v>
      </c>
      <c r="J1246" s="4" t="str">
        <f t="shared" si="114"/>
        <v>1853</v>
      </c>
      <c r="K1246" t="str">
        <f t="shared" si="115"/>
        <v>09</v>
      </c>
      <c r="M1246" t="str">
        <f t="shared" si="116"/>
        <v/>
      </c>
      <c r="O1246" t="str">
        <f t="shared" si="117"/>
        <v/>
      </c>
      <c r="R1246" t="str">
        <f t="shared" si="118"/>
        <v>1853-09</v>
      </c>
      <c r="U1246" s="2">
        <v>11.71</v>
      </c>
      <c r="V1246" s="2">
        <v>0.749</v>
      </c>
      <c r="W1246" s="2">
        <v>17.690999999999999</v>
      </c>
      <c r="X1246" s="2">
        <v>1.847</v>
      </c>
      <c r="Y1246" s="2">
        <v>5.7789999999999999</v>
      </c>
      <c r="Z1246" s="2">
        <v>0.92800000000000005</v>
      </c>
      <c r="AA1246" s="2">
        <v>15.942</v>
      </c>
      <c r="AB1246" s="2">
        <v>0.25900000000000001</v>
      </c>
      <c r="AC1246">
        <f t="shared" si="119"/>
        <v>1850</v>
      </c>
    </row>
    <row r="1247" spans="1:29" x14ac:dyDescent="0.35">
      <c r="A1247" s="3" t="s">
        <v>1245</v>
      </c>
      <c r="B1247" s="2">
        <v>8.5350000000000001</v>
      </c>
      <c r="C1247" s="2">
        <v>0.54600000000000004</v>
      </c>
      <c r="D1247" s="2">
        <v>14.757</v>
      </c>
      <c r="E1247" s="2">
        <v>2.4510000000000001</v>
      </c>
      <c r="F1247" s="2">
        <v>1.85</v>
      </c>
      <c r="G1247" s="2">
        <v>2.2770000000000001</v>
      </c>
      <c r="H1247" s="2">
        <v>14.874000000000001</v>
      </c>
      <c r="I1247" s="2">
        <v>0.21099999999999999</v>
      </c>
      <c r="J1247" s="4" t="str">
        <f t="shared" si="114"/>
        <v>1853</v>
      </c>
      <c r="K1247" t="str">
        <f t="shared" si="115"/>
        <v>10</v>
      </c>
      <c r="M1247" t="str">
        <f t="shared" si="116"/>
        <v/>
      </c>
      <c r="O1247" t="str">
        <f t="shared" si="117"/>
        <v/>
      </c>
      <c r="R1247" t="str">
        <f t="shared" si="118"/>
        <v>1853-10</v>
      </c>
      <c r="U1247" s="2">
        <v>8.5350000000000001</v>
      </c>
      <c r="V1247" s="2">
        <v>0.54600000000000004</v>
      </c>
      <c r="W1247" s="2">
        <v>14.757</v>
      </c>
      <c r="X1247" s="2">
        <v>2.4510000000000001</v>
      </c>
      <c r="Y1247" s="2">
        <v>1.85</v>
      </c>
      <c r="Z1247" s="2">
        <v>2.2770000000000001</v>
      </c>
      <c r="AA1247" s="2">
        <v>14.874000000000001</v>
      </c>
      <c r="AB1247" s="2">
        <v>0.21099999999999999</v>
      </c>
      <c r="AC1247">
        <f t="shared" si="119"/>
        <v>1850</v>
      </c>
    </row>
    <row r="1248" spans="1:29" x14ac:dyDescent="0.35">
      <c r="A1248" s="3" t="s">
        <v>1246</v>
      </c>
      <c r="B1248" s="2">
        <v>4.7830000000000004</v>
      </c>
      <c r="C1248" s="2">
        <v>0.86799999999999999</v>
      </c>
      <c r="D1248" s="2">
        <v>11.269</v>
      </c>
      <c r="E1248" s="2">
        <v>2.15</v>
      </c>
      <c r="F1248" s="2">
        <v>-7.5999999999999901E-2</v>
      </c>
      <c r="G1248" s="2">
        <v>1.2769999999999999</v>
      </c>
      <c r="H1248" s="2">
        <v>13.829000000000001</v>
      </c>
      <c r="I1248" s="2">
        <v>0.28999999999999998</v>
      </c>
      <c r="J1248" s="4" t="str">
        <f t="shared" si="114"/>
        <v>1853</v>
      </c>
      <c r="K1248" t="str">
        <f t="shared" si="115"/>
        <v>11</v>
      </c>
      <c r="M1248" t="str">
        <f t="shared" si="116"/>
        <v/>
      </c>
      <c r="O1248" t="str">
        <f t="shared" si="117"/>
        <v/>
      </c>
      <c r="R1248" t="str">
        <f t="shared" si="118"/>
        <v>1853-11</v>
      </c>
      <c r="U1248" s="2">
        <v>4.7830000000000004</v>
      </c>
      <c r="V1248" s="2">
        <v>0.86799999999999999</v>
      </c>
      <c r="W1248" s="2">
        <v>11.269</v>
      </c>
      <c r="X1248" s="2">
        <v>2.15</v>
      </c>
      <c r="Y1248" s="2">
        <v>-7.5999999999999901E-2</v>
      </c>
      <c r="Z1248" s="2">
        <v>1.2769999999999999</v>
      </c>
      <c r="AA1248" s="2">
        <v>13.829000000000001</v>
      </c>
      <c r="AB1248" s="2">
        <v>0.28999999999999998</v>
      </c>
      <c r="AC1248">
        <f t="shared" si="119"/>
        <v>1850</v>
      </c>
    </row>
    <row r="1249" spans="1:29" x14ac:dyDescent="0.35">
      <c r="A1249" s="3" t="s">
        <v>1247</v>
      </c>
      <c r="B1249" s="2">
        <v>2.8580000000000001</v>
      </c>
      <c r="C1249" s="2">
        <v>0.71599999999999997</v>
      </c>
      <c r="D1249" s="2">
        <v>8.23</v>
      </c>
      <c r="E1249" s="2">
        <v>1.9710000000000001</v>
      </c>
      <c r="F1249" s="2">
        <v>-4.0149999999999997</v>
      </c>
      <c r="G1249" s="2">
        <v>1.528</v>
      </c>
      <c r="H1249" s="2">
        <v>13.324</v>
      </c>
      <c r="I1249" s="2">
        <v>0.255</v>
      </c>
      <c r="J1249" s="4" t="str">
        <f t="shared" si="114"/>
        <v>1853</v>
      </c>
      <c r="K1249" t="str">
        <f t="shared" si="115"/>
        <v>12</v>
      </c>
      <c r="M1249" t="str">
        <f t="shared" si="116"/>
        <v/>
      </c>
      <c r="O1249" t="str">
        <f t="shared" si="117"/>
        <v/>
      </c>
      <c r="R1249" t="str">
        <f t="shared" si="118"/>
        <v>1853-12</v>
      </c>
      <c r="U1249" s="2">
        <v>2.8580000000000001</v>
      </c>
      <c r="V1249" s="2">
        <v>0.71599999999999997</v>
      </c>
      <c r="W1249" s="2">
        <v>8.23</v>
      </c>
      <c r="X1249" s="2">
        <v>1.9710000000000001</v>
      </c>
      <c r="Y1249" s="2">
        <v>-4.0149999999999997</v>
      </c>
      <c r="Z1249" s="2">
        <v>1.528</v>
      </c>
      <c r="AA1249" s="2">
        <v>13.324</v>
      </c>
      <c r="AB1249" s="2">
        <v>0.255</v>
      </c>
      <c r="AC1249">
        <f t="shared" si="119"/>
        <v>1850</v>
      </c>
    </row>
    <row r="1250" spans="1:29" x14ac:dyDescent="0.35">
      <c r="A1250" s="3" t="s">
        <v>1248</v>
      </c>
      <c r="B1250" s="2">
        <v>1.2809999999999999</v>
      </c>
      <c r="C1250" s="2">
        <v>0.97699999999999998</v>
      </c>
      <c r="D1250" s="2">
        <v>8.7859999999999996</v>
      </c>
      <c r="E1250" s="2">
        <v>2.589</v>
      </c>
      <c r="F1250" s="2">
        <v>-3.552</v>
      </c>
      <c r="G1250" s="2">
        <v>1.3620000000000001</v>
      </c>
      <c r="H1250" s="2">
        <v>12.983000000000001</v>
      </c>
      <c r="I1250" s="2">
        <v>0.313</v>
      </c>
      <c r="J1250" s="4" t="str">
        <f t="shared" si="114"/>
        <v>1854</v>
      </c>
      <c r="K1250" t="str">
        <f t="shared" si="115"/>
        <v>01</v>
      </c>
      <c r="M1250" t="str">
        <f t="shared" si="116"/>
        <v/>
      </c>
      <c r="O1250" t="str">
        <f t="shared" si="117"/>
        <v/>
      </c>
      <c r="R1250" t="str">
        <f t="shared" si="118"/>
        <v>1854-01</v>
      </c>
      <c r="U1250" s="2">
        <v>1.2809999999999999</v>
      </c>
      <c r="V1250" s="2">
        <v>0.97699999999999998</v>
      </c>
      <c r="W1250" s="2">
        <v>8.7859999999999996</v>
      </c>
      <c r="X1250" s="2">
        <v>2.589</v>
      </c>
      <c r="Y1250" s="2">
        <v>-3.552</v>
      </c>
      <c r="Z1250" s="2">
        <v>1.3620000000000001</v>
      </c>
      <c r="AA1250" s="2">
        <v>12.983000000000001</v>
      </c>
      <c r="AB1250" s="2">
        <v>0.313</v>
      </c>
      <c r="AC1250">
        <f t="shared" si="119"/>
        <v>1850</v>
      </c>
    </row>
    <row r="1251" spans="1:29" x14ac:dyDescent="0.35">
      <c r="A1251" s="3" t="s">
        <v>1249</v>
      </c>
      <c r="B1251" s="2">
        <v>1.9410000000000001</v>
      </c>
      <c r="C1251" s="2">
        <v>1.08</v>
      </c>
      <c r="D1251" s="2">
        <v>8.5079999999999991</v>
      </c>
      <c r="E1251" s="2">
        <v>1.863</v>
      </c>
      <c r="F1251" s="2">
        <v>-4.109</v>
      </c>
      <c r="G1251" s="2">
        <v>1.4670000000000001</v>
      </c>
      <c r="H1251" s="2">
        <v>13.247999999999999</v>
      </c>
      <c r="I1251" s="2">
        <v>0.34200000000000003</v>
      </c>
      <c r="J1251" s="4" t="str">
        <f t="shared" si="114"/>
        <v>1854</v>
      </c>
      <c r="K1251" t="str">
        <f t="shared" si="115"/>
        <v>02</v>
      </c>
      <c r="M1251" t="str">
        <f t="shared" si="116"/>
        <v/>
      </c>
      <c r="O1251" t="str">
        <f t="shared" si="117"/>
        <v/>
      </c>
      <c r="R1251" t="str">
        <f t="shared" si="118"/>
        <v>1854-02</v>
      </c>
      <c r="U1251" s="2">
        <v>1.9410000000000001</v>
      </c>
      <c r="V1251" s="2">
        <v>1.08</v>
      </c>
      <c r="W1251" s="2">
        <v>8.5079999999999991</v>
      </c>
      <c r="X1251" s="2">
        <v>1.863</v>
      </c>
      <c r="Y1251" s="2">
        <v>-4.109</v>
      </c>
      <c r="Z1251" s="2">
        <v>1.4670000000000001</v>
      </c>
      <c r="AA1251" s="2">
        <v>13.247999999999999</v>
      </c>
      <c r="AB1251" s="2">
        <v>0.34200000000000003</v>
      </c>
      <c r="AC1251">
        <f t="shared" si="119"/>
        <v>1850</v>
      </c>
    </row>
    <row r="1252" spans="1:29" x14ac:dyDescent="0.35">
      <c r="A1252" s="3" t="s">
        <v>1250</v>
      </c>
      <c r="B1252" s="2">
        <v>4.6980000000000004</v>
      </c>
      <c r="C1252" s="2">
        <v>0.78900000000000003</v>
      </c>
      <c r="D1252" s="2">
        <v>10.468999999999999</v>
      </c>
      <c r="E1252" s="2">
        <v>2.1070000000000002</v>
      </c>
      <c r="F1252" s="2">
        <v>-1.413</v>
      </c>
      <c r="G1252" s="2">
        <v>1.5169999999999999</v>
      </c>
      <c r="H1252" s="2">
        <v>14.089</v>
      </c>
      <c r="I1252" s="2">
        <v>0.26700000000000002</v>
      </c>
      <c r="J1252" s="4" t="str">
        <f t="shared" si="114"/>
        <v>1854</v>
      </c>
      <c r="K1252" t="str">
        <f t="shared" si="115"/>
        <v>03</v>
      </c>
      <c r="M1252" t="str">
        <f t="shared" si="116"/>
        <v/>
      </c>
      <c r="O1252" t="str">
        <f t="shared" si="117"/>
        <v/>
      </c>
      <c r="R1252" t="str">
        <f t="shared" si="118"/>
        <v>1854-03</v>
      </c>
      <c r="U1252" s="2">
        <v>4.6980000000000004</v>
      </c>
      <c r="V1252" s="2">
        <v>0.78900000000000003</v>
      </c>
      <c r="W1252" s="2">
        <v>10.468999999999999</v>
      </c>
      <c r="X1252" s="2">
        <v>2.1070000000000002</v>
      </c>
      <c r="Y1252" s="2">
        <v>-1.413</v>
      </c>
      <c r="Z1252" s="2">
        <v>1.5169999999999999</v>
      </c>
      <c r="AA1252" s="2">
        <v>14.089</v>
      </c>
      <c r="AB1252" s="2">
        <v>0.26700000000000002</v>
      </c>
      <c r="AC1252">
        <f t="shared" si="119"/>
        <v>1850</v>
      </c>
    </row>
    <row r="1253" spans="1:29" x14ac:dyDescent="0.35">
      <c r="A1253" s="3" t="s">
        <v>1251</v>
      </c>
      <c r="B1253" s="2">
        <v>7.6219999999999999</v>
      </c>
      <c r="C1253" s="2">
        <v>0.67400000000000004</v>
      </c>
      <c r="D1253" s="2">
        <v>13.401999999999999</v>
      </c>
      <c r="E1253" s="2">
        <v>2.16</v>
      </c>
      <c r="F1253" s="2">
        <v>0.56599999999999895</v>
      </c>
      <c r="G1253" s="2">
        <v>1.25</v>
      </c>
      <c r="H1253" s="2">
        <v>14.945</v>
      </c>
      <c r="I1253" s="2">
        <v>0.24199999999999999</v>
      </c>
      <c r="J1253" s="4" t="str">
        <f t="shared" si="114"/>
        <v>1854</v>
      </c>
      <c r="K1253" t="str">
        <f t="shared" si="115"/>
        <v>04</v>
      </c>
      <c r="M1253" t="str">
        <f t="shared" si="116"/>
        <v/>
      </c>
      <c r="O1253" t="str">
        <f t="shared" si="117"/>
        <v/>
      </c>
      <c r="R1253" t="str">
        <f t="shared" si="118"/>
        <v>1854-04</v>
      </c>
      <c r="U1253" s="2">
        <v>7.6219999999999999</v>
      </c>
      <c r="V1253" s="2">
        <v>0.67400000000000004</v>
      </c>
      <c r="W1253" s="2">
        <v>13.401999999999999</v>
      </c>
      <c r="X1253" s="2">
        <v>2.16</v>
      </c>
      <c r="Y1253" s="2">
        <v>0.56599999999999895</v>
      </c>
      <c r="Z1253" s="2">
        <v>1.25</v>
      </c>
      <c r="AA1253" s="2">
        <v>14.945</v>
      </c>
      <c r="AB1253" s="2">
        <v>0.24199999999999999</v>
      </c>
      <c r="AC1253">
        <f t="shared" si="119"/>
        <v>1850</v>
      </c>
    </row>
    <row r="1254" spans="1:29" x14ac:dyDescent="0.35">
      <c r="A1254" s="3" t="s">
        <v>1252</v>
      </c>
      <c r="B1254" s="2">
        <v>11.095000000000001</v>
      </c>
      <c r="C1254" s="2">
        <v>0.63800000000000001</v>
      </c>
      <c r="D1254" s="2">
        <v>16.748000000000001</v>
      </c>
      <c r="E1254" s="2">
        <v>1.5129999999999999</v>
      </c>
      <c r="F1254" s="2">
        <v>4.1840000000000002</v>
      </c>
      <c r="G1254" s="2">
        <v>1.306</v>
      </c>
      <c r="H1254" s="2">
        <v>15.792999999999999</v>
      </c>
      <c r="I1254" s="2">
        <v>0.23300000000000001</v>
      </c>
      <c r="J1254" s="4" t="str">
        <f t="shared" si="114"/>
        <v>1854</v>
      </c>
      <c r="K1254" t="str">
        <f t="shared" si="115"/>
        <v>05</v>
      </c>
      <c r="M1254" t="str">
        <f t="shared" si="116"/>
        <v/>
      </c>
      <c r="O1254" t="str">
        <f t="shared" si="117"/>
        <v/>
      </c>
      <c r="R1254" t="str">
        <f t="shared" si="118"/>
        <v>1854-05</v>
      </c>
      <c r="U1254" s="2">
        <v>11.095000000000001</v>
      </c>
      <c r="V1254" s="2">
        <v>0.63800000000000001</v>
      </c>
      <c r="W1254" s="2">
        <v>16.748000000000001</v>
      </c>
      <c r="X1254" s="2">
        <v>1.5129999999999999</v>
      </c>
      <c r="Y1254" s="2">
        <v>4.1840000000000002</v>
      </c>
      <c r="Z1254" s="2">
        <v>1.306</v>
      </c>
      <c r="AA1254" s="2">
        <v>15.792999999999999</v>
      </c>
      <c r="AB1254" s="2">
        <v>0.23300000000000001</v>
      </c>
      <c r="AC1254">
        <f t="shared" si="119"/>
        <v>1850</v>
      </c>
    </row>
    <row r="1255" spans="1:29" x14ac:dyDescent="0.35">
      <c r="A1255" s="3" t="s">
        <v>1253</v>
      </c>
      <c r="B1255" s="2">
        <v>12.829000000000001</v>
      </c>
      <c r="C1255" s="2">
        <v>0.53299999999999903</v>
      </c>
      <c r="D1255" s="2">
        <v>18.187999999999999</v>
      </c>
      <c r="E1255" s="2">
        <v>0.96399999999999997</v>
      </c>
      <c r="F1255" s="2">
        <v>6.4929999999999897</v>
      </c>
      <c r="G1255" s="2">
        <v>0.90200000000000002</v>
      </c>
      <c r="H1255" s="2">
        <v>16.285999999999898</v>
      </c>
      <c r="I1255" s="2">
        <v>0.20599999999999999</v>
      </c>
      <c r="J1255" s="4" t="str">
        <f t="shared" si="114"/>
        <v>1854</v>
      </c>
      <c r="K1255" t="str">
        <f t="shared" si="115"/>
        <v>06</v>
      </c>
      <c r="M1255" t="str">
        <f t="shared" si="116"/>
        <v/>
      </c>
      <c r="O1255" t="str">
        <f t="shared" si="117"/>
        <v/>
      </c>
      <c r="R1255" t="str">
        <f t="shared" si="118"/>
        <v>1854-06</v>
      </c>
      <c r="U1255" s="2">
        <v>12.829000000000001</v>
      </c>
      <c r="V1255" s="2">
        <v>0.53299999999999903</v>
      </c>
      <c r="W1255" s="2">
        <v>18.187999999999999</v>
      </c>
      <c r="X1255" s="2">
        <v>0.96399999999999997</v>
      </c>
      <c r="Y1255" s="2">
        <v>6.4929999999999897</v>
      </c>
      <c r="Z1255" s="2">
        <v>0.90200000000000002</v>
      </c>
      <c r="AA1255" s="2">
        <v>16.285999999999898</v>
      </c>
      <c r="AB1255" s="2">
        <v>0.20599999999999999</v>
      </c>
      <c r="AC1255">
        <f t="shared" si="119"/>
        <v>1850</v>
      </c>
    </row>
    <row r="1256" spans="1:29" x14ac:dyDescent="0.35">
      <c r="A1256" s="3" t="s">
        <v>1254</v>
      </c>
      <c r="B1256" s="2">
        <v>14.692</v>
      </c>
      <c r="C1256" s="2">
        <v>0.85</v>
      </c>
      <c r="D1256" s="2">
        <v>20.425999999999998</v>
      </c>
      <c r="E1256" s="2">
        <v>1.853</v>
      </c>
      <c r="F1256" s="2">
        <v>7.89</v>
      </c>
      <c r="G1256" s="2">
        <v>0.91200000000000003</v>
      </c>
      <c r="H1256" s="2">
        <v>16.774999999999999</v>
      </c>
      <c r="I1256" s="2">
        <v>0.28199999999999997</v>
      </c>
      <c r="J1256" s="4" t="str">
        <f t="shared" si="114"/>
        <v>1854</v>
      </c>
      <c r="K1256" t="str">
        <f t="shared" si="115"/>
        <v>07</v>
      </c>
      <c r="M1256" t="str">
        <f t="shared" si="116"/>
        <v/>
      </c>
      <c r="O1256" t="str">
        <f t="shared" si="117"/>
        <v/>
      </c>
      <c r="R1256" t="str">
        <f t="shared" si="118"/>
        <v>1854-07</v>
      </c>
      <c r="U1256" s="2">
        <v>14.692</v>
      </c>
      <c r="V1256" s="2">
        <v>0.85</v>
      </c>
      <c r="W1256" s="2">
        <v>20.425999999999998</v>
      </c>
      <c r="X1256" s="2">
        <v>1.853</v>
      </c>
      <c r="Y1256" s="2">
        <v>7.89</v>
      </c>
      <c r="Z1256" s="2">
        <v>0.91200000000000003</v>
      </c>
      <c r="AA1256" s="2">
        <v>16.774999999999999</v>
      </c>
      <c r="AB1256" s="2">
        <v>0.28199999999999997</v>
      </c>
      <c r="AC1256">
        <f t="shared" si="119"/>
        <v>1850</v>
      </c>
    </row>
    <row r="1257" spans="1:29" x14ac:dyDescent="0.35">
      <c r="A1257" s="3" t="s">
        <v>1255</v>
      </c>
      <c r="B1257" s="2">
        <v>13.888999999999999</v>
      </c>
      <c r="C1257" s="2">
        <v>0.89800000000000002</v>
      </c>
      <c r="D1257" s="2">
        <v>19.291</v>
      </c>
      <c r="E1257" s="2">
        <v>1.36</v>
      </c>
      <c r="F1257" s="2">
        <v>7.3029999999999902</v>
      </c>
      <c r="G1257" s="2">
        <v>1.0209999999999999</v>
      </c>
      <c r="H1257" s="2">
        <v>16.707000000000001</v>
      </c>
      <c r="I1257" s="2">
        <v>0.28799999999999998</v>
      </c>
      <c r="J1257" s="4" t="str">
        <f t="shared" si="114"/>
        <v>1854</v>
      </c>
      <c r="K1257" t="str">
        <f t="shared" si="115"/>
        <v>08</v>
      </c>
      <c r="M1257" t="str">
        <f t="shared" si="116"/>
        <v/>
      </c>
      <c r="O1257" t="str">
        <f t="shared" si="117"/>
        <v/>
      </c>
      <c r="R1257" t="str">
        <f t="shared" si="118"/>
        <v>1854-08</v>
      </c>
      <c r="U1257" s="2">
        <v>13.888999999999999</v>
      </c>
      <c r="V1257" s="2">
        <v>0.89800000000000002</v>
      </c>
      <c r="W1257" s="2">
        <v>19.291</v>
      </c>
      <c r="X1257" s="2">
        <v>1.36</v>
      </c>
      <c r="Y1257" s="2">
        <v>7.3029999999999902</v>
      </c>
      <c r="Z1257" s="2">
        <v>1.0209999999999999</v>
      </c>
      <c r="AA1257" s="2">
        <v>16.707000000000001</v>
      </c>
      <c r="AB1257" s="2">
        <v>0.28799999999999998</v>
      </c>
      <c r="AC1257">
        <f t="shared" si="119"/>
        <v>1850</v>
      </c>
    </row>
    <row r="1258" spans="1:29" x14ac:dyDescent="0.35">
      <c r="A1258" s="3" t="s">
        <v>1256</v>
      </c>
      <c r="B1258" s="2">
        <v>11.513999999999999</v>
      </c>
      <c r="C1258" s="2">
        <v>0.55200000000000005</v>
      </c>
      <c r="D1258" s="2">
        <v>17.356999999999999</v>
      </c>
      <c r="E1258" s="2">
        <v>1.1419999999999999</v>
      </c>
      <c r="F1258" s="2">
        <v>5.5539999999999896</v>
      </c>
      <c r="G1258" s="2">
        <v>1.22</v>
      </c>
      <c r="H1258" s="2">
        <v>16.097999999999999</v>
      </c>
      <c r="I1258" s="2">
        <v>0.21</v>
      </c>
      <c r="J1258" s="4" t="str">
        <f t="shared" si="114"/>
        <v>1854</v>
      </c>
      <c r="K1258" t="str">
        <f t="shared" si="115"/>
        <v>09</v>
      </c>
      <c r="M1258" t="str">
        <f t="shared" si="116"/>
        <v/>
      </c>
      <c r="O1258" t="str">
        <f t="shared" si="117"/>
        <v/>
      </c>
      <c r="R1258" t="str">
        <f t="shared" si="118"/>
        <v>1854-09</v>
      </c>
      <c r="U1258" s="2">
        <v>11.513999999999999</v>
      </c>
      <c r="V1258" s="2">
        <v>0.55200000000000005</v>
      </c>
      <c r="W1258" s="2">
        <v>17.356999999999999</v>
      </c>
      <c r="X1258" s="2">
        <v>1.1419999999999999</v>
      </c>
      <c r="Y1258" s="2">
        <v>5.5539999999999896</v>
      </c>
      <c r="Z1258" s="2">
        <v>1.22</v>
      </c>
      <c r="AA1258" s="2">
        <v>16.097999999999999</v>
      </c>
      <c r="AB1258" s="2">
        <v>0.21</v>
      </c>
      <c r="AC1258">
        <f t="shared" si="119"/>
        <v>1850</v>
      </c>
    </row>
    <row r="1259" spans="1:29" x14ac:dyDescent="0.35">
      <c r="A1259" s="3" t="s">
        <v>1257</v>
      </c>
      <c r="B1259" s="2">
        <v>9.7629999999999999</v>
      </c>
      <c r="C1259" s="2">
        <v>0.96399999999999997</v>
      </c>
      <c r="D1259" s="2">
        <v>15.340999999999999</v>
      </c>
      <c r="E1259" s="2">
        <v>1.3119999999999901</v>
      </c>
      <c r="F1259" s="2">
        <v>3.0329999999999999</v>
      </c>
      <c r="G1259" s="2">
        <v>1.2290000000000001</v>
      </c>
      <c r="H1259" s="2">
        <v>15.378</v>
      </c>
      <c r="I1259" s="2">
        <v>0.309</v>
      </c>
      <c r="J1259" s="4" t="str">
        <f t="shared" si="114"/>
        <v>1854</v>
      </c>
      <c r="K1259" t="str">
        <f t="shared" si="115"/>
        <v>10</v>
      </c>
      <c r="M1259" t="str">
        <f t="shared" si="116"/>
        <v/>
      </c>
      <c r="O1259" t="str">
        <f t="shared" si="117"/>
        <v/>
      </c>
      <c r="R1259" t="str">
        <f t="shared" si="118"/>
        <v>1854-10</v>
      </c>
      <c r="U1259" s="2">
        <v>9.7629999999999999</v>
      </c>
      <c r="V1259" s="2">
        <v>0.96399999999999997</v>
      </c>
      <c r="W1259" s="2">
        <v>15.340999999999999</v>
      </c>
      <c r="X1259" s="2">
        <v>1.3119999999999901</v>
      </c>
      <c r="Y1259" s="2">
        <v>3.0329999999999999</v>
      </c>
      <c r="Z1259" s="2">
        <v>1.2290000000000001</v>
      </c>
      <c r="AA1259" s="2">
        <v>15.378</v>
      </c>
      <c r="AB1259" s="2">
        <v>0.309</v>
      </c>
      <c r="AC1259">
        <f t="shared" si="119"/>
        <v>1850</v>
      </c>
    </row>
    <row r="1260" spans="1:29" x14ac:dyDescent="0.35">
      <c r="A1260" s="3" t="s">
        <v>1258</v>
      </c>
      <c r="B1260" s="2">
        <v>5.7450000000000001</v>
      </c>
      <c r="C1260" s="2">
        <v>0.78599999999999903</v>
      </c>
      <c r="D1260" s="2">
        <v>10.707000000000001</v>
      </c>
      <c r="E1260" s="2">
        <v>1.954</v>
      </c>
      <c r="F1260" s="2">
        <v>-1.4059999999999999</v>
      </c>
      <c r="G1260" s="2">
        <v>1.635</v>
      </c>
      <c r="H1260" s="2">
        <v>14.122999999999999</v>
      </c>
      <c r="I1260" s="2">
        <v>0.26100000000000001</v>
      </c>
      <c r="J1260" s="4" t="str">
        <f t="shared" si="114"/>
        <v>1854</v>
      </c>
      <c r="K1260" t="str">
        <f t="shared" si="115"/>
        <v>11</v>
      </c>
      <c r="M1260" t="str">
        <f t="shared" si="116"/>
        <v/>
      </c>
      <c r="O1260" t="str">
        <f t="shared" si="117"/>
        <v/>
      </c>
      <c r="R1260" t="str">
        <f t="shared" si="118"/>
        <v>1854-11</v>
      </c>
      <c r="U1260" s="2">
        <v>5.7450000000000001</v>
      </c>
      <c r="V1260" s="2">
        <v>0.78599999999999903</v>
      </c>
      <c r="W1260" s="2">
        <v>10.707000000000001</v>
      </c>
      <c r="X1260" s="2">
        <v>1.954</v>
      </c>
      <c r="Y1260" s="2">
        <v>-1.4059999999999999</v>
      </c>
      <c r="Z1260" s="2">
        <v>1.635</v>
      </c>
      <c r="AA1260" s="2">
        <v>14.122999999999999</v>
      </c>
      <c r="AB1260" s="2">
        <v>0.26100000000000001</v>
      </c>
      <c r="AC1260">
        <f t="shared" si="119"/>
        <v>1850</v>
      </c>
    </row>
    <row r="1261" spans="1:29" x14ac:dyDescent="0.35">
      <c r="A1261" s="3" t="s">
        <v>1259</v>
      </c>
      <c r="B1261" s="2">
        <v>3.4569999999999999</v>
      </c>
      <c r="C1261" s="2">
        <v>1.167</v>
      </c>
      <c r="D1261" s="2">
        <v>8.5060000000000002</v>
      </c>
      <c r="E1261" s="2">
        <v>2.5830000000000002</v>
      </c>
      <c r="F1261" s="2">
        <v>-3.3969999999999998</v>
      </c>
      <c r="G1261" s="2">
        <v>2.4630000000000001</v>
      </c>
      <c r="H1261" s="2">
        <v>13.467000000000001</v>
      </c>
      <c r="I1261" s="2">
        <v>0.36399999999999999</v>
      </c>
      <c r="J1261" s="4" t="str">
        <f t="shared" si="114"/>
        <v>1854</v>
      </c>
      <c r="K1261" t="str">
        <f t="shared" si="115"/>
        <v>12</v>
      </c>
      <c r="M1261" t="str">
        <f t="shared" si="116"/>
        <v/>
      </c>
      <c r="O1261" t="str">
        <f t="shared" si="117"/>
        <v/>
      </c>
      <c r="R1261" t="str">
        <f t="shared" si="118"/>
        <v>1854-12</v>
      </c>
      <c r="U1261" s="2">
        <v>3.4569999999999999</v>
      </c>
      <c r="V1261" s="2">
        <v>1.167</v>
      </c>
      <c r="W1261" s="2">
        <v>8.5060000000000002</v>
      </c>
      <c r="X1261" s="2">
        <v>2.5830000000000002</v>
      </c>
      <c r="Y1261" s="2">
        <v>-3.3969999999999998</v>
      </c>
      <c r="Z1261" s="2">
        <v>2.4630000000000001</v>
      </c>
      <c r="AA1261" s="2">
        <v>13.467000000000001</v>
      </c>
      <c r="AB1261" s="2">
        <v>0.36399999999999999</v>
      </c>
      <c r="AC1261">
        <f t="shared" si="119"/>
        <v>1850</v>
      </c>
    </row>
    <row r="1262" spans="1:29" x14ac:dyDescent="0.35">
      <c r="A1262" s="3" t="s">
        <v>1260</v>
      </c>
      <c r="B1262" s="2">
        <v>2.5219999999999998</v>
      </c>
      <c r="C1262" s="2">
        <v>1.4650000000000001</v>
      </c>
      <c r="D1262" s="2">
        <v>8.21999999999999</v>
      </c>
      <c r="E1262" s="2">
        <v>1.099</v>
      </c>
      <c r="F1262" s="2">
        <v>-3.125</v>
      </c>
      <c r="G1262" s="2">
        <v>1.6990000000000001</v>
      </c>
      <c r="H1262" s="2">
        <v>13.384</v>
      </c>
      <c r="I1262" s="2">
        <v>0.442</v>
      </c>
      <c r="J1262" s="4" t="str">
        <f t="shared" si="114"/>
        <v>1855</v>
      </c>
      <c r="K1262" t="str">
        <f t="shared" si="115"/>
        <v>01</v>
      </c>
      <c r="M1262" t="str">
        <f t="shared" si="116"/>
        <v/>
      </c>
      <c r="O1262" t="str">
        <f t="shared" si="117"/>
        <v/>
      </c>
      <c r="R1262" t="str">
        <f t="shared" si="118"/>
        <v>1855-01</v>
      </c>
      <c r="U1262" s="2">
        <v>2.5219999999999998</v>
      </c>
      <c r="V1262" s="2">
        <v>1.4650000000000001</v>
      </c>
      <c r="W1262" s="2">
        <v>8.21999999999999</v>
      </c>
      <c r="X1262" s="2">
        <v>1.099</v>
      </c>
      <c r="Y1262" s="2">
        <v>-3.125</v>
      </c>
      <c r="Z1262" s="2">
        <v>1.6990000000000001</v>
      </c>
      <c r="AA1262" s="2">
        <v>13.384</v>
      </c>
      <c r="AB1262" s="2">
        <v>0.442</v>
      </c>
      <c r="AC1262">
        <f t="shared" si="119"/>
        <v>1850</v>
      </c>
    </row>
    <row r="1263" spans="1:29" x14ac:dyDescent="0.35">
      <c r="A1263" s="3" t="s">
        <v>1261</v>
      </c>
      <c r="B1263" s="2">
        <v>2.9820000000000002</v>
      </c>
      <c r="C1263" s="2">
        <v>1.3219999999999901</v>
      </c>
      <c r="D1263" s="2">
        <v>7.6040000000000001</v>
      </c>
      <c r="E1263" s="2">
        <v>3.0830000000000002</v>
      </c>
      <c r="F1263" s="2">
        <v>-4.9470000000000001</v>
      </c>
      <c r="G1263" s="2">
        <v>2.343</v>
      </c>
      <c r="H1263" s="2">
        <v>13.6459999999999</v>
      </c>
      <c r="I1263" s="2">
        <v>0.40200000000000002</v>
      </c>
      <c r="J1263" s="4" t="str">
        <f t="shared" si="114"/>
        <v>1855</v>
      </c>
      <c r="K1263" t="str">
        <f t="shared" si="115"/>
        <v>02</v>
      </c>
      <c r="M1263" t="str">
        <f t="shared" si="116"/>
        <v/>
      </c>
      <c r="O1263" t="str">
        <f t="shared" si="117"/>
        <v/>
      </c>
      <c r="R1263" t="str">
        <f t="shared" si="118"/>
        <v>1855-02</v>
      </c>
      <c r="U1263" s="2">
        <v>2.9820000000000002</v>
      </c>
      <c r="V1263" s="2">
        <v>1.3219999999999901</v>
      </c>
      <c r="W1263" s="2">
        <v>7.6040000000000001</v>
      </c>
      <c r="X1263" s="2">
        <v>3.0830000000000002</v>
      </c>
      <c r="Y1263" s="2">
        <v>-4.9470000000000001</v>
      </c>
      <c r="Z1263" s="2">
        <v>2.343</v>
      </c>
      <c r="AA1263" s="2">
        <v>13.6459999999999</v>
      </c>
      <c r="AB1263" s="2">
        <v>0.40200000000000002</v>
      </c>
      <c r="AC1263">
        <f t="shared" si="119"/>
        <v>1850</v>
      </c>
    </row>
    <row r="1264" spans="1:29" x14ac:dyDescent="0.35">
      <c r="A1264" s="3" t="s">
        <v>1262</v>
      </c>
      <c r="B1264" s="2">
        <v>4.617</v>
      </c>
      <c r="C1264" s="2">
        <v>0.89800000000000002</v>
      </c>
      <c r="D1264" s="2">
        <v>10.16</v>
      </c>
      <c r="E1264" s="2">
        <v>1.69</v>
      </c>
      <c r="F1264" s="2">
        <v>-1.865</v>
      </c>
      <c r="G1264" s="2">
        <v>1.3380000000000001</v>
      </c>
      <c r="H1264" s="2">
        <v>14.172000000000001</v>
      </c>
      <c r="I1264" s="2">
        <v>0.29399999999999998</v>
      </c>
      <c r="J1264" s="4" t="str">
        <f t="shared" si="114"/>
        <v>1855</v>
      </c>
      <c r="K1264" t="str">
        <f t="shared" si="115"/>
        <v>03</v>
      </c>
      <c r="M1264" t="str">
        <f t="shared" si="116"/>
        <v/>
      </c>
      <c r="O1264" t="str">
        <f t="shared" si="117"/>
        <v/>
      </c>
      <c r="R1264" t="str">
        <f t="shared" si="118"/>
        <v>1855-03</v>
      </c>
      <c r="U1264" s="2">
        <v>4.617</v>
      </c>
      <c r="V1264" s="2">
        <v>0.89800000000000002</v>
      </c>
      <c r="W1264" s="2">
        <v>10.16</v>
      </c>
      <c r="X1264" s="2">
        <v>1.69</v>
      </c>
      <c r="Y1264" s="2">
        <v>-1.865</v>
      </c>
      <c r="Z1264" s="2">
        <v>1.3380000000000001</v>
      </c>
      <c r="AA1264" s="2">
        <v>14.172000000000001</v>
      </c>
      <c r="AB1264" s="2">
        <v>0.29399999999999998</v>
      </c>
      <c r="AC1264">
        <f t="shared" si="119"/>
        <v>1850</v>
      </c>
    </row>
    <row r="1265" spans="1:29" x14ac:dyDescent="0.35">
      <c r="A1265" s="3" t="s">
        <v>1263</v>
      </c>
      <c r="B1265" s="2">
        <v>8.58</v>
      </c>
      <c r="C1265" s="2">
        <v>1.034</v>
      </c>
      <c r="D1265" s="2">
        <v>13.709</v>
      </c>
      <c r="E1265" s="2">
        <v>1.024</v>
      </c>
      <c r="F1265" s="2">
        <v>1.14099999999999</v>
      </c>
      <c r="G1265" s="2">
        <v>1.06</v>
      </c>
      <c r="H1265" s="2">
        <v>15.186999999999999</v>
      </c>
      <c r="I1265" s="2">
        <v>0.32800000000000001</v>
      </c>
      <c r="J1265" s="4" t="str">
        <f t="shared" si="114"/>
        <v>1855</v>
      </c>
      <c r="K1265" t="str">
        <f t="shared" si="115"/>
        <v>04</v>
      </c>
      <c r="M1265" t="str">
        <f t="shared" si="116"/>
        <v/>
      </c>
      <c r="O1265" t="str">
        <f t="shared" si="117"/>
        <v/>
      </c>
      <c r="R1265" t="str">
        <f t="shared" si="118"/>
        <v>1855-04</v>
      </c>
      <c r="U1265" s="2">
        <v>8.58</v>
      </c>
      <c r="V1265" s="2">
        <v>1.034</v>
      </c>
      <c r="W1265" s="2">
        <v>13.709</v>
      </c>
      <c r="X1265" s="2">
        <v>1.024</v>
      </c>
      <c r="Y1265" s="2">
        <v>1.14099999999999</v>
      </c>
      <c r="Z1265" s="2">
        <v>1.06</v>
      </c>
      <c r="AA1265" s="2">
        <v>15.186999999999999</v>
      </c>
      <c r="AB1265" s="2">
        <v>0.32800000000000001</v>
      </c>
      <c r="AC1265">
        <f t="shared" si="119"/>
        <v>1850</v>
      </c>
    </row>
    <row r="1266" spans="1:29" x14ac:dyDescent="0.35">
      <c r="A1266" s="3" t="s">
        <v>1264</v>
      </c>
      <c r="B1266" s="2">
        <v>11.186</v>
      </c>
      <c r="C1266" s="2">
        <v>0.79900000000000004</v>
      </c>
      <c r="D1266" s="2">
        <v>16.77</v>
      </c>
      <c r="E1266" s="2">
        <v>0.65099999999999902</v>
      </c>
      <c r="F1266" s="2">
        <v>4.2859999999999996</v>
      </c>
      <c r="G1266" s="2">
        <v>0.86599999999999999</v>
      </c>
      <c r="H1266" s="2">
        <v>15.821999999999999</v>
      </c>
      <c r="I1266" s="2">
        <v>0.26700000000000002</v>
      </c>
      <c r="J1266" s="4" t="str">
        <f t="shared" si="114"/>
        <v>1855</v>
      </c>
      <c r="K1266" t="str">
        <f t="shared" si="115"/>
        <v>05</v>
      </c>
      <c r="M1266" t="str">
        <f t="shared" si="116"/>
        <v/>
      </c>
      <c r="O1266" t="str">
        <f t="shared" si="117"/>
        <v/>
      </c>
      <c r="R1266" t="str">
        <f t="shared" si="118"/>
        <v>1855-05</v>
      </c>
      <c r="U1266" s="2">
        <v>11.186</v>
      </c>
      <c r="V1266" s="2">
        <v>0.79900000000000004</v>
      </c>
      <c r="W1266" s="2">
        <v>16.77</v>
      </c>
      <c r="X1266" s="2">
        <v>0.65099999999999902</v>
      </c>
      <c r="Y1266" s="2">
        <v>4.2859999999999996</v>
      </c>
      <c r="Z1266" s="2">
        <v>0.86599999999999999</v>
      </c>
      <c r="AA1266" s="2">
        <v>15.821999999999999</v>
      </c>
      <c r="AB1266" s="2">
        <v>0.26700000000000002</v>
      </c>
      <c r="AC1266">
        <f t="shared" si="119"/>
        <v>1850</v>
      </c>
    </row>
    <row r="1267" spans="1:29" x14ac:dyDescent="0.35">
      <c r="A1267" s="3" t="s">
        <v>1265</v>
      </c>
      <c r="B1267" s="2">
        <v>12.984</v>
      </c>
      <c r="C1267" s="2">
        <v>0.79</v>
      </c>
      <c r="D1267" s="2">
        <v>17.641999999999999</v>
      </c>
      <c r="E1267" s="2">
        <v>1.1970000000000001</v>
      </c>
      <c r="F1267" s="2">
        <v>6.476</v>
      </c>
      <c r="G1267" s="2">
        <v>1.2310000000000001</v>
      </c>
      <c r="H1267" s="2">
        <v>16.445</v>
      </c>
      <c r="I1267" s="2">
        <v>0.26400000000000001</v>
      </c>
      <c r="J1267" s="4" t="str">
        <f t="shared" si="114"/>
        <v>1855</v>
      </c>
      <c r="K1267" t="str">
        <f t="shared" si="115"/>
        <v>06</v>
      </c>
      <c r="M1267" t="str">
        <f t="shared" si="116"/>
        <v/>
      </c>
      <c r="O1267" t="str">
        <f t="shared" si="117"/>
        <v/>
      </c>
      <c r="R1267" t="str">
        <f t="shared" si="118"/>
        <v>1855-06</v>
      </c>
      <c r="U1267" s="2">
        <v>12.984</v>
      </c>
      <c r="V1267" s="2">
        <v>0.79</v>
      </c>
      <c r="W1267" s="2">
        <v>17.641999999999999</v>
      </c>
      <c r="X1267" s="2">
        <v>1.1970000000000001</v>
      </c>
      <c r="Y1267" s="2">
        <v>6.476</v>
      </c>
      <c r="Z1267" s="2">
        <v>1.2310000000000001</v>
      </c>
      <c r="AA1267" s="2">
        <v>16.445</v>
      </c>
      <c r="AB1267" s="2">
        <v>0.26400000000000001</v>
      </c>
      <c r="AC1267">
        <f t="shared" si="119"/>
        <v>1850</v>
      </c>
    </row>
    <row r="1268" spans="1:29" x14ac:dyDescent="0.35">
      <c r="A1268" s="3" t="s">
        <v>1266</v>
      </c>
      <c r="B1268" s="2">
        <v>13.925999999999901</v>
      </c>
      <c r="C1268" s="2">
        <v>0.63500000000000001</v>
      </c>
      <c r="D1268" s="2">
        <v>18.466999999999999</v>
      </c>
      <c r="E1268" s="2">
        <v>0.78400000000000003</v>
      </c>
      <c r="F1268" s="2">
        <v>7.6909999999999998</v>
      </c>
      <c r="G1268" s="2">
        <v>0.70299999999999996</v>
      </c>
      <c r="H1268" s="2">
        <v>16.675000000000001</v>
      </c>
      <c r="I1268" s="2">
        <v>0.22500000000000001</v>
      </c>
      <c r="J1268" s="4" t="str">
        <f t="shared" si="114"/>
        <v>1855</v>
      </c>
      <c r="K1268" t="str">
        <f t="shared" si="115"/>
        <v>07</v>
      </c>
      <c r="M1268" t="str">
        <f t="shared" si="116"/>
        <v/>
      </c>
      <c r="O1268" t="str">
        <f t="shared" si="117"/>
        <v/>
      </c>
      <c r="R1268" t="str">
        <f t="shared" si="118"/>
        <v>1855-07</v>
      </c>
      <c r="U1268" s="2">
        <v>13.925999999999901</v>
      </c>
      <c r="V1268" s="2">
        <v>0.63500000000000001</v>
      </c>
      <c r="W1268" s="2">
        <v>18.466999999999999</v>
      </c>
      <c r="X1268" s="2">
        <v>0.78400000000000003</v>
      </c>
      <c r="Y1268" s="2">
        <v>7.6909999999999998</v>
      </c>
      <c r="Z1268" s="2">
        <v>0.70299999999999996</v>
      </c>
      <c r="AA1268" s="2">
        <v>16.675000000000001</v>
      </c>
      <c r="AB1268" s="2">
        <v>0.22500000000000001</v>
      </c>
      <c r="AC1268">
        <f t="shared" si="119"/>
        <v>1850</v>
      </c>
    </row>
    <row r="1269" spans="1:29" x14ac:dyDescent="0.35">
      <c r="A1269" s="3" t="s">
        <v>1267</v>
      </c>
      <c r="B1269" s="2">
        <v>13.547000000000001</v>
      </c>
      <c r="C1269" s="2">
        <v>0.60099999999999998</v>
      </c>
      <c r="D1269" s="2">
        <v>19.012</v>
      </c>
      <c r="E1269" s="2">
        <v>0.95699999999999996</v>
      </c>
      <c r="F1269" s="2">
        <v>6.9309999999999903</v>
      </c>
      <c r="G1269" s="2">
        <v>1.345</v>
      </c>
      <c r="H1269" s="2">
        <v>16.684999999999999</v>
      </c>
      <c r="I1269" s="2">
        <v>0.214</v>
      </c>
      <c r="J1269" s="4" t="str">
        <f t="shared" si="114"/>
        <v>1855</v>
      </c>
      <c r="K1269" t="str">
        <f t="shared" si="115"/>
        <v>08</v>
      </c>
      <c r="M1269" t="str">
        <f t="shared" si="116"/>
        <v/>
      </c>
      <c r="O1269" t="str">
        <f t="shared" si="117"/>
        <v/>
      </c>
      <c r="R1269" t="str">
        <f t="shared" si="118"/>
        <v>1855-08</v>
      </c>
      <c r="U1269" s="2">
        <v>13.547000000000001</v>
      </c>
      <c r="V1269" s="2">
        <v>0.60099999999999998</v>
      </c>
      <c r="W1269" s="2">
        <v>19.012</v>
      </c>
      <c r="X1269" s="2">
        <v>0.95699999999999996</v>
      </c>
      <c r="Y1269" s="2">
        <v>6.9309999999999903</v>
      </c>
      <c r="Z1269" s="2">
        <v>1.345</v>
      </c>
      <c r="AA1269" s="2">
        <v>16.684999999999999</v>
      </c>
      <c r="AB1269" s="2">
        <v>0.214</v>
      </c>
      <c r="AC1269">
        <f t="shared" si="119"/>
        <v>1850</v>
      </c>
    </row>
    <row r="1270" spans="1:29" x14ac:dyDescent="0.35">
      <c r="A1270" s="3" t="s">
        <v>1268</v>
      </c>
      <c r="B1270" s="2">
        <v>11.140999999999901</v>
      </c>
      <c r="C1270" s="2">
        <v>0.63800000000000001</v>
      </c>
      <c r="D1270" s="2">
        <v>17.077999999999999</v>
      </c>
      <c r="E1270" s="2">
        <v>0.74099999999999999</v>
      </c>
      <c r="F1270" s="2">
        <v>5.4989999999999997</v>
      </c>
      <c r="G1270" s="2">
        <v>1.5309999999999999</v>
      </c>
      <c r="H1270" s="2">
        <v>15.829000000000001</v>
      </c>
      <c r="I1270" s="2">
        <v>0.22600000000000001</v>
      </c>
      <c r="J1270" s="4" t="str">
        <f t="shared" si="114"/>
        <v>1855</v>
      </c>
      <c r="K1270" t="str">
        <f t="shared" si="115"/>
        <v>09</v>
      </c>
      <c r="M1270" t="str">
        <f t="shared" si="116"/>
        <v/>
      </c>
      <c r="O1270" t="str">
        <f t="shared" si="117"/>
        <v/>
      </c>
      <c r="R1270" t="str">
        <f t="shared" si="118"/>
        <v>1855-09</v>
      </c>
      <c r="U1270" s="2">
        <v>11.140999999999901</v>
      </c>
      <c r="V1270" s="2">
        <v>0.63800000000000001</v>
      </c>
      <c r="W1270" s="2">
        <v>17.077999999999999</v>
      </c>
      <c r="X1270" s="2">
        <v>0.74099999999999999</v>
      </c>
      <c r="Y1270" s="2">
        <v>5.4989999999999997</v>
      </c>
      <c r="Z1270" s="2">
        <v>1.5309999999999999</v>
      </c>
      <c r="AA1270" s="2">
        <v>15.829000000000001</v>
      </c>
      <c r="AB1270" s="2">
        <v>0.22600000000000001</v>
      </c>
      <c r="AC1270">
        <f t="shared" si="119"/>
        <v>1850</v>
      </c>
    </row>
    <row r="1271" spans="1:29" x14ac:dyDescent="0.35">
      <c r="A1271" s="3" t="s">
        <v>1269</v>
      </c>
      <c r="B1271" s="2">
        <v>8.4439999999999902</v>
      </c>
      <c r="C1271" s="2">
        <v>0.77800000000000002</v>
      </c>
      <c r="D1271" s="2">
        <v>14.26</v>
      </c>
      <c r="E1271" s="2">
        <v>2.0289999999999999</v>
      </c>
      <c r="F1271" s="2">
        <v>2.3170000000000002</v>
      </c>
      <c r="G1271" s="2">
        <v>2.9289999999999998</v>
      </c>
      <c r="H1271" s="2">
        <v>15.074999999999999</v>
      </c>
      <c r="I1271" s="2">
        <v>0.26400000000000001</v>
      </c>
      <c r="J1271" s="4" t="str">
        <f t="shared" si="114"/>
        <v>1855</v>
      </c>
      <c r="K1271" t="str">
        <f t="shared" si="115"/>
        <v>10</v>
      </c>
      <c r="M1271" t="str">
        <f t="shared" si="116"/>
        <v/>
      </c>
      <c r="O1271" t="str">
        <f t="shared" si="117"/>
        <v/>
      </c>
      <c r="R1271" t="str">
        <f t="shared" si="118"/>
        <v>1855-10</v>
      </c>
      <c r="U1271" s="2">
        <v>8.4439999999999902</v>
      </c>
      <c r="V1271" s="2">
        <v>0.77800000000000002</v>
      </c>
      <c r="W1271" s="2">
        <v>14.26</v>
      </c>
      <c r="X1271" s="2">
        <v>2.0289999999999999</v>
      </c>
      <c r="Y1271" s="2">
        <v>2.3170000000000002</v>
      </c>
      <c r="Z1271" s="2">
        <v>2.9289999999999998</v>
      </c>
      <c r="AA1271" s="2">
        <v>15.074999999999999</v>
      </c>
      <c r="AB1271" s="2">
        <v>0.26400000000000001</v>
      </c>
      <c r="AC1271">
        <f t="shared" si="119"/>
        <v>1850</v>
      </c>
    </row>
    <row r="1272" spans="1:29" x14ac:dyDescent="0.35">
      <c r="A1272" s="3" t="s">
        <v>1270</v>
      </c>
      <c r="B1272" s="2">
        <v>5.1859999999999999</v>
      </c>
      <c r="C1272" s="2">
        <v>0.69</v>
      </c>
      <c r="D1272" s="2">
        <v>11.117000000000001</v>
      </c>
      <c r="E1272" s="2">
        <v>1.1180000000000001</v>
      </c>
      <c r="F1272" s="2">
        <v>-0.51700000000000002</v>
      </c>
      <c r="G1272" s="2">
        <v>2.9630000000000001</v>
      </c>
      <c r="H1272" s="2">
        <v>14.118</v>
      </c>
      <c r="I1272" s="2">
        <v>0.246</v>
      </c>
      <c r="J1272" s="4" t="str">
        <f t="shared" si="114"/>
        <v>1855</v>
      </c>
      <c r="K1272" t="str">
        <f t="shared" si="115"/>
        <v>11</v>
      </c>
      <c r="M1272" t="str">
        <f t="shared" si="116"/>
        <v/>
      </c>
      <c r="O1272" t="str">
        <f t="shared" si="117"/>
        <v/>
      </c>
      <c r="R1272" t="str">
        <f t="shared" si="118"/>
        <v>1855-11</v>
      </c>
      <c r="U1272" s="2">
        <v>5.1859999999999999</v>
      </c>
      <c r="V1272" s="2">
        <v>0.69</v>
      </c>
      <c r="W1272" s="2">
        <v>11.117000000000001</v>
      </c>
      <c r="X1272" s="2">
        <v>1.1180000000000001</v>
      </c>
      <c r="Y1272" s="2">
        <v>-0.51700000000000002</v>
      </c>
      <c r="Z1272" s="2">
        <v>2.9630000000000001</v>
      </c>
      <c r="AA1272" s="2">
        <v>14.118</v>
      </c>
      <c r="AB1272" s="2">
        <v>0.246</v>
      </c>
      <c r="AC1272">
        <f t="shared" si="119"/>
        <v>1850</v>
      </c>
    </row>
    <row r="1273" spans="1:29" x14ac:dyDescent="0.35">
      <c r="A1273" s="3" t="s">
        <v>1271</v>
      </c>
      <c r="B1273" s="2">
        <v>2.214</v>
      </c>
      <c r="C1273" s="2">
        <v>0.996</v>
      </c>
      <c r="D1273" s="2">
        <v>7.8789999999999996</v>
      </c>
      <c r="E1273" s="2">
        <v>1.6040000000000001</v>
      </c>
      <c r="F1273" s="2">
        <v>-3.4529999999999998</v>
      </c>
      <c r="G1273" s="2">
        <v>1.8560000000000001</v>
      </c>
      <c r="H1273" s="2">
        <v>13.215</v>
      </c>
      <c r="I1273" s="2">
        <v>0.32200000000000001</v>
      </c>
      <c r="J1273" s="4" t="str">
        <f t="shared" si="114"/>
        <v>1855</v>
      </c>
      <c r="K1273" t="str">
        <f t="shared" si="115"/>
        <v>12</v>
      </c>
      <c r="M1273" t="str">
        <f t="shared" si="116"/>
        <v/>
      </c>
      <c r="O1273" t="str">
        <f t="shared" si="117"/>
        <v/>
      </c>
      <c r="R1273" t="str">
        <f t="shared" si="118"/>
        <v>1855-12</v>
      </c>
      <c r="U1273" s="2">
        <v>2.214</v>
      </c>
      <c r="V1273" s="2">
        <v>0.996</v>
      </c>
      <c r="W1273" s="2">
        <v>7.8789999999999996</v>
      </c>
      <c r="X1273" s="2">
        <v>1.6040000000000001</v>
      </c>
      <c r="Y1273" s="2">
        <v>-3.4529999999999998</v>
      </c>
      <c r="Z1273" s="2">
        <v>1.8560000000000001</v>
      </c>
      <c r="AA1273" s="2">
        <v>13.215</v>
      </c>
      <c r="AB1273" s="2">
        <v>0.32200000000000001</v>
      </c>
      <c r="AC1273">
        <f t="shared" si="119"/>
        <v>1850</v>
      </c>
    </row>
    <row r="1274" spans="1:29" x14ac:dyDescent="0.35">
      <c r="A1274" s="3" t="s">
        <v>1272</v>
      </c>
      <c r="B1274" s="2">
        <v>2.76</v>
      </c>
      <c r="C1274" s="2">
        <v>0.752</v>
      </c>
      <c r="D1274" s="2">
        <v>7.2979999999999903</v>
      </c>
      <c r="E1274" s="2">
        <v>2.331</v>
      </c>
      <c r="F1274" s="2">
        <v>-3.7269999999999999</v>
      </c>
      <c r="G1274" s="2">
        <v>2.7949999999999999</v>
      </c>
      <c r="H1274" s="2">
        <v>13.368</v>
      </c>
      <c r="I1274" s="2">
        <v>0.26100000000000001</v>
      </c>
      <c r="J1274" s="4" t="str">
        <f t="shared" si="114"/>
        <v>1856</v>
      </c>
      <c r="K1274" t="str">
        <f t="shared" si="115"/>
        <v>01</v>
      </c>
      <c r="M1274" t="str">
        <f t="shared" si="116"/>
        <v/>
      </c>
      <c r="O1274" t="str">
        <f t="shared" si="117"/>
        <v/>
      </c>
      <c r="R1274" t="str">
        <f t="shared" si="118"/>
        <v>1856-01</v>
      </c>
      <c r="U1274" s="2">
        <v>2.76</v>
      </c>
      <c r="V1274" s="2">
        <v>0.752</v>
      </c>
      <c r="W1274" s="2">
        <v>7.2979999999999903</v>
      </c>
      <c r="X1274" s="2">
        <v>2.331</v>
      </c>
      <c r="Y1274" s="2">
        <v>-3.7269999999999999</v>
      </c>
      <c r="Z1274" s="2">
        <v>2.7949999999999999</v>
      </c>
      <c r="AA1274" s="2">
        <v>13.368</v>
      </c>
      <c r="AB1274" s="2">
        <v>0.26100000000000001</v>
      </c>
      <c r="AC1274">
        <f t="shared" si="119"/>
        <v>1850</v>
      </c>
    </row>
    <row r="1275" spans="1:29" x14ac:dyDescent="0.35">
      <c r="A1275" s="3" t="s">
        <v>1273</v>
      </c>
      <c r="B1275" s="2">
        <v>2.226</v>
      </c>
      <c r="C1275" s="2">
        <v>0.95299999999999996</v>
      </c>
      <c r="D1275" s="2">
        <v>8.2940000000000005</v>
      </c>
      <c r="E1275" s="2">
        <v>2.1110000000000002</v>
      </c>
      <c r="F1275" s="2">
        <v>-3.6789999999999998</v>
      </c>
      <c r="G1275" s="2">
        <v>3.4279999999999999</v>
      </c>
      <c r="H1275" s="2">
        <v>13.311</v>
      </c>
      <c r="I1275" s="2">
        <v>0.30599999999999999</v>
      </c>
      <c r="J1275" s="4" t="str">
        <f t="shared" si="114"/>
        <v>1856</v>
      </c>
      <c r="K1275" t="str">
        <f t="shared" si="115"/>
        <v>02</v>
      </c>
      <c r="M1275" t="str">
        <f t="shared" si="116"/>
        <v/>
      </c>
      <c r="O1275" t="str">
        <f t="shared" si="117"/>
        <v/>
      </c>
      <c r="R1275" t="str">
        <f t="shared" si="118"/>
        <v>1856-02</v>
      </c>
      <c r="U1275" s="2">
        <v>2.226</v>
      </c>
      <c r="V1275" s="2">
        <v>0.95299999999999996</v>
      </c>
      <c r="W1275" s="2">
        <v>8.2940000000000005</v>
      </c>
      <c r="X1275" s="2">
        <v>2.1110000000000002</v>
      </c>
      <c r="Y1275" s="2">
        <v>-3.6789999999999998</v>
      </c>
      <c r="Z1275" s="2">
        <v>3.4279999999999999</v>
      </c>
      <c r="AA1275" s="2">
        <v>13.311</v>
      </c>
      <c r="AB1275" s="2">
        <v>0.30599999999999999</v>
      </c>
      <c r="AC1275">
        <f t="shared" si="119"/>
        <v>1850</v>
      </c>
    </row>
    <row r="1276" spans="1:29" x14ac:dyDescent="0.35">
      <c r="A1276" s="3" t="s">
        <v>1274</v>
      </c>
      <c r="B1276" s="2">
        <v>4.3719999999999999</v>
      </c>
      <c r="C1276" s="2">
        <v>0.73499999999999999</v>
      </c>
      <c r="D1276" s="2">
        <v>10.327</v>
      </c>
      <c r="E1276" s="2">
        <v>2.4409999999999998</v>
      </c>
      <c r="F1276" s="2">
        <v>-2.2410000000000001</v>
      </c>
      <c r="G1276" s="2">
        <v>2.56</v>
      </c>
      <c r="H1276" s="2">
        <v>13.957000000000001</v>
      </c>
      <c r="I1276" s="2">
        <v>0.252</v>
      </c>
      <c r="J1276" s="4" t="str">
        <f t="shared" si="114"/>
        <v>1856</v>
      </c>
      <c r="K1276" t="str">
        <f t="shared" si="115"/>
        <v>03</v>
      </c>
      <c r="M1276" t="str">
        <f t="shared" si="116"/>
        <v/>
      </c>
      <c r="O1276" t="str">
        <f t="shared" si="117"/>
        <v/>
      </c>
      <c r="R1276" t="str">
        <f t="shared" si="118"/>
        <v>1856-03</v>
      </c>
      <c r="U1276" s="2">
        <v>4.3719999999999999</v>
      </c>
      <c r="V1276" s="2">
        <v>0.73499999999999999</v>
      </c>
      <c r="W1276" s="2">
        <v>10.327</v>
      </c>
      <c r="X1276" s="2">
        <v>2.4409999999999998</v>
      </c>
      <c r="Y1276" s="2">
        <v>-2.2410000000000001</v>
      </c>
      <c r="Z1276" s="2">
        <v>2.56</v>
      </c>
      <c r="AA1276" s="2">
        <v>13.957000000000001</v>
      </c>
      <c r="AB1276" s="2">
        <v>0.252</v>
      </c>
      <c r="AC1276">
        <f t="shared" si="119"/>
        <v>1850</v>
      </c>
    </row>
    <row r="1277" spans="1:29" x14ac:dyDescent="0.35">
      <c r="A1277" s="3" t="s">
        <v>1275</v>
      </c>
      <c r="B1277" s="2">
        <v>7.7509999999999897</v>
      </c>
      <c r="C1277" s="2">
        <v>0.56999999999999995</v>
      </c>
      <c r="D1277" s="2">
        <v>14.387</v>
      </c>
      <c r="E1277" s="2">
        <v>1.399</v>
      </c>
      <c r="F1277" s="2">
        <v>1.242</v>
      </c>
      <c r="G1277" s="2">
        <v>1.0249999999999999</v>
      </c>
      <c r="H1277" s="2">
        <v>14.945</v>
      </c>
      <c r="I1277" s="2">
        <v>0.217</v>
      </c>
      <c r="J1277" s="4" t="str">
        <f t="shared" si="114"/>
        <v>1856</v>
      </c>
      <c r="K1277" t="str">
        <f t="shared" si="115"/>
        <v>04</v>
      </c>
      <c r="M1277" t="str">
        <f t="shared" si="116"/>
        <v/>
      </c>
      <c r="O1277" t="str">
        <f t="shared" si="117"/>
        <v/>
      </c>
      <c r="R1277" t="str">
        <f t="shared" si="118"/>
        <v>1856-04</v>
      </c>
      <c r="U1277" s="2">
        <v>7.7509999999999897</v>
      </c>
      <c r="V1277" s="2">
        <v>0.56999999999999995</v>
      </c>
      <c r="W1277" s="2">
        <v>14.387</v>
      </c>
      <c r="X1277" s="2">
        <v>1.399</v>
      </c>
      <c r="Y1277" s="2">
        <v>1.242</v>
      </c>
      <c r="Z1277" s="2">
        <v>1.0249999999999999</v>
      </c>
      <c r="AA1277" s="2">
        <v>14.945</v>
      </c>
      <c r="AB1277" s="2">
        <v>0.217</v>
      </c>
      <c r="AC1277">
        <f t="shared" si="119"/>
        <v>1850</v>
      </c>
    </row>
    <row r="1278" spans="1:29" x14ac:dyDescent="0.35">
      <c r="A1278" s="3" t="s">
        <v>1276</v>
      </c>
      <c r="B1278" s="2">
        <v>10.53</v>
      </c>
      <c r="C1278" s="2">
        <v>0.91500000000000004</v>
      </c>
      <c r="D1278" s="2">
        <v>16.704000000000001</v>
      </c>
      <c r="E1278" s="2">
        <v>2.2090000000000001</v>
      </c>
      <c r="F1278" s="2">
        <v>3.9449999999999998</v>
      </c>
      <c r="G1278" s="2">
        <v>0.88099999999999901</v>
      </c>
      <c r="H1278" s="2">
        <v>15.812999999999899</v>
      </c>
      <c r="I1278" s="2">
        <v>0.29599999999999999</v>
      </c>
      <c r="J1278" s="4" t="str">
        <f t="shared" si="114"/>
        <v>1856</v>
      </c>
      <c r="K1278" t="str">
        <f t="shared" si="115"/>
        <v>05</v>
      </c>
      <c r="M1278" t="str">
        <f t="shared" si="116"/>
        <v/>
      </c>
      <c r="O1278" t="str">
        <f t="shared" si="117"/>
        <v/>
      </c>
      <c r="R1278" t="str">
        <f t="shared" si="118"/>
        <v>1856-05</v>
      </c>
      <c r="U1278" s="2">
        <v>10.53</v>
      </c>
      <c r="V1278" s="2">
        <v>0.91500000000000004</v>
      </c>
      <c r="W1278" s="2">
        <v>16.704000000000001</v>
      </c>
      <c r="X1278" s="2">
        <v>2.2090000000000001</v>
      </c>
      <c r="Y1278" s="2">
        <v>3.9449999999999998</v>
      </c>
      <c r="Z1278" s="2">
        <v>0.88099999999999901</v>
      </c>
      <c r="AA1278" s="2">
        <v>15.812999999999899</v>
      </c>
      <c r="AB1278" s="2">
        <v>0.29599999999999999</v>
      </c>
      <c r="AC1278">
        <f t="shared" si="119"/>
        <v>1850</v>
      </c>
    </row>
    <row r="1279" spans="1:29" x14ac:dyDescent="0.35">
      <c r="A1279" s="3" t="s">
        <v>1277</v>
      </c>
      <c r="B1279" s="2">
        <v>13.496</v>
      </c>
      <c r="C1279" s="2">
        <v>0.77800000000000002</v>
      </c>
      <c r="D1279" s="2">
        <v>18.326000000000001</v>
      </c>
      <c r="E1279" s="2">
        <v>1.2430000000000001</v>
      </c>
      <c r="F1279" s="2">
        <v>6.8789999999999996</v>
      </c>
      <c r="G1279" s="2">
        <v>1.083</v>
      </c>
      <c r="H1279" s="2">
        <v>16.492000000000001</v>
      </c>
      <c r="I1279" s="2">
        <v>0.26400000000000001</v>
      </c>
      <c r="J1279" s="4" t="str">
        <f t="shared" si="114"/>
        <v>1856</v>
      </c>
      <c r="K1279" t="str">
        <f t="shared" si="115"/>
        <v>06</v>
      </c>
      <c r="M1279" t="str">
        <f t="shared" si="116"/>
        <v/>
      </c>
      <c r="O1279" t="str">
        <f t="shared" si="117"/>
        <v/>
      </c>
      <c r="R1279" t="str">
        <f t="shared" si="118"/>
        <v>1856-06</v>
      </c>
      <c r="U1279" s="2">
        <v>13.496</v>
      </c>
      <c r="V1279" s="2">
        <v>0.77800000000000002</v>
      </c>
      <c r="W1279" s="2">
        <v>18.326000000000001</v>
      </c>
      <c r="X1279" s="2">
        <v>1.2430000000000001</v>
      </c>
      <c r="Y1279" s="2">
        <v>6.8789999999999996</v>
      </c>
      <c r="Z1279" s="2">
        <v>1.083</v>
      </c>
      <c r="AA1279" s="2">
        <v>16.492000000000001</v>
      </c>
      <c r="AB1279" s="2">
        <v>0.26400000000000001</v>
      </c>
      <c r="AC1279">
        <f t="shared" si="119"/>
        <v>1850</v>
      </c>
    </row>
    <row r="1280" spans="1:29" x14ac:dyDescent="0.35">
      <c r="A1280" s="3" t="s">
        <v>1278</v>
      </c>
      <c r="B1280" s="2">
        <v>14.019</v>
      </c>
      <c r="C1280" s="2">
        <v>0.42199999999999999</v>
      </c>
      <c r="D1280" s="2">
        <v>18.349</v>
      </c>
      <c r="E1280" s="2">
        <v>1.4710000000000001</v>
      </c>
      <c r="F1280" s="2">
        <v>7.0350000000000001</v>
      </c>
      <c r="G1280" s="2">
        <v>0.67799999999999905</v>
      </c>
      <c r="H1280" s="2">
        <v>16.675000000000001</v>
      </c>
      <c r="I1280" s="2">
        <v>0.185</v>
      </c>
      <c r="J1280" s="4" t="str">
        <f t="shared" si="114"/>
        <v>1856</v>
      </c>
      <c r="K1280" t="str">
        <f t="shared" si="115"/>
        <v>07</v>
      </c>
      <c r="M1280" t="str">
        <f t="shared" si="116"/>
        <v/>
      </c>
      <c r="O1280" t="str">
        <f t="shared" si="117"/>
        <v/>
      </c>
      <c r="R1280" t="str">
        <f t="shared" si="118"/>
        <v>1856-07</v>
      </c>
      <c r="U1280" s="2">
        <v>14.019</v>
      </c>
      <c r="V1280" s="2">
        <v>0.42199999999999999</v>
      </c>
      <c r="W1280" s="2">
        <v>18.349</v>
      </c>
      <c r="X1280" s="2">
        <v>1.4710000000000001</v>
      </c>
      <c r="Y1280" s="2">
        <v>7.0350000000000001</v>
      </c>
      <c r="Z1280" s="2">
        <v>0.67799999999999905</v>
      </c>
      <c r="AA1280" s="2">
        <v>16.675000000000001</v>
      </c>
      <c r="AB1280" s="2">
        <v>0.185</v>
      </c>
      <c r="AC1280">
        <f t="shared" si="119"/>
        <v>1850</v>
      </c>
    </row>
    <row r="1281" spans="1:29" x14ac:dyDescent="0.35">
      <c r="A1281" s="3" t="s">
        <v>1279</v>
      </c>
      <c r="B1281" s="2">
        <v>13.0209999999999</v>
      </c>
      <c r="C1281" s="2">
        <v>0.86599999999999999</v>
      </c>
      <c r="D1281" s="2">
        <v>18.385999999999999</v>
      </c>
      <c r="E1281" s="2">
        <v>1.284</v>
      </c>
      <c r="F1281" s="2">
        <v>6.7670000000000003</v>
      </c>
      <c r="G1281" s="2">
        <v>1.754</v>
      </c>
      <c r="H1281" s="2">
        <v>16.39</v>
      </c>
      <c r="I1281" s="2">
        <v>0.28499999999999998</v>
      </c>
      <c r="J1281" s="4" t="str">
        <f t="shared" si="114"/>
        <v>1856</v>
      </c>
      <c r="K1281" t="str">
        <f t="shared" si="115"/>
        <v>08</v>
      </c>
      <c r="M1281" t="str">
        <f t="shared" si="116"/>
        <v/>
      </c>
      <c r="O1281" t="str">
        <f t="shared" si="117"/>
        <v/>
      </c>
      <c r="R1281" t="str">
        <f t="shared" si="118"/>
        <v>1856-08</v>
      </c>
      <c r="U1281" s="2">
        <v>13.0209999999999</v>
      </c>
      <c r="V1281" s="2">
        <v>0.86599999999999999</v>
      </c>
      <c r="W1281" s="2">
        <v>18.385999999999999</v>
      </c>
      <c r="X1281" s="2">
        <v>1.284</v>
      </c>
      <c r="Y1281" s="2">
        <v>6.7670000000000003</v>
      </c>
      <c r="Z1281" s="2">
        <v>1.754</v>
      </c>
      <c r="AA1281" s="2">
        <v>16.39</v>
      </c>
      <c r="AB1281" s="2">
        <v>0.28499999999999998</v>
      </c>
      <c r="AC1281">
        <f t="shared" si="119"/>
        <v>1850</v>
      </c>
    </row>
    <row r="1282" spans="1:29" x14ac:dyDescent="0.35">
      <c r="A1282" s="3" t="s">
        <v>1280</v>
      </c>
      <c r="B1282" s="2">
        <v>10.948</v>
      </c>
      <c r="C1282" s="2">
        <v>0.88400000000000001</v>
      </c>
      <c r="D1282" s="2">
        <v>17.21</v>
      </c>
      <c r="E1282" s="2">
        <v>1.294</v>
      </c>
      <c r="F1282" s="2">
        <v>4.8639999999999999</v>
      </c>
      <c r="G1282" s="2">
        <v>1.222</v>
      </c>
      <c r="H1282" s="2">
        <v>15.640999999999901</v>
      </c>
      <c r="I1282" s="2">
        <v>0.28899999999999998</v>
      </c>
      <c r="J1282" s="4" t="str">
        <f t="shared" si="114"/>
        <v>1856</v>
      </c>
      <c r="K1282" t="str">
        <f t="shared" si="115"/>
        <v>09</v>
      </c>
      <c r="M1282" t="str">
        <f t="shared" si="116"/>
        <v/>
      </c>
      <c r="O1282" t="str">
        <f t="shared" si="117"/>
        <v/>
      </c>
      <c r="R1282" t="str">
        <f t="shared" si="118"/>
        <v>1856-09</v>
      </c>
      <c r="U1282" s="2">
        <v>10.948</v>
      </c>
      <c r="V1282" s="2">
        <v>0.88400000000000001</v>
      </c>
      <c r="W1282" s="2">
        <v>17.21</v>
      </c>
      <c r="X1282" s="2">
        <v>1.294</v>
      </c>
      <c r="Y1282" s="2">
        <v>4.8639999999999999</v>
      </c>
      <c r="Z1282" s="2">
        <v>1.222</v>
      </c>
      <c r="AA1282" s="2">
        <v>15.640999999999901</v>
      </c>
      <c r="AB1282" s="2">
        <v>0.28899999999999998</v>
      </c>
      <c r="AC1282">
        <f t="shared" si="119"/>
        <v>1850</v>
      </c>
    </row>
    <row r="1283" spans="1:29" x14ac:dyDescent="0.35">
      <c r="A1283" s="3" t="s">
        <v>1281</v>
      </c>
      <c r="B1283" s="2">
        <v>8.0869999999999997</v>
      </c>
      <c r="C1283" s="2">
        <v>0.75900000000000001</v>
      </c>
      <c r="D1283" s="2">
        <v>14.128</v>
      </c>
      <c r="E1283" s="2">
        <v>1.917</v>
      </c>
      <c r="F1283" s="2">
        <v>1.9790000000000001</v>
      </c>
      <c r="G1283" s="2">
        <v>2.153</v>
      </c>
      <c r="H1283" s="2">
        <v>14.782999999999999</v>
      </c>
      <c r="I1283" s="2">
        <v>0.25600000000000001</v>
      </c>
      <c r="J1283" s="4" t="str">
        <f t="shared" ref="J1283:J1346" si="120">LEFT(A1283, 4)</f>
        <v>1856</v>
      </c>
      <c r="K1283" t="str">
        <f t="shared" ref="K1283:K1346" si="121">MID(A1283, 6, 2)</f>
        <v>10</v>
      </c>
      <c r="M1283" t="str">
        <f t="shared" ref="M1283:M1346" si="122">IFERROR(AVERAGEIFS(H:H, J:J, L1283), "")</f>
        <v/>
      </c>
      <c r="O1283" t="str">
        <f t="shared" ref="O1283:O1346" si="123">IF(ISNUMBER(M1283), M1283 - $N$2, "")</f>
        <v/>
      </c>
      <c r="R1283" t="str">
        <f t="shared" ref="R1283:R1346" si="124">J1283 &amp; "-" &amp; TEXT(K1283, "00")</f>
        <v>1856-10</v>
      </c>
      <c r="U1283" s="2">
        <v>8.0869999999999997</v>
      </c>
      <c r="V1283" s="2">
        <v>0.75900000000000001</v>
      </c>
      <c r="W1283" s="2">
        <v>14.128</v>
      </c>
      <c r="X1283" s="2">
        <v>1.917</v>
      </c>
      <c r="Y1283" s="2">
        <v>1.9790000000000001</v>
      </c>
      <c r="Z1283" s="2">
        <v>2.153</v>
      </c>
      <c r="AA1283" s="2">
        <v>14.782999999999999</v>
      </c>
      <c r="AB1283" s="2">
        <v>0.25600000000000001</v>
      </c>
      <c r="AC1283">
        <f t="shared" ref="AC1283:AC1346" si="125">INT(J1283/10)*10</f>
        <v>1850</v>
      </c>
    </row>
    <row r="1284" spans="1:29" x14ac:dyDescent="0.35">
      <c r="A1284" s="3" t="s">
        <v>1282</v>
      </c>
      <c r="B1284" s="2">
        <v>5.36</v>
      </c>
      <c r="C1284" s="2">
        <v>0.57699999999999996</v>
      </c>
      <c r="D1284" s="2">
        <v>10.349</v>
      </c>
      <c r="E1284" s="2">
        <v>1.4770000000000001</v>
      </c>
      <c r="F1284" s="2">
        <v>-1.4330000000000001</v>
      </c>
      <c r="G1284" s="2">
        <v>1.484</v>
      </c>
      <c r="H1284" s="2">
        <v>13.856</v>
      </c>
      <c r="I1284" s="2">
        <v>0.21099999999999999</v>
      </c>
      <c r="J1284" s="4" t="str">
        <f t="shared" si="120"/>
        <v>1856</v>
      </c>
      <c r="K1284" t="str">
        <f t="shared" si="121"/>
        <v>11</v>
      </c>
      <c r="M1284" t="str">
        <f t="shared" si="122"/>
        <v/>
      </c>
      <c r="O1284" t="str">
        <f t="shared" si="123"/>
        <v/>
      </c>
      <c r="R1284" t="str">
        <f t="shared" si="124"/>
        <v>1856-11</v>
      </c>
      <c r="U1284" s="2">
        <v>5.36</v>
      </c>
      <c r="V1284" s="2">
        <v>0.57699999999999996</v>
      </c>
      <c r="W1284" s="2">
        <v>10.349</v>
      </c>
      <c r="X1284" s="2">
        <v>1.4770000000000001</v>
      </c>
      <c r="Y1284" s="2">
        <v>-1.4330000000000001</v>
      </c>
      <c r="Z1284" s="2">
        <v>1.484</v>
      </c>
      <c r="AA1284" s="2">
        <v>13.856</v>
      </c>
      <c r="AB1284" s="2">
        <v>0.21099999999999999</v>
      </c>
      <c r="AC1284">
        <f t="shared" si="125"/>
        <v>1850</v>
      </c>
    </row>
    <row r="1285" spans="1:29" x14ac:dyDescent="0.35">
      <c r="A1285" s="3" t="s">
        <v>1283</v>
      </c>
      <c r="B1285" s="2">
        <v>3.3809999999999998</v>
      </c>
      <c r="C1285" s="2">
        <v>0.91800000000000004</v>
      </c>
      <c r="D1285" s="2">
        <v>7.8849999999999998</v>
      </c>
      <c r="E1285" s="2">
        <v>2.4020000000000001</v>
      </c>
      <c r="F1285" s="2">
        <v>-3.33</v>
      </c>
      <c r="G1285" s="2">
        <v>2.2789999999999999</v>
      </c>
      <c r="H1285" s="2">
        <v>13.321</v>
      </c>
      <c r="I1285" s="2">
        <v>0.3</v>
      </c>
      <c r="J1285" s="4" t="str">
        <f t="shared" si="120"/>
        <v>1856</v>
      </c>
      <c r="K1285" t="str">
        <f t="shared" si="121"/>
        <v>12</v>
      </c>
      <c r="M1285" t="str">
        <f t="shared" si="122"/>
        <v/>
      </c>
      <c r="O1285" t="str">
        <f t="shared" si="123"/>
        <v/>
      </c>
      <c r="R1285" t="str">
        <f t="shared" si="124"/>
        <v>1856-12</v>
      </c>
      <c r="U1285" s="2">
        <v>3.3809999999999998</v>
      </c>
      <c r="V1285" s="2">
        <v>0.91800000000000004</v>
      </c>
      <c r="W1285" s="2">
        <v>7.8849999999999998</v>
      </c>
      <c r="X1285" s="2">
        <v>2.4020000000000001</v>
      </c>
      <c r="Y1285" s="2">
        <v>-3.33</v>
      </c>
      <c r="Z1285" s="2">
        <v>2.2789999999999999</v>
      </c>
      <c r="AA1285" s="2">
        <v>13.321</v>
      </c>
      <c r="AB1285" s="2">
        <v>0.3</v>
      </c>
      <c r="AC1285">
        <f t="shared" si="125"/>
        <v>1850</v>
      </c>
    </row>
    <row r="1286" spans="1:29" x14ac:dyDescent="0.35">
      <c r="A1286" s="3" t="s">
        <v>1284</v>
      </c>
      <c r="B1286" s="2">
        <v>1.821</v>
      </c>
      <c r="C1286" s="2">
        <v>0.92400000000000004</v>
      </c>
      <c r="D1286" s="2">
        <v>6.6420000000000003</v>
      </c>
      <c r="E1286" s="2">
        <v>4.1639999999999997</v>
      </c>
      <c r="F1286" s="2">
        <v>-5.407</v>
      </c>
      <c r="G1286" s="2">
        <v>3.4980000000000002</v>
      </c>
      <c r="H1286" s="2">
        <v>12.972</v>
      </c>
      <c r="I1286" s="2">
        <v>0.3</v>
      </c>
      <c r="J1286" s="4" t="str">
        <f t="shared" si="120"/>
        <v>1857</v>
      </c>
      <c r="K1286" t="str">
        <f t="shared" si="121"/>
        <v>01</v>
      </c>
      <c r="M1286" t="str">
        <f t="shared" si="122"/>
        <v/>
      </c>
      <c r="O1286" t="str">
        <f t="shared" si="123"/>
        <v/>
      </c>
      <c r="R1286" t="str">
        <f t="shared" si="124"/>
        <v>1857-01</v>
      </c>
      <c r="U1286" s="2">
        <v>1.821</v>
      </c>
      <c r="V1286" s="2">
        <v>0.92400000000000004</v>
      </c>
      <c r="W1286" s="2">
        <v>6.6420000000000003</v>
      </c>
      <c r="X1286" s="2">
        <v>4.1639999999999997</v>
      </c>
      <c r="Y1286" s="2">
        <v>-5.407</v>
      </c>
      <c r="Z1286" s="2">
        <v>3.4980000000000002</v>
      </c>
      <c r="AA1286" s="2">
        <v>12.972</v>
      </c>
      <c r="AB1286" s="2">
        <v>0.3</v>
      </c>
      <c r="AC1286">
        <f t="shared" si="125"/>
        <v>1850</v>
      </c>
    </row>
    <row r="1287" spans="1:29" x14ac:dyDescent="0.35">
      <c r="A1287" s="3" t="s">
        <v>1285</v>
      </c>
      <c r="B1287" s="2">
        <v>2.4809999999999999</v>
      </c>
      <c r="C1287" s="2">
        <v>0.88500000000000001</v>
      </c>
      <c r="D1287" s="2">
        <v>9.6020000000000003</v>
      </c>
      <c r="E1287" s="2">
        <v>2.59</v>
      </c>
      <c r="F1287" s="2">
        <v>-1.92</v>
      </c>
      <c r="G1287" s="2">
        <v>1.9119999999999999</v>
      </c>
      <c r="H1287" s="2">
        <v>13.385</v>
      </c>
      <c r="I1287" s="2">
        <v>0.28999999999999998</v>
      </c>
      <c r="J1287" s="4" t="str">
        <f t="shared" si="120"/>
        <v>1857</v>
      </c>
      <c r="K1287" t="str">
        <f t="shared" si="121"/>
        <v>02</v>
      </c>
      <c r="M1287" t="str">
        <f t="shared" si="122"/>
        <v/>
      </c>
      <c r="O1287" t="str">
        <f t="shared" si="123"/>
        <v/>
      </c>
      <c r="R1287" t="str">
        <f t="shared" si="124"/>
        <v>1857-02</v>
      </c>
      <c r="U1287" s="2">
        <v>2.4809999999999999</v>
      </c>
      <c r="V1287" s="2">
        <v>0.88500000000000001</v>
      </c>
      <c r="W1287" s="2">
        <v>9.6020000000000003</v>
      </c>
      <c r="X1287" s="2">
        <v>2.59</v>
      </c>
      <c r="Y1287" s="2">
        <v>-1.92</v>
      </c>
      <c r="Z1287" s="2">
        <v>1.9119999999999999</v>
      </c>
      <c r="AA1287" s="2">
        <v>13.385</v>
      </c>
      <c r="AB1287" s="2">
        <v>0.28999999999999998</v>
      </c>
      <c r="AC1287">
        <f t="shared" si="125"/>
        <v>1850</v>
      </c>
    </row>
    <row r="1288" spans="1:29" x14ac:dyDescent="0.35">
      <c r="A1288" s="3" t="s">
        <v>1286</v>
      </c>
      <c r="B1288" s="2">
        <v>4.3120000000000003</v>
      </c>
      <c r="C1288" s="2">
        <v>0.84399999999999997</v>
      </c>
      <c r="D1288" s="2">
        <v>10.199999999999999</v>
      </c>
      <c r="E1288" s="2">
        <v>2.0470000000000002</v>
      </c>
      <c r="F1288" s="2">
        <v>-1.071</v>
      </c>
      <c r="G1288" s="2">
        <v>2.391</v>
      </c>
      <c r="H1288" s="2">
        <v>13.915999999999899</v>
      </c>
      <c r="I1288" s="2">
        <v>0.27800000000000002</v>
      </c>
      <c r="J1288" s="4" t="str">
        <f t="shared" si="120"/>
        <v>1857</v>
      </c>
      <c r="K1288" t="str">
        <f t="shared" si="121"/>
        <v>03</v>
      </c>
      <c r="M1288" t="str">
        <f t="shared" si="122"/>
        <v/>
      </c>
      <c r="O1288" t="str">
        <f t="shared" si="123"/>
        <v/>
      </c>
      <c r="R1288" t="str">
        <f t="shared" si="124"/>
        <v>1857-03</v>
      </c>
      <c r="U1288" s="2">
        <v>4.3120000000000003</v>
      </c>
      <c r="V1288" s="2">
        <v>0.84399999999999997</v>
      </c>
      <c r="W1288" s="2">
        <v>10.199999999999999</v>
      </c>
      <c r="X1288" s="2">
        <v>2.0470000000000002</v>
      </c>
      <c r="Y1288" s="2">
        <v>-1.071</v>
      </c>
      <c r="Z1288" s="2">
        <v>2.391</v>
      </c>
      <c r="AA1288" s="2">
        <v>13.915999999999899</v>
      </c>
      <c r="AB1288" s="2">
        <v>0.27800000000000002</v>
      </c>
      <c r="AC1288">
        <f t="shared" si="125"/>
        <v>1850</v>
      </c>
    </row>
    <row r="1289" spans="1:29" x14ac:dyDescent="0.35">
      <c r="A1289" s="3" t="s">
        <v>1287</v>
      </c>
      <c r="B1289" s="2">
        <v>6.8269999999999902</v>
      </c>
      <c r="C1289" s="2">
        <v>0.54299999999999904</v>
      </c>
      <c r="D1289" s="2">
        <v>13.106999999999999</v>
      </c>
      <c r="E1289" s="2">
        <v>1.8640000000000001</v>
      </c>
      <c r="F1289" s="2">
        <v>0.87999999999999901</v>
      </c>
      <c r="G1289" s="2">
        <v>1.1060000000000001</v>
      </c>
      <c r="H1289" s="2">
        <v>14.481</v>
      </c>
      <c r="I1289" s="2">
        <v>0.21199999999999999</v>
      </c>
      <c r="J1289" s="4" t="str">
        <f t="shared" si="120"/>
        <v>1857</v>
      </c>
      <c r="K1289" t="str">
        <f t="shared" si="121"/>
        <v>04</v>
      </c>
      <c r="M1289" t="str">
        <f t="shared" si="122"/>
        <v/>
      </c>
      <c r="O1289" t="str">
        <f t="shared" si="123"/>
        <v/>
      </c>
      <c r="R1289" t="str">
        <f t="shared" si="124"/>
        <v>1857-04</v>
      </c>
      <c r="U1289" s="2">
        <v>6.8269999999999902</v>
      </c>
      <c r="V1289" s="2">
        <v>0.54299999999999904</v>
      </c>
      <c r="W1289" s="2">
        <v>13.106999999999999</v>
      </c>
      <c r="X1289" s="2">
        <v>1.8640000000000001</v>
      </c>
      <c r="Y1289" s="2">
        <v>0.87999999999999901</v>
      </c>
      <c r="Z1289" s="2">
        <v>1.1060000000000001</v>
      </c>
      <c r="AA1289" s="2">
        <v>14.481</v>
      </c>
      <c r="AB1289" s="2">
        <v>0.21199999999999999</v>
      </c>
      <c r="AC1289">
        <f t="shared" si="125"/>
        <v>1850</v>
      </c>
    </row>
    <row r="1290" spans="1:29" x14ac:dyDescent="0.35">
      <c r="A1290" s="3" t="s">
        <v>1288</v>
      </c>
      <c r="B1290" s="2">
        <v>9.8849999999999998</v>
      </c>
      <c r="C1290" s="2">
        <v>0.68099999999999905</v>
      </c>
      <c r="D1290" s="2">
        <v>15.6</v>
      </c>
      <c r="E1290" s="2">
        <v>1.9750000000000001</v>
      </c>
      <c r="F1290" s="2">
        <v>3.6389999999999998</v>
      </c>
      <c r="G1290" s="2">
        <v>0.73899999999999999</v>
      </c>
      <c r="H1290" s="2">
        <v>15.279</v>
      </c>
      <c r="I1290" s="2">
        <v>0.24099999999999999</v>
      </c>
      <c r="J1290" s="4" t="str">
        <f t="shared" si="120"/>
        <v>1857</v>
      </c>
      <c r="K1290" t="str">
        <f t="shared" si="121"/>
        <v>05</v>
      </c>
      <c r="M1290" t="str">
        <f t="shared" si="122"/>
        <v/>
      </c>
      <c r="O1290" t="str">
        <f t="shared" si="123"/>
        <v/>
      </c>
      <c r="R1290" t="str">
        <f t="shared" si="124"/>
        <v>1857-05</v>
      </c>
      <c r="U1290" s="2">
        <v>9.8849999999999998</v>
      </c>
      <c r="V1290" s="2">
        <v>0.68099999999999905</v>
      </c>
      <c r="W1290" s="2">
        <v>15.6</v>
      </c>
      <c r="X1290" s="2">
        <v>1.9750000000000001</v>
      </c>
      <c r="Y1290" s="2">
        <v>3.6389999999999998</v>
      </c>
      <c r="Z1290" s="2">
        <v>0.73899999999999999</v>
      </c>
      <c r="AA1290" s="2">
        <v>15.279</v>
      </c>
      <c r="AB1290" s="2">
        <v>0.24099999999999999</v>
      </c>
      <c r="AC1290">
        <f t="shared" si="125"/>
        <v>1850</v>
      </c>
    </row>
    <row r="1291" spans="1:29" x14ac:dyDescent="0.35">
      <c r="A1291" s="3" t="s">
        <v>1289</v>
      </c>
      <c r="B1291" s="2">
        <v>12.611000000000001</v>
      </c>
      <c r="C1291" s="2">
        <v>0.79799999999999904</v>
      </c>
      <c r="D1291" s="2">
        <v>17.372</v>
      </c>
      <c r="E1291" s="2">
        <v>2.1059999999999999</v>
      </c>
      <c r="F1291" s="2">
        <v>5.8490000000000002</v>
      </c>
      <c r="G1291" s="2">
        <v>0.73599999999999999</v>
      </c>
      <c r="H1291" s="2">
        <v>16.175000000000001</v>
      </c>
      <c r="I1291" s="2">
        <v>0.26700000000000002</v>
      </c>
      <c r="J1291" s="4" t="str">
        <f t="shared" si="120"/>
        <v>1857</v>
      </c>
      <c r="K1291" t="str">
        <f t="shared" si="121"/>
        <v>06</v>
      </c>
      <c r="M1291" t="str">
        <f t="shared" si="122"/>
        <v/>
      </c>
      <c r="O1291" t="str">
        <f t="shared" si="123"/>
        <v/>
      </c>
      <c r="R1291" t="str">
        <f t="shared" si="124"/>
        <v>1857-06</v>
      </c>
      <c r="U1291" s="2">
        <v>12.611000000000001</v>
      </c>
      <c r="V1291" s="2">
        <v>0.79799999999999904</v>
      </c>
      <c r="W1291" s="2">
        <v>17.372</v>
      </c>
      <c r="X1291" s="2">
        <v>2.1059999999999999</v>
      </c>
      <c r="Y1291" s="2">
        <v>5.8490000000000002</v>
      </c>
      <c r="Z1291" s="2">
        <v>0.73599999999999999</v>
      </c>
      <c r="AA1291" s="2">
        <v>16.175000000000001</v>
      </c>
      <c r="AB1291" s="2">
        <v>0.26700000000000002</v>
      </c>
      <c r="AC1291">
        <f t="shared" si="125"/>
        <v>1850</v>
      </c>
    </row>
    <row r="1292" spans="1:29" x14ac:dyDescent="0.35">
      <c r="A1292" s="3" t="s">
        <v>1290</v>
      </c>
      <c r="B1292" s="2">
        <v>13.952999999999999</v>
      </c>
      <c r="C1292" s="2">
        <v>0.79200000000000004</v>
      </c>
      <c r="D1292" s="2">
        <v>18.716999999999999</v>
      </c>
      <c r="E1292" s="2">
        <v>1.48</v>
      </c>
      <c r="F1292" s="2">
        <v>7.4379999999999997</v>
      </c>
      <c r="G1292" s="2">
        <v>1.3520000000000001</v>
      </c>
      <c r="H1292" s="2">
        <v>16.477999999999899</v>
      </c>
      <c r="I1292" s="2">
        <v>0.26600000000000001</v>
      </c>
      <c r="J1292" s="4" t="str">
        <f t="shared" si="120"/>
        <v>1857</v>
      </c>
      <c r="K1292" t="str">
        <f t="shared" si="121"/>
        <v>07</v>
      </c>
      <c r="M1292" t="str">
        <f t="shared" si="122"/>
        <v/>
      </c>
      <c r="O1292" t="str">
        <f t="shared" si="123"/>
        <v/>
      </c>
      <c r="R1292" t="str">
        <f t="shared" si="124"/>
        <v>1857-07</v>
      </c>
      <c r="U1292" s="2">
        <v>13.952999999999999</v>
      </c>
      <c r="V1292" s="2">
        <v>0.79200000000000004</v>
      </c>
      <c r="W1292" s="2">
        <v>18.716999999999999</v>
      </c>
      <c r="X1292" s="2">
        <v>1.48</v>
      </c>
      <c r="Y1292" s="2">
        <v>7.4379999999999997</v>
      </c>
      <c r="Z1292" s="2">
        <v>1.3520000000000001</v>
      </c>
      <c r="AA1292" s="2">
        <v>16.477999999999899</v>
      </c>
      <c r="AB1292" s="2">
        <v>0.26600000000000001</v>
      </c>
      <c r="AC1292">
        <f t="shared" si="125"/>
        <v>1850</v>
      </c>
    </row>
    <row r="1293" spans="1:29" x14ac:dyDescent="0.35">
      <c r="A1293" s="3" t="s">
        <v>1291</v>
      </c>
      <c r="B1293" s="2">
        <v>13.202999999999999</v>
      </c>
      <c r="C1293" s="2">
        <v>0.79500000000000004</v>
      </c>
      <c r="D1293" s="2">
        <v>18.193999999999999</v>
      </c>
      <c r="E1293" s="2">
        <v>1.1639999999999999</v>
      </c>
      <c r="F1293" s="2">
        <v>6.9979999999999896</v>
      </c>
      <c r="G1293" s="2">
        <v>0.92700000000000005</v>
      </c>
      <c r="H1293" s="2">
        <v>16.459</v>
      </c>
      <c r="I1293" s="2">
        <v>0.26600000000000001</v>
      </c>
      <c r="J1293" s="4" t="str">
        <f t="shared" si="120"/>
        <v>1857</v>
      </c>
      <c r="K1293" t="str">
        <f t="shared" si="121"/>
        <v>08</v>
      </c>
      <c r="M1293" t="str">
        <f t="shared" si="122"/>
        <v/>
      </c>
      <c r="O1293" t="str">
        <f t="shared" si="123"/>
        <v/>
      </c>
      <c r="R1293" t="str">
        <f t="shared" si="124"/>
        <v>1857-08</v>
      </c>
      <c r="U1293" s="2">
        <v>13.202999999999999</v>
      </c>
      <c r="V1293" s="2">
        <v>0.79500000000000004</v>
      </c>
      <c r="W1293" s="2">
        <v>18.193999999999999</v>
      </c>
      <c r="X1293" s="2">
        <v>1.1639999999999999</v>
      </c>
      <c r="Y1293" s="2">
        <v>6.9979999999999896</v>
      </c>
      <c r="Z1293" s="2">
        <v>0.92700000000000005</v>
      </c>
      <c r="AA1293" s="2">
        <v>16.459</v>
      </c>
      <c r="AB1293" s="2">
        <v>0.26600000000000001</v>
      </c>
      <c r="AC1293">
        <f t="shared" si="125"/>
        <v>1850</v>
      </c>
    </row>
    <row r="1294" spans="1:29" x14ac:dyDescent="0.35">
      <c r="A1294" s="3" t="s">
        <v>1292</v>
      </c>
      <c r="B1294" s="2">
        <v>11.055999999999999</v>
      </c>
      <c r="C1294" s="2">
        <v>0.67200000000000004</v>
      </c>
      <c r="D1294" s="2">
        <v>17.222999999999999</v>
      </c>
      <c r="E1294" s="2">
        <v>1.133</v>
      </c>
      <c r="F1294" s="2">
        <v>5.1459999999999999</v>
      </c>
      <c r="G1294" s="2">
        <v>1.4670000000000001</v>
      </c>
      <c r="H1294" s="2">
        <v>15.84</v>
      </c>
      <c r="I1294" s="2">
        <v>0.24099999999999999</v>
      </c>
      <c r="J1294" s="4" t="str">
        <f t="shared" si="120"/>
        <v>1857</v>
      </c>
      <c r="K1294" t="str">
        <f t="shared" si="121"/>
        <v>09</v>
      </c>
      <c r="M1294" t="str">
        <f t="shared" si="122"/>
        <v/>
      </c>
      <c r="O1294" t="str">
        <f t="shared" si="123"/>
        <v/>
      </c>
      <c r="R1294" t="str">
        <f t="shared" si="124"/>
        <v>1857-09</v>
      </c>
      <c r="U1294" s="2">
        <v>11.055999999999999</v>
      </c>
      <c r="V1294" s="2">
        <v>0.67200000000000004</v>
      </c>
      <c r="W1294" s="2">
        <v>17.222999999999999</v>
      </c>
      <c r="X1294" s="2">
        <v>1.133</v>
      </c>
      <c r="Y1294" s="2">
        <v>5.1459999999999999</v>
      </c>
      <c r="Z1294" s="2">
        <v>1.4670000000000001</v>
      </c>
      <c r="AA1294" s="2">
        <v>15.84</v>
      </c>
      <c r="AB1294" s="2">
        <v>0.24099999999999999</v>
      </c>
      <c r="AC1294">
        <f t="shared" si="125"/>
        <v>1850</v>
      </c>
    </row>
    <row r="1295" spans="1:29" x14ac:dyDescent="0.35">
      <c r="A1295" s="3" t="s">
        <v>1293</v>
      </c>
      <c r="B1295" s="2">
        <v>8.1980000000000004</v>
      </c>
      <c r="C1295" s="2">
        <v>0.72599999999999998</v>
      </c>
      <c r="D1295" s="2">
        <v>14.558</v>
      </c>
      <c r="E1295" s="2">
        <v>2.0169999999999999</v>
      </c>
      <c r="F1295" s="2">
        <v>2.8809999999999998</v>
      </c>
      <c r="G1295" s="2">
        <v>1.583</v>
      </c>
      <c r="H1295" s="2">
        <v>14.917999999999999</v>
      </c>
      <c r="I1295" s="2">
        <v>0.255</v>
      </c>
      <c r="J1295" s="4" t="str">
        <f t="shared" si="120"/>
        <v>1857</v>
      </c>
      <c r="K1295" t="str">
        <f t="shared" si="121"/>
        <v>10</v>
      </c>
      <c r="M1295" t="str">
        <f t="shared" si="122"/>
        <v/>
      </c>
      <c r="O1295" t="str">
        <f t="shared" si="123"/>
        <v/>
      </c>
      <c r="R1295" t="str">
        <f t="shared" si="124"/>
        <v>1857-10</v>
      </c>
      <c r="U1295" s="2">
        <v>8.1980000000000004</v>
      </c>
      <c r="V1295" s="2">
        <v>0.72599999999999998</v>
      </c>
      <c r="W1295" s="2">
        <v>14.558</v>
      </c>
      <c r="X1295" s="2">
        <v>2.0169999999999999</v>
      </c>
      <c r="Y1295" s="2">
        <v>2.8809999999999998</v>
      </c>
      <c r="Z1295" s="2">
        <v>1.583</v>
      </c>
      <c r="AA1295" s="2">
        <v>14.917999999999999</v>
      </c>
      <c r="AB1295" s="2">
        <v>0.255</v>
      </c>
      <c r="AC1295">
        <f t="shared" si="125"/>
        <v>1850</v>
      </c>
    </row>
    <row r="1296" spans="1:29" x14ac:dyDescent="0.35">
      <c r="A1296" s="3" t="s">
        <v>1294</v>
      </c>
      <c r="B1296" s="2">
        <v>5.2359999999999998</v>
      </c>
      <c r="C1296" s="2">
        <v>0.63600000000000001</v>
      </c>
      <c r="D1296" s="2">
        <v>10.526999999999999</v>
      </c>
      <c r="E1296" s="2">
        <v>3.0030000000000001</v>
      </c>
      <c r="F1296" s="2">
        <v>-0.60499999999999998</v>
      </c>
      <c r="G1296" s="2">
        <v>1.579</v>
      </c>
      <c r="H1296" s="2">
        <v>13.829000000000001</v>
      </c>
      <c r="I1296" s="2">
        <v>0.24099999999999999</v>
      </c>
      <c r="J1296" s="4" t="str">
        <f t="shared" si="120"/>
        <v>1857</v>
      </c>
      <c r="K1296" t="str">
        <f t="shared" si="121"/>
        <v>11</v>
      </c>
      <c r="M1296" t="str">
        <f t="shared" si="122"/>
        <v/>
      </c>
      <c r="O1296" t="str">
        <f t="shared" si="123"/>
        <v/>
      </c>
      <c r="R1296" t="str">
        <f t="shared" si="124"/>
        <v>1857-11</v>
      </c>
      <c r="U1296" s="2">
        <v>5.2359999999999998</v>
      </c>
      <c r="V1296" s="2">
        <v>0.63600000000000001</v>
      </c>
      <c r="W1296" s="2">
        <v>10.526999999999999</v>
      </c>
      <c r="X1296" s="2">
        <v>3.0030000000000001</v>
      </c>
      <c r="Y1296" s="2">
        <v>-0.60499999999999998</v>
      </c>
      <c r="Z1296" s="2">
        <v>1.579</v>
      </c>
      <c r="AA1296" s="2">
        <v>13.829000000000001</v>
      </c>
      <c r="AB1296" s="2">
        <v>0.24099999999999999</v>
      </c>
      <c r="AC1296">
        <f t="shared" si="125"/>
        <v>1850</v>
      </c>
    </row>
    <row r="1297" spans="1:29" x14ac:dyDescent="0.35">
      <c r="A1297" s="3" t="s">
        <v>1295</v>
      </c>
      <c r="B1297" s="2">
        <v>3.5150000000000001</v>
      </c>
      <c r="C1297" s="2">
        <v>0.71699999999999997</v>
      </c>
      <c r="D1297" s="2">
        <v>9.5090000000000003</v>
      </c>
      <c r="E1297" s="2">
        <v>2.6070000000000002</v>
      </c>
      <c r="F1297" s="2">
        <v>-1.546</v>
      </c>
      <c r="G1297" s="2">
        <v>1.804</v>
      </c>
      <c r="H1297" s="2">
        <v>13.367000000000001</v>
      </c>
      <c r="I1297" s="2">
        <v>0.26</v>
      </c>
      <c r="J1297" s="4" t="str">
        <f t="shared" si="120"/>
        <v>1857</v>
      </c>
      <c r="K1297" t="str">
        <f t="shared" si="121"/>
        <v>12</v>
      </c>
      <c r="M1297" t="str">
        <f t="shared" si="122"/>
        <v/>
      </c>
      <c r="O1297" t="str">
        <f t="shared" si="123"/>
        <v/>
      </c>
      <c r="R1297" t="str">
        <f t="shared" si="124"/>
        <v>1857-12</v>
      </c>
      <c r="U1297" s="2">
        <v>3.5150000000000001</v>
      </c>
      <c r="V1297" s="2">
        <v>0.71699999999999997</v>
      </c>
      <c r="W1297" s="2">
        <v>9.5090000000000003</v>
      </c>
      <c r="X1297" s="2">
        <v>2.6070000000000002</v>
      </c>
      <c r="Y1297" s="2">
        <v>-1.546</v>
      </c>
      <c r="Z1297" s="2">
        <v>1.804</v>
      </c>
      <c r="AA1297" s="2">
        <v>13.367000000000001</v>
      </c>
      <c r="AB1297" s="2">
        <v>0.26</v>
      </c>
      <c r="AC1297">
        <f t="shared" si="125"/>
        <v>1850</v>
      </c>
    </row>
    <row r="1298" spans="1:29" x14ac:dyDescent="0.35">
      <c r="A1298" s="3" t="s">
        <v>1296</v>
      </c>
      <c r="B1298" s="2">
        <v>2.7389999999999999</v>
      </c>
      <c r="C1298" s="2">
        <v>1.0940000000000001</v>
      </c>
      <c r="D1298" s="2">
        <v>9.0440000000000005</v>
      </c>
      <c r="E1298" s="2">
        <v>2.0670000000000002</v>
      </c>
      <c r="F1298" s="2">
        <v>-2.69199999999999</v>
      </c>
      <c r="G1298" s="2">
        <v>2.052</v>
      </c>
      <c r="H1298" s="2">
        <v>13.220999999999901</v>
      </c>
      <c r="I1298" s="2">
        <v>0.34699999999999998</v>
      </c>
      <c r="J1298" s="4" t="str">
        <f t="shared" si="120"/>
        <v>1858</v>
      </c>
      <c r="K1298" t="str">
        <f t="shared" si="121"/>
        <v>01</v>
      </c>
      <c r="M1298" t="str">
        <f t="shared" si="122"/>
        <v/>
      </c>
      <c r="O1298" t="str">
        <f t="shared" si="123"/>
        <v/>
      </c>
      <c r="R1298" t="str">
        <f t="shared" si="124"/>
        <v>1858-01</v>
      </c>
      <c r="U1298" s="2">
        <v>2.7389999999999999</v>
      </c>
      <c r="V1298" s="2">
        <v>1.0940000000000001</v>
      </c>
      <c r="W1298" s="2">
        <v>9.0440000000000005</v>
      </c>
      <c r="X1298" s="2">
        <v>2.0670000000000002</v>
      </c>
      <c r="Y1298" s="2">
        <v>-2.69199999999999</v>
      </c>
      <c r="Z1298" s="2">
        <v>2.052</v>
      </c>
      <c r="AA1298" s="2">
        <v>13.220999999999901</v>
      </c>
      <c r="AB1298" s="2">
        <v>0.34699999999999998</v>
      </c>
      <c r="AC1298">
        <f t="shared" si="125"/>
        <v>1850</v>
      </c>
    </row>
    <row r="1299" spans="1:29" x14ac:dyDescent="0.35">
      <c r="A1299" s="3" t="s">
        <v>1297</v>
      </c>
      <c r="B1299" s="2">
        <v>2.2839999999999998</v>
      </c>
      <c r="C1299" s="2">
        <v>0.66200000000000003</v>
      </c>
      <c r="D1299" s="2">
        <v>7.8289999999999997</v>
      </c>
      <c r="E1299" s="2">
        <v>2.149</v>
      </c>
      <c r="F1299" s="2">
        <v>-4.1479999999999997</v>
      </c>
      <c r="G1299" s="2">
        <v>1.591</v>
      </c>
      <c r="H1299" s="2">
        <v>13.29</v>
      </c>
      <c r="I1299" s="2">
        <v>0.23599999999999999</v>
      </c>
      <c r="J1299" s="4" t="str">
        <f t="shared" si="120"/>
        <v>1858</v>
      </c>
      <c r="K1299" t="str">
        <f t="shared" si="121"/>
        <v>02</v>
      </c>
      <c r="M1299" t="str">
        <f t="shared" si="122"/>
        <v/>
      </c>
      <c r="O1299" t="str">
        <f t="shared" si="123"/>
        <v/>
      </c>
      <c r="R1299" t="str">
        <f t="shared" si="124"/>
        <v>1858-02</v>
      </c>
      <c r="U1299" s="2">
        <v>2.2839999999999998</v>
      </c>
      <c r="V1299" s="2">
        <v>0.66200000000000003</v>
      </c>
      <c r="W1299" s="2">
        <v>7.8289999999999997</v>
      </c>
      <c r="X1299" s="2">
        <v>2.149</v>
      </c>
      <c r="Y1299" s="2">
        <v>-4.1479999999999997</v>
      </c>
      <c r="Z1299" s="2">
        <v>1.591</v>
      </c>
      <c r="AA1299" s="2">
        <v>13.29</v>
      </c>
      <c r="AB1299" s="2">
        <v>0.23599999999999999</v>
      </c>
      <c r="AC1299">
        <f t="shared" si="125"/>
        <v>1850</v>
      </c>
    </row>
    <row r="1300" spans="1:29" x14ac:dyDescent="0.35">
      <c r="A1300" s="3" t="s">
        <v>1298</v>
      </c>
      <c r="B1300" s="2">
        <v>4.8339999999999996</v>
      </c>
      <c r="C1300" s="2">
        <v>0.75700000000000001</v>
      </c>
      <c r="D1300" s="2">
        <v>10.44</v>
      </c>
      <c r="E1300" s="2">
        <v>1.837</v>
      </c>
      <c r="F1300" s="2">
        <v>-1.47</v>
      </c>
      <c r="G1300" s="2">
        <v>1.325</v>
      </c>
      <c r="H1300" s="2">
        <v>14.044</v>
      </c>
      <c r="I1300" s="2">
        <v>0.255</v>
      </c>
      <c r="J1300" s="4" t="str">
        <f t="shared" si="120"/>
        <v>1858</v>
      </c>
      <c r="K1300" t="str">
        <f t="shared" si="121"/>
        <v>03</v>
      </c>
      <c r="M1300" t="str">
        <f t="shared" si="122"/>
        <v/>
      </c>
      <c r="O1300" t="str">
        <f t="shared" si="123"/>
        <v/>
      </c>
      <c r="R1300" t="str">
        <f t="shared" si="124"/>
        <v>1858-03</v>
      </c>
      <c r="U1300" s="2">
        <v>4.8339999999999996</v>
      </c>
      <c r="V1300" s="2">
        <v>0.75700000000000001</v>
      </c>
      <c r="W1300" s="2">
        <v>10.44</v>
      </c>
      <c r="X1300" s="2">
        <v>1.837</v>
      </c>
      <c r="Y1300" s="2">
        <v>-1.47</v>
      </c>
      <c r="Z1300" s="2">
        <v>1.325</v>
      </c>
      <c r="AA1300" s="2">
        <v>14.044</v>
      </c>
      <c r="AB1300" s="2">
        <v>0.255</v>
      </c>
      <c r="AC1300">
        <f t="shared" si="125"/>
        <v>1850</v>
      </c>
    </row>
    <row r="1301" spans="1:29" x14ac:dyDescent="0.35">
      <c r="A1301" s="3" t="s">
        <v>1299</v>
      </c>
      <c r="B1301" s="2">
        <v>8.25</v>
      </c>
      <c r="C1301" s="2">
        <v>0.66099999999999903</v>
      </c>
      <c r="D1301" s="2">
        <v>13.912000000000001</v>
      </c>
      <c r="E1301" s="2">
        <v>1.7410000000000001</v>
      </c>
      <c r="F1301" s="2">
        <v>1.0409999999999999</v>
      </c>
      <c r="G1301" s="2">
        <v>1.4790000000000001</v>
      </c>
      <c r="H1301" s="2">
        <v>14.967000000000001</v>
      </c>
      <c r="I1301" s="2">
        <v>0.23899999999999999</v>
      </c>
      <c r="J1301" s="4" t="str">
        <f t="shared" si="120"/>
        <v>1858</v>
      </c>
      <c r="K1301" t="str">
        <f t="shared" si="121"/>
        <v>04</v>
      </c>
      <c r="M1301" t="str">
        <f t="shared" si="122"/>
        <v/>
      </c>
      <c r="O1301" t="str">
        <f t="shared" si="123"/>
        <v/>
      </c>
      <c r="R1301" t="str">
        <f t="shared" si="124"/>
        <v>1858-04</v>
      </c>
      <c r="U1301" s="2">
        <v>8.25</v>
      </c>
      <c r="V1301" s="2">
        <v>0.66099999999999903</v>
      </c>
      <c r="W1301" s="2">
        <v>13.912000000000001</v>
      </c>
      <c r="X1301" s="2">
        <v>1.7410000000000001</v>
      </c>
      <c r="Y1301" s="2">
        <v>1.0409999999999999</v>
      </c>
      <c r="Z1301" s="2">
        <v>1.4790000000000001</v>
      </c>
      <c r="AA1301" s="2">
        <v>14.967000000000001</v>
      </c>
      <c r="AB1301" s="2">
        <v>0.23899999999999999</v>
      </c>
      <c r="AC1301">
        <f t="shared" si="125"/>
        <v>1850</v>
      </c>
    </row>
    <row r="1302" spans="1:29" x14ac:dyDescent="0.35">
      <c r="A1302" s="3" t="s">
        <v>1300</v>
      </c>
      <c r="B1302" s="2">
        <v>10.851000000000001</v>
      </c>
      <c r="C1302" s="2">
        <v>0.624</v>
      </c>
      <c r="D1302" s="2">
        <v>16.257999999999999</v>
      </c>
      <c r="E1302" s="2">
        <v>2.2250000000000001</v>
      </c>
      <c r="F1302" s="2">
        <v>3.8639999999999999</v>
      </c>
      <c r="G1302" s="2">
        <v>1.0549999999999999</v>
      </c>
      <c r="H1302" s="2">
        <v>15.540999999999899</v>
      </c>
      <c r="I1302" s="2">
        <v>0.23100000000000001</v>
      </c>
      <c r="J1302" s="4" t="str">
        <f t="shared" si="120"/>
        <v>1858</v>
      </c>
      <c r="K1302" t="str">
        <f t="shared" si="121"/>
        <v>05</v>
      </c>
      <c r="M1302" t="str">
        <f t="shared" si="122"/>
        <v/>
      </c>
      <c r="O1302" t="str">
        <f t="shared" si="123"/>
        <v/>
      </c>
      <c r="R1302" t="str">
        <f t="shared" si="124"/>
        <v>1858-05</v>
      </c>
      <c r="U1302" s="2">
        <v>10.851000000000001</v>
      </c>
      <c r="V1302" s="2">
        <v>0.624</v>
      </c>
      <c r="W1302" s="2">
        <v>16.257999999999999</v>
      </c>
      <c r="X1302" s="2">
        <v>2.2250000000000001</v>
      </c>
      <c r="Y1302" s="2">
        <v>3.8639999999999999</v>
      </c>
      <c r="Z1302" s="2">
        <v>1.0549999999999999</v>
      </c>
      <c r="AA1302" s="2">
        <v>15.540999999999899</v>
      </c>
      <c r="AB1302" s="2">
        <v>0.23100000000000001</v>
      </c>
      <c r="AC1302">
        <f t="shared" si="125"/>
        <v>1850</v>
      </c>
    </row>
    <row r="1303" spans="1:29" x14ac:dyDescent="0.35">
      <c r="A1303" s="3" t="s">
        <v>1301</v>
      </c>
      <c r="B1303" s="2">
        <v>12.956</v>
      </c>
      <c r="C1303" s="2">
        <v>0.68799999999999994</v>
      </c>
      <c r="D1303" s="2">
        <v>18.968</v>
      </c>
      <c r="E1303" s="2">
        <v>1.6220000000000001</v>
      </c>
      <c r="F1303" s="2">
        <v>7.0379999999999896</v>
      </c>
      <c r="G1303" s="2">
        <v>0.67700000000000005</v>
      </c>
      <c r="H1303" s="2">
        <v>16.172000000000001</v>
      </c>
      <c r="I1303" s="2">
        <v>0.248</v>
      </c>
      <c r="J1303" s="4" t="str">
        <f t="shared" si="120"/>
        <v>1858</v>
      </c>
      <c r="K1303" t="str">
        <f t="shared" si="121"/>
        <v>06</v>
      </c>
      <c r="M1303" t="str">
        <f t="shared" si="122"/>
        <v/>
      </c>
      <c r="O1303" t="str">
        <f t="shared" si="123"/>
        <v/>
      </c>
      <c r="R1303" t="str">
        <f t="shared" si="124"/>
        <v>1858-06</v>
      </c>
      <c r="U1303" s="2">
        <v>12.956</v>
      </c>
      <c r="V1303" s="2">
        <v>0.68799999999999994</v>
      </c>
      <c r="W1303" s="2">
        <v>18.968</v>
      </c>
      <c r="X1303" s="2">
        <v>1.6220000000000001</v>
      </c>
      <c r="Y1303" s="2">
        <v>7.0379999999999896</v>
      </c>
      <c r="Z1303" s="2">
        <v>0.67700000000000005</v>
      </c>
      <c r="AA1303" s="2">
        <v>16.172000000000001</v>
      </c>
      <c r="AB1303" s="2">
        <v>0.248</v>
      </c>
      <c r="AC1303">
        <f t="shared" si="125"/>
        <v>1850</v>
      </c>
    </row>
    <row r="1304" spans="1:29" x14ac:dyDescent="0.35">
      <c r="A1304" s="3" t="s">
        <v>1302</v>
      </c>
      <c r="B1304" s="2">
        <v>13.677</v>
      </c>
      <c r="C1304" s="2">
        <v>0.754</v>
      </c>
      <c r="D1304" s="2">
        <v>18.561</v>
      </c>
      <c r="E1304" s="2">
        <v>1.694</v>
      </c>
      <c r="F1304" s="2">
        <v>7.8879999999999999</v>
      </c>
      <c r="G1304" s="2">
        <v>0.84499999999999997</v>
      </c>
      <c r="H1304" s="2">
        <v>16.510000000000002</v>
      </c>
      <c r="I1304" s="2">
        <v>0.26600000000000001</v>
      </c>
      <c r="J1304" s="4" t="str">
        <f t="shared" si="120"/>
        <v>1858</v>
      </c>
      <c r="K1304" t="str">
        <f t="shared" si="121"/>
        <v>07</v>
      </c>
      <c r="M1304" t="str">
        <f t="shared" si="122"/>
        <v/>
      </c>
      <c r="O1304" t="str">
        <f t="shared" si="123"/>
        <v/>
      </c>
      <c r="R1304" t="str">
        <f t="shared" si="124"/>
        <v>1858-07</v>
      </c>
      <c r="U1304" s="2">
        <v>13.677</v>
      </c>
      <c r="V1304" s="2">
        <v>0.754</v>
      </c>
      <c r="W1304" s="2">
        <v>18.561</v>
      </c>
      <c r="X1304" s="2">
        <v>1.694</v>
      </c>
      <c r="Y1304" s="2">
        <v>7.8879999999999999</v>
      </c>
      <c r="Z1304" s="2">
        <v>0.84499999999999997</v>
      </c>
      <c r="AA1304" s="2">
        <v>16.510000000000002</v>
      </c>
      <c r="AB1304" s="2">
        <v>0.26600000000000001</v>
      </c>
      <c r="AC1304">
        <f t="shared" si="125"/>
        <v>1850</v>
      </c>
    </row>
    <row r="1305" spans="1:29" x14ac:dyDescent="0.35">
      <c r="A1305" s="3" t="s">
        <v>1303</v>
      </c>
      <c r="B1305" s="2">
        <v>13.22</v>
      </c>
      <c r="C1305" s="2">
        <v>0.55799999999999905</v>
      </c>
      <c r="D1305" s="2">
        <v>18.260999999999999</v>
      </c>
      <c r="E1305" s="2">
        <v>1.8620000000000001</v>
      </c>
      <c r="F1305" s="2">
        <v>7.2639999999999896</v>
      </c>
      <c r="G1305" s="2">
        <v>0.88</v>
      </c>
      <c r="H1305" s="2">
        <v>16.489000000000001</v>
      </c>
      <c r="I1305" s="2">
        <v>0.216</v>
      </c>
      <c r="J1305" s="4" t="str">
        <f t="shared" si="120"/>
        <v>1858</v>
      </c>
      <c r="K1305" t="str">
        <f t="shared" si="121"/>
        <v>08</v>
      </c>
      <c r="M1305" t="str">
        <f t="shared" si="122"/>
        <v/>
      </c>
      <c r="O1305" t="str">
        <f t="shared" si="123"/>
        <v/>
      </c>
      <c r="R1305" t="str">
        <f t="shared" si="124"/>
        <v>1858-08</v>
      </c>
      <c r="U1305" s="2">
        <v>13.22</v>
      </c>
      <c r="V1305" s="2">
        <v>0.55799999999999905</v>
      </c>
      <c r="W1305" s="2">
        <v>18.260999999999999</v>
      </c>
      <c r="X1305" s="2">
        <v>1.8620000000000001</v>
      </c>
      <c r="Y1305" s="2">
        <v>7.2639999999999896</v>
      </c>
      <c r="Z1305" s="2">
        <v>0.88</v>
      </c>
      <c r="AA1305" s="2">
        <v>16.489000000000001</v>
      </c>
      <c r="AB1305" s="2">
        <v>0.216</v>
      </c>
      <c r="AC1305">
        <f t="shared" si="125"/>
        <v>1850</v>
      </c>
    </row>
    <row r="1306" spans="1:29" x14ac:dyDescent="0.35">
      <c r="A1306" s="3" t="s">
        <v>1304</v>
      </c>
      <c r="B1306" s="2">
        <v>11.148</v>
      </c>
      <c r="C1306" s="2">
        <v>0.51700000000000002</v>
      </c>
      <c r="D1306" s="2">
        <v>17.559000000000001</v>
      </c>
      <c r="E1306" s="2">
        <v>1.2270000000000001</v>
      </c>
      <c r="F1306" s="2">
        <v>5.5049999999999999</v>
      </c>
      <c r="G1306" s="2">
        <v>1.3740000000000001</v>
      </c>
      <c r="H1306" s="2">
        <v>15.833</v>
      </c>
      <c r="I1306" s="2">
        <v>0.21299999999999999</v>
      </c>
      <c r="J1306" s="4" t="str">
        <f t="shared" si="120"/>
        <v>1858</v>
      </c>
      <c r="K1306" t="str">
        <f t="shared" si="121"/>
        <v>09</v>
      </c>
      <c r="M1306" t="str">
        <f t="shared" si="122"/>
        <v/>
      </c>
      <c r="O1306" t="str">
        <f t="shared" si="123"/>
        <v/>
      </c>
      <c r="R1306" t="str">
        <f t="shared" si="124"/>
        <v>1858-09</v>
      </c>
      <c r="U1306" s="2">
        <v>11.148</v>
      </c>
      <c r="V1306" s="2">
        <v>0.51700000000000002</v>
      </c>
      <c r="W1306" s="2">
        <v>17.559000000000001</v>
      </c>
      <c r="X1306" s="2">
        <v>1.2270000000000001</v>
      </c>
      <c r="Y1306" s="2">
        <v>5.5049999999999999</v>
      </c>
      <c r="Z1306" s="2">
        <v>1.3740000000000001</v>
      </c>
      <c r="AA1306" s="2">
        <v>15.833</v>
      </c>
      <c r="AB1306" s="2">
        <v>0.21299999999999999</v>
      </c>
      <c r="AC1306">
        <f t="shared" si="125"/>
        <v>1850</v>
      </c>
    </row>
    <row r="1307" spans="1:29" x14ac:dyDescent="0.35">
      <c r="A1307" s="3" t="s">
        <v>1305</v>
      </c>
      <c r="B1307" s="2">
        <v>8.8099999999999898</v>
      </c>
      <c r="C1307" s="2">
        <v>0.62</v>
      </c>
      <c r="D1307" s="2">
        <v>15.071</v>
      </c>
      <c r="E1307" s="2">
        <v>1.825</v>
      </c>
      <c r="F1307" s="2">
        <v>3.6880000000000002</v>
      </c>
      <c r="G1307" s="2">
        <v>0.92100000000000004</v>
      </c>
      <c r="H1307" s="2">
        <v>15.114000000000001</v>
      </c>
      <c r="I1307" s="2">
        <v>0.246</v>
      </c>
      <c r="J1307" s="4" t="str">
        <f t="shared" si="120"/>
        <v>1858</v>
      </c>
      <c r="K1307" t="str">
        <f t="shared" si="121"/>
        <v>10</v>
      </c>
      <c r="M1307" t="str">
        <f t="shared" si="122"/>
        <v/>
      </c>
      <c r="O1307" t="str">
        <f t="shared" si="123"/>
        <v/>
      </c>
      <c r="R1307" t="str">
        <f t="shared" si="124"/>
        <v>1858-10</v>
      </c>
      <c r="U1307" s="2">
        <v>8.8099999999999898</v>
      </c>
      <c r="V1307" s="2">
        <v>0.62</v>
      </c>
      <c r="W1307" s="2">
        <v>15.071</v>
      </c>
      <c r="X1307" s="2">
        <v>1.825</v>
      </c>
      <c r="Y1307" s="2">
        <v>3.6880000000000002</v>
      </c>
      <c r="Z1307" s="2">
        <v>0.92100000000000004</v>
      </c>
      <c r="AA1307" s="2">
        <v>15.114000000000001</v>
      </c>
      <c r="AB1307" s="2">
        <v>0.246</v>
      </c>
      <c r="AC1307">
        <f t="shared" si="125"/>
        <v>1850</v>
      </c>
    </row>
    <row r="1308" spans="1:29" x14ac:dyDescent="0.35">
      <c r="A1308" s="3" t="s">
        <v>1306</v>
      </c>
      <c r="B1308" s="2">
        <v>5.99</v>
      </c>
      <c r="C1308" s="2">
        <v>0.77400000000000002</v>
      </c>
      <c r="D1308" s="2">
        <v>9.8029999999999902</v>
      </c>
      <c r="E1308" s="2">
        <v>2.0609999999999999</v>
      </c>
      <c r="F1308" s="2">
        <v>-0.68400000000000005</v>
      </c>
      <c r="G1308" s="2">
        <v>1.2889999999999999</v>
      </c>
      <c r="H1308" s="2">
        <v>14.134</v>
      </c>
      <c r="I1308" s="2">
        <v>0.27600000000000002</v>
      </c>
      <c r="J1308" s="4" t="str">
        <f t="shared" si="120"/>
        <v>1858</v>
      </c>
      <c r="K1308" t="str">
        <f t="shared" si="121"/>
        <v>11</v>
      </c>
      <c r="M1308" t="str">
        <f t="shared" si="122"/>
        <v/>
      </c>
      <c r="O1308" t="str">
        <f t="shared" si="123"/>
        <v/>
      </c>
      <c r="R1308" t="str">
        <f t="shared" si="124"/>
        <v>1858-11</v>
      </c>
      <c r="U1308" s="2">
        <v>5.99</v>
      </c>
      <c r="V1308" s="2">
        <v>0.77400000000000002</v>
      </c>
      <c r="W1308" s="2">
        <v>9.8029999999999902</v>
      </c>
      <c r="X1308" s="2">
        <v>2.0609999999999999</v>
      </c>
      <c r="Y1308" s="2">
        <v>-0.68400000000000005</v>
      </c>
      <c r="Z1308" s="2">
        <v>1.2889999999999999</v>
      </c>
      <c r="AA1308" s="2">
        <v>14.134</v>
      </c>
      <c r="AB1308" s="2">
        <v>0.27600000000000002</v>
      </c>
      <c r="AC1308">
        <f t="shared" si="125"/>
        <v>1850</v>
      </c>
    </row>
    <row r="1309" spans="1:29" x14ac:dyDescent="0.35">
      <c r="A1309" s="3" t="s">
        <v>1307</v>
      </c>
      <c r="B1309" s="2">
        <v>2.444</v>
      </c>
      <c r="C1309" s="2">
        <v>0.68799999999999994</v>
      </c>
      <c r="D1309" s="2">
        <v>8.49</v>
      </c>
      <c r="E1309" s="2">
        <v>2.13</v>
      </c>
      <c r="F1309" s="2">
        <v>-1.9650000000000001</v>
      </c>
      <c r="G1309" s="2">
        <v>1.204</v>
      </c>
      <c r="H1309" s="2">
        <v>13.263</v>
      </c>
      <c r="I1309" s="2">
        <v>0.249</v>
      </c>
      <c r="J1309" s="4" t="str">
        <f t="shared" si="120"/>
        <v>1858</v>
      </c>
      <c r="K1309" t="str">
        <f t="shared" si="121"/>
        <v>12</v>
      </c>
      <c r="M1309" t="str">
        <f t="shared" si="122"/>
        <v/>
      </c>
      <c r="O1309" t="str">
        <f t="shared" si="123"/>
        <v/>
      </c>
      <c r="R1309" t="str">
        <f t="shared" si="124"/>
        <v>1858-12</v>
      </c>
      <c r="U1309" s="2">
        <v>2.444</v>
      </c>
      <c r="V1309" s="2">
        <v>0.68799999999999994</v>
      </c>
      <c r="W1309" s="2">
        <v>8.49</v>
      </c>
      <c r="X1309" s="2">
        <v>2.13</v>
      </c>
      <c r="Y1309" s="2">
        <v>-1.9650000000000001</v>
      </c>
      <c r="Z1309" s="2">
        <v>1.204</v>
      </c>
      <c r="AA1309" s="2">
        <v>13.263</v>
      </c>
      <c r="AB1309" s="2">
        <v>0.249</v>
      </c>
      <c r="AC1309">
        <f t="shared" si="125"/>
        <v>1850</v>
      </c>
    </row>
    <row r="1310" spans="1:29" x14ac:dyDescent="0.35">
      <c r="A1310" s="3" t="s">
        <v>1308</v>
      </c>
      <c r="B1310" s="2">
        <v>2.0150000000000001</v>
      </c>
      <c r="C1310" s="2">
        <v>1.0069999999999999</v>
      </c>
      <c r="D1310" s="2">
        <v>8.0739999999999998</v>
      </c>
      <c r="E1310" s="2">
        <v>1.7529999999999999</v>
      </c>
      <c r="F1310" s="2">
        <v>-2.7</v>
      </c>
      <c r="G1310" s="2">
        <v>1.2949999999999999</v>
      </c>
      <c r="H1310" s="2">
        <v>13.058</v>
      </c>
      <c r="I1310" s="2">
        <v>0.32600000000000001</v>
      </c>
      <c r="J1310" s="4" t="str">
        <f t="shared" si="120"/>
        <v>1859</v>
      </c>
      <c r="K1310" t="str">
        <f t="shared" si="121"/>
        <v>01</v>
      </c>
      <c r="M1310" t="str">
        <f t="shared" si="122"/>
        <v/>
      </c>
      <c r="O1310" t="str">
        <f t="shared" si="123"/>
        <v/>
      </c>
      <c r="R1310" t="str">
        <f t="shared" si="124"/>
        <v>1859-01</v>
      </c>
      <c r="U1310" s="2">
        <v>2.0150000000000001</v>
      </c>
      <c r="V1310" s="2">
        <v>1.0069999999999999</v>
      </c>
      <c r="W1310" s="2">
        <v>8.0739999999999998</v>
      </c>
      <c r="X1310" s="2">
        <v>1.7529999999999999</v>
      </c>
      <c r="Y1310" s="2">
        <v>-2.7</v>
      </c>
      <c r="Z1310" s="2">
        <v>1.2949999999999999</v>
      </c>
      <c r="AA1310" s="2">
        <v>13.058</v>
      </c>
      <c r="AB1310" s="2">
        <v>0.32600000000000001</v>
      </c>
      <c r="AC1310">
        <f t="shared" si="125"/>
        <v>1850</v>
      </c>
    </row>
    <row r="1311" spans="1:29" x14ac:dyDescent="0.35">
      <c r="A1311" s="3" t="s">
        <v>1309</v>
      </c>
      <c r="B1311" s="2">
        <v>2.6110000000000002</v>
      </c>
      <c r="C1311" s="2">
        <v>1</v>
      </c>
      <c r="D1311" s="2">
        <v>8.968</v>
      </c>
      <c r="E1311" s="2">
        <v>1.7909999999999999</v>
      </c>
      <c r="F1311" s="2">
        <v>-1.8580000000000001</v>
      </c>
      <c r="G1311" s="2">
        <v>1.7130000000000001</v>
      </c>
      <c r="H1311" s="2">
        <v>13.33</v>
      </c>
      <c r="I1311" s="2">
        <v>0.32700000000000001</v>
      </c>
      <c r="J1311" s="4" t="str">
        <f t="shared" si="120"/>
        <v>1859</v>
      </c>
      <c r="K1311" t="str">
        <f t="shared" si="121"/>
        <v>02</v>
      </c>
      <c r="M1311" t="str">
        <f t="shared" si="122"/>
        <v/>
      </c>
      <c r="O1311" t="str">
        <f t="shared" si="123"/>
        <v/>
      </c>
      <c r="R1311" t="str">
        <f t="shared" si="124"/>
        <v>1859-02</v>
      </c>
      <c r="U1311" s="2">
        <v>2.6110000000000002</v>
      </c>
      <c r="V1311" s="2">
        <v>1</v>
      </c>
      <c r="W1311" s="2">
        <v>8.968</v>
      </c>
      <c r="X1311" s="2">
        <v>1.7909999999999999</v>
      </c>
      <c r="Y1311" s="2">
        <v>-1.8580000000000001</v>
      </c>
      <c r="Z1311" s="2">
        <v>1.7130000000000001</v>
      </c>
      <c r="AA1311" s="2">
        <v>13.33</v>
      </c>
      <c r="AB1311" s="2">
        <v>0.32700000000000001</v>
      </c>
      <c r="AC1311">
        <f t="shared" si="125"/>
        <v>1850</v>
      </c>
    </row>
    <row r="1312" spans="1:29" x14ac:dyDescent="0.35">
      <c r="A1312" s="3" t="s">
        <v>1310</v>
      </c>
      <c r="B1312" s="2">
        <v>5.0229999999999997</v>
      </c>
      <c r="C1312" s="2">
        <v>0.91600000000000004</v>
      </c>
      <c r="D1312" s="2">
        <v>11.16</v>
      </c>
      <c r="E1312" s="2">
        <v>1.37</v>
      </c>
      <c r="F1312" s="2">
        <v>-0.45800000000000002</v>
      </c>
      <c r="G1312" s="2">
        <v>1.0349999999999999</v>
      </c>
      <c r="H1312" s="2">
        <v>14.103999999999999</v>
      </c>
      <c r="I1312" s="2">
        <v>0.312</v>
      </c>
      <c r="J1312" s="4" t="str">
        <f t="shared" si="120"/>
        <v>1859</v>
      </c>
      <c r="K1312" t="str">
        <f t="shared" si="121"/>
        <v>03</v>
      </c>
      <c r="M1312" t="str">
        <f t="shared" si="122"/>
        <v/>
      </c>
      <c r="O1312" t="str">
        <f t="shared" si="123"/>
        <v/>
      </c>
      <c r="R1312" t="str">
        <f t="shared" si="124"/>
        <v>1859-03</v>
      </c>
      <c r="U1312" s="2">
        <v>5.0229999999999997</v>
      </c>
      <c r="V1312" s="2">
        <v>0.91600000000000004</v>
      </c>
      <c r="W1312" s="2">
        <v>11.16</v>
      </c>
      <c r="X1312" s="2">
        <v>1.37</v>
      </c>
      <c r="Y1312" s="2">
        <v>-0.45800000000000002</v>
      </c>
      <c r="Z1312" s="2">
        <v>1.0349999999999999</v>
      </c>
      <c r="AA1312" s="2">
        <v>14.103999999999999</v>
      </c>
      <c r="AB1312" s="2">
        <v>0.312</v>
      </c>
      <c r="AC1312">
        <f t="shared" si="125"/>
        <v>1850</v>
      </c>
    </row>
    <row r="1313" spans="1:29" x14ac:dyDescent="0.35">
      <c r="A1313" s="3" t="s">
        <v>1311</v>
      </c>
      <c r="B1313" s="2">
        <v>8.5419999999999998</v>
      </c>
      <c r="C1313" s="2">
        <v>0.61699999999999999</v>
      </c>
      <c r="D1313" s="2">
        <v>14.225</v>
      </c>
      <c r="E1313" s="2">
        <v>2.0089999999999999</v>
      </c>
      <c r="F1313" s="2">
        <v>1.4339999999999999</v>
      </c>
      <c r="G1313" s="2">
        <v>0.86399999999999999</v>
      </c>
      <c r="H1313" s="2">
        <v>15.196999999999999</v>
      </c>
      <c r="I1313" s="2">
        <v>0.246</v>
      </c>
      <c r="J1313" s="4" t="str">
        <f t="shared" si="120"/>
        <v>1859</v>
      </c>
      <c r="K1313" t="str">
        <f t="shared" si="121"/>
        <v>04</v>
      </c>
      <c r="M1313" t="str">
        <f t="shared" si="122"/>
        <v/>
      </c>
      <c r="O1313" t="str">
        <f t="shared" si="123"/>
        <v/>
      </c>
      <c r="R1313" t="str">
        <f t="shared" si="124"/>
        <v>1859-04</v>
      </c>
      <c r="U1313" s="2">
        <v>8.5419999999999998</v>
      </c>
      <c r="V1313" s="2">
        <v>0.61699999999999999</v>
      </c>
      <c r="W1313" s="2">
        <v>14.225</v>
      </c>
      <c r="X1313" s="2">
        <v>2.0089999999999999</v>
      </c>
      <c r="Y1313" s="2">
        <v>1.4339999999999999</v>
      </c>
      <c r="Z1313" s="2">
        <v>0.86399999999999999</v>
      </c>
      <c r="AA1313" s="2">
        <v>15.196999999999999</v>
      </c>
      <c r="AB1313" s="2">
        <v>0.246</v>
      </c>
      <c r="AC1313">
        <f t="shared" si="125"/>
        <v>1850</v>
      </c>
    </row>
    <row r="1314" spans="1:29" x14ac:dyDescent="0.35">
      <c r="A1314" s="3" t="s">
        <v>1312</v>
      </c>
      <c r="B1314" s="2">
        <v>11.456</v>
      </c>
      <c r="C1314" s="2">
        <v>0.61599999999999999</v>
      </c>
      <c r="D1314" s="2">
        <v>17.021000000000001</v>
      </c>
      <c r="E1314" s="2">
        <v>1.236</v>
      </c>
      <c r="F1314" s="2">
        <v>5.2770000000000001</v>
      </c>
      <c r="G1314" s="2">
        <v>1.77</v>
      </c>
      <c r="H1314" s="2">
        <v>15.868</v>
      </c>
      <c r="I1314" s="2">
        <v>0.23799999999999999</v>
      </c>
      <c r="J1314" s="4" t="str">
        <f t="shared" si="120"/>
        <v>1859</v>
      </c>
      <c r="K1314" t="str">
        <f t="shared" si="121"/>
        <v>05</v>
      </c>
      <c r="M1314" t="str">
        <f t="shared" si="122"/>
        <v/>
      </c>
      <c r="O1314" t="str">
        <f t="shared" si="123"/>
        <v/>
      </c>
      <c r="R1314" t="str">
        <f t="shared" si="124"/>
        <v>1859-05</v>
      </c>
      <c r="U1314" s="2">
        <v>11.456</v>
      </c>
      <c r="V1314" s="2">
        <v>0.61599999999999999</v>
      </c>
      <c r="W1314" s="2">
        <v>17.021000000000001</v>
      </c>
      <c r="X1314" s="2">
        <v>1.236</v>
      </c>
      <c r="Y1314" s="2">
        <v>5.2770000000000001</v>
      </c>
      <c r="Z1314" s="2">
        <v>1.77</v>
      </c>
      <c r="AA1314" s="2">
        <v>15.868</v>
      </c>
      <c r="AB1314" s="2">
        <v>0.23799999999999999</v>
      </c>
      <c r="AC1314">
        <f t="shared" si="125"/>
        <v>1850</v>
      </c>
    </row>
    <row r="1315" spans="1:29" x14ac:dyDescent="0.35">
      <c r="A1315" s="3" t="s">
        <v>1313</v>
      </c>
      <c r="B1315" s="2">
        <v>13.141999999999999</v>
      </c>
      <c r="C1315" s="2">
        <v>0.51400000000000001</v>
      </c>
      <c r="D1315" s="2">
        <v>18.285</v>
      </c>
      <c r="E1315" s="2">
        <v>2.2839999999999998</v>
      </c>
      <c r="F1315" s="2">
        <v>7.0570000000000004</v>
      </c>
      <c r="G1315" s="2">
        <v>1.026</v>
      </c>
      <c r="H1315" s="2">
        <v>16.399999999999999</v>
      </c>
      <c r="I1315" s="2">
        <v>0.22600000000000001</v>
      </c>
      <c r="J1315" s="4" t="str">
        <f t="shared" si="120"/>
        <v>1859</v>
      </c>
      <c r="K1315" t="str">
        <f t="shared" si="121"/>
        <v>06</v>
      </c>
      <c r="M1315" t="str">
        <f t="shared" si="122"/>
        <v/>
      </c>
      <c r="O1315" t="str">
        <f t="shared" si="123"/>
        <v/>
      </c>
      <c r="R1315" t="str">
        <f t="shared" si="124"/>
        <v>1859-06</v>
      </c>
      <c r="U1315" s="2">
        <v>13.141999999999999</v>
      </c>
      <c r="V1315" s="2">
        <v>0.51400000000000001</v>
      </c>
      <c r="W1315" s="2">
        <v>18.285</v>
      </c>
      <c r="X1315" s="2">
        <v>2.2839999999999998</v>
      </c>
      <c r="Y1315" s="2">
        <v>7.0570000000000004</v>
      </c>
      <c r="Z1315" s="2">
        <v>1.026</v>
      </c>
      <c r="AA1315" s="2">
        <v>16.399999999999999</v>
      </c>
      <c r="AB1315" s="2">
        <v>0.22600000000000001</v>
      </c>
      <c r="AC1315">
        <f t="shared" si="125"/>
        <v>1850</v>
      </c>
    </row>
    <row r="1316" spans="1:29" x14ac:dyDescent="0.35">
      <c r="A1316" s="3" t="s">
        <v>1314</v>
      </c>
      <c r="B1316" s="2">
        <v>13.827</v>
      </c>
      <c r="C1316" s="2">
        <v>0.56699999999999995</v>
      </c>
      <c r="D1316" s="2">
        <v>19.443999999999999</v>
      </c>
      <c r="E1316" s="2">
        <v>1.968</v>
      </c>
      <c r="F1316" s="2">
        <v>7.85</v>
      </c>
      <c r="G1316" s="2">
        <v>0.73699999999999999</v>
      </c>
      <c r="H1316" s="2">
        <v>16.494</v>
      </c>
      <c r="I1316" s="2">
        <v>0.23400000000000001</v>
      </c>
      <c r="J1316" s="4" t="str">
        <f t="shared" si="120"/>
        <v>1859</v>
      </c>
      <c r="K1316" t="str">
        <f t="shared" si="121"/>
        <v>07</v>
      </c>
      <c r="M1316" t="str">
        <f t="shared" si="122"/>
        <v/>
      </c>
      <c r="O1316" t="str">
        <f t="shared" si="123"/>
        <v/>
      </c>
      <c r="R1316" t="str">
        <f t="shared" si="124"/>
        <v>1859-07</v>
      </c>
      <c r="U1316" s="2">
        <v>13.827</v>
      </c>
      <c r="V1316" s="2">
        <v>0.56699999999999995</v>
      </c>
      <c r="W1316" s="2">
        <v>19.443999999999999</v>
      </c>
      <c r="X1316" s="2">
        <v>1.968</v>
      </c>
      <c r="Y1316" s="2">
        <v>7.85</v>
      </c>
      <c r="Z1316" s="2">
        <v>0.73699999999999999</v>
      </c>
      <c r="AA1316" s="2">
        <v>16.494</v>
      </c>
      <c r="AB1316" s="2">
        <v>0.23400000000000001</v>
      </c>
      <c r="AC1316">
        <f t="shared" si="125"/>
        <v>1850</v>
      </c>
    </row>
    <row r="1317" spans="1:29" x14ac:dyDescent="0.35">
      <c r="A1317" s="3" t="s">
        <v>1315</v>
      </c>
      <c r="B1317" s="2">
        <v>13.217000000000001</v>
      </c>
      <c r="C1317" s="2">
        <v>0.46800000000000003</v>
      </c>
      <c r="D1317" s="2">
        <v>19.201000000000001</v>
      </c>
      <c r="E1317" s="2">
        <v>1.673</v>
      </c>
      <c r="F1317" s="2">
        <v>7.9649999999999901</v>
      </c>
      <c r="G1317" s="2">
        <v>0.84899999999999998</v>
      </c>
      <c r="H1317" s="2">
        <v>16.45</v>
      </c>
      <c r="I1317" s="2">
        <v>0.20499999999999999</v>
      </c>
      <c r="J1317" s="4" t="str">
        <f t="shared" si="120"/>
        <v>1859</v>
      </c>
      <c r="K1317" t="str">
        <f t="shared" si="121"/>
        <v>08</v>
      </c>
      <c r="M1317" t="str">
        <f t="shared" si="122"/>
        <v/>
      </c>
      <c r="O1317" t="str">
        <f t="shared" si="123"/>
        <v/>
      </c>
      <c r="R1317" t="str">
        <f t="shared" si="124"/>
        <v>1859-08</v>
      </c>
      <c r="U1317" s="2">
        <v>13.217000000000001</v>
      </c>
      <c r="V1317" s="2">
        <v>0.46800000000000003</v>
      </c>
      <c r="W1317" s="2">
        <v>19.201000000000001</v>
      </c>
      <c r="X1317" s="2">
        <v>1.673</v>
      </c>
      <c r="Y1317" s="2">
        <v>7.9649999999999901</v>
      </c>
      <c r="Z1317" s="2">
        <v>0.84899999999999998</v>
      </c>
      <c r="AA1317" s="2">
        <v>16.45</v>
      </c>
      <c r="AB1317" s="2">
        <v>0.20499999999999999</v>
      </c>
      <c r="AC1317">
        <f t="shared" si="125"/>
        <v>1850</v>
      </c>
    </row>
    <row r="1318" spans="1:29" x14ac:dyDescent="0.35">
      <c r="A1318" s="3" t="s">
        <v>1316</v>
      </c>
      <c r="B1318" s="2">
        <v>11.079999999999901</v>
      </c>
      <c r="C1318" s="2">
        <v>0.36499999999999999</v>
      </c>
      <c r="D1318" s="2">
        <v>16.483000000000001</v>
      </c>
      <c r="E1318" s="2">
        <v>1.839</v>
      </c>
      <c r="F1318" s="2">
        <v>5.4229999999999903</v>
      </c>
      <c r="G1318" s="2">
        <v>0.873</v>
      </c>
      <c r="H1318" s="2">
        <v>15.589</v>
      </c>
      <c r="I1318" s="2">
        <v>0.20399999999999999</v>
      </c>
      <c r="J1318" s="4" t="str">
        <f t="shared" si="120"/>
        <v>1859</v>
      </c>
      <c r="K1318" t="str">
        <f t="shared" si="121"/>
        <v>09</v>
      </c>
      <c r="M1318" t="str">
        <f t="shared" si="122"/>
        <v/>
      </c>
      <c r="O1318" t="str">
        <f t="shared" si="123"/>
        <v/>
      </c>
      <c r="R1318" t="str">
        <f t="shared" si="124"/>
        <v>1859-09</v>
      </c>
      <c r="U1318" s="2">
        <v>11.079999999999901</v>
      </c>
      <c r="V1318" s="2">
        <v>0.36499999999999999</v>
      </c>
      <c r="W1318" s="2">
        <v>16.483000000000001</v>
      </c>
      <c r="X1318" s="2">
        <v>1.839</v>
      </c>
      <c r="Y1318" s="2">
        <v>5.4229999999999903</v>
      </c>
      <c r="Z1318" s="2">
        <v>0.873</v>
      </c>
      <c r="AA1318" s="2">
        <v>15.589</v>
      </c>
      <c r="AB1318" s="2">
        <v>0.20399999999999999</v>
      </c>
      <c r="AC1318">
        <f t="shared" si="125"/>
        <v>1850</v>
      </c>
    </row>
    <row r="1319" spans="1:29" x14ac:dyDescent="0.35">
      <c r="A1319" s="3" t="s">
        <v>1317</v>
      </c>
      <c r="B1319" s="2">
        <v>8.8339999999999996</v>
      </c>
      <c r="C1319" s="2">
        <v>0.63800000000000001</v>
      </c>
      <c r="D1319" s="2">
        <v>14.234999999999999</v>
      </c>
      <c r="E1319" s="2">
        <v>1.9450000000000001</v>
      </c>
      <c r="F1319" s="2">
        <v>2.968</v>
      </c>
      <c r="G1319" s="2">
        <v>0.90800000000000003</v>
      </c>
      <c r="H1319" s="2">
        <v>15.061999999999999</v>
      </c>
      <c r="I1319" s="2">
        <v>0.25</v>
      </c>
      <c r="J1319" s="4" t="str">
        <f t="shared" si="120"/>
        <v>1859</v>
      </c>
      <c r="K1319" t="str">
        <f t="shared" si="121"/>
        <v>10</v>
      </c>
      <c r="M1319" t="str">
        <f t="shared" si="122"/>
        <v/>
      </c>
      <c r="O1319" t="str">
        <f t="shared" si="123"/>
        <v/>
      </c>
      <c r="R1319" t="str">
        <f t="shared" si="124"/>
        <v>1859-10</v>
      </c>
      <c r="U1319" s="2">
        <v>8.8339999999999996</v>
      </c>
      <c r="V1319" s="2">
        <v>0.63800000000000001</v>
      </c>
      <c r="W1319" s="2">
        <v>14.234999999999999</v>
      </c>
      <c r="X1319" s="2">
        <v>1.9450000000000001</v>
      </c>
      <c r="Y1319" s="2">
        <v>2.968</v>
      </c>
      <c r="Z1319" s="2">
        <v>0.90800000000000003</v>
      </c>
      <c r="AA1319" s="2">
        <v>15.061999999999999</v>
      </c>
      <c r="AB1319" s="2">
        <v>0.25</v>
      </c>
      <c r="AC1319">
        <f t="shared" si="125"/>
        <v>1850</v>
      </c>
    </row>
    <row r="1320" spans="1:29" x14ac:dyDescent="0.35">
      <c r="A1320" s="3" t="s">
        <v>1318</v>
      </c>
      <c r="B1320" s="2">
        <v>5.9119999999999999</v>
      </c>
      <c r="C1320" s="2">
        <v>0.57199999999999995</v>
      </c>
      <c r="D1320" s="2">
        <v>10.973000000000001</v>
      </c>
      <c r="E1320" s="2">
        <v>1.5189999999999999</v>
      </c>
      <c r="F1320" s="2">
        <v>-1.4000000000000099E-2</v>
      </c>
      <c r="G1320" s="2">
        <v>0.996</v>
      </c>
      <c r="H1320" s="2">
        <v>14.093999999999999</v>
      </c>
      <c r="I1320" s="2">
        <v>0.24399999999999999</v>
      </c>
      <c r="J1320" s="4" t="str">
        <f t="shared" si="120"/>
        <v>1859</v>
      </c>
      <c r="K1320" t="str">
        <f t="shared" si="121"/>
        <v>11</v>
      </c>
      <c r="M1320" t="str">
        <f t="shared" si="122"/>
        <v/>
      </c>
      <c r="O1320" t="str">
        <f t="shared" si="123"/>
        <v/>
      </c>
      <c r="R1320" t="str">
        <f t="shared" si="124"/>
        <v>1859-11</v>
      </c>
      <c r="U1320" s="2">
        <v>5.9119999999999999</v>
      </c>
      <c r="V1320" s="2">
        <v>0.57199999999999995</v>
      </c>
      <c r="W1320" s="2">
        <v>10.973000000000001</v>
      </c>
      <c r="X1320" s="2">
        <v>1.5189999999999999</v>
      </c>
      <c r="Y1320" s="2">
        <v>-1.4000000000000099E-2</v>
      </c>
      <c r="Z1320" s="2">
        <v>0.996</v>
      </c>
      <c r="AA1320" s="2">
        <v>14.093999999999999</v>
      </c>
      <c r="AB1320" s="2">
        <v>0.24399999999999999</v>
      </c>
      <c r="AC1320">
        <f t="shared" si="125"/>
        <v>1850</v>
      </c>
    </row>
    <row r="1321" spans="1:29" x14ac:dyDescent="0.35">
      <c r="A1321" s="3" t="s">
        <v>1319</v>
      </c>
      <c r="B1321" s="2">
        <v>3.3650000000000002</v>
      </c>
      <c r="C1321" s="2">
        <v>0.81599999999999995</v>
      </c>
      <c r="D1321" s="2">
        <v>8.2549999999999901</v>
      </c>
      <c r="E1321" s="2">
        <v>3.11</v>
      </c>
      <c r="F1321" s="2">
        <v>-3.4220000000000002</v>
      </c>
      <c r="G1321" s="2">
        <v>1.65</v>
      </c>
      <c r="H1321" s="2">
        <v>13.513</v>
      </c>
      <c r="I1321" s="2">
        <v>0.28699999999999998</v>
      </c>
      <c r="J1321" s="4" t="str">
        <f t="shared" si="120"/>
        <v>1859</v>
      </c>
      <c r="K1321" t="str">
        <f t="shared" si="121"/>
        <v>12</v>
      </c>
      <c r="M1321" t="str">
        <f t="shared" si="122"/>
        <v/>
      </c>
      <c r="O1321" t="str">
        <f t="shared" si="123"/>
        <v/>
      </c>
      <c r="R1321" t="str">
        <f t="shared" si="124"/>
        <v>1859-12</v>
      </c>
      <c r="U1321" s="2">
        <v>3.3650000000000002</v>
      </c>
      <c r="V1321" s="2">
        <v>0.81599999999999995</v>
      </c>
      <c r="W1321" s="2">
        <v>8.2549999999999901</v>
      </c>
      <c r="X1321" s="2">
        <v>3.11</v>
      </c>
      <c r="Y1321" s="2">
        <v>-3.4220000000000002</v>
      </c>
      <c r="Z1321" s="2">
        <v>1.65</v>
      </c>
      <c r="AA1321" s="2">
        <v>13.513</v>
      </c>
      <c r="AB1321" s="2">
        <v>0.28699999999999998</v>
      </c>
      <c r="AC1321">
        <f t="shared" si="125"/>
        <v>1850</v>
      </c>
    </row>
    <row r="1322" spans="1:29" x14ac:dyDescent="0.35">
      <c r="A1322" s="3" t="s">
        <v>1320</v>
      </c>
      <c r="B1322" s="2">
        <v>2.077</v>
      </c>
      <c r="C1322" s="2">
        <v>0.86</v>
      </c>
      <c r="D1322" s="2">
        <v>9.7719999999999896</v>
      </c>
      <c r="E1322" s="2">
        <v>2.2599999999999998</v>
      </c>
      <c r="F1322" s="2">
        <v>-2.0590000000000002</v>
      </c>
      <c r="G1322" s="2">
        <v>1.59</v>
      </c>
      <c r="H1322" s="2">
        <v>13.17</v>
      </c>
      <c r="I1322" s="2">
        <v>0.29399999999999998</v>
      </c>
      <c r="J1322" s="4" t="str">
        <f t="shared" si="120"/>
        <v>1860</v>
      </c>
      <c r="K1322" t="str">
        <f t="shared" si="121"/>
        <v>01</v>
      </c>
      <c r="M1322" t="str">
        <f t="shared" si="122"/>
        <v/>
      </c>
      <c r="O1322" t="str">
        <f t="shared" si="123"/>
        <v/>
      </c>
      <c r="R1322" t="str">
        <f t="shared" si="124"/>
        <v>1860-01</v>
      </c>
      <c r="U1322" s="2">
        <v>2.077</v>
      </c>
      <c r="V1322" s="2">
        <v>0.86</v>
      </c>
      <c r="W1322" s="2">
        <v>9.7719999999999896</v>
      </c>
      <c r="X1322" s="2">
        <v>2.2599999999999998</v>
      </c>
      <c r="Y1322" s="2">
        <v>-2.0590000000000002</v>
      </c>
      <c r="Z1322" s="2">
        <v>1.59</v>
      </c>
      <c r="AA1322" s="2">
        <v>13.17</v>
      </c>
      <c r="AB1322" s="2">
        <v>0.29399999999999998</v>
      </c>
      <c r="AC1322">
        <f t="shared" si="125"/>
        <v>1860</v>
      </c>
    </row>
    <row r="1323" spans="1:29" x14ac:dyDescent="0.35">
      <c r="A1323" s="3" t="s">
        <v>1321</v>
      </c>
      <c r="B1323" s="2">
        <v>2.6319999999999899</v>
      </c>
      <c r="C1323" s="2">
        <v>0.75</v>
      </c>
      <c r="D1323" s="2">
        <v>8.7469999999999999</v>
      </c>
      <c r="E1323" s="2">
        <v>2.3479999999999999</v>
      </c>
      <c r="F1323" s="2">
        <v>-3.23199999999999</v>
      </c>
      <c r="G1323" s="2">
        <v>1.1879999999999999</v>
      </c>
      <c r="H1323" s="2">
        <v>13.423999999999999</v>
      </c>
      <c r="I1323" s="2">
        <v>0.27500000000000002</v>
      </c>
      <c r="J1323" s="4" t="str">
        <f t="shared" si="120"/>
        <v>1860</v>
      </c>
      <c r="K1323" t="str">
        <f t="shared" si="121"/>
        <v>02</v>
      </c>
      <c r="M1323" t="str">
        <f t="shared" si="122"/>
        <v/>
      </c>
      <c r="O1323" t="str">
        <f t="shared" si="123"/>
        <v/>
      </c>
      <c r="R1323" t="str">
        <f t="shared" si="124"/>
        <v>1860-02</v>
      </c>
      <c r="U1323" s="2">
        <v>2.6319999999999899</v>
      </c>
      <c r="V1323" s="2">
        <v>0.75</v>
      </c>
      <c r="W1323" s="2">
        <v>8.7469999999999999</v>
      </c>
      <c r="X1323" s="2">
        <v>2.3479999999999999</v>
      </c>
      <c r="Y1323" s="2">
        <v>-3.23199999999999</v>
      </c>
      <c r="Z1323" s="2">
        <v>1.1879999999999999</v>
      </c>
      <c r="AA1323" s="2">
        <v>13.423999999999999</v>
      </c>
      <c r="AB1323" s="2">
        <v>0.27500000000000002</v>
      </c>
      <c r="AC1323">
        <f t="shared" si="125"/>
        <v>1860</v>
      </c>
    </row>
    <row r="1324" spans="1:29" x14ac:dyDescent="0.35">
      <c r="A1324" s="3" t="s">
        <v>1322</v>
      </c>
      <c r="B1324" s="2">
        <v>3.49399999999999</v>
      </c>
      <c r="C1324" s="2">
        <v>0.87</v>
      </c>
      <c r="D1324" s="2">
        <v>11.821</v>
      </c>
      <c r="E1324" s="2">
        <v>2.1640000000000001</v>
      </c>
      <c r="F1324" s="2">
        <v>-0.71399999999999997</v>
      </c>
      <c r="G1324" s="2">
        <v>1.1459999999999999</v>
      </c>
      <c r="H1324" s="2">
        <v>13.714</v>
      </c>
      <c r="I1324" s="2">
        <v>0.30199999999999999</v>
      </c>
      <c r="J1324" s="4" t="str">
        <f t="shared" si="120"/>
        <v>1860</v>
      </c>
      <c r="K1324" t="str">
        <f t="shared" si="121"/>
        <v>03</v>
      </c>
      <c r="M1324" t="str">
        <f t="shared" si="122"/>
        <v/>
      </c>
      <c r="O1324" t="str">
        <f t="shared" si="123"/>
        <v/>
      </c>
      <c r="R1324" t="str">
        <f t="shared" si="124"/>
        <v>1860-03</v>
      </c>
      <c r="U1324" s="2">
        <v>3.49399999999999</v>
      </c>
      <c r="V1324" s="2">
        <v>0.87</v>
      </c>
      <c r="W1324" s="2">
        <v>11.821</v>
      </c>
      <c r="X1324" s="2">
        <v>2.1640000000000001</v>
      </c>
      <c r="Y1324" s="2">
        <v>-0.71399999999999997</v>
      </c>
      <c r="Z1324" s="2">
        <v>1.1459999999999999</v>
      </c>
      <c r="AA1324" s="2">
        <v>13.714</v>
      </c>
      <c r="AB1324" s="2">
        <v>0.30199999999999999</v>
      </c>
      <c r="AC1324">
        <f t="shared" si="125"/>
        <v>1860</v>
      </c>
    </row>
    <row r="1325" spans="1:29" x14ac:dyDescent="0.35">
      <c r="A1325" s="3" t="s">
        <v>1323</v>
      </c>
      <c r="B1325" s="2">
        <v>7.76</v>
      </c>
      <c r="C1325" s="2">
        <v>0.46</v>
      </c>
      <c r="D1325" s="2">
        <v>13.510999999999999</v>
      </c>
      <c r="E1325" s="2">
        <v>1.7210000000000001</v>
      </c>
      <c r="F1325" s="2">
        <v>1.8049999999999999</v>
      </c>
      <c r="G1325" s="2">
        <v>1.2949999999999999</v>
      </c>
      <c r="H1325" s="2">
        <v>14.861000000000001</v>
      </c>
      <c r="I1325" s="2">
        <v>0.20899999999999999</v>
      </c>
      <c r="J1325" s="4" t="str">
        <f t="shared" si="120"/>
        <v>1860</v>
      </c>
      <c r="K1325" t="str">
        <f t="shared" si="121"/>
        <v>04</v>
      </c>
      <c r="M1325" t="str">
        <f t="shared" si="122"/>
        <v/>
      </c>
      <c r="O1325" t="str">
        <f t="shared" si="123"/>
        <v/>
      </c>
      <c r="R1325" t="str">
        <f t="shared" si="124"/>
        <v>1860-04</v>
      </c>
      <c r="U1325" s="2">
        <v>7.76</v>
      </c>
      <c r="V1325" s="2">
        <v>0.46</v>
      </c>
      <c r="W1325" s="2">
        <v>13.510999999999999</v>
      </c>
      <c r="X1325" s="2">
        <v>1.7210000000000001</v>
      </c>
      <c r="Y1325" s="2">
        <v>1.8049999999999999</v>
      </c>
      <c r="Z1325" s="2">
        <v>1.2949999999999999</v>
      </c>
      <c r="AA1325" s="2">
        <v>14.861000000000001</v>
      </c>
      <c r="AB1325" s="2">
        <v>0.20899999999999999</v>
      </c>
      <c r="AC1325">
        <f t="shared" si="125"/>
        <v>1860</v>
      </c>
    </row>
    <row r="1326" spans="1:29" x14ac:dyDescent="0.35">
      <c r="A1326" s="3" t="s">
        <v>1324</v>
      </c>
      <c r="B1326" s="2">
        <v>11.061999999999999</v>
      </c>
      <c r="C1326" s="2">
        <v>0.74399999999999999</v>
      </c>
      <c r="D1326" s="2">
        <v>16.821999999999999</v>
      </c>
      <c r="E1326" s="2">
        <v>1.139</v>
      </c>
      <c r="F1326" s="2">
        <v>4.7919999999999998</v>
      </c>
      <c r="G1326" s="2">
        <v>1.0940000000000001</v>
      </c>
      <c r="H1326" s="2">
        <v>15.757999999999999</v>
      </c>
      <c r="I1326" s="2">
        <v>0.27600000000000002</v>
      </c>
      <c r="J1326" s="4" t="str">
        <f t="shared" si="120"/>
        <v>1860</v>
      </c>
      <c r="K1326" t="str">
        <f t="shared" si="121"/>
        <v>05</v>
      </c>
      <c r="M1326" t="str">
        <f t="shared" si="122"/>
        <v/>
      </c>
      <c r="O1326" t="str">
        <f t="shared" si="123"/>
        <v/>
      </c>
      <c r="R1326" t="str">
        <f t="shared" si="124"/>
        <v>1860-05</v>
      </c>
      <c r="U1326" s="2">
        <v>11.061999999999999</v>
      </c>
      <c r="V1326" s="2">
        <v>0.74399999999999999</v>
      </c>
      <c r="W1326" s="2">
        <v>16.821999999999999</v>
      </c>
      <c r="X1326" s="2">
        <v>1.139</v>
      </c>
      <c r="Y1326" s="2">
        <v>4.7919999999999998</v>
      </c>
      <c r="Z1326" s="2">
        <v>1.0940000000000001</v>
      </c>
      <c r="AA1326" s="2">
        <v>15.757999999999999</v>
      </c>
      <c r="AB1326" s="2">
        <v>0.27600000000000002</v>
      </c>
      <c r="AC1326">
        <f t="shared" si="125"/>
        <v>1860</v>
      </c>
    </row>
    <row r="1327" spans="1:29" x14ac:dyDescent="0.35">
      <c r="A1327" s="3" t="s">
        <v>1325</v>
      </c>
      <c r="B1327" s="2">
        <v>13.271999999999901</v>
      </c>
      <c r="C1327" s="2">
        <v>0.54799999999999904</v>
      </c>
      <c r="D1327" s="2">
        <v>19.163</v>
      </c>
      <c r="E1327" s="2">
        <v>1.361</v>
      </c>
      <c r="F1327" s="2">
        <v>7.2129999999999903</v>
      </c>
      <c r="G1327" s="2">
        <v>0.76599999999999902</v>
      </c>
      <c r="H1327" s="2">
        <v>16.338000000000001</v>
      </c>
      <c r="I1327" s="2">
        <v>0.24</v>
      </c>
      <c r="J1327" s="4" t="str">
        <f t="shared" si="120"/>
        <v>1860</v>
      </c>
      <c r="K1327" t="str">
        <f t="shared" si="121"/>
        <v>06</v>
      </c>
      <c r="M1327" t="str">
        <f t="shared" si="122"/>
        <v/>
      </c>
      <c r="O1327" t="str">
        <f t="shared" si="123"/>
        <v/>
      </c>
      <c r="R1327" t="str">
        <f t="shared" si="124"/>
        <v>1860-06</v>
      </c>
      <c r="U1327" s="2">
        <v>13.271999999999901</v>
      </c>
      <c r="V1327" s="2">
        <v>0.54799999999999904</v>
      </c>
      <c r="W1327" s="2">
        <v>19.163</v>
      </c>
      <c r="X1327" s="2">
        <v>1.361</v>
      </c>
      <c r="Y1327" s="2">
        <v>7.2129999999999903</v>
      </c>
      <c r="Z1327" s="2">
        <v>0.76599999999999902</v>
      </c>
      <c r="AA1327" s="2">
        <v>16.338000000000001</v>
      </c>
      <c r="AB1327" s="2">
        <v>0.24</v>
      </c>
      <c r="AC1327">
        <f t="shared" si="125"/>
        <v>1860</v>
      </c>
    </row>
    <row r="1328" spans="1:29" x14ac:dyDescent="0.35">
      <c r="A1328" s="3" t="s">
        <v>1326</v>
      </c>
      <c r="B1328" s="2">
        <v>14.202999999999999</v>
      </c>
      <c r="C1328" s="2">
        <v>0.47099999999999997</v>
      </c>
      <c r="D1328" s="2">
        <v>18.565999999999999</v>
      </c>
      <c r="E1328" s="2">
        <v>2.125</v>
      </c>
      <c r="F1328" s="2">
        <v>7.45</v>
      </c>
      <c r="G1328" s="2">
        <v>0.85899999999999999</v>
      </c>
      <c r="H1328" s="2">
        <v>16.736999999999998</v>
      </c>
      <c r="I1328" s="2">
        <v>0.221</v>
      </c>
      <c r="J1328" s="4" t="str">
        <f t="shared" si="120"/>
        <v>1860</v>
      </c>
      <c r="K1328" t="str">
        <f t="shared" si="121"/>
        <v>07</v>
      </c>
      <c r="M1328" t="str">
        <f t="shared" si="122"/>
        <v/>
      </c>
      <c r="O1328" t="str">
        <f t="shared" si="123"/>
        <v/>
      </c>
      <c r="R1328" t="str">
        <f t="shared" si="124"/>
        <v>1860-07</v>
      </c>
      <c r="U1328" s="2">
        <v>14.202999999999999</v>
      </c>
      <c r="V1328" s="2">
        <v>0.47099999999999997</v>
      </c>
      <c r="W1328" s="2">
        <v>18.565999999999999</v>
      </c>
      <c r="X1328" s="2">
        <v>2.125</v>
      </c>
      <c r="Y1328" s="2">
        <v>7.45</v>
      </c>
      <c r="Z1328" s="2">
        <v>0.85899999999999999</v>
      </c>
      <c r="AA1328" s="2">
        <v>16.736999999999998</v>
      </c>
      <c r="AB1328" s="2">
        <v>0.221</v>
      </c>
      <c r="AC1328">
        <f t="shared" si="125"/>
        <v>1860</v>
      </c>
    </row>
    <row r="1329" spans="1:29" x14ac:dyDescent="0.35">
      <c r="A1329" s="3" t="s">
        <v>1327</v>
      </c>
      <c r="B1329" s="2">
        <v>13.765000000000001</v>
      </c>
      <c r="C1329" s="2">
        <v>0.503</v>
      </c>
      <c r="D1329" s="2">
        <v>18.984000000000002</v>
      </c>
      <c r="E1329" s="2">
        <v>1.5589999999999999</v>
      </c>
      <c r="F1329" s="2">
        <v>7.0689999999999902</v>
      </c>
      <c r="G1329" s="2">
        <v>0.65</v>
      </c>
      <c r="H1329" s="2">
        <v>16.634</v>
      </c>
      <c r="I1329" s="2">
        <v>0.23400000000000001</v>
      </c>
      <c r="J1329" s="4" t="str">
        <f t="shared" si="120"/>
        <v>1860</v>
      </c>
      <c r="K1329" t="str">
        <f t="shared" si="121"/>
        <v>08</v>
      </c>
      <c r="M1329" t="str">
        <f t="shared" si="122"/>
        <v/>
      </c>
      <c r="O1329" t="str">
        <f t="shared" si="123"/>
        <v/>
      </c>
      <c r="R1329" t="str">
        <f t="shared" si="124"/>
        <v>1860-08</v>
      </c>
      <c r="U1329" s="2">
        <v>13.765000000000001</v>
      </c>
      <c r="V1329" s="2">
        <v>0.503</v>
      </c>
      <c r="W1329" s="2">
        <v>18.984000000000002</v>
      </c>
      <c r="X1329" s="2">
        <v>1.5589999999999999</v>
      </c>
      <c r="Y1329" s="2">
        <v>7.0689999999999902</v>
      </c>
      <c r="Z1329" s="2">
        <v>0.65</v>
      </c>
      <c r="AA1329" s="2">
        <v>16.634</v>
      </c>
      <c r="AB1329" s="2">
        <v>0.23400000000000001</v>
      </c>
      <c r="AC1329">
        <f t="shared" si="125"/>
        <v>1860</v>
      </c>
    </row>
    <row r="1330" spans="1:29" x14ac:dyDescent="0.35">
      <c r="A1330" s="3" t="s">
        <v>1328</v>
      </c>
      <c r="B1330" s="2">
        <v>11.891999999999999</v>
      </c>
      <c r="C1330" s="2">
        <v>0.53500000000000003</v>
      </c>
      <c r="D1330" s="2">
        <v>16.891999999999999</v>
      </c>
      <c r="E1330" s="2">
        <v>2.2189999999999999</v>
      </c>
      <c r="F1330" s="2">
        <v>5.5359999999999996</v>
      </c>
      <c r="G1330" s="2">
        <v>1.212</v>
      </c>
      <c r="H1330" s="2">
        <v>16.132999999999999</v>
      </c>
      <c r="I1330" s="2">
        <v>0.24199999999999999</v>
      </c>
      <c r="J1330" s="4" t="str">
        <f t="shared" si="120"/>
        <v>1860</v>
      </c>
      <c r="K1330" t="str">
        <f t="shared" si="121"/>
        <v>09</v>
      </c>
      <c r="M1330" t="str">
        <f t="shared" si="122"/>
        <v/>
      </c>
      <c r="O1330" t="str">
        <f t="shared" si="123"/>
        <v/>
      </c>
      <c r="R1330" t="str">
        <f t="shared" si="124"/>
        <v>1860-09</v>
      </c>
      <c r="U1330" s="2">
        <v>11.891999999999999</v>
      </c>
      <c r="V1330" s="2">
        <v>0.53500000000000003</v>
      </c>
      <c r="W1330" s="2">
        <v>16.891999999999999</v>
      </c>
      <c r="X1330" s="2">
        <v>2.2189999999999999</v>
      </c>
      <c r="Y1330" s="2">
        <v>5.5359999999999996</v>
      </c>
      <c r="Z1330" s="2">
        <v>1.212</v>
      </c>
      <c r="AA1330" s="2">
        <v>16.132999999999999</v>
      </c>
      <c r="AB1330" s="2">
        <v>0.24199999999999999</v>
      </c>
      <c r="AC1330">
        <f t="shared" si="125"/>
        <v>1860</v>
      </c>
    </row>
    <row r="1331" spans="1:29" x14ac:dyDescent="0.35">
      <c r="A1331" s="3" t="s">
        <v>1329</v>
      </c>
      <c r="B1331" s="2">
        <v>8.7119999999999997</v>
      </c>
      <c r="C1331" s="2">
        <v>0.46600000000000003</v>
      </c>
      <c r="D1331" s="2">
        <v>13.677</v>
      </c>
      <c r="E1331" s="2">
        <v>1.8759999999999999</v>
      </c>
      <c r="F1331" s="2">
        <v>2.9060000000000001</v>
      </c>
      <c r="G1331" s="2">
        <v>0.90300000000000002</v>
      </c>
      <c r="H1331" s="2">
        <v>15.075999999999899</v>
      </c>
      <c r="I1331" s="2">
        <v>0.223</v>
      </c>
      <c r="J1331" s="4" t="str">
        <f t="shared" si="120"/>
        <v>1860</v>
      </c>
      <c r="K1331" t="str">
        <f t="shared" si="121"/>
        <v>10</v>
      </c>
      <c r="M1331" t="str">
        <f t="shared" si="122"/>
        <v/>
      </c>
      <c r="O1331" t="str">
        <f t="shared" si="123"/>
        <v/>
      </c>
      <c r="R1331" t="str">
        <f t="shared" si="124"/>
        <v>1860-10</v>
      </c>
      <c r="U1331" s="2">
        <v>8.7119999999999997</v>
      </c>
      <c r="V1331" s="2">
        <v>0.46600000000000003</v>
      </c>
      <c r="W1331" s="2">
        <v>13.677</v>
      </c>
      <c r="X1331" s="2">
        <v>1.8759999999999999</v>
      </c>
      <c r="Y1331" s="2">
        <v>2.9060000000000001</v>
      </c>
      <c r="Z1331" s="2">
        <v>0.90300000000000002</v>
      </c>
      <c r="AA1331" s="2">
        <v>15.075999999999899</v>
      </c>
      <c r="AB1331" s="2">
        <v>0.223</v>
      </c>
      <c r="AC1331">
        <f t="shared" si="125"/>
        <v>1860</v>
      </c>
    </row>
    <row r="1332" spans="1:29" x14ac:dyDescent="0.35">
      <c r="A1332" s="3" t="s">
        <v>1330</v>
      </c>
      <c r="B1332" s="2">
        <v>5.0270000000000001</v>
      </c>
      <c r="C1332" s="2">
        <v>0.55500000000000005</v>
      </c>
      <c r="D1332" s="2">
        <v>11.012</v>
      </c>
      <c r="E1332" s="2">
        <v>1.9710000000000001</v>
      </c>
      <c r="F1332" s="2">
        <v>-0.111</v>
      </c>
      <c r="G1332" s="2">
        <v>1.121</v>
      </c>
      <c r="H1332" s="2">
        <v>13.922000000000001</v>
      </c>
      <c r="I1332" s="2">
        <v>0.23300000000000001</v>
      </c>
      <c r="J1332" s="4" t="str">
        <f t="shared" si="120"/>
        <v>1860</v>
      </c>
      <c r="K1332" t="str">
        <f t="shared" si="121"/>
        <v>11</v>
      </c>
      <c r="M1332" t="str">
        <f t="shared" si="122"/>
        <v/>
      </c>
      <c r="O1332" t="str">
        <f t="shared" si="123"/>
        <v/>
      </c>
      <c r="R1332" t="str">
        <f t="shared" si="124"/>
        <v>1860-11</v>
      </c>
      <c r="U1332" s="2">
        <v>5.0270000000000001</v>
      </c>
      <c r="V1332" s="2">
        <v>0.55500000000000005</v>
      </c>
      <c r="W1332" s="2">
        <v>11.012</v>
      </c>
      <c r="X1332" s="2">
        <v>1.9710000000000001</v>
      </c>
      <c r="Y1332" s="2">
        <v>-0.111</v>
      </c>
      <c r="Z1332" s="2">
        <v>1.121</v>
      </c>
      <c r="AA1332" s="2">
        <v>13.922000000000001</v>
      </c>
      <c r="AB1332" s="2">
        <v>0.23300000000000001</v>
      </c>
      <c r="AC1332">
        <f t="shared" si="125"/>
        <v>1860</v>
      </c>
    </row>
    <row r="1333" spans="1:29" x14ac:dyDescent="0.35">
      <c r="A1333" s="3" t="s">
        <v>1331</v>
      </c>
      <c r="B1333" s="2">
        <v>1.6339999999999999</v>
      </c>
      <c r="C1333" s="2">
        <v>0.75</v>
      </c>
      <c r="D1333" s="2">
        <v>8.5559999999999992</v>
      </c>
      <c r="E1333" s="2">
        <v>2.4750000000000001</v>
      </c>
      <c r="F1333" s="2">
        <v>-2.5249999999999999</v>
      </c>
      <c r="G1333" s="2">
        <v>1.1879999999999999</v>
      </c>
      <c r="H1333" s="2">
        <v>12.827999999999999</v>
      </c>
      <c r="I1333" s="2">
        <v>0.27700000000000002</v>
      </c>
      <c r="J1333" s="4" t="str">
        <f t="shared" si="120"/>
        <v>1860</v>
      </c>
      <c r="K1333" t="str">
        <f t="shared" si="121"/>
        <v>12</v>
      </c>
      <c r="M1333" t="str">
        <f t="shared" si="122"/>
        <v/>
      </c>
      <c r="O1333" t="str">
        <f t="shared" si="123"/>
        <v/>
      </c>
      <c r="R1333" t="str">
        <f t="shared" si="124"/>
        <v>1860-12</v>
      </c>
      <c r="U1333" s="2">
        <v>1.6339999999999999</v>
      </c>
      <c r="V1333" s="2">
        <v>0.75</v>
      </c>
      <c r="W1333" s="2">
        <v>8.5559999999999992</v>
      </c>
      <c r="X1333" s="2">
        <v>2.4750000000000001</v>
      </c>
      <c r="Y1333" s="2">
        <v>-2.5249999999999999</v>
      </c>
      <c r="Z1333" s="2">
        <v>1.1879999999999999</v>
      </c>
      <c r="AA1333" s="2">
        <v>12.827999999999999</v>
      </c>
      <c r="AB1333" s="2">
        <v>0.27700000000000002</v>
      </c>
      <c r="AC1333">
        <f t="shared" si="125"/>
        <v>1860</v>
      </c>
    </row>
    <row r="1334" spans="1:29" x14ac:dyDescent="0.35">
      <c r="A1334" s="3" t="s">
        <v>1332</v>
      </c>
      <c r="B1334" s="2">
        <v>0.40400000000000003</v>
      </c>
      <c r="C1334" s="2">
        <v>0.84599999999999997</v>
      </c>
      <c r="D1334" s="2">
        <v>7.7429999999999897</v>
      </c>
      <c r="E1334" s="2">
        <v>2.125</v>
      </c>
      <c r="F1334" s="2">
        <v>-3.2559999999999998</v>
      </c>
      <c r="G1334" s="2">
        <v>1.7210000000000001</v>
      </c>
      <c r="H1334" s="2">
        <v>12.475</v>
      </c>
      <c r="I1334" s="2">
        <v>0.29899999999999999</v>
      </c>
      <c r="J1334" s="4" t="str">
        <f t="shared" si="120"/>
        <v>1861</v>
      </c>
      <c r="K1334" t="str">
        <f t="shared" si="121"/>
        <v>01</v>
      </c>
      <c r="M1334" t="str">
        <f t="shared" si="122"/>
        <v/>
      </c>
      <c r="O1334" t="str">
        <f t="shared" si="123"/>
        <v/>
      </c>
      <c r="R1334" t="str">
        <f t="shared" si="124"/>
        <v>1861-01</v>
      </c>
      <c r="U1334" s="2">
        <v>0.40400000000000003</v>
      </c>
      <c r="V1334" s="2">
        <v>0.84599999999999997</v>
      </c>
      <c r="W1334" s="2">
        <v>7.7429999999999897</v>
      </c>
      <c r="X1334" s="2">
        <v>2.125</v>
      </c>
      <c r="Y1334" s="2">
        <v>-3.2559999999999998</v>
      </c>
      <c r="Z1334" s="2">
        <v>1.7210000000000001</v>
      </c>
      <c r="AA1334" s="2">
        <v>12.475</v>
      </c>
      <c r="AB1334" s="2">
        <v>0.29899999999999999</v>
      </c>
      <c r="AC1334">
        <f t="shared" si="125"/>
        <v>1860</v>
      </c>
    </row>
    <row r="1335" spans="1:29" x14ac:dyDescent="0.35">
      <c r="A1335" s="3" t="s">
        <v>1333</v>
      </c>
      <c r="B1335" s="2">
        <v>2.137</v>
      </c>
      <c r="C1335" s="2">
        <v>0.755</v>
      </c>
      <c r="D1335" s="2">
        <v>8.6009999999999902</v>
      </c>
      <c r="E1335" s="2">
        <v>1.8620000000000001</v>
      </c>
      <c r="F1335" s="2">
        <v>-3.0550000000000002</v>
      </c>
      <c r="G1335" s="2">
        <v>1.4790000000000001</v>
      </c>
      <c r="H1335" s="2">
        <v>12.917</v>
      </c>
      <c r="I1335" s="2">
        <v>0.28000000000000003</v>
      </c>
      <c r="J1335" s="4" t="str">
        <f t="shared" si="120"/>
        <v>1861</v>
      </c>
      <c r="K1335" t="str">
        <f t="shared" si="121"/>
        <v>02</v>
      </c>
      <c r="M1335" t="str">
        <f t="shared" si="122"/>
        <v/>
      </c>
      <c r="O1335" t="str">
        <f t="shared" si="123"/>
        <v/>
      </c>
      <c r="R1335" t="str">
        <f t="shared" si="124"/>
        <v>1861-02</v>
      </c>
      <c r="U1335" s="2">
        <v>2.137</v>
      </c>
      <c r="V1335" s="2">
        <v>0.755</v>
      </c>
      <c r="W1335" s="2">
        <v>8.6009999999999902</v>
      </c>
      <c r="X1335" s="2">
        <v>1.8620000000000001</v>
      </c>
      <c r="Y1335" s="2">
        <v>-3.0550000000000002</v>
      </c>
      <c r="Z1335" s="2">
        <v>1.4790000000000001</v>
      </c>
      <c r="AA1335" s="2">
        <v>12.917</v>
      </c>
      <c r="AB1335" s="2">
        <v>0.28000000000000003</v>
      </c>
      <c r="AC1335">
        <f t="shared" si="125"/>
        <v>1860</v>
      </c>
    </row>
    <row r="1336" spans="1:29" x14ac:dyDescent="0.35">
      <c r="A1336" s="3" t="s">
        <v>1334</v>
      </c>
      <c r="B1336" s="2">
        <v>4.4889999999999999</v>
      </c>
      <c r="C1336" s="2">
        <v>0.75900000000000001</v>
      </c>
      <c r="D1336" s="2">
        <v>9.7859999999999996</v>
      </c>
      <c r="E1336" s="2">
        <v>2.2040000000000002</v>
      </c>
      <c r="F1336" s="2">
        <v>-2.0070000000000001</v>
      </c>
      <c r="G1336" s="2">
        <v>1.4019999999999999</v>
      </c>
      <c r="H1336" s="2">
        <v>13.824</v>
      </c>
      <c r="I1336" s="2">
        <v>0.3</v>
      </c>
      <c r="J1336" s="4" t="str">
        <f t="shared" si="120"/>
        <v>1861</v>
      </c>
      <c r="K1336" t="str">
        <f t="shared" si="121"/>
        <v>03</v>
      </c>
      <c r="M1336" t="str">
        <f t="shared" si="122"/>
        <v/>
      </c>
      <c r="O1336" t="str">
        <f t="shared" si="123"/>
        <v/>
      </c>
      <c r="R1336" t="str">
        <f t="shared" si="124"/>
        <v>1861-03</v>
      </c>
      <c r="U1336" s="2">
        <v>4.4889999999999999</v>
      </c>
      <c r="V1336" s="2">
        <v>0.75900000000000001</v>
      </c>
      <c r="W1336" s="2">
        <v>9.7859999999999996</v>
      </c>
      <c r="X1336" s="2">
        <v>2.2040000000000002</v>
      </c>
      <c r="Y1336" s="2">
        <v>-2.0070000000000001</v>
      </c>
      <c r="Z1336" s="2">
        <v>1.4019999999999999</v>
      </c>
      <c r="AA1336" s="2">
        <v>13.824</v>
      </c>
      <c r="AB1336" s="2">
        <v>0.3</v>
      </c>
      <c r="AC1336">
        <f t="shared" si="125"/>
        <v>1860</v>
      </c>
    </row>
    <row r="1337" spans="1:29" x14ac:dyDescent="0.35">
      <c r="A1337" s="3" t="s">
        <v>1335</v>
      </c>
      <c r="B1337" s="2">
        <v>7.4869999999999903</v>
      </c>
      <c r="C1337" s="2">
        <v>0.69899999999999995</v>
      </c>
      <c r="D1337" s="2">
        <v>12.772</v>
      </c>
      <c r="E1337" s="2">
        <v>1.4350000000000001</v>
      </c>
      <c r="F1337" s="2">
        <v>1.3720000000000001</v>
      </c>
      <c r="G1337" s="2">
        <v>0.999</v>
      </c>
      <c r="H1337" s="2">
        <v>15.018000000000001</v>
      </c>
      <c r="I1337" s="2">
        <v>0.29099999999999998</v>
      </c>
      <c r="J1337" s="4" t="str">
        <f t="shared" si="120"/>
        <v>1861</v>
      </c>
      <c r="K1337" t="str">
        <f t="shared" si="121"/>
        <v>04</v>
      </c>
      <c r="M1337" t="str">
        <f t="shared" si="122"/>
        <v/>
      </c>
      <c r="O1337" t="str">
        <f t="shared" si="123"/>
        <v/>
      </c>
      <c r="R1337" t="str">
        <f t="shared" si="124"/>
        <v>1861-04</v>
      </c>
      <c r="U1337" s="2">
        <v>7.4869999999999903</v>
      </c>
      <c r="V1337" s="2">
        <v>0.69899999999999995</v>
      </c>
      <c r="W1337" s="2">
        <v>12.772</v>
      </c>
      <c r="X1337" s="2">
        <v>1.4350000000000001</v>
      </c>
      <c r="Y1337" s="2">
        <v>1.3720000000000001</v>
      </c>
      <c r="Z1337" s="2">
        <v>0.999</v>
      </c>
      <c r="AA1337" s="2">
        <v>15.018000000000001</v>
      </c>
      <c r="AB1337" s="2">
        <v>0.29099999999999998</v>
      </c>
      <c r="AC1337">
        <f t="shared" si="125"/>
        <v>1860</v>
      </c>
    </row>
    <row r="1338" spans="1:29" x14ac:dyDescent="0.35">
      <c r="A1338" s="3" t="s">
        <v>1336</v>
      </c>
      <c r="B1338" s="2">
        <v>10.515999999999901</v>
      </c>
      <c r="C1338" s="2">
        <v>0.53799999999999903</v>
      </c>
      <c r="D1338" s="2">
        <v>15.401</v>
      </c>
      <c r="E1338" s="2">
        <v>2.2789999999999999</v>
      </c>
      <c r="F1338" s="2">
        <v>3.8580000000000001</v>
      </c>
      <c r="G1338" s="2">
        <v>0.88700000000000001</v>
      </c>
      <c r="H1338" s="2">
        <v>15.489000000000001</v>
      </c>
      <c r="I1338" s="2">
        <v>0.27700000000000002</v>
      </c>
      <c r="J1338" s="4" t="str">
        <f t="shared" si="120"/>
        <v>1861</v>
      </c>
      <c r="K1338" t="str">
        <f t="shared" si="121"/>
        <v>05</v>
      </c>
      <c r="M1338" t="str">
        <f t="shared" si="122"/>
        <v/>
      </c>
      <c r="O1338" t="str">
        <f t="shared" si="123"/>
        <v/>
      </c>
      <c r="R1338" t="str">
        <f t="shared" si="124"/>
        <v>1861-05</v>
      </c>
      <c r="U1338" s="2">
        <v>10.515999999999901</v>
      </c>
      <c r="V1338" s="2">
        <v>0.53799999999999903</v>
      </c>
      <c r="W1338" s="2">
        <v>15.401</v>
      </c>
      <c r="X1338" s="2">
        <v>2.2789999999999999</v>
      </c>
      <c r="Y1338" s="2">
        <v>3.8580000000000001</v>
      </c>
      <c r="Z1338" s="2">
        <v>0.88700000000000001</v>
      </c>
      <c r="AA1338" s="2">
        <v>15.489000000000001</v>
      </c>
      <c r="AB1338" s="2">
        <v>0.27700000000000002</v>
      </c>
      <c r="AC1338">
        <f t="shared" si="125"/>
        <v>1860</v>
      </c>
    </row>
    <row r="1339" spans="1:29" x14ac:dyDescent="0.35">
      <c r="A1339" s="3" t="s">
        <v>1337</v>
      </c>
      <c r="B1339" s="2">
        <v>13.016999999999999</v>
      </c>
      <c r="C1339" s="2">
        <v>0.79799999999999904</v>
      </c>
      <c r="D1339" s="2">
        <v>19.298999999999999</v>
      </c>
      <c r="E1339" s="2">
        <v>1.0780000000000001</v>
      </c>
      <c r="F1339" s="2">
        <v>7.391</v>
      </c>
      <c r="G1339" s="2">
        <v>1.3219999999999901</v>
      </c>
      <c r="H1339" s="2">
        <v>16.358000000000001</v>
      </c>
      <c r="I1339" s="2">
        <v>0.31900000000000001</v>
      </c>
      <c r="J1339" s="4" t="str">
        <f t="shared" si="120"/>
        <v>1861</v>
      </c>
      <c r="K1339" t="str">
        <f t="shared" si="121"/>
        <v>06</v>
      </c>
      <c r="M1339" t="str">
        <f t="shared" si="122"/>
        <v/>
      </c>
      <c r="O1339" t="str">
        <f t="shared" si="123"/>
        <v/>
      </c>
      <c r="R1339" t="str">
        <f t="shared" si="124"/>
        <v>1861-06</v>
      </c>
      <c r="U1339" s="2">
        <v>13.016999999999999</v>
      </c>
      <c r="V1339" s="2">
        <v>0.79799999999999904</v>
      </c>
      <c r="W1339" s="2">
        <v>19.298999999999999</v>
      </c>
      <c r="X1339" s="2">
        <v>1.0780000000000001</v>
      </c>
      <c r="Y1339" s="2">
        <v>7.391</v>
      </c>
      <c r="Z1339" s="2">
        <v>1.3219999999999901</v>
      </c>
      <c r="AA1339" s="2">
        <v>16.358000000000001</v>
      </c>
      <c r="AB1339" s="2">
        <v>0.31900000000000001</v>
      </c>
      <c r="AC1339">
        <f t="shared" si="125"/>
        <v>1860</v>
      </c>
    </row>
    <row r="1340" spans="1:29" x14ac:dyDescent="0.35">
      <c r="A1340" s="3" t="s">
        <v>1338</v>
      </c>
      <c r="B1340" s="2">
        <v>13.967000000000001</v>
      </c>
      <c r="C1340" s="2">
        <v>0.47699999999999998</v>
      </c>
      <c r="D1340" s="2">
        <v>19.37</v>
      </c>
      <c r="E1340" s="2">
        <v>1.53</v>
      </c>
      <c r="F1340" s="2">
        <v>7.8029999999999999</v>
      </c>
      <c r="G1340" s="2">
        <v>1.286</v>
      </c>
      <c r="H1340" s="2">
        <v>16.547000000000001</v>
      </c>
      <c r="I1340" s="2">
        <v>0.26100000000000001</v>
      </c>
      <c r="J1340" s="4" t="str">
        <f t="shared" si="120"/>
        <v>1861</v>
      </c>
      <c r="K1340" t="str">
        <f t="shared" si="121"/>
        <v>07</v>
      </c>
      <c r="M1340" t="str">
        <f t="shared" si="122"/>
        <v/>
      </c>
      <c r="O1340" t="str">
        <f t="shared" si="123"/>
        <v/>
      </c>
      <c r="R1340" t="str">
        <f t="shared" si="124"/>
        <v>1861-07</v>
      </c>
      <c r="U1340" s="2">
        <v>13.967000000000001</v>
      </c>
      <c r="V1340" s="2">
        <v>0.47699999999999998</v>
      </c>
      <c r="W1340" s="2">
        <v>19.37</v>
      </c>
      <c r="X1340" s="2">
        <v>1.53</v>
      </c>
      <c r="Y1340" s="2">
        <v>7.8029999999999999</v>
      </c>
      <c r="Z1340" s="2">
        <v>1.286</v>
      </c>
      <c r="AA1340" s="2">
        <v>16.547000000000001</v>
      </c>
      <c r="AB1340" s="2">
        <v>0.26100000000000001</v>
      </c>
      <c r="AC1340">
        <f t="shared" si="125"/>
        <v>1860</v>
      </c>
    </row>
    <row r="1341" spans="1:29" x14ac:dyDescent="0.35">
      <c r="A1341" s="3" t="s">
        <v>1339</v>
      </c>
      <c r="B1341" s="2">
        <v>13.655999999999899</v>
      </c>
      <c r="C1341" s="2">
        <v>0.57599999999999996</v>
      </c>
      <c r="D1341" s="2">
        <v>18.907</v>
      </c>
      <c r="E1341" s="2">
        <v>1.014</v>
      </c>
      <c r="F1341" s="2">
        <v>7.56299999999999</v>
      </c>
      <c r="G1341" s="2">
        <v>0.86699999999999999</v>
      </c>
      <c r="H1341" s="2">
        <v>16.715999999999902</v>
      </c>
      <c r="I1341" s="2">
        <v>0.26400000000000001</v>
      </c>
      <c r="J1341" s="4" t="str">
        <f t="shared" si="120"/>
        <v>1861</v>
      </c>
      <c r="K1341" t="str">
        <f t="shared" si="121"/>
        <v>08</v>
      </c>
      <c r="M1341" t="str">
        <f t="shared" si="122"/>
        <v/>
      </c>
      <c r="O1341" t="str">
        <f t="shared" si="123"/>
        <v/>
      </c>
      <c r="R1341" t="str">
        <f t="shared" si="124"/>
        <v>1861-08</v>
      </c>
      <c r="U1341" s="2">
        <v>13.655999999999899</v>
      </c>
      <c r="V1341" s="2">
        <v>0.57599999999999996</v>
      </c>
      <c r="W1341" s="2">
        <v>18.907</v>
      </c>
      <c r="X1341" s="2">
        <v>1.014</v>
      </c>
      <c r="Y1341" s="2">
        <v>7.56299999999999</v>
      </c>
      <c r="Z1341" s="2">
        <v>0.86699999999999999</v>
      </c>
      <c r="AA1341" s="2">
        <v>16.715999999999902</v>
      </c>
      <c r="AB1341" s="2">
        <v>0.26400000000000001</v>
      </c>
      <c r="AC1341">
        <f t="shared" si="125"/>
        <v>1860</v>
      </c>
    </row>
    <row r="1342" spans="1:29" x14ac:dyDescent="0.35">
      <c r="A1342" s="3" t="s">
        <v>1340</v>
      </c>
      <c r="B1342" s="2">
        <v>11.409000000000001</v>
      </c>
      <c r="C1342" s="2">
        <v>0.501</v>
      </c>
      <c r="D1342" s="2">
        <v>17.768999999999998</v>
      </c>
      <c r="E1342" s="2">
        <v>1.736</v>
      </c>
      <c r="F1342" s="2">
        <v>5.9880000000000004</v>
      </c>
      <c r="G1342" s="2">
        <v>0.93600000000000005</v>
      </c>
      <c r="H1342" s="2">
        <v>15.927</v>
      </c>
      <c r="I1342" s="2">
        <v>0.24299999999999999</v>
      </c>
      <c r="J1342" s="4" t="str">
        <f t="shared" si="120"/>
        <v>1861</v>
      </c>
      <c r="K1342" t="str">
        <f t="shared" si="121"/>
        <v>09</v>
      </c>
      <c r="M1342" t="str">
        <f t="shared" si="122"/>
        <v/>
      </c>
      <c r="O1342" t="str">
        <f t="shared" si="123"/>
        <v/>
      </c>
      <c r="R1342" t="str">
        <f t="shared" si="124"/>
        <v>1861-09</v>
      </c>
      <c r="U1342" s="2">
        <v>11.409000000000001</v>
      </c>
      <c r="V1342" s="2">
        <v>0.501</v>
      </c>
      <c r="W1342" s="2">
        <v>17.768999999999998</v>
      </c>
      <c r="X1342" s="2">
        <v>1.736</v>
      </c>
      <c r="Y1342" s="2">
        <v>5.9880000000000004</v>
      </c>
      <c r="Z1342" s="2">
        <v>0.93600000000000005</v>
      </c>
      <c r="AA1342" s="2">
        <v>15.927</v>
      </c>
      <c r="AB1342" s="2">
        <v>0.24299999999999999</v>
      </c>
      <c r="AC1342">
        <f t="shared" si="125"/>
        <v>1860</v>
      </c>
    </row>
    <row r="1343" spans="1:29" x14ac:dyDescent="0.35">
      <c r="A1343" s="3" t="s">
        <v>1341</v>
      </c>
      <c r="B1343" s="2">
        <v>8.4749999999999996</v>
      </c>
      <c r="C1343" s="2">
        <v>0.49399999999999999</v>
      </c>
      <c r="D1343" s="2">
        <v>15.644</v>
      </c>
      <c r="E1343" s="2">
        <v>1.99</v>
      </c>
      <c r="F1343" s="2">
        <v>3.2769999999999899</v>
      </c>
      <c r="G1343" s="2">
        <v>0.84899999999999998</v>
      </c>
      <c r="H1343" s="2">
        <v>14.904999999999999</v>
      </c>
      <c r="I1343" s="2">
        <v>0.24399999999999999</v>
      </c>
      <c r="J1343" s="4" t="str">
        <f t="shared" si="120"/>
        <v>1861</v>
      </c>
      <c r="K1343" t="str">
        <f t="shared" si="121"/>
        <v>10</v>
      </c>
      <c r="M1343" t="str">
        <f t="shared" si="122"/>
        <v/>
      </c>
      <c r="O1343" t="str">
        <f t="shared" si="123"/>
        <v/>
      </c>
      <c r="R1343" t="str">
        <f t="shared" si="124"/>
        <v>1861-10</v>
      </c>
      <c r="U1343" s="2">
        <v>8.4749999999999996</v>
      </c>
      <c r="V1343" s="2">
        <v>0.49399999999999999</v>
      </c>
      <c r="W1343" s="2">
        <v>15.644</v>
      </c>
      <c r="X1343" s="2">
        <v>1.99</v>
      </c>
      <c r="Y1343" s="2">
        <v>3.2769999999999899</v>
      </c>
      <c r="Z1343" s="2">
        <v>0.84899999999999998</v>
      </c>
      <c r="AA1343" s="2">
        <v>14.904999999999999</v>
      </c>
      <c r="AB1343" s="2">
        <v>0.24399999999999999</v>
      </c>
      <c r="AC1343">
        <f t="shared" si="125"/>
        <v>1860</v>
      </c>
    </row>
    <row r="1344" spans="1:29" x14ac:dyDescent="0.35">
      <c r="A1344" s="3" t="s">
        <v>1342</v>
      </c>
      <c r="B1344" s="2">
        <v>5.7069999999999999</v>
      </c>
      <c r="C1344" s="2">
        <v>0.48199999999999998</v>
      </c>
      <c r="D1344" s="2">
        <v>12.044</v>
      </c>
      <c r="E1344" s="2">
        <v>2.3530000000000002</v>
      </c>
      <c r="F1344" s="2">
        <v>0.41</v>
      </c>
      <c r="G1344" s="2">
        <v>0.995</v>
      </c>
      <c r="H1344" s="2">
        <v>14.095000000000001</v>
      </c>
      <c r="I1344" s="2">
        <v>0.24</v>
      </c>
      <c r="J1344" s="4" t="str">
        <f t="shared" si="120"/>
        <v>1861</v>
      </c>
      <c r="K1344" t="str">
        <f t="shared" si="121"/>
        <v>11</v>
      </c>
      <c r="M1344" t="str">
        <f t="shared" si="122"/>
        <v/>
      </c>
      <c r="O1344" t="str">
        <f t="shared" si="123"/>
        <v/>
      </c>
      <c r="R1344" t="str">
        <f t="shared" si="124"/>
        <v>1861-11</v>
      </c>
      <c r="U1344" s="2">
        <v>5.7069999999999999</v>
      </c>
      <c r="V1344" s="2">
        <v>0.48199999999999998</v>
      </c>
      <c r="W1344" s="2">
        <v>12.044</v>
      </c>
      <c r="X1344" s="2">
        <v>2.3530000000000002</v>
      </c>
      <c r="Y1344" s="2">
        <v>0.41</v>
      </c>
      <c r="Z1344" s="2">
        <v>0.995</v>
      </c>
      <c r="AA1344" s="2">
        <v>14.095000000000001</v>
      </c>
      <c r="AB1344" s="2">
        <v>0.24</v>
      </c>
      <c r="AC1344">
        <f t="shared" si="125"/>
        <v>1860</v>
      </c>
    </row>
    <row r="1345" spans="1:29" x14ac:dyDescent="0.35">
      <c r="A1345" s="3" t="s">
        <v>1343</v>
      </c>
      <c r="B1345" s="2">
        <v>2.8939999999999899</v>
      </c>
      <c r="C1345" s="2">
        <v>0.91600000000000004</v>
      </c>
      <c r="D1345" s="2">
        <v>8.9450000000000003</v>
      </c>
      <c r="E1345" s="2">
        <v>1.29</v>
      </c>
      <c r="F1345" s="2">
        <v>-2.1909999999999998</v>
      </c>
      <c r="G1345" s="2">
        <v>1.2210000000000001</v>
      </c>
      <c r="H1345" s="2">
        <v>13.337</v>
      </c>
      <c r="I1345" s="2">
        <v>0.32400000000000001</v>
      </c>
      <c r="J1345" s="4" t="str">
        <f t="shared" si="120"/>
        <v>1861</v>
      </c>
      <c r="K1345" t="str">
        <f t="shared" si="121"/>
        <v>12</v>
      </c>
      <c r="M1345" t="str">
        <f t="shared" si="122"/>
        <v/>
      </c>
      <c r="O1345" t="str">
        <f t="shared" si="123"/>
        <v/>
      </c>
      <c r="R1345" t="str">
        <f t="shared" si="124"/>
        <v>1861-12</v>
      </c>
      <c r="U1345" s="2">
        <v>2.8939999999999899</v>
      </c>
      <c r="V1345" s="2">
        <v>0.91600000000000004</v>
      </c>
      <c r="W1345" s="2">
        <v>8.9450000000000003</v>
      </c>
      <c r="X1345" s="2">
        <v>1.29</v>
      </c>
      <c r="Y1345" s="2">
        <v>-2.1909999999999998</v>
      </c>
      <c r="Z1345" s="2">
        <v>1.2210000000000001</v>
      </c>
      <c r="AA1345" s="2">
        <v>13.337</v>
      </c>
      <c r="AB1345" s="2">
        <v>0.32400000000000001</v>
      </c>
      <c r="AC1345">
        <f t="shared" si="125"/>
        <v>1860</v>
      </c>
    </row>
    <row r="1346" spans="1:29" x14ac:dyDescent="0.35">
      <c r="A1346" s="3" t="s">
        <v>1344</v>
      </c>
      <c r="B1346" s="2">
        <v>0.68500000000000005</v>
      </c>
      <c r="C1346" s="2">
        <v>1.105</v>
      </c>
      <c r="D1346" s="2">
        <v>7.36099999999999</v>
      </c>
      <c r="E1346" s="2">
        <v>2.3940000000000001</v>
      </c>
      <c r="F1346" s="2">
        <v>-4.1100000000000003</v>
      </c>
      <c r="G1346" s="2">
        <v>1.7450000000000001</v>
      </c>
      <c r="H1346" s="2">
        <v>12.657999999999999</v>
      </c>
      <c r="I1346" s="2">
        <v>0.378</v>
      </c>
      <c r="J1346" s="4" t="str">
        <f t="shared" si="120"/>
        <v>1862</v>
      </c>
      <c r="K1346" t="str">
        <f t="shared" si="121"/>
        <v>01</v>
      </c>
      <c r="M1346" t="str">
        <f t="shared" si="122"/>
        <v/>
      </c>
      <c r="O1346" t="str">
        <f t="shared" si="123"/>
        <v/>
      </c>
      <c r="R1346" t="str">
        <f t="shared" si="124"/>
        <v>1862-01</v>
      </c>
      <c r="U1346" s="2">
        <v>0.68500000000000005</v>
      </c>
      <c r="V1346" s="2">
        <v>1.105</v>
      </c>
      <c r="W1346" s="2">
        <v>7.36099999999999</v>
      </c>
      <c r="X1346" s="2">
        <v>2.3940000000000001</v>
      </c>
      <c r="Y1346" s="2">
        <v>-4.1100000000000003</v>
      </c>
      <c r="Z1346" s="2">
        <v>1.7450000000000001</v>
      </c>
      <c r="AA1346" s="2">
        <v>12.657999999999999</v>
      </c>
      <c r="AB1346" s="2">
        <v>0.378</v>
      </c>
      <c r="AC1346">
        <f t="shared" si="125"/>
        <v>1860</v>
      </c>
    </row>
    <row r="1347" spans="1:29" x14ac:dyDescent="0.35">
      <c r="A1347" s="3" t="s">
        <v>1345</v>
      </c>
      <c r="B1347" s="2">
        <v>1.7689999999999999</v>
      </c>
      <c r="C1347" s="2">
        <v>0.71199999999999997</v>
      </c>
      <c r="D1347" s="2">
        <v>7.407</v>
      </c>
      <c r="E1347" s="2">
        <v>2.7959999999999998</v>
      </c>
      <c r="F1347" s="2">
        <v>-4.3460000000000001</v>
      </c>
      <c r="G1347" s="2">
        <v>2.0569999999999999</v>
      </c>
      <c r="H1347" s="2">
        <v>13.192</v>
      </c>
      <c r="I1347" s="2">
        <v>0.29499999999999998</v>
      </c>
      <c r="J1347" s="4" t="str">
        <f t="shared" ref="J1347:J1410" si="126">LEFT(A1347, 4)</f>
        <v>1862</v>
      </c>
      <c r="K1347" t="str">
        <f t="shared" ref="K1347:K1410" si="127">MID(A1347, 6, 2)</f>
        <v>02</v>
      </c>
      <c r="M1347" t="str">
        <f t="shared" ref="M1347:M1410" si="128">IFERROR(AVERAGEIFS(H:H, J:J, L1347), "")</f>
        <v/>
      </c>
      <c r="O1347" t="str">
        <f t="shared" ref="O1347:O1410" si="129">IF(ISNUMBER(M1347), M1347 - $N$2, "")</f>
        <v/>
      </c>
      <c r="R1347" t="str">
        <f t="shared" ref="R1347:R1410" si="130">J1347 &amp; "-" &amp; TEXT(K1347, "00")</f>
        <v>1862-02</v>
      </c>
      <c r="U1347" s="2">
        <v>1.7689999999999999</v>
      </c>
      <c r="V1347" s="2">
        <v>0.71199999999999997</v>
      </c>
      <c r="W1347" s="2">
        <v>7.407</v>
      </c>
      <c r="X1347" s="2">
        <v>2.7959999999999998</v>
      </c>
      <c r="Y1347" s="2">
        <v>-4.3460000000000001</v>
      </c>
      <c r="Z1347" s="2">
        <v>2.0569999999999999</v>
      </c>
      <c r="AA1347" s="2">
        <v>13.192</v>
      </c>
      <c r="AB1347" s="2">
        <v>0.29499999999999998</v>
      </c>
      <c r="AC1347">
        <f t="shared" ref="AC1347:AC1410" si="131">INT(J1347/10)*10</f>
        <v>1860</v>
      </c>
    </row>
    <row r="1348" spans="1:29" x14ac:dyDescent="0.35">
      <c r="A1348" s="3" t="s">
        <v>1346</v>
      </c>
      <c r="B1348" s="2">
        <v>4.4850000000000003</v>
      </c>
      <c r="C1348" s="2">
        <v>0.66099999999999903</v>
      </c>
      <c r="D1348" s="2">
        <v>11.112</v>
      </c>
      <c r="E1348" s="2">
        <v>2</v>
      </c>
      <c r="F1348" s="2">
        <v>-1.3140000000000001</v>
      </c>
      <c r="G1348" s="2">
        <v>1.149</v>
      </c>
      <c r="H1348" s="2">
        <v>14.044</v>
      </c>
      <c r="I1348" s="2">
        <v>0.28399999999999997</v>
      </c>
      <c r="J1348" s="4" t="str">
        <f t="shared" si="126"/>
        <v>1862</v>
      </c>
      <c r="K1348" t="str">
        <f t="shared" si="127"/>
        <v>03</v>
      </c>
      <c r="M1348" t="str">
        <f t="shared" si="128"/>
        <v/>
      </c>
      <c r="O1348" t="str">
        <f t="shared" si="129"/>
        <v/>
      </c>
      <c r="R1348" t="str">
        <f t="shared" si="130"/>
        <v>1862-03</v>
      </c>
      <c r="U1348" s="2">
        <v>4.4850000000000003</v>
      </c>
      <c r="V1348" s="2">
        <v>0.66099999999999903</v>
      </c>
      <c r="W1348" s="2">
        <v>11.112</v>
      </c>
      <c r="X1348" s="2">
        <v>2</v>
      </c>
      <c r="Y1348" s="2">
        <v>-1.3140000000000001</v>
      </c>
      <c r="Z1348" s="2">
        <v>1.149</v>
      </c>
      <c r="AA1348" s="2">
        <v>14.044</v>
      </c>
      <c r="AB1348" s="2">
        <v>0.28399999999999997</v>
      </c>
      <c r="AC1348">
        <f t="shared" si="131"/>
        <v>1860</v>
      </c>
    </row>
    <row r="1349" spans="1:29" x14ac:dyDescent="0.35">
      <c r="A1349" s="3" t="s">
        <v>1347</v>
      </c>
      <c r="B1349" s="2">
        <v>7.3229999999999897</v>
      </c>
      <c r="C1349" s="2">
        <v>0.82699999999999996</v>
      </c>
      <c r="D1349" s="2">
        <v>13.955</v>
      </c>
      <c r="E1349" s="2">
        <v>2.9769999999999999</v>
      </c>
      <c r="F1349" s="2">
        <v>1.9319999999999999</v>
      </c>
      <c r="G1349" s="2">
        <v>1.1100000000000001</v>
      </c>
      <c r="H1349" s="2">
        <v>14.824999999999999</v>
      </c>
      <c r="I1349" s="2">
        <v>0.316</v>
      </c>
      <c r="J1349" s="4" t="str">
        <f t="shared" si="126"/>
        <v>1862</v>
      </c>
      <c r="K1349" t="str">
        <f t="shared" si="127"/>
        <v>04</v>
      </c>
      <c r="M1349" t="str">
        <f t="shared" si="128"/>
        <v/>
      </c>
      <c r="O1349" t="str">
        <f t="shared" si="129"/>
        <v/>
      </c>
      <c r="R1349" t="str">
        <f t="shared" si="130"/>
        <v>1862-04</v>
      </c>
      <c r="U1349" s="2">
        <v>7.3229999999999897</v>
      </c>
      <c r="V1349" s="2">
        <v>0.82699999999999996</v>
      </c>
      <c r="W1349" s="2">
        <v>13.955</v>
      </c>
      <c r="X1349" s="2">
        <v>2.9769999999999999</v>
      </c>
      <c r="Y1349" s="2">
        <v>1.9319999999999999</v>
      </c>
      <c r="Z1349" s="2">
        <v>1.1100000000000001</v>
      </c>
      <c r="AA1349" s="2">
        <v>14.824999999999999</v>
      </c>
      <c r="AB1349" s="2">
        <v>0.316</v>
      </c>
      <c r="AC1349">
        <f t="shared" si="131"/>
        <v>1860</v>
      </c>
    </row>
    <row r="1350" spans="1:29" x14ac:dyDescent="0.35">
      <c r="A1350" s="3" t="s">
        <v>1348</v>
      </c>
      <c r="B1350" s="2">
        <v>10.739000000000001</v>
      </c>
      <c r="C1350" s="2">
        <v>0.57999999999999996</v>
      </c>
      <c r="D1350" s="2">
        <v>17.853999999999999</v>
      </c>
      <c r="E1350" s="2">
        <v>1.3109999999999999</v>
      </c>
      <c r="F1350" s="2">
        <v>5.6749999999999998</v>
      </c>
      <c r="G1350" s="2">
        <v>1.496</v>
      </c>
      <c r="H1350" s="2">
        <v>15.708</v>
      </c>
      <c r="I1350" s="2">
        <v>0.26</v>
      </c>
      <c r="J1350" s="4" t="str">
        <f t="shared" si="126"/>
        <v>1862</v>
      </c>
      <c r="K1350" t="str">
        <f t="shared" si="127"/>
        <v>05</v>
      </c>
      <c r="M1350" t="str">
        <f t="shared" si="128"/>
        <v/>
      </c>
      <c r="O1350" t="str">
        <f t="shared" si="129"/>
        <v/>
      </c>
      <c r="R1350" t="str">
        <f t="shared" si="130"/>
        <v>1862-05</v>
      </c>
      <c r="U1350" s="2">
        <v>10.739000000000001</v>
      </c>
      <c r="V1350" s="2">
        <v>0.57999999999999996</v>
      </c>
      <c r="W1350" s="2">
        <v>17.853999999999999</v>
      </c>
      <c r="X1350" s="2">
        <v>1.3109999999999999</v>
      </c>
      <c r="Y1350" s="2">
        <v>5.6749999999999998</v>
      </c>
      <c r="Z1350" s="2">
        <v>1.496</v>
      </c>
      <c r="AA1350" s="2">
        <v>15.708</v>
      </c>
      <c r="AB1350" s="2">
        <v>0.26</v>
      </c>
      <c r="AC1350">
        <f t="shared" si="131"/>
        <v>1860</v>
      </c>
    </row>
    <row r="1351" spans="1:29" x14ac:dyDescent="0.35">
      <c r="A1351" s="3" t="s">
        <v>1349</v>
      </c>
      <c r="B1351" s="2">
        <v>12.86</v>
      </c>
      <c r="C1351" s="2">
        <v>0.53500000000000003</v>
      </c>
      <c r="D1351" s="2">
        <v>18.539000000000001</v>
      </c>
      <c r="E1351" s="2">
        <v>1.843</v>
      </c>
      <c r="F1351" s="2">
        <v>6.7949999999999999</v>
      </c>
      <c r="G1351" s="2">
        <v>1.1870000000000001</v>
      </c>
      <c r="H1351" s="2">
        <v>16.349</v>
      </c>
      <c r="I1351" s="2">
        <v>0.24399999999999999</v>
      </c>
      <c r="J1351" s="4" t="str">
        <f t="shared" si="126"/>
        <v>1862</v>
      </c>
      <c r="K1351" t="str">
        <f t="shared" si="127"/>
        <v>06</v>
      </c>
      <c r="M1351" t="str">
        <f t="shared" si="128"/>
        <v/>
      </c>
      <c r="O1351" t="str">
        <f t="shared" si="129"/>
        <v/>
      </c>
      <c r="R1351" t="str">
        <f t="shared" si="130"/>
        <v>1862-06</v>
      </c>
      <c r="U1351" s="2">
        <v>12.86</v>
      </c>
      <c r="V1351" s="2">
        <v>0.53500000000000003</v>
      </c>
      <c r="W1351" s="2">
        <v>18.539000000000001</v>
      </c>
      <c r="X1351" s="2">
        <v>1.843</v>
      </c>
      <c r="Y1351" s="2">
        <v>6.7949999999999999</v>
      </c>
      <c r="Z1351" s="2">
        <v>1.1870000000000001</v>
      </c>
      <c r="AA1351" s="2">
        <v>16.349</v>
      </c>
      <c r="AB1351" s="2">
        <v>0.24399999999999999</v>
      </c>
      <c r="AC1351">
        <f t="shared" si="131"/>
        <v>1860</v>
      </c>
    </row>
    <row r="1352" spans="1:29" x14ac:dyDescent="0.35">
      <c r="A1352" s="3" t="s">
        <v>1350</v>
      </c>
      <c r="B1352" s="2">
        <v>13.9279999999999</v>
      </c>
      <c r="C1352" s="2">
        <v>0.44500000000000001</v>
      </c>
      <c r="D1352" s="2">
        <v>20.663</v>
      </c>
      <c r="E1352" s="2">
        <v>1.998</v>
      </c>
      <c r="F1352" s="2">
        <v>9.2100000000000009</v>
      </c>
      <c r="G1352" s="2">
        <v>1.8620000000000001</v>
      </c>
      <c r="H1352" s="2">
        <v>16.593</v>
      </c>
      <c r="I1352" s="2">
        <v>0.23200000000000001</v>
      </c>
      <c r="J1352" s="4" t="str">
        <f t="shared" si="126"/>
        <v>1862</v>
      </c>
      <c r="K1352" t="str">
        <f t="shared" si="127"/>
        <v>07</v>
      </c>
      <c r="M1352" t="str">
        <f t="shared" si="128"/>
        <v/>
      </c>
      <c r="O1352" t="str">
        <f t="shared" si="129"/>
        <v/>
      </c>
      <c r="R1352" t="str">
        <f t="shared" si="130"/>
        <v>1862-07</v>
      </c>
      <c r="U1352" s="2">
        <v>13.9279999999999</v>
      </c>
      <c r="V1352" s="2">
        <v>0.44500000000000001</v>
      </c>
      <c r="W1352" s="2">
        <v>20.663</v>
      </c>
      <c r="X1352" s="2">
        <v>1.998</v>
      </c>
      <c r="Y1352" s="2">
        <v>9.2100000000000009</v>
      </c>
      <c r="Z1352" s="2">
        <v>1.8620000000000001</v>
      </c>
      <c r="AA1352" s="2">
        <v>16.593</v>
      </c>
      <c r="AB1352" s="2">
        <v>0.23200000000000001</v>
      </c>
      <c r="AC1352">
        <f t="shared" si="131"/>
        <v>1860</v>
      </c>
    </row>
    <row r="1353" spans="1:29" x14ac:dyDescent="0.35">
      <c r="A1353" s="3" t="s">
        <v>1351</v>
      </c>
      <c r="B1353" s="2">
        <v>13.187999999999899</v>
      </c>
      <c r="C1353" s="2">
        <v>0.504</v>
      </c>
      <c r="D1353" s="2">
        <v>19.605</v>
      </c>
      <c r="E1353" s="2">
        <v>1.258</v>
      </c>
      <c r="F1353" s="2">
        <v>8.0859999999999896</v>
      </c>
      <c r="G1353" s="2">
        <v>1.333</v>
      </c>
      <c r="H1353" s="2">
        <v>16.305999999999901</v>
      </c>
      <c r="I1353" s="2">
        <v>0.247</v>
      </c>
      <c r="J1353" s="4" t="str">
        <f t="shared" si="126"/>
        <v>1862</v>
      </c>
      <c r="K1353" t="str">
        <f t="shared" si="127"/>
        <v>08</v>
      </c>
      <c r="M1353" t="str">
        <f t="shared" si="128"/>
        <v/>
      </c>
      <c r="O1353" t="str">
        <f t="shared" si="129"/>
        <v/>
      </c>
      <c r="R1353" t="str">
        <f t="shared" si="130"/>
        <v>1862-08</v>
      </c>
      <c r="U1353" s="2">
        <v>13.187999999999899</v>
      </c>
      <c r="V1353" s="2">
        <v>0.504</v>
      </c>
      <c r="W1353" s="2">
        <v>19.605</v>
      </c>
      <c r="X1353" s="2">
        <v>1.258</v>
      </c>
      <c r="Y1353" s="2">
        <v>8.0859999999999896</v>
      </c>
      <c r="Z1353" s="2">
        <v>1.333</v>
      </c>
      <c r="AA1353" s="2">
        <v>16.305999999999901</v>
      </c>
      <c r="AB1353" s="2">
        <v>0.247</v>
      </c>
      <c r="AC1353">
        <f t="shared" si="131"/>
        <v>1860</v>
      </c>
    </row>
    <row r="1354" spans="1:29" x14ac:dyDescent="0.35">
      <c r="A1354" s="3" t="s">
        <v>1352</v>
      </c>
      <c r="B1354" s="2">
        <v>11.028</v>
      </c>
      <c r="C1354" s="2">
        <v>0.51900000000000002</v>
      </c>
      <c r="D1354" s="2">
        <v>18.042000000000002</v>
      </c>
      <c r="E1354" s="2">
        <v>0.96099999999999997</v>
      </c>
      <c r="F1354" s="2">
        <v>6.1229999999999896</v>
      </c>
      <c r="G1354" s="2">
        <v>1.1890000000000001</v>
      </c>
      <c r="H1354" s="2">
        <v>15.788</v>
      </c>
      <c r="I1354" s="2">
        <v>0.245</v>
      </c>
      <c r="J1354" s="4" t="str">
        <f t="shared" si="126"/>
        <v>1862</v>
      </c>
      <c r="K1354" t="str">
        <f t="shared" si="127"/>
        <v>09</v>
      </c>
      <c r="M1354" t="str">
        <f t="shared" si="128"/>
        <v/>
      </c>
      <c r="O1354" t="str">
        <f t="shared" si="129"/>
        <v/>
      </c>
      <c r="R1354" t="str">
        <f t="shared" si="130"/>
        <v>1862-09</v>
      </c>
      <c r="U1354" s="2">
        <v>11.028</v>
      </c>
      <c r="V1354" s="2">
        <v>0.51900000000000002</v>
      </c>
      <c r="W1354" s="2">
        <v>18.042000000000002</v>
      </c>
      <c r="X1354" s="2">
        <v>0.96099999999999997</v>
      </c>
      <c r="Y1354" s="2">
        <v>6.1229999999999896</v>
      </c>
      <c r="Z1354" s="2">
        <v>1.1890000000000001</v>
      </c>
      <c r="AA1354" s="2">
        <v>15.788</v>
      </c>
      <c r="AB1354" s="2">
        <v>0.245</v>
      </c>
      <c r="AC1354">
        <f t="shared" si="131"/>
        <v>1860</v>
      </c>
    </row>
    <row r="1355" spans="1:29" x14ac:dyDescent="0.35">
      <c r="A1355" s="3" t="s">
        <v>1353</v>
      </c>
      <c r="B1355" s="2">
        <v>8.2829999999999995</v>
      </c>
      <c r="C1355" s="2">
        <v>0.61799999999999999</v>
      </c>
      <c r="D1355" s="2">
        <v>15.138</v>
      </c>
      <c r="E1355" s="2">
        <v>1.9610000000000001</v>
      </c>
      <c r="F1355" s="2">
        <v>3.2450000000000001</v>
      </c>
      <c r="G1355" s="2">
        <v>1.0489999999999999</v>
      </c>
      <c r="H1355" s="2">
        <v>14.901999999999999</v>
      </c>
      <c r="I1355" s="2">
        <v>0.26900000000000002</v>
      </c>
      <c r="J1355" s="4" t="str">
        <f t="shared" si="126"/>
        <v>1862</v>
      </c>
      <c r="K1355" t="str">
        <f t="shared" si="127"/>
        <v>10</v>
      </c>
      <c r="M1355" t="str">
        <f t="shared" si="128"/>
        <v/>
      </c>
      <c r="O1355" t="str">
        <f t="shared" si="129"/>
        <v/>
      </c>
      <c r="R1355" t="str">
        <f t="shared" si="130"/>
        <v>1862-10</v>
      </c>
      <c r="U1355" s="2">
        <v>8.2829999999999995</v>
      </c>
      <c r="V1355" s="2">
        <v>0.61799999999999999</v>
      </c>
      <c r="W1355" s="2">
        <v>15.138</v>
      </c>
      <c r="X1355" s="2">
        <v>1.9610000000000001</v>
      </c>
      <c r="Y1355" s="2">
        <v>3.2450000000000001</v>
      </c>
      <c r="Z1355" s="2">
        <v>1.0489999999999999</v>
      </c>
      <c r="AA1355" s="2">
        <v>14.901999999999999</v>
      </c>
      <c r="AB1355" s="2">
        <v>0.26900000000000002</v>
      </c>
      <c r="AC1355">
        <f t="shared" si="131"/>
        <v>1860</v>
      </c>
    </row>
    <row r="1356" spans="1:29" x14ac:dyDescent="0.35">
      <c r="A1356" s="3" t="s">
        <v>1354</v>
      </c>
      <c r="B1356" s="2">
        <v>4.7919999999999998</v>
      </c>
      <c r="C1356" s="2">
        <v>0.750999999999999</v>
      </c>
      <c r="D1356" s="2">
        <v>11.888999999999999</v>
      </c>
      <c r="E1356" s="2">
        <v>2.008</v>
      </c>
      <c r="F1356" s="2">
        <v>0.243999999999999</v>
      </c>
      <c r="G1356" s="2">
        <v>1.583</v>
      </c>
      <c r="H1356" s="2">
        <v>13.784000000000001</v>
      </c>
      <c r="I1356" s="2">
        <v>0.31</v>
      </c>
      <c r="J1356" s="4" t="str">
        <f t="shared" si="126"/>
        <v>1862</v>
      </c>
      <c r="K1356" t="str">
        <f t="shared" si="127"/>
        <v>11</v>
      </c>
      <c r="M1356" t="str">
        <f t="shared" si="128"/>
        <v/>
      </c>
      <c r="O1356" t="str">
        <f t="shared" si="129"/>
        <v/>
      </c>
      <c r="R1356" t="str">
        <f t="shared" si="130"/>
        <v>1862-11</v>
      </c>
      <c r="U1356" s="2">
        <v>4.7919999999999998</v>
      </c>
      <c r="V1356" s="2">
        <v>0.750999999999999</v>
      </c>
      <c r="W1356" s="2">
        <v>11.888999999999999</v>
      </c>
      <c r="X1356" s="2">
        <v>2.008</v>
      </c>
      <c r="Y1356" s="2">
        <v>0.243999999999999</v>
      </c>
      <c r="Z1356" s="2">
        <v>1.583</v>
      </c>
      <c r="AA1356" s="2">
        <v>13.784000000000001</v>
      </c>
      <c r="AB1356" s="2">
        <v>0.31</v>
      </c>
      <c r="AC1356">
        <f t="shared" si="131"/>
        <v>1860</v>
      </c>
    </row>
    <row r="1357" spans="1:29" x14ac:dyDescent="0.35">
      <c r="A1357" s="3" t="s">
        <v>1355</v>
      </c>
      <c r="B1357" s="2">
        <v>1.623</v>
      </c>
      <c r="C1357" s="2">
        <v>1.01</v>
      </c>
      <c r="D1357" s="2">
        <v>9.4019999999999992</v>
      </c>
      <c r="E1357" s="2">
        <v>2.597</v>
      </c>
      <c r="F1357" s="2">
        <v>-1.7469999999999899</v>
      </c>
      <c r="G1357" s="2">
        <v>1.5719999999999901</v>
      </c>
      <c r="H1357" s="2">
        <v>12.731999999999999</v>
      </c>
      <c r="I1357" s="2">
        <v>0.372</v>
      </c>
      <c r="J1357" s="4" t="str">
        <f t="shared" si="126"/>
        <v>1862</v>
      </c>
      <c r="K1357" t="str">
        <f t="shared" si="127"/>
        <v>12</v>
      </c>
      <c r="M1357" t="str">
        <f t="shared" si="128"/>
        <v/>
      </c>
      <c r="O1357" t="str">
        <f t="shared" si="129"/>
        <v/>
      </c>
      <c r="R1357" t="str">
        <f t="shared" si="130"/>
        <v>1862-12</v>
      </c>
      <c r="U1357" s="2">
        <v>1.623</v>
      </c>
      <c r="V1357" s="2">
        <v>1.01</v>
      </c>
      <c r="W1357" s="2">
        <v>9.4019999999999992</v>
      </c>
      <c r="X1357" s="2">
        <v>2.597</v>
      </c>
      <c r="Y1357" s="2">
        <v>-1.7469999999999899</v>
      </c>
      <c r="Z1357" s="2">
        <v>1.5719999999999901</v>
      </c>
      <c r="AA1357" s="2">
        <v>12.731999999999999</v>
      </c>
      <c r="AB1357" s="2">
        <v>0.372</v>
      </c>
      <c r="AC1357">
        <f t="shared" si="131"/>
        <v>1860</v>
      </c>
    </row>
    <row r="1358" spans="1:29" x14ac:dyDescent="0.35">
      <c r="A1358" s="3" t="s">
        <v>1356</v>
      </c>
      <c r="B1358" s="2">
        <v>3.0339999999999998</v>
      </c>
      <c r="C1358" s="2">
        <v>1.228</v>
      </c>
      <c r="D1358" s="2">
        <v>8.4619999999999997</v>
      </c>
      <c r="E1358" s="2">
        <v>3.1880000000000002</v>
      </c>
      <c r="F1358" s="2">
        <v>-1.766</v>
      </c>
      <c r="G1358" s="2">
        <v>2.5099999999999998</v>
      </c>
      <c r="H1358" s="2">
        <v>13.295999999999999</v>
      </c>
      <c r="I1358" s="2">
        <v>0.41699999999999998</v>
      </c>
      <c r="J1358" s="4" t="str">
        <f t="shared" si="126"/>
        <v>1863</v>
      </c>
      <c r="K1358" t="str">
        <f t="shared" si="127"/>
        <v>01</v>
      </c>
      <c r="M1358" t="str">
        <f t="shared" si="128"/>
        <v/>
      </c>
      <c r="O1358" t="str">
        <f t="shared" si="129"/>
        <v/>
      </c>
      <c r="R1358" t="str">
        <f t="shared" si="130"/>
        <v>1863-01</v>
      </c>
      <c r="U1358" s="2">
        <v>3.0339999999999998</v>
      </c>
      <c r="V1358" s="2">
        <v>1.228</v>
      </c>
      <c r="W1358" s="2">
        <v>8.4619999999999997</v>
      </c>
      <c r="X1358" s="2">
        <v>3.1880000000000002</v>
      </c>
      <c r="Y1358" s="2">
        <v>-1.766</v>
      </c>
      <c r="Z1358" s="2">
        <v>2.5099999999999998</v>
      </c>
      <c r="AA1358" s="2">
        <v>13.295999999999999</v>
      </c>
      <c r="AB1358" s="2">
        <v>0.41699999999999998</v>
      </c>
      <c r="AC1358">
        <f t="shared" si="131"/>
        <v>1860</v>
      </c>
    </row>
    <row r="1359" spans="1:29" x14ac:dyDescent="0.35">
      <c r="A1359" s="3" t="s">
        <v>1357</v>
      </c>
      <c r="B1359" s="2">
        <v>3.2530000000000001</v>
      </c>
      <c r="C1359" s="2">
        <v>1.099</v>
      </c>
      <c r="D1359" s="2">
        <v>8.90899999999999</v>
      </c>
      <c r="E1359" s="2">
        <v>1.653</v>
      </c>
      <c r="F1359" s="2">
        <v>-2.11</v>
      </c>
      <c r="G1359" s="2">
        <v>1.393</v>
      </c>
      <c r="H1359" s="2">
        <v>13.634</v>
      </c>
      <c r="I1359" s="2">
        <v>0.38900000000000001</v>
      </c>
      <c r="J1359" s="4" t="str">
        <f t="shared" si="126"/>
        <v>1863</v>
      </c>
      <c r="K1359" t="str">
        <f t="shared" si="127"/>
        <v>02</v>
      </c>
      <c r="M1359" t="str">
        <f t="shared" si="128"/>
        <v/>
      </c>
      <c r="O1359" t="str">
        <f t="shared" si="129"/>
        <v/>
      </c>
      <c r="R1359" t="str">
        <f t="shared" si="130"/>
        <v>1863-02</v>
      </c>
      <c r="U1359" s="2">
        <v>3.2530000000000001</v>
      </c>
      <c r="V1359" s="2">
        <v>1.099</v>
      </c>
      <c r="W1359" s="2">
        <v>8.90899999999999</v>
      </c>
      <c r="X1359" s="2">
        <v>1.653</v>
      </c>
      <c r="Y1359" s="2">
        <v>-2.11</v>
      </c>
      <c r="Z1359" s="2">
        <v>1.393</v>
      </c>
      <c r="AA1359" s="2">
        <v>13.634</v>
      </c>
      <c r="AB1359" s="2">
        <v>0.38900000000000001</v>
      </c>
      <c r="AC1359">
        <f t="shared" si="131"/>
        <v>1860</v>
      </c>
    </row>
    <row r="1360" spans="1:29" x14ac:dyDescent="0.35">
      <c r="A1360" s="3" t="s">
        <v>1358</v>
      </c>
      <c r="B1360" s="2">
        <v>4.6819999999999897</v>
      </c>
      <c r="C1360" s="2">
        <v>0.78299999999999903</v>
      </c>
      <c r="D1360" s="2">
        <v>10.352</v>
      </c>
      <c r="E1360" s="2">
        <v>1.234</v>
      </c>
      <c r="F1360" s="2">
        <v>-0.85299999999999998</v>
      </c>
      <c r="G1360" s="2">
        <v>1.3620000000000001</v>
      </c>
      <c r="H1360" s="2">
        <v>14.005999999999901</v>
      </c>
      <c r="I1360" s="2">
        <v>0.312</v>
      </c>
      <c r="J1360" s="4" t="str">
        <f t="shared" si="126"/>
        <v>1863</v>
      </c>
      <c r="K1360" t="str">
        <f t="shared" si="127"/>
        <v>03</v>
      </c>
      <c r="M1360" t="str">
        <f t="shared" si="128"/>
        <v/>
      </c>
      <c r="O1360" t="str">
        <f t="shared" si="129"/>
        <v/>
      </c>
      <c r="R1360" t="str">
        <f t="shared" si="130"/>
        <v>1863-03</v>
      </c>
      <c r="U1360" s="2">
        <v>4.6819999999999897</v>
      </c>
      <c r="V1360" s="2">
        <v>0.78299999999999903</v>
      </c>
      <c r="W1360" s="2">
        <v>10.352</v>
      </c>
      <c r="X1360" s="2">
        <v>1.234</v>
      </c>
      <c r="Y1360" s="2">
        <v>-0.85299999999999998</v>
      </c>
      <c r="Z1360" s="2">
        <v>1.3620000000000001</v>
      </c>
      <c r="AA1360" s="2">
        <v>14.005999999999901</v>
      </c>
      <c r="AB1360" s="2">
        <v>0.312</v>
      </c>
      <c r="AC1360">
        <f t="shared" si="131"/>
        <v>1860</v>
      </c>
    </row>
    <row r="1361" spans="1:29" x14ac:dyDescent="0.35">
      <c r="A1361" s="3" t="s">
        <v>1359</v>
      </c>
      <c r="B1361" s="2">
        <v>7.9309999999999903</v>
      </c>
      <c r="C1361" s="2">
        <v>0.79200000000000004</v>
      </c>
      <c r="D1361" s="2">
        <v>14.257</v>
      </c>
      <c r="E1361" s="2">
        <v>2.117</v>
      </c>
      <c r="F1361" s="2">
        <v>1.6419999999999999</v>
      </c>
      <c r="G1361" s="2">
        <v>1.2310000000000001</v>
      </c>
      <c r="H1361" s="2">
        <v>15.01</v>
      </c>
      <c r="I1361" s="2">
        <v>0.31900000000000001</v>
      </c>
      <c r="J1361" s="4" t="str">
        <f t="shared" si="126"/>
        <v>1863</v>
      </c>
      <c r="K1361" t="str">
        <f t="shared" si="127"/>
        <v>04</v>
      </c>
      <c r="M1361" t="str">
        <f t="shared" si="128"/>
        <v/>
      </c>
      <c r="O1361" t="str">
        <f t="shared" si="129"/>
        <v/>
      </c>
      <c r="R1361" t="str">
        <f t="shared" si="130"/>
        <v>1863-04</v>
      </c>
      <c r="U1361" s="2">
        <v>7.9309999999999903</v>
      </c>
      <c r="V1361" s="2">
        <v>0.79200000000000004</v>
      </c>
      <c r="W1361" s="2">
        <v>14.257</v>
      </c>
      <c r="X1361" s="2">
        <v>2.117</v>
      </c>
      <c r="Y1361" s="2">
        <v>1.6419999999999999</v>
      </c>
      <c r="Z1361" s="2">
        <v>1.2310000000000001</v>
      </c>
      <c r="AA1361" s="2">
        <v>15.01</v>
      </c>
      <c r="AB1361" s="2">
        <v>0.31900000000000001</v>
      </c>
      <c r="AC1361">
        <f t="shared" si="131"/>
        <v>1860</v>
      </c>
    </row>
    <row r="1362" spans="1:29" x14ac:dyDescent="0.35">
      <c r="A1362" s="3" t="s">
        <v>1360</v>
      </c>
      <c r="B1362" s="2">
        <v>11.081</v>
      </c>
      <c r="C1362" s="2">
        <v>0.68700000000000006</v>
      </c>
      <c r="D1362" s="2">
        <v>16.998999999999999</v>
      </c>
      <c r="E1362" s="2">
        <v>2.3959999999999999</v>
      </c>
      <c r="F1362" s="2">
        <v>5.9169999999999998</v>
      </c>
      <c r="G1362" s="2">
        <v>1.7769999999999999</v>
      </c>
      <c r="H1362" s="2">
        <v>15.823</v>
      </c>
      <c r="I1362" s="2">
        <v>0.28100000000000003</v>
      </c>
      <c r="J1362" s="4" t="str">
        <f t="shared" si="126"/>
        <v>1863</v>
      </c>
      <c r="K1362" t="str">
        <f t="shared" si="127"/>
        <v>05</v>
      </c>
      <c r="M1362" t="str">
        <f t="shared" si="128"/>
        <v/>
      </c>
      <c r="O1362" t="str">
        <f t="shared" si="129"/>
        <v/>
      </c>
      <c r="R1362" t="str">
        <f t="shared" si="130"/>
        <v>1863-05</v>
      </c>
      <c r="U1362" s="2">
        <v>11.081</v>
      </c>
      <c r="V1362" s="2">
        <v>0.68700000000000006</v>
      </c>
      <c r="W1362" s="2">
        <v>16.998999999999999</v>
      </c>
      <c r="X1362" s="2">
        <v>2.3959999999999999</v>
      </c>
      <c r="Y1362" s="2">
        <v>5.9169999999999998</v>
      </c>
      <c r="Z1362" s="2">
        <v>1.7769999999999999</v>
      </c>
      <c r="AA1362" s="2">
        <v>15.823</v>
      </c>
      <c r="AB1362" s="2">
        <v>0.28100000000000003</v>
      </c>
      <c r="AC1362">
        <f t="shared" si="131"/>
        <v>1860</v>
      </c>
    </row>
    <row r="1363" spans="1:29" x14ac:dyDescent="0.35">
      <c r="A1363" s="3" t="s">
        <v>1361</v>
      </c>
      <c r="B1363" s="2">
        <v>12.794</v>
      </c>
      <c r="C1363" s="2">
        <v>0.54200000000000004</v>
      </c>
      <c r="D1363" s="2">
        <v>18.202000000000002</v>
      </c>
      <c r="E1363" s="2">
        <v>2.0129999999999999</v>
      </c>
      <c r="F1363" s="2">
        <v>7.9249999999999998</v>
      </c>
      <c r="G1363" s="2">
        <v>1.462</v>
      </c>
      <c r="H1363" s="2">
        <v>16.224</v>
      </c>
      <c r="I1363" s="2">
        <v>0.26600000000000001</v>
      </c>
      <c r="J1363" s="4" t="str">
        <f t="shared" si="126"/>
        <v>1863</v>
      </c>
      <c r="K1363" t="str">
        <f t="shared" si="127"/>
        <v>06</v>
      </c>
      <c r="M1363" t="str">
        <f t="shared" si="128"/>
        <v/>
      </c>
      <c r="O1363" t="str">
        <f t="shared" si="129"/>
        <v/>
      </c>
      <c r="R1363" t="str">
        <f t="shared" si="130"/>
        <v>1863-06</v>
      </c>
      <c r="U1363" s="2">
        <v>12.794</v>
      </c>
      <c r="V1363" s="2">
        <v>0.54200000000000004</v>
      </c>
      <c r="W1363" s="2">
        <v>18.202000000000002</v>
      </c>
      <c r="X1363" s="2">
        <v>2.0129999999999999</v>
      </c>
      <c r="Y1363" s="2">
        <v>7.9249999999999998</v>
      </c>
      <c r="Z1363" s="2">
        <v>1.462</v>
      </c>
      <c r="AA1363" s="2">
        <v>16.224</v>
      </c>
      <c r="AB1363" s="2">
        <v>0.26600000000000001</v>
      </c>
      <c r="AC1363">
        <f t="shared" si="131"/>
        <v>1860</v>
      </c>
    </row>
    <row r="1364" spans="1:29" x14ac:dyDescent="0.35">
      <c r="A1364" s="3" t="s">
        <v>1362</v>
      </c>
      <c r="B1364" s="2">
        <v>13.765000000000001</v>
      </c>
      <c r="C1364" s="2">
        <v>0.64200000000000002</v>
      </c>
      <c r="D1364" s="2">
        <v>18.094999999999999</v>
      </c>
      <c r="E1364" s="2">
        <v>1.9430000000000001</v>
      </c>
      <c r="F1364" s="2">
        <v>8.3070000000000004</v>
      </c>
      <c r="G1364" s="2">
        <v>0.89</v>
      </c>
      <c r="H1364" s="2">
        <v>16.574999999999999</v>
      </c>
      <c r="I1364" s="2">
        <v>0.30099999999999999</v>
      </c>
      <c r="J1364" s="4" t="str">
        <f t="shared" si="126"/>
        <v>1863</v>
      </c>
      <c r="K1364" t="str">
        <f t="shared" si="127"/>
        <v>07</v>
      </c>
      <c r="M1364" t="str">
        <f t="shared" si="128"/>
        <v/>
      </c>
      <c r="O1364" t="str">
        <f t="shared" si="129"/>
        <v/>
      </c>
      <c r="R1364" t="str">
        <f t="shared" si="130"/>
        <v>1863-07</v>
      </c>
      <c r="U1364" s="2">
        <v>13.765000000000001</v>
      </c>
      <c r="V1364" s="2">
        <v>0.64200000000000002</v>
      </c>
      <c r="W1364" s="2">
        <v>18.094999999999999</v>
      </c>
      <c r="X1364" s="2">
        <v>1.9430000000000001</v>
      </c>
      <c r="Y1364" s="2">
        <v>8.3070000000000004</v>
      </c>
      <c r="Z1364" s="2">
        <v>0.89</v>
      </c>
      <c r="AA1364" s="2">
        <v>16.574999999999999</v>
      </c>
      <c r="AB1364" s="2">
        <v>0.30099999999999999</v>
      </c>
      <c r="AC1364">
        <f t="shared" si="131"/>
        <v>1860</v>
      </c>
    </row>
    <row r="1365" spans="1:29" x14ac:dyDescent="0.35">
      <c r="A1365" s="3" t="s">
        <v>1363</v>
      </c>
      <c r="B1365" s="2">
        <v>13.294</v>
      </c>
      <c r="C1365" s="2">
        <v>0.52300000000000002</v>
      </c>
      <c r="D1365" s="2">
        <v>18.408000000000001</v>
      </c>
      <c r="E1365" s="2">
        <v>1.931</v>
      </c>
      <c r="F1365" s="2">
        <v>7.8329999999999904</v>
      </c>
      <c r="G1365" s="2">
        <v>0.92700000000000005</v>
      </c>
      <c r="H1365" s="2">
        <v>16.437000000000001</v>
      </c>
      <c r="I1365" s="2">
        <v>0.27600000000000002</v>
      </c>
      <c r="J1365" s="4" t="str">
        <f t="shared" si="126"/>
        <v>1863</v>
      </c>
      <c r="K1365" t="str">
        <f t="shared" si="127"/>
        <v>08</v>
      </c>
      <c r="M1365" t="str">
        <f t="shared" si="128"/>
        <v/>
      </c>
      <c r="O1365" t="str">
        <f t="shared" si="129"/>
        <v/>
      </c>
      <c r="R1365" t="str">
        <f t="shared" si="130"/>
        <v>1863-08</v>
      </c>
      <c r="U1365" s="2">
        <v>13.294</v>
      </c>
      <c r="V1365" s="2">
        <v>0.52300000000000002</v>
      </c>
      <c r="W1365" s="2">
        <v>18.408000000000001</v>
      </c>
      <c r="X1365" s="2">
        <v>1.931</v>
      </c>
      <c r="Y1365" s="2">
        <v>7.8329999999999904</v>
      </c>
      <c r="Z1365" s="2">
        <v>0.92700000000000005</v>
      </c>
      <c r="AA1365" s="2">
        <v>16.437000000000001</v>
      </c>
      <c r="AB1365" s="2">
        <v>0.27600000000000002</v>
      </c>
      <c r="AC1365">
        <f t="shared" si="131"/>
        <v>1860</v>
      </c>
    </row>
    <row r="1366" spans="1:29" x14ac:dyDescent="0.35">
      <c r="A1366" s="3" t="s">
        <v>1364</v>
      </c>
      <c r="B1366" s="2">
        <v>11.23</v>
      </c>
      <c r="C1366" s="2">
        <v>0.55600000000000005</v>
      </c>
      <c r="D1366" s="2">
        <v>15.91</v>
      </c>
      <c r="E1366" s="2">
        <v>1.161</v>
      </c>
      <c r="F1366" s="2">
        <v>5.4390000000000001</v>
      </c>
      <c r="G1366" s="2">
        <v>1.391</v>
      </c>
      <c r="H1366" s="2">
        <v>15.898</v>
      </c>
      <c r="I1366" s="2">
        <v>0.28299999999999997</v>
      </c>
      <c r="J1366" s="4" t="str">
        <f t="shared" si="126"/>
        <v>1863</v>
      </c>
      <c r="K1366" t="str">
        <f t="shared" si="127"/>
        <v>09</v>
      </c>
      <c r="M1366" t="str">
        <f t="shared" si="128"/>
        <v/>
      </c>
      <c r="O1366" t="str">
        <f t="shared" si="129"/>
        <v/>
      </c>
      <c r="R1366" t="str">
        <f t="shared" si="130"/>
        <v>1863-09</v>
      </c>
      <c r="U1366" s="2">
        <v>11.23</v>
      </c>
      <c r="V1366" s="2">
        <v>0.55600000000000005</v>
      </c>
      <c r="W1366" s="2">
        <v>15.91</v>
      </c>
      <c r="X1366" s="2">
        <v>1.161</v>
      </c>
      <c r="Y1366" s="2">
        <v>5.4390000000000001</v>
      </c>
      <c r="Z1366" s="2">
        <v>1.391</v>
      </c>
      <c r="AA1366" s="2">
        <v>15.898</v>
      </c>
      <c r="AB1366" s="2">
        <v>0.28299999999999997</v>
      </c>
      <c r="AC1366">
        <f t="shared" si="131"/>
        <v>1860</v>
      </c>
    </row>
    <row r="1367" spans="1:29" x14ac:dyDescent="0.35">
      <c r="A1367" s="3" t="s">
        <v>1365</v>
      </c>
      <c r="B1367" s="2">
        <v>8.2349999999999994</v>
      </c>
      <c r="C1367" s="2">
        <v>0.52100000000000002</v>
      </c>
      <c r="D1367" s="2">
        <v>13.944000000000001</v>
      </c>
      <c r="E1367" s="2">
        <v>1.375</v>
      </c>
      <c r="F1367" s="2">
        <v>3.282</v>
      </c>
      <c r="G1367" s="2">
        <v>0.79099999999999904</v>
      </c>
      <c r="H1367" s="2">
        <v>14.978</v>
      </c>
      <c r="I1367" s="2">
        <v>0.27800000000000002</v>
      </c>
      <c r="J1367" s="4" t="str">
        <f t="shared" si="126"/>
        <v>1863</v>
      </c>
      <c r="K1367" t="str">
        <f t="shared" si="127"/>
        <v>10</v>
      </c>
      <c r="M1367" t="str">
        <f t="shared" si="128"/>
        <v/>
      </c>
      <c r="O1367" t="str">
        <f t="shared" si="129"/>
        <v/>
      </c>
      <c r="R1367" t="str">
        <f t="shared" si="130"/>
        <v>1863-10</v>
      </c>
      <c r="U1367" s="2">
        <v>8.2349999999999994</v>
      </c>
      <c r="V1367" s="2">
        <v>0.52100000000000002</v>
      </c>
      <c r="W1367" s="2">
        <v>13.944000000000001</v>
      </c>
      <c r="X1367" s="2">
        <v>1.375</v>
      </c>
      <c r="Y1367" s="2">
        <v>3.282</v>
      </c>
      <c r="Z1367" s="2">
        <v>0.79099999999999904</v>
      </c>
      <c r="AA1367" s="2">
        <v>14.978</v>
      </c>
      <c r="AB1367" s="2">
        <v>0.27800000000000002</v>
      </c>
      <c r="AC1367">
        <f t="shared" si="131"/>
        <v>1860</v>
      </c>
    </row>
    <row r="1368" spans="1:29" x14ac:dyDescent="0.35">
      <c r="A1368" s="3" t="s">
        <v>1366</v>
      </c>
      <c r="B1368" s="2">
        <v>5.3920000000000003</v>
      </c>
      <c r="C1368" s="2">
        <v>0.51500000000000001</v>
      </c>
      <c r="D1368" s="2">
        <v>11.351000000000001</v>
      </c>
      <c r="E1368" s="2">
        <v>1.2549999999999999</v>
      </c>
      <c r="F1368" s="2">
        <v>0.17499999999999899</v>
      </c>
      <c r="G1368" s="2">
        <v>1.319</v>
      </c>
      <c r="H1368" s="2">
        <v>13.992000000000001</v>
      </c>
      <c r="I1368" s="2">
        <v>0.28699999999999998</v>
      </c>
      <c r="J1368" s="4" t="str">
        <f t="shared" si="126"/>
        <v>1863</v>
      </c>
      <c r="K1368" t="str">
        <f t="shared" si="127"/>
        <v>11</v>
      </c>
      <c r="M1368" t="str">
        <f t="shared" si="128"/>
        <v/>
      </c>
      <c r="O1368" t="str">
        <f t="shared" si="129"/>
        <v/>
      </c>
      <c r="R1368" t="str">
        <f t="shared" si="130"/>
        <v>1863-11</v>
      </c>
      <c r="U1368" s="2">
        <v>5.3920000000000003</v>
      </c>
      <c r="V1368" s="2">
        <v>0.51500000000000001</v>
      </c>
      <c r="W1368" s="2">
        <v>11.351000000000001</v>
      </c>
      <c r="X1368" s="2">
        <v>1.2549999999999999</v>
      </c>
      <c r="Y1368" s="2">
        <v>0.17499999999999899</v>
      </c>
      <c r="Z1368" s="2">
        <v>1.319</v>
      </c>
      <c r="AA1368" s="2">
        <v>13.992000000000001</v>
      </c>
      <c r="AB1368" s="2">
        <v>0.28699999999999998</v>
      </c>
      <c r="AC1368">
        <f t="shared" si="131"/>
        <v>1860</v>
      </c>
    </row>
    <row r="1369" spans="1:29" x14ac:dyDescent="0.35">
      <c r="A1369" s="3" t="s">
        <v>1367</v>
      </c>
      <c r="B1369" s="2">
        <v>2.6509999999999998</v>
      </c>
      <c r="C1369" s="2">
        <v>1.0880000000000001</v>
      </c>
      <c r="D1369" s="2">
        <v>8.5500000000000007</v>
      </c>
      <c r="E1369" s="2">
        <v>1.8280000000000001</v>
      </c>
      <c r="F1369" s="2">
        <v>-2.5859999999999999</v>
      </c>
      <c r="G1369" s="2">
        <v>1.0900000000000001</v>
      </c>
      <c r="H1369" s="2">
        <v>13.356</v>
      </c>
      <c r="I1369" s="2">
        <v>0.38700000000000001</v>
      </c>
      <c r="J1369" s="4" t="str">
        <f t="shared" si="126"/>
        <v>1863</v>
      </c>
      <c r="K1369" t="str">
        <f t="shared" si="127"/>
        <v>12</v>
      </c>
      <c r="M1369" t="str">
        <f t="shared" si="128"/>
        <v/>
      </c>
      <c r="O1369" t="str">
        <f t="shared" si="129"/>
        <v/>
      </c>
      <c r="R1369" t="str">
        <f t="shared" si="130"/>
        <v>1863-12</v>
      </c>
      <c r="U1369" s="2">
        <v>2.6509999999999998</v>
      </c>
      <c r="V1369" s="2">
        <v>1.0880000000000001</v>
      </c>
      <c r="W1369" s="2">
        <v>8.5500000000000007</v>
      </c>
      <c r="X1369" s="2">
        <v>1.8280000000000001</v>
      </c>
      <c r="Y1369" s="2">
        <v>-2.5859999999999999</v>
      </c>
      <c r="Z1369" s="2">
        <v>1.0900000000000001</v>
      </c>
      <c r="AA1369" s="2">
        <v>13.356</v>
      </c>
      <c r="AB1369" s="2">
        <v>0.38700000000000001</v>
      </c>
      <c r="AC1369">
        <f t="shared" si="131"/>
        <v>1860</v>
      </c>
    </row>
    <row r="1370" spans="1:29" x14ac:dyDescent="0.35">
      <c r="A1370" s="3" t="s">
        <v>1368</v>
      </c>
      <c r="B1370" s="2">
        <v>1.5509999999999999</v>
      </c>
      <c r="C1370" s="2">
        <v>0.875999999999999</v>
      </c>
      <c r="D1370" s="2">
        <v>7.0709999999999997</v>
      </c>
      <c r="E1370" s="2">
        <v>1.5029999999999999</v>
      </c>
      <c r="F1370" s="2">
        <v>-3.8479999999999999</v>
      </c>
      <c r="G1370" s="2">
        <v>1.7889999999999999</v>
      </c>
      <c r="H1370" s="2">
        <v>12.879</v>
      </c>
      <c r="I1370" s="2">
        <v>0.33200000000000002</v>
      </c>
      <c r="J1370" s="4" t="str">
        <f t="shared" si="126"/>
        <v>1864</v>
      </c>
      <c r="K1370" t="str">
        <f t="shared" si="127"/>
        <v>01</v>
      </c>
      <c r="M1370" t="str">
        <f t="shared" si="128"/>
        <v/>
      </c>
      <c r="O1370" t="str">
        <f t="shared" si="129"/>
        <v/>
      </c>
      <c r="R1370" t="str">
        <f t="shared" si="130"/>
        <v>1864-01</v>
      </c>
      <c r="U1370" s="2">
        <v>1.5509999999999999</v>
      </c>
      <c r="V1370" s="2">
        <v>0.875999999999999</v>
      </c>
      <c r="W1370" s="2">
        <v>7.0709999999999997</v>
      </c>
      <c r="X1370" s="2">
        <v>1.5029999999999999</v>
      </c>
      <c r="Y1370" s="2">
        <v>-3.8479999999999999</v>
      </c>
      <c r="Z1370" s="2">
        <v>1.7889999999999999</v>
      </c>
      <c r="AA1370" s="2">
        <v>12.879</v>
      </c>
      <c r="AB1370" s="2">
        <v>0.33200000000000002</v>
      </c>
      <c r="AC1370">
        <f t="shared" si="131"/>
        <v>1860</v>
      </c>
    </row>
    <row r="1371" spans="1:29" x14ac:dyDescent="0.35">
      <c r="A1371" s="3" t="s">
        <v>1369</v>
      </c>
      <c r="B1371" s="2">
        <v>2.5059999999999998</v>
      </c>
      <c r="C1371" s="2">
        <v>1.05</v>
      </c>
      <c r="D1371" s="2">
        <v>8.5419999999999998</v>
      </c>
      <c r="E1371" s="2">
        <v>1.51</v>
      </c>
      <c r="F1371" s="2">
        <v>-2.8559999999999999</v>
      </c>
      <c r="G1371" s="2">
        <v>1.5649999999999999</v>
      </c>
      <c r="H1371" s="2">
        <v>13.275</v>
      </c>
      <c r="I1371" s="2">
        <v>0.372</v>
      </c>
      <c r="J1371" s="4" t="str">
        <f t="shared" si="126"/>
        <v>1864</v>
      </c>
      <c r="K1371" t="str">
        <f t="shared" si="127"/>
        <v>02</v>
      </c>
      <c r="M1371" t="str">
        <f t="shared" si="128"/>
        <v/>
      </c>
      <c r="O1371" t="str">
        <f t="shared" si="129"/>
        <v/>
      </c>
      <c r="R1371" t="str">
        <f t="shared" si="130"/>
        <v>1864-02</v>
      </c>
      <c r="U1371" s="2">
        <v>2.5059999999999998</v>
      </c>
      <c r="V1371" s="2">
        <v>1.05</v>
      </c>
      <c r="W1371" s="2">
        <v>8.5419999999999998</v>
      </c>
      <c r="X1371" s="2">
        <v>1.51</v>
      </c>
      <c r="Y1371" s="2">
        <v>-2.8559999999999999</v>
      </c>
      <c r="Z1371" s="2">
        <v>1.5649999999999999</v>
      </c>
      <c r="AA1371" s="2">
        <v>13.275</v>
      </c>
      <c r="AB1371" s="2">
        <v>0.372</v>
      </c>
      <c r="AC1371">
        <f t="shared" si="131"/>
        <v>1860</v>
      </c>
    </row>
    <row r="1372" spans="1:29" x14ac:dyDescent="0.35">
      <c r="A1372" s="3" t="s">
        <v>1370</v>
      </c>
      <c r="B1372" s="2">
        <v>4.6509999999999998</v>
      </c>
      <c r="C1372" s="2">
        <v>0.76700000000000002</v>
      </c>
      <c r="D1372" s="2">
        <v>11.747</v>
      </c>
      <c r="E1372" s="2">
        <v>1.833</v>
      </c>
      <c r="F1372" s="2">
        <v>-0.72499999999999998</v>
      </c>
      <c r="G1372" s="2">
        <v>1.6879999999999999</v>
      </c>
      <c r="H1372" s="2">
        <v>13.99</v>
      </c>
      <c r="I1372" s="2">
        <v>0.307</v>
      </c>
      <c r="J1372" s="4" t="str">
        <f t="shared" si="126"/>
        <v>1864</v>
      </c>
      <c r="K1372" t="str">
        <f t="shared" si="127"/>
        <v>03</v>
      </c>
      <c r="M1372" t="str">
        <f t="shared" si="128"/>
        <v/>
      </c>
      <c r="O1372" t="str">
        <f t="shared" si="129"/>
        <v/>
      </c>
      <c r="R1372" t="str">
        <f t="shared" si="130"/>
        <v>1864-03</v>
      </c>
      <c r="U1372" s="2">
        <v>4.6509999999999998</v>
      </c>
      <c r="V1372" s="2">
        <v>0.76700000000000002</v>
      </c>
      <c r="W1372" s="2">
        <v>11.747</v>
      </c>
      <c r="X1372" s="2">
        <v>1.833</v>
      </c>
      <c r="Y1372" s="2">
        <v>-0.72499999999999998</v>
      </c>
      <c r="Z1372" s="2">
        <v>1.6879999999999999</v>
      </c>
      <c r="AA1372" s="2">
        <v>13.99</v>
      </c>
      <c r="AB1372" s="2">
        <v>0.307</v>
      </c>
      <c r="AC1372">
        <f t="shared" si="131"/>
        <v>1860</v>
      </c>
    </row>
    <row r="1373" spans="1:29" x14ac:dyDescent="0.35">
      <c r="A1373" s="3" t="s">
        <v>1371</v>
      </c>
      <c r="B1373" s="2">
        <v>7.5149999999999997</v>
      </c>
      <c r="C1373" s="2">
        <v>0.622</v>
      </c>
      <c r="D1373" s="2">
        <v>13.395</v>
      </c>
      <c r="E1373" s="2">
        <v>1.0900000000000001</v>
      </c>
      <c r="F1373" s="2">
        <v>1.665</v>
      </c>
      <c r="G1373" s="2">
        <v>1.3740000000000001</v>
      </c>
      <c r="H1373" s="2">
        <v>14.83</v>
      </c>
      <c r="I1373" s="2">
        <v>0.29099999999999998</v>
      </c>
      <c r="J1373" s="4" t="str">
        <f t="shared" si="126"/>
        <v>1864</v>
      </c>
      <c r="K1373" t="str">
        <f t="shared" si="127"/>
        <v>04</v>
      </c>
      <c r="M1373" t="str">
        <f t="shared" si="128"/>
        <v/>
      </c>
      <c r="O1373" t="str">
        <f t="shared" si="129"/>
        <v/>
      </c>
      <c r="R1373" t="str">
        <f t="shared" si="130"/>
        <v>1864-04</v>
      </c>
      <c r="U1373" s="2">
        <v>7.5149999999999997</v>
      </c>
      <c r="V1373" s="2">
        <v>0.622</v>
      </c>
      <c r="W1373" s="2">
        <v>13.395</v>
      </c>
      <c r="X1373" s="2">
        <v>1.0900000000000001</v>
      </c>
      <c r="Y1373" s="2">
        <v>1.665</v>
      </c>
      <c r="Z1373" s="2">
        <v>1.3740000000000001</v>
      </c>
      <c r="AA1373" s="2">
        <v>14.83</v>
      </c>
      <c r="AB1373" s="2">
        <v>0.29099999999999998</v>
      </c>
      <c r="AC1373">
        <f t="shared" si="131"/>
        <v>1860</v>
      </c>
    </row>
    <row r="1374" spans="1:29" x14ac:dyDescent="0.35">
      <c r="A1374" s="3" t="s">
        <v>1372</v>
      </c>
      <c r="B1374" s="2">
        <v>10.956</v>
      </c>
      <c r="C1374" s="2">
        <v>0.53100000000000003</v>
      </c>
      <c r="D1374" s="2">
        <v>16.908000000000001</v>
      </c>
      <c r="E1374" s="2">
        <v>0.93500000000000005</v>
      </c>
      <c r="F1374" s="2">
        <v>4.8490000000000002</v>
      </c>
      <c r="G1374" s="2">
        <v>0.83899999999999997</v>
      </c>
      <c r="H1374" s="2">
        <v>15.851000000000001</v>
      </c>
      <c r="I1374" s="2">
        <v>0.28199999999999997</v>
      </c>
      <c r="J1374" s="4" t="str">
        <f t="shared" si="126"/>
        <v>1864</v>
      </c>
      <c r="K1374" t="str">
        <f t="shared" si="127"/>
        <v>05</v>
      </c>
      <c r="M1374" t="str">
        <f t="shared" si="128"/>
        <v/>
      </c>
      <c r="O1374" t="str">
        <f t="shared" si="129"/>
        <v/>
      </c>
      <c r="R1374" t="str">
        <f t="shared" si="130"/>
        <v>1864-05</v>
      </c>
      <c r="U1374" s="2">
        <v>10.956</v>
      </c>
      <c r="V1374" s="2">
        <v>0.53100000000000003</v>
      </c>
      <c r="W1374" s="2">
        <v>16.908000000000001</v>
      </c>
      <c r="X1374" s="2">
        <v>0.93500000000000005</v>
      </c>
      <c r="Y1374" s="2">
        <v>4.8490000000000002</v>
      </c>
      <c r="Z1374" s="2">
        <v>0.83899999999999997</v>
      </c>
      <c r="AA1374" s="2">
        <v>15.851000000000001</v>
      </c>
      <c r="AB1374" s="2">
        <v>0.28199999999999997</v>
      </c>
      <c r="AC1374">
        <f t="shared" si="131"/>
        <v>1860</v>
      </c>
    </row>
    <row r="1375" spans="1:29" x14ac:dyDescent="0.35">
      <c r="A1375" s="3" t="s">
        <v>1373</v>
      </c>
      <c r="B1375" s="2">
        <v>13.365</v>
      </c>
      <c r="C1375" s="2">
        <v>0.73</v>
      </c>
      <c r="D1375" s="2">
        <v>18.457000000000001</v>
      </c>
      <c r="E1375" s="2">
        <v>1.5409999999999999</v>
      </c>
      <c r="F1375" s="2">
        <v>7.9089999999999998</v>
      </c>
      <c r="G1375" s="2">
        <v>0.76099999999999901</v>
      </c>
      <c r="H1375" s="2">
        <v>16.489999999999998</v>
      </c>
      <c r="I1375" s="2">
        <v>0.28499999999999998</v>
      </c>
      <c r="J1375" s="4" t="str">
        <f t="shared" si="126"/>
        <v>1864</v>
      </c>
      <c r="K1375" t="str">
        <f t="shared" si="127"/>
        <v>06</v>
      </c>
      <c r="M1375" t="str">
        <f t="shared" si="128"/>
        <v/>
      </c>
      <c r="O1375" t="str">
        <f t="shared" si="129"/>
        <v/>
      </c>
      <c r="R1375" t="str">
        <f t="shared" si="130"/>
        <v>1864-06</v>
      </c>
      <c r="U1375" s="2">
        <v>13.365</v>
      </c>
      <c r="V1375" s="2">
        <v>0.73</v>
      </c>
      <c r="W1375" s="2">
        <v>18.457000000000001</v>
      </c>
      <c r="X1375" s="2">
        <v>1.5409999999999999</v>
      </c>
      <c r="Y1375" s="2">
        <v>7.9089999999999998</v>
      </c>
      <c r="Z1375" s="2">
        <v>0.76099999999999901</v>
      </c>
      <c r="AA1375" s="2">
        <v>16.489999999999998</v>
      </c>
      <c r="AB1375" s="2">
        <v>0.28499999999999998</v>
      </c>
      <c r="AC1375">
        <f t="shared" si="131"/>
        <v>1860</v>
      </c>
    </row>
    <row r="1376" spans="1:29" x14ac:dyDescent="0.35">
      <c r="A1376" s="3" t="s">
        <v>1374</v>
      </c>
      <c r="B1376" s="2">
        <v>14.162000000000001</v>
      </c>
      <c r="C1376" s="2">
        <v>0.56999999999999995</v>
      </c>
      <c r="D1376" s="2">
        <v>18.831</v>
      </c>
      <c r="E1376" s="2">
        <v>1.333</v>
      </c>
      <c r="F1376" s="2">
        <v>7.4129999999999896</v>
      </c>
      <c r="G1376" s="2">
        <v>0.84599999999999997</v>
      </c>
      <c r="H1376" s="2">
        <v>16.715</v>
      </c>
      <c r="I1376" s="2">
        <v>0.25600000000000001</v>
      </c>
      <c r="J1376" s="4" t="str">
        <f t="shared" si="126"/>
        <v>1864</v>
      </c>
      <c r="K1376" t="str">
        <f t="shared" si="127"/>
        <v>07</v>
      </c>
      <c r="M1376" t="str">
        <f t="shared" si="128"/>
        <v/>
      </c>
      <c r="O1376" t="str">
        <f t="shared" si="129"/>
        <v/>
      </c>
      <c r="R1376" t="str">
        <f t="shared" si="130"/>
        <v>1864-07</v>
      </c>
      <c r="U1376" s="2">
        <v>14.162000000000001</v>
      </c>
      <c r="V1376" s="2">
        <v>0.56999999999999995</v>
      </c>
      <c r="W1376" s="2">
        <v>18.831</v>
      </c>
      <c r="X1376" s="2">
        <v>1.333</v>
      </c>
      <c r="Y1376" s="2">
        <v>7.4129999999999896</v>
      </c>
      <c r="Z1376" s="2">
        <v>0.84599999999999997</v>
      </c>
      <c r="AA1376" s="2">
        <v>16.715</v>
      </c>
      <c r="AB1376" s="2">
        <v>0.25600000000000001</v>
      </c>
      <c r="AC1376">
        <f t="shared" si="131"/>
        <v>1860</v>
      </c>
    </row>
    <row r="1377" spans="1:29" x14ac:dyDescent="0.35">
      <c r="A1377" s="3" t="s">
        <v>1375</v>
      </c>
      <c r="B1377" s="2">
        <v>13.433999999999999</v>
      </c>
      <c r="C1377" s="2">
        <v>0.56599999999999995</v>
      </c>
      <c r="D1377" s="2">
        <v>18.908999999999999</v>
      </c>
      <c r="E1377" s="2">
        <v>0.874</v>
      </c>
      <c r="F1377" s="2">
        <v>7.5459999999999896</v>
      </c>
      <c r="G1377" s="2">
        <v>0.79799999999999904</v>
      </c>
      <c r="H1377" s="2">
        <v>16.494</v>
      </c>
      <c r="I1377" s="2">
        <v>0.25</v>
      </c>
      <c r="J1377" s="4" t="str">
        <f t="shared" si="126"/>
        <v>1864</v>
      </c>
      <c r="K1377" t="str">
        <f t="shared" si="127"/>
        <v>08</v>
      </c>
      <c r="M1377" t="str">
        <f t="shared" si="128"/>
        <v/>
      </c>
      <c r="O1377" t="str">
        <f t="shared" si="129"/>
        <v/>
      </c>
      <c r="R1377" t="str">
        <f t="shared" si="130"/>
        <v>1864-08</v>
      </c>
      <c r="U1377" s="2">
        <v>13.433999999999999</v>
      </c>
      <c r="V1377" s="2">
        <v>0.56599999999999995</v>
      </c>
      <c r="W1377" s="2">
        <v>18.908999999999999</v>
      </c>
      <c r="X1377" s="2">
        <v>0.874</v>
      </c>
      <c r="Y1377" s="2">
        <v>7.5459999999999896</v>
      </c>
      <c r="Z1377" s="2">
        <v>0.79799999999999904</v>
      </c>
      <c r="AA1377" s="2">
        <v>16.494</v>
      </c>
      <c r="AB1377" s="2">
        <v>0.25</v>
      </c>
      <c r="AC1377">
        <f t="shared" si="131"/>
        <v>1860</v>
      </c>
    </row>
    <row r="1378" spans="1:29" x14ac:dyDescent="0.35">
      <c r="A1378" s="3" t="s">
        <v>1376</v>
      </c>
      <c r="B1378" s="2">
        <v>11.37</v>
      </c>
      <c r="C1378" s="2">
        <v>0.54600000000000004</v>
      </c>
      <c r="D1378" s="2">
        <v>17.062999999999999</v>
      </c>
      <c r="E1378" s="2">
        <v>1.1879999999999999</v>
      </c>
      <c r="F1378" s="2">
        <v>5.7210000000000001</v>
      </c>
      <c r="G1378" s="2">
        <v>0.93899999999999995</v>
      </c>
      <c r="H1378" s="2">
        <v>15.85</v>
      </c>
      <c r="I1378" s="2">
        <v>0.27100000000000002</v>
      </c>
      <c r="J1378" s="4" t="str">
        <f t="shared" si="126"/>
        <v>1864</v>
      </c>
      <c r="K1378" t="str">
        <f t="shared" si="127"/>
        <v>09</v>
      </c>
      <c r="M1378" t="str">
        <f t="shared" si="128"/>
        <v/>
      </c>
      <c r="O1378" t="str">
        <f t="shared" si="129"/>
        <v/>
      </c>
      <c r="R1378" t="str">
        <f t="shared" si="130"/>
        <v>1864-09</v>
      </c>
      <c r="U1378" s="2">
        <v>11.37</v>
      </c>
      <c r="V1378" s="2">
        <v>0.54600000000000004</v>
      </c>
      <c r="W1378" s="2">
        <v>17.062999999999999</v>
      </c>
      <c r="X1378" s="2">
        <v>1.1879999999999999</v>
      </c>
      <c r="Y1378" s="2">
        <v>5.7210000000000001</v>
      </c>
      <c r="Z1378" s="2">
        <v>0.93899999999999995</v>
      </c>
      <c r="AA1378" s="2">
        <v>15.85</v>
      </c>
      <c r="AB1378" s="2">
        <v>0.27100000000000002</v>
      </c>
      <c r="AC1378">
        <f t="shared" si="131"/>
        <v>1860</v>
      </c>
    </row>
    <row r="1379" spans="1:29" x14ac:dyDescent="0.35">
      <c r="A1379" s="3" t="s">
        <v>1377</v>
      </c>
      <c r="B1379" s="2">
        <v>8.7949999999999999</v>
      </c>
      <c r="C1379" s="2">
        <v>0.48399999999999999</v>
      </c>
      <c r="D1379" s="2">
        <v>15.047000000000001</v>
      </c>
      <c r="E1379" s="2">
        <v>1.651</v>
      </c>
      <c r="F1379" s="2">
        <v>3.246</v>
      </c>
      <c r="G1379" s="2">
        <v>1.6060000000000001</v>
      </c>
      <c r="H1379" s="2">
        <v>14.972</v>
      </c>
      <c r="I1379" s="2">
        <v>0.251</v>
      </c>
      <c r="J1379" s="4" t="str">
        <f t="shared" si="126"/>
        <v>1864</v>
      </c>
      <c r="K1379" t="str">
        <f t="shared" si="127"/>
        <v>10</v>
      </c>
      <c r="M1379" t="str">
        <f t="shared" si="128"/>
        <v/>
      </c>
      <c r="O1379" t="str">
        <f t="shared" si="129"/>
        <v/>
      </c>
      <c r="R1379" t="str">
        <f t="shared" si="130"/>
        <v>1864-10</v>
      </c>
      <c r="U1379" s="2">
        <v>8.7949999999999999</v>
      </c>
      <c r="V1379" s="2">
        <v>0.48399999999999999</v>
      </c>
      <c r="W1379" s="2">
        <v>15.047000000000001</v>
      </c>
      <c r="X1379" s="2">
        <v>1.651</v>
      </c>
      <c r="Y1379" s="2">
        <v>3.246</v>
      </c>
      <c r="Z1379" s="2">
        <v>1.6060000000000001</v>
      </c>
      <c r="AA1379" s="2">
        <v>14.972</v>
      </c>
      <c r="AB1379" s="2">
        <v>0.251</v>
      </c>
      <c r="AC1379">
        <f t="shared" si="131"/>
        <v>1860</v>
      </c>
    </row>
    <row r="1380" spans="1:29" x14ac:dyDescent="0.35">
      <c r="A1380" s="3" t="s">
        <v>1378</v>
      </c>
      <c r="B1380" s="2">
        <v>5.2320000000000002</v>
      </c>
      <c r="C1380" s="2">
        <v>0.69899999999999995</v>
      </c>
      <c r="D1380" s="2">
        <v>12.502000000000001</v>
      </c>
      <c r="E1380" s="2">
        <v>1.611</v>
      </c>
      <c r="F1380" s="2">
        <v>0.66499999999999904</v>
      </c>
      <c r="G1380" s="2">
        <v>2.153</v>
      </c>
      <c r="H1380" s="2">
        <v>14.140999999999901</v>
      </c>
      <c r="I1380" s="2">
        <v>0.28100000000000003</v>
      </c>
      <c r="J1380" s="4" t="str">
        <f t="shared" si="126"/>
        <v>1864</v>
      </c>
      <c r="K1380" t="str">
        <f t="shared" si="127"/>
        <v>11</v>
      </c>
      <c r="M1380" t="str">
        <f t="shared" si="128"/>
        <v/>
      </c>
      <c r="O1380" t="str">
        <f t="shared" si="129"/>
        <v/>
      </c>
      <c r="R1380" t="str">
        <f t="shared" si="130"/>
        <v>1864-11</v>
      </c>
      <c r="U1380" s="2">
        <v>5.2320000000000002</v>
      </c>
      <c r="V1380" s="2">
        <v>0.69899999999999995</v>
      </c>
      <c r="W1380" s="2">
        <v>12.502000000000001</v>
      </c>
      <c r="X1380" s="2">
        <v>1.611</v>
      </c>
      <c r="Y1380" s="2">
        <v>0.66499999999999904</v>
      </c>
      <c r="Z1380" s="2">
        <v>2.153</v>
      </c>
      <c r="AA1380" s="2">
        <v>14.140999999999901</v>
      </c>
      <c r="AB1380" s="2">
        <v>0.28100000000000003</v>
      </c>
      <c r="AC1380">
        <f t="shared" si="131"/>
        <v>1860</v>
      </c>
    </row>
    <row r="1381" spans="1:29" x14ac:dyDescent="0.35">
      <c r="A1381" s="3" t="s">
        <v>1379</v>
      </c>
      <c r="B1381" s="2">
        <v>2.266</v>
      </c>
      <c r="C1381" s="2">
        <v>0.67599999999999905</v>
      </c>
      <c r="D1381" s="2">
        <v>8.5549999999999997</v>
      </c>
      <c r="E1381" s="2">
        <v>1.04</v>
      </c>
      <c r="F1381" s="2">
        <v>-2.6629999999999998</v>
      </c>
      <c r="G1381" s="2">
        <v>1.5469999999999999</v>
      </c>
      <c r="H1381" s="2">
        <v>13.2709999999999</v>
      </c>
      <c r="I1381" s="2">
        <v>0.27600000000000002</v>
      </c>
      <c r="J1381" s="4" t="str">
        <f t="shared" si="126"/>
        <v>1864</v>
      </c>
      <c r="K1381" t="str">
        <f t="shared" si="127"/>
        <v>12</v>
      </c>
      <c r="M1381" t="str">
        <f t="shared" si="128"/>
        <v/>
      </c>
      <c r="O1381" t="str">
        <f t="shared" si="129"/>
        <v/>
      </c>
      <c r="R1381" t="str">
        <f t="shared" si="130"/>
        <v>1864-12</v>
      </c>
      <c r="U1381" s="2">
        <v>2.266</v>
      </c>
      <c r="V1381" s="2">
        <v>0.67599999999999905</v>
      </c>
      <c r="W1381" s="2">
        <v>8.5549999999999997</v>
      </c>
      <c r="X1381" s="2">
        <v>1.04</v>
      </c>
      <c r="Y1381" s="2">
        <v>-2.6629999999999998</v>
      </c>
      <c r="Z1381" s="2">
        <v>1.5469999999999999</v>
      </c>
      <c r="AA1381" s="2">
        <v>13.2709999999999</v>
      </c>
      <c r="AB1381" s="2">
        <v>0.27600000000000002</v>
      </c>
      <c r="AC1381">
        <f t="shared" si="131"/>
        <v>1860</v>
      </c>
    </row>
    <row r="1382" spans="1:29" x14ac:dyDescent="0.35">
      <c r="A1382" s="3" t="s">
        <v>1380</v>
      </c>
      <c r="B1382" s="2">
        <v>2.9750000000000001</v>
      </c>
      <c r="C1382" s="2">
        <v>0.95599999999999996</v>
      </c>
      <c r="D1382" s="2">
        <v>8.8409999999999993</v>
      </c>
      <c r="E1382" s="2">
        <v>1.331</v>
      </c>
      <c r="F1382" s="2">
        <v>-3.21199999999999</v>
      </c>
      <c r="G1382" s="2">
        <v>1.962</v>
      </c>
      <c r="H1382" s="2">
        <v>13.503</v>
      </c>
      <c r="I1382" s="2">
        <v>0.34799999999999998</v>
      </c>
      <c r="J1382" s="4" t="str">
        <f t="shared" si="126"/>
        <v>1865</v>
      </c>
      <c r="K1382" t="str">
        <f t="shared" si="127"/>
        <v>01</v>
      </c>
      <c r="M1382" t="str">
        <f t="shared" si="128"/>
        <v/>
      </c>
      <c r="O1382" t="str">
        <f t="shared" si="129"/>
        <v/>
      </c>
      <c r="R1382" t="str">
        <f t="shared" si="130"/>
        <v>1865-01</v>
      </c>
      <c r="U1382" s="2">
        <v>2.9750000000000001</v>
      </c>
      <c r="V1382" s="2">
        <v>0.95599999999999996</v>
      </c>
      <c r="W1382" s="2">
        <v>8.8409999999999993</v>
      </c>
      <c r="X1382" s="2">
        <v>1.331</v>
      </c>
      <c r="Y1382" s="2">
        <v>-3.21199999999999</v>
      </c>
      <c r="Z1382" s="2">
        <v>1.962</v>
      </c>
      <c r="AA1382" s="2">
        <v>13.503</v>
      </c>
      <c r="AB1382" s="2">
        <v>0.34799999999999998</v>
      </c>
      <c r="AC1382">
        <f t="shared" si="131"/>
        <v>1860</v>
      </c>
    </row>
    <row r="1383" spans="1:29" x14ac:dyDescent="0.35">
      <c r="A1383" s="3" t="s">
        <v>1381</v>
      </c>
      <c r="B1383" s="2">
        <v>2.1519999999999899</v>
      </c>
      <c r="C1383" s="2">
        <v>0.83199999999999996</v>
      </c>
      <c r="D1383" s="2">
        <v>8.9109999999999996</v>
      </c>
      <c r="E1383" s="2">
        <v>1.17</v>
      </c>
      <c r="F1383" s="2">
        <v>-3.117</v>
      </c>
      <c r="G1383" s="2">
        <v>1.6060000000000001</v>
      </c>
      <c r="H1383" s="2">
        <v>13.505999999999901</v>
      </c>
      <c r="I1383" s="2">
        <v>0.32900000000000001</v>
      </c>
      <c r="J1383" s="4" t="str">
        <f t="shared" si="126"/>
        <v>1865</v>
      </c>
      <c r="K1383" t="str">
        <f t="shared" si="127"/>
        <v>02</v>
      </c>
      <c r="M1383" t="str">
        <f t="shared" si="128"/>
        <v/>
      </c>
      <c r="O1383" t="str">
        <f t="shared" si="129"/>
        <v/>
      </c>
      <c r="R1383" t="str">
        <f t="shared" si="130"/>
        <v>1865-02</v>
      </c>
      <c r="U1383" s="2">
        <v>2.1519999999999899</v>
      </c>
      <c r="V1383" s="2">
        <v>0.83199999999999996</v>
      </c>
      <c r="W1383" s="2">
        <v>8.9109999999999996</v>
      </c>
      <c r="X1383" s="2">
        <v>1.17</v>
      </c>
      <c r="Y1383" s="2">
        <v>-3.117</v>
      </c>
      <c r="Z1383" s="2">
        <v>1.6060000000000001</v>
      </c>
      <c r="AA1383" s="2">
        <v>13.505999999999901</v>
      </c>
      <c r="AB1383" s="2">
        <v>0.32900000000000001</v>
      </c>
      <c r="AC1383">
        <f t="shared" si="131"/>
        <v>1860</v>
      </c>
    </row>
    <row r="1384" spans="1:29" x14ac:dyDescent="0.35">
      <c r="A1384" s="3" t="s">
        <v>1382</v>
      </c>
      <c r="B1384" s="2">
        <v>4.0389999999999997</v>
      </c>
      <c r="C1384" s="2">
        <v>0.76800000000000002</v>
      </c>
      <c r="D1384" s="2">
        <v>11.582000000000001</v>
      </c>
      <c r="E1384" s="2">
        <v>2.153</v>
      </c>
      <c r="F1384" s="2">
        <v>-0.59199999999999997</v>
      </c>
      <c r="G1384" s="2">
        <v>1.9179999999999999</v>
      </c>
      <c r="H1384" s="2">
        <v>13.914</v>
      </c>
      <c r="I1384" s="2">
        <v>0.32299999999999901</v>
      </c>
      <c r="J1384" s="4" t="str">
        <f t="shared" si="126"/>
        <v>1865</v>
      </c>
      <c r="K1384" t="str">
        <f t="shared" si="127"/>
        <v>03</v>
      </c>
      <c r="M1384" t="str">
        <f t="shared" si="128"/>
        <v/>
      </c>
      <c r="O1384" t="str">
        <f t="shared" si="129"/>
        <v/>
      </c>
      <c r="R1384" t="str">
        <f t="shared" si="130"/>
        <v>1865-03</v>
      </c>
      <c r="U1384" s="2">
        <v>4.0389999999999997</v>
      </c>
      <c r="V1384" s="2">
        <v>0.76800000000000002</v>
      </c>
      <c r="W1384" s="2">
        <v>11.582000000000001</v>
      </c>
      <c r="X1384" s="2">
        <v>2.153</v>
      </c>
      <c r="Y1384" s="2">
        <v>-0.59199999999999997</v>
      </c>
      <c r="Z1384" s="2">
        <v>1.9179999999999999</v>
      </c>
      <c r="AA1384" s="2">
        <v>13.914</v>
      </c>
      <c r="AB1384" s="2">
        <v>0.32299999999999901</v>
      </c>
      <c r="AC1384">
        <f t="shared" si="131"/>
        <v>1860</v>
      </c>
    </row>
    <row r="1385" spans="1:29" x14ac:dyDescent="0.35">
      <c r="A1385" s="3" t="s">
        <v>1383</v>
      </c>
      <c r="B1385" s="2">
        <v>7.3139999999999903</v>
      </c>
      <c r="C1385" s="2">
        <v>0.64300000000000002</v>
      </c>
      <c r="D1385" s="2">
        <v>14.276</v>
      </c>
      <c r="E1385" s="2">
        <v>1.359</v>
      </c>
      <c r="F1385" s="2">
        <v>1.7929999999999999</v>
      </c>
      <c r="G1385" s="2">
        <v>1.22</v>
      </c>
      <c r="H1385" s="2">
        <v>14.861000000000001</v>
      </c>
      <c r="I1385" s="2">
        <v>0.3</v>
      </c>
      <c r="J1385" s="4" t="str">
        <f t="shared" si="126"/>
        <v>1865</v>
      </c>
      <c r="K1385" t="str">
        <f t="shared" si="127"/>
        <v>04</v>
      </c>
      <c r="M1385" t="str">
        <f t="shared" si="128"/>
        <v/>
      </c>
      <c r="O1385" t="str">
        <f t="shared" si="129"/>
        <v/>
      </c>
      <c r="R1385" t="str">
        <f t="shared" si="130"/>
        <v>1865-04</v>
      </c>
      <c r="U1385" s="2">
        <v>7.3139999999999903</v>
      </c>
      <c r="V1385" s="2">
        <v>0.64300000000000002</v>
      </c>
      <c r="W1385" s="2">
        <v>14.276</v>
      </c>
      <c r="X1385" s="2">
        <v>1.359</v>
      </c>
      <c r="Y1385" s="2">
        <v>1.7929999999999999</v>
      </c>
      <c r="Z1385" s="2">
        <v>1.22</v>
      </c>
      <c r="AA1385" s="2">
        <v>14.861000000000001</v>
      </c>
      <c r="AB1385" s="2">
        <v>0.3</v>
      </c>
      <c r="AC1385">
        <f t="shared" si="131"/>
        <v>1860</v>
      </c>
    </row>
    <row r="1386" spans="1:29" x14ac:dyDescent="0.35">
      <c r="A1386" s="3" t="s">
        <v>1384</v>
      </c>
      <c r="B1386" s="2">
        <v>10.917</v>
      </c>
      <c r="C1386" s="2">
        <v>0.48799999999999999</v>
      </c>
      <c r="D1386" s="2">
        <v>16.968</v>
      </c>
      <c r="E1386" s="2">
        <v>1.3140000000000001</v>
      </c>
      <c r="F1386" s="2">
        <v>4.8739999999999997</v>
      </c>
      <c r="G1386" s="2">
        <v>0.81</v>
      </c>
      <c r="H1386" s="2">
        <v>15.755999999999901</v>
      </c>
      <c r="I1386" s="2">
        <v>0.27</v>
      </c>
      <c r="J1386" s="4" t="str">
        <f t="shared" si="126"/>
        <v>1865</v>
      </c>
      <c r="K1386" t="str">
        <f t="shared" si="127"/>
        <v>05</v>
      </c>
      <c r="M1386" t="str">
        <f t="shared" si="128"/>
        <v/>
      </c>
      <c r="O1386" t="str">
        <f t="shared" si="129"/>
        <v/>
      </c>
      <c r="R1386" t="str">
        <f t="shared" si="130"/>
        <v>1865-05</v>
      </c>
      <c r="U1386" s="2">
        <v>10.917</v>
      </c>
      <c r="V1386" s="2">
        <v>0.48799999999999999</v>
      </c>
      <c r="W1386" s="2">
        <v>16.968</v>
      </c>
      <c r="X1386" s="2">
        <v>1.3140000000000001</v>
      </c>
      <c r="Y1386" s="2">
        <v>4.8739999999999997</v>
      </c>
      <c r="Z1386" s="2">
        <v>0.81</v>
      </c>
      <c r="AA1386" s="2">
        <v>15.755999999999901</v>
      </c>
      <c r="AB1386" s="2">
        <v>0.27</v>
      </c>
      <c r="AC1386">
        <f t="shared" si="131"/>
        <v>1860</v>
      </c>
    </row>
    <row r="1387" spans="1:29" x14ac:dyDescent="0.35">
      <c r="A1387" s="3" t="s">
        <v>1385</v>
      </c>
      <c r="B1387" s="2">
        <v>13.214</v>
      </c>
      <c r="C1387" s="2">
        <v>0.58599999999999997</v>
      </c>
      <c r="D1387" s="2">
        <v>19.021999999999998</v>
      </c>
      <c r="E1387" s="2">
        <v>1.3009999999999999</v>
      </c>
      <c r="F1387" s="2">
        <v>7.5089999999999897</v>
      </c>
      <c r="G1387" s="2">
        <v>0.61199999999999999</v>
      </c>
      <c r="H1387" s="2">
        <v>16.414000000000001</v>
      </c>
      <c r="I1387" s="2">
        <v>0.27700000000000002</v>
      </c>
      <c r="J1387" s="4" t="str">
        <f t="shared" si="126"/>
        <v>1865</v>
      </c>
      <c r="K1387" t="str">
        <f t="shared" si="127"/>
        <v>06</v>
      </c>
      <c r="M1387" t="str">
        <f t="shared" si="128"/>
        <v/>
      </c>
      <c r="O1387" t="str">
        <f t="shared" si="129"/>
        <v/>
      </c>
      <c r="R1387" t="str">
        <f t="shared" si="130"/>
        <v>1865-06</v>
      </c>
      <c r="U1387" s="2">
        <v>13.214</v>
      </c>
      <c r="V1387" s="2">
        <v>0.58599999999999997</v>
      </c>
      <c r="W1387" s="2">
        <v>19.021999999999998</v>
      </c>
      <c r="X1387" s="2">
        <v>1.3009999999999999</v>
      </c>
      <c r="Y1387" s="2">
        <v>7.5089999999999897</v>
      </c>
      <c r="Z1387" s="2">
        <v>0.61199999999999999</v>
      </c>
      <c r="AA1387" s="2">
        <v>16.414000000000001</v>
      </c>
      <c r="AB1387" s="2">
        <v>0.27700000000000002</v>
      </c>
      <c r="AC1387">
        <f t="shared" si="131"/>
        <v>1860</v>
      </c>
    </row>
    <row r="1388" spans="1:29" x14ac:dyDescent="0.35">
      <c r="A1388" s="3" t="s">
        <v>1386</v>
      </c>
      <c r="B1388" s="2">
        <v>14.22</v>
      </c>
      <c r="C1388" s="2">
        <v>0.54200000000000004</v>
      </c>
      <c r="D1388" s="2">
        <v>19.108000000000001</v>
      </c>
      <c r="E1388" s="2">
        <v>1.1339999999999999</v>
      </c>
      <c r="F1388" s="2">
        <v>8.1630000000000003</v>
      </c>
      <c r="G1388" s="2">
        <v>0.98299999999999998</v>
      </c>
      <c r="H1388" s="2">
        <v>16.748999999999999</v>
      </c>
      <c r="I1388" s="2">
        <v>0.29199999999999998</v>
      </c>
      <c r="J1388" s="4" t="str">
        <f t="shared" si="126"/>
        <v>1865</v>
      </c>
      <c r="K1388" t="str">
        <f t="shared" si="127"/>
        <v>07</v>
      </c>
      <c r="M1388" t="str">
        <f t="shared" si="128"/>
        <v/>
      </c>
      <c r="O1388" t="str">
        <f t="shared" si="129"/>
        <v/>
      </c>
      <c r="R1388" t="str">
        <f t="shared" si="130"/>
        <v>1865-07</v>
      </c>
      <c r="U1388" s="2">
        <v>14.22</v>
      </c>
      <c r="V1388" s="2">
        <v>0.54200000000000004</v>
      </c>
      <c r="W1388" s="2">
        <v>19.108000000000001</v>
      </c>
      <c r="X1388" s="2">
        <v>1.1339999999999999</v>
      </c>
      <c r="Y1388" s="2">
        <v>8.1630000000000003</v>
      </c>
      <c r="Z1388" s="2">
        <v>0.98299999999999998</v>
      </c>
      <c r="AA1388" s="2">
        <v>16.748999999999999</v>
      </c>
      <c r="AB1388" s="2">
        <v>0.29199999999999998</v>
      </c>
      <c r="AC1388">
        <f t="shared" si="131"/>
        <v>1860</v>
      </c>
    </row>
    <row r="1389" spans="1:29" x14ac:dyDescent="0.35">
      <c r="A1389" s="3" t="s">
        <v>1387</v>
      </c>
      <c r="B1389" s="2">
        <v>13.58</v>
      </c>
      <c r="C1389" s="2">
        <v>0.53500000000000003</v>
      </c>
      <c r="D1389" s="2">
        <v>19.111000000000001</v>
      </c>
      <c r="E1389" s="2">
        <v>1.74</v>
      </c>
      <c r="F1389" s="2">
        <v>7.59499999999999</v>
      </c>
      <c r="G1389" s="2">
        <v>0.69799999999999995</v>
      </c>
      <c r="H1389" s="2">
        <v>16.657</v>
      </c>
      <c r="I1389" s="2">
        <v>0.28699999999999998</v>
      </c>
      <c r="J1389" s="4" t="str">
        <f t="shared" si="126"/>
        <v>1865</v>
      </c>
      <c r="K1389" t="str">
        <f t="shared" si="127"/>
        <v>08</v>
      </c>
      <c r="M1389" t="str">
        <f t="shared" si="128"/>
        <v/>
      </c>
      <c r="O1389" t="str">
        <f t="shared" si="129"/>
        <v/>
      </c>
      <c r="R1389" t="str">
        <f t="shared" si="130"/>
        <v>1865-08</v>
      </c>
      <c r="U1389" s="2">
        <v>13.58</v>
      </c>
      <c r="V1389" s="2">
        <v>0.53500000000000003</v>
      </c>
      <c r="W1389" s="2">
        <v>19.111000000000001</v>
      </c>
      <c r="X1389" s="2">
        <v>1.74</v>
      </c>
      <c r="Y1389" s="2">
        <v>7.59499999999999</v>
      </c>
      <c r="Z1389" s="2">
        <v>0.69799999999999995</v>
      </c>
      <c r="AA1389" s="2">
        <v>16.657</v>
      </c>
      <c r="AB1389" s="2">
        <v>0.28699999999999998</v>
      </c>
      <c r="AC1389">
        <f t="shared" si="131"/>
        <v>1860</v>
      </c>
    </row>
    <row r="1390" spans="1:29" x14ac:dyDescent="0.35">
      <c r="A1390" s="3" t="s">
        <v>1388</v>
      </c>
      <c r="B1390" s="2">
        <v>11.797000000000001</v>
      </c>
      <c r="C1390" s="2">
        <v>0.55399999999999905</v>
      </c>
      <c r="D1390" s="2">
        <v>17.840999999999902</v>
      </c>
      <c r="E1390" s="2">
        <v>1.0389999999999999</v>
      </c>
      <c r="F1390" s="2">
        <v>5.7889999999999997</v>
      </c>
      <c r="G1390" s="2">
        <v>1.3029999999999999</v>
      </c>
      <c r="H1390" s="2">
        <v>16.082000000000001</v>
      </c>
      <c r="I1390" s="2">
        <v>0.28999999999999998</v>
      </c>
      <c r="J1390" s="4" t="str">
        <f t="shared" si="126"/>
        <v>1865</v>
      </c>
      <c r="K1390" t="str">
        <f t="shared" si="127"/>
        <v>09</v>
      </c>
      <c r="M1390" t="str">
        <f t="shared" si="128"/>
        <v/>
      </c>
      <c r="O1390" t="str">
        <f t="shared" si="129"/>
        <v/>
      </c>
      <c r="R1390" t="str">
        <f t="shared" si="130"/>
        <v>1865-09</v>
      </c>
      <c r="U1390" s="2">
        <v>11.797000000000001</v>
      </c>
      <c r="V1390" s="2">
        <v>0.55399999999999905</v>
      </c>
      <c r="W1390" s="2">
        <v>17.840999999999902</v>
      </c>
      <c r="X1390" s="2">
        <v>1.0389999999999999</v>
      </c>
      <c r="Y1390" s="2">
        <v>5.7889999999999997</v>
      </c>
      <c r="Z1390" s="2">
        <v>1.3029999999999999</v>
      </c>
      <c r="AA1390" s="2">
        <v>16.082000000000001</v>
      </c>
      <c r="AB1390" s="2">
        <v>0.28999999999999998</v>
      </c>
      <c r="AC1390">
        <f t="shared" si="131"/>
        <v>1860</v>
      </c>
    </row>
    <row r="1391" spans="1:29" x14ac:dyDescent="0.35">
      <c r="A1391" s="3" t="s">
        <v>1389</v>
      </c>
      <c r="B1391" s="2">
        <v>9.1359999999999992</v>
      </c>
      <c r="C1391" s="2">
        <v>0.44400000000000001</v>
      </c>
      <c r="D1391" s="2">
        <v>15.280999999999899</v>
      </c>
      <c r="E1391" s="2">
        <v>1.9359999999999999</v>
      </c>
      <c r="F1391" s="2">
        <v>3.3450000000000002</v>
      </c>
      <c r="G1391" s="2">
        <v>0.90800000000000003</v>
      </c>
      <c r="H1391" s="2">
        <v>15.157</v>
      </c>
      <c r="I1391" s="2">
        <v>0.28599999999999998</v>
      </c>
      <c r="J1391" s="4" t="str">
        <f t="shared" si="126"/>
        <v>1865</v>
      </c>
      <c r="K1391" t="str">
        <f t="shared" si="127"/>
        <v>10</v>
      </c>
      <c r="M1391" t="str">
        <f t="shared" si="128"/>
        <v/>
      </c>
      <c r="O1391" t="str">
        <f t="shared" si="129"/>
        <v/>
      </c>
      <c r="R1391" t="str">
        <f t="shared" si="130"/>
        <v>1865-10</v>
      </c>
      <c r="U1391" s="2">
        <v>9.1359999999999992</v>
      </c>
      <c r="V1391" s="2">
        <v>0.44400000000000001</v>
      </c>
      <c r="W1391" s="2">
        <v>15.280999999999899</v>
      </c>
      <c r="X1391" s="2">
        <v>1.9359999999999999</v>
      </c>
      <c r="Y1391" s="2">
        <v>3.3450000000000002</v>
      </c>
      <c r="Z1391" s="2">
        <v>0.90800000000000003</v>
      </c>
      <c r="AA1391" s="2">
        <v>15.157</v>
      </c>
      <c r="AB1391" s="2">
        <v>0.28599999999999998</v>
      </c>
      <c r="AC1391">
        <f t="shared" si="131"/>
        <v>1860</v>
      </c>
    </row>
    <row r="1392" spans="1:29" x14ac:dyDescent="0.35">
      <c r="A1392" s="3" t="s">
        <v>1390</v>
      </c>
      <c r="B1392" s="2">
        <v>6.1440000000000001</v>
      </c>
      <c r="C1392" s="2">
        <v>0.71</v>
      </c>
      <c r="D1392" s="2">
        <v>12.417999999999999</v>
      </c>
      <c r="E1392" s="2">
        <v>1.1120000000000001</v>
      </c>
      <c r="F1392" s="2">
        <v>0.99199999999999999</v>
      </c>
      <c r="G1392" s="2">
        <v>1.3839999999999999</v>
      </c>
      <c r="H1392" s="2">
        <v>14.1009999999999</v>
      </c>
      <c r="I1392" s="2">
        <v>0.316</v>
      </c>
      <c r="J1392" s="4" t="str">
        <f t="shared" si="126"/>
        <v>1865</v>
      </c>
      <c r="K1392" t="str">
        <f t="shared" si="127"/>
        <v>11</v>
      </c>
      <c r="M1392" t="str">
        <f t="shared" si="128"/>
        <v/>
      </c>
      <c r="O1392" t="str">
        <f t="shared" si="129"/>
        <v/>
      </c>
      <c r="R1392" t="str">
        <f t="shared" si="130"/>
        <v>1865-11</v>
      </c>
      <c r="U1392" s="2">
        <v>6.1440000000000001</v>
      </c>
      <c r="V1392" s="2">
        <v>0.71</v>
      </c>
      <c r="W1392" s="2">
        <v>12.417999999999999</v>
      </c>
      <c r="X1392" s="2">
        <v>1.1120000000000001</v>
      </c>
      <c r="Y1392" s="2">
        <v>0.99199999999999999</v>
      </c>
      <c r="Z1392" s="2">
        <v>1.3839999999999999</v>
      </c>
      <c r="AA1392" s="2">
        <v>14.1009999999999</v>
      </c>
      <c r="AB1392" s="2">
        <v>0.316</v>
      </c>
      <c r="AC1392">
        <f t="shared" si="131"/>
        <v>1860</v>
      </c>
    </row>
    <row r="1393" spans="1:29" x14ac:dyDescent="0.35">
      <c r="A1393" s="3" t="s">
        <v>1391</v>
      </c>
      <c r="B1393" s="2">
        <v>2.6459999999999999</v>
      </c>
      <c r="C1393" s="2">
        <v>0.88800000000000001</v>
      </c>
      <c r="D1393" s="2">
        <v>8.218</v>
      </c>
      <c r="E1393" s="2">
        <v>1.7030000000000001</v>
      </c>
      <c r="F1393" s="2">
        <v>-2.5169999999999999</v>
      </c>
      <c r="G1393" s="2">
        <v>1.2549999999999999</v>
      </c>
      <c r="H1393" s="2">
        <v>13.26</v>
      </c>
      <c r="I1393" s="2">
        <v>0.33300000000000002</v>
      </c>
      <c r="J1393" s="4" t="str">
        <f t="shared" si="126"/>
        <v>1865</v>
      </c>
      <c r="K1393" t="str">
        <f t="shared" si="127"/>
        <v>12</v>
      </c>
      <c r="M1393" t="str">
        <f t="shared" si="128"/>
        <v/>
      </c>
      <c r="O1393" t="str">
        <f t="shared" si="129"/>
        <v/>
      </c>
      <c r="R1393" t="str">
        <f t="shared" si="130"/>
        <v>1865-12</v>
      </c>
      <c r="U1393" s="2">
        <v>2.6459999999999999</v>
      </c>
      <c r="V1393" s="2">
        <v>0.88800000000000001</v>
      </c>
      <c r="W1393" s="2">
        <v>8.218</v>
      </c>
      <c r="X1393" s="2">
        <v>1.7030000000000001</v>
      </c>
      <c r="Y1393" s="2">
        <v>-2.5169999999999999</v>
      </c>
      <c r="Z1393" s="2">
        <v>1.2549999999999999</v>
      </c>
      <c r="AA1393" s="2">
        <v>13.26</v>
      </c>
      <c r="AB1393" s="2">
        <v>0.33300000000000002</v>
      </c>
      <c r="AC1393">
        <f t="shared" si="131"/>
        <v>1860</v>
      </c>
    </row>
    <row r="1394" spans="1:29" x14ac:dyDescent="0.35">
      <c r="A1394" s="3" t="s">
        <v>1392</v>
      </c>
      <c r="B1394" s="2">
        <v>2.9319999999999999</v>
      </c>
      <c r="C1394" s="2">
        <v>0.86099999999999999</v>
      </c>
      <c r="D1394" s="2">
        <v>8.18799999999999</v>
      </c>
      <c r="E1394" s="2">
        <v>1.395</v>
      </c>
      <c r="F1394" s="2">
        <v>-2.923</v>
      </c>
      <c r="G1394" s="2">
        <v>1.5169999999999999</v>
      </c>
      <c r="H1394" s="2">
        <v>13.467000000000001</v>
      </c>
      <c r="I1394" s="2">
        <v>0.32500000000000001</v>
      </c>
      <c r="J1394" s="4" t="str">
        <f t="shared" si="126"/>
        <v>1866</v>
      </c>
      <c r="K1394" t="str">
        <f t="shared" si="127"/>
        <v>01</v>
      </c>
      <c r="M1394" t="str">
        <f t="shared" si="128"/>
        <v/>
      </c>
      <c r="O1394" t="str">
        <f t="shared" si="129"/>
        <v/>
      </c>
      <c r="R1394" t="str">
        <f t="shared" si="130"/>
        <v>1866-01</v>
      </c>
      <c r="U1394" s="2">
        <v>2.9319999999999999</v>
      </c>
      <c r="V1394" s="2">
        <v>0.86099999999999999</v>
      </c>
      <c r="W1394" s="2">
        <v>8.18799999999999</v>
      </c>
      <c r="X1394" s="2">
        <v>1.395</v>
      </c>
      <c r="Y1394" s="2">
        <v>-2.923</v>
      </c>
      <c r="Z1394" s="2">
        <v>1.5169999999999999</v>
      </c>
      <c r="AA1394" s="2">
        <v>13.467000000000001</v>
      </c>
      <c r="AB1394" s="2">
        <v>0.32500000000000001</v>
      </c>
      <c r="AC1394">
        <f t="shared" si="131"/>
        <v>1860</v>
      </c>
    </row>
    <row r="1395" spans="1:29" x14ac:dyDescent="0.35">
      <c r="A1395" s="3" t="s">
        <v>1393</v>
      </c>
      <c r="B1395" s="2">
        <v>2.274</v>
      </c>
      <c r="C1395" s="2">
        <v>0.85399999999999998</v>
      </c>
      <c r="D1395" s="2">
        <v>9.6359999999999992</v>
      </c>
      <c r="E1395" s="2">
        <v>1.18</v>
      </c>
      <c r="F1395" s="2">
        <v>-2.0529999999999999</v>
      </c>
      <c r="G1395" s="2">
        <v>1.262</v>
      </c>
      <c r="H1395" s="2">
        <v>13.585999999999901</v>
      </c>
      <c r="I1395" s="2">
        <v>0.32800000000000001</v>
      </c>
      <c r="J1395" s="4" t="str">
        <f t="shared" si="126"/>
        <v>1866</v>
      </c>
      <c r="K1395" t="str">
        <f t="shared" si="127"/>
        <v>02</v>
      </c>
      <c r="M1395" t="str">
        <f t="shared" si="128"/>
        <v/>
      </c>
      <c r="O1395" t="str">
        <f t="shared" si="129"/>
        <v/>
      </c>
      <c r="R1395" t="str">
        <f t="shared" si="130"/>
        <v>1866-02</v>
      </c>
      <c r="U1395" s="2">
        <v>2.274</v>
      </c>
      <c r="V1395" s="2">
        <v>0.85399999999999998</v>
      </c>
      <c r="W1395" s="2">
        <v>9.6359999999999992</v>
      </c>
      <c r="X1395" s="2">
        <v>1.18</v>
      </c>
      <c r="Y1395" s="2">
        <v>-2.0529999999999999</v>
      </c>
      <c r="Z1395" s="2">
        <v>1.262</v>
      </c>
      <c r="AA1395" s="2">
        <v>13.585999999999901</v>
      </c>
      <c r="AB1395" s="2">
        <v>0.32800000000000001</v>
      </c>
      <c r="AC1395">
        <f t="shared" si="131"/>
        <v>1860</v>
      </c>
    </row>
    <row r="1396" spans="1:29" x14ac:dyDescent="0.35">
      <c r="A1396" s="3" t="s">
        <v>1394</v>
      </c>
      <c r="B1396" s="2">
        <v>4.4210000000000003</v>
      </c>
      <c r="C1396" s="2">
        <v>0.71099999999999997</v>
      </c>
      <c r="D1396" s="2">
        <v>10.824</v>
      </c>
      <c r="E1396" s="2">
        <v>1.3280000000000001</v>
      </c>
      <c r="F1396" s="2">
        <v>-0.88099999999999901</v>
      </c>
      <c r="G1396" s="2">
        <v>1.1479999999999999</v>
      </c>
      <c r="H1396" s="2">
        <v>13.95</v>
      </c>
      <c r="I1396" s="2">
        <v>0.309</v>
      </c>
      <c r="J1396" s="4" t="str">
        <f t="shared" si="126"/>
        <v>1866</v>
      </c>
      <c r="K1396" t="str">
        <f t="shared" si="127"/>
        <v>03</v>
      </c>
      <c r="M1396" t="str">
        <f t="shared" si="128"/>
        <v/>
      </c>
      <c r="O1396" t="str">
        <f t="shared" si="129"/>
        <v/>
      </c>
      <c r="R1396" t="str">
        <f t="shared" si="130"/>
        <v>1866-03</v>
      </c>
      <c r="U1396" s="2">
        <v>4.4210000000000003</v>
      </c>
      <c r="V1396" s="2">
        <v>0.71099999999999997</v>
      </c>
      <c r="W1396" s="2">
        <v>10.824</v>
      </c>
      <c r="X1396" s="2">
        <v>1.3280000000000001</v>
      </c>
      <c r="Y1396" s="2">
        <v>-0.88099999999999901</v>
      </c>
      <c r="Z1396" s="2">
        <v>1.1479999999999999</v>
      </c>
      <c r="AA1396" s="2">
        <v>13.95</v>
      </c>
      <c r="AB1396" s="2">
        <v>0.309</v>
      </c>
      <c r="AC1396">
        <f t="shared" si="131"/>
        <v>1860</v>
      </c>
    </row>
    <row r="1397" spans="1:29" x14ac:dyDescent="0.35">
      <c r="A1397" s="3" t="s">
        <v>1395</v>
      </c>
      <c r="B1397" s="2">
        <v>7.9139999999999997</v>
      </c>
      <c r="C1397" s="2">
        <v>0.53100000000000003</v>
      </c>
      <c r="D1397" s="2">
        <v>14.888999999999999</v>
      </c>
      <c r="E1397" s="2">
        <v>1.224</v>
      </c>
      <c r="F1397" s="2">
        <v>2.0840000000000001</v>
      </c>
      <c r="G1397" s="2">
        <v>1.248</v>
      </c>
      <c r="H1397" s="2">
        <v>14.712999999999999</v>
      </c>
      <c r="I1397" s="2">
        <v>0.26700000000000002</v>
      </c>
      <c r="J1397" s="4" t="str">
        <f t="shared" si="126"/>
        <v>1866</v>
      </c>
      <c r="K1397" t="str">
        <f t="shared" si="127"/>
        <v>04</v>
      </c>
      <c r="M1397" t="str">
        <f t="shared" si="128"/>
        <v/>
      </c>
      <c r="O1397" t="str">
        <f t="shared" si="129"/>
        <v/>
      </c>
      <c r="R1397" t="str">
        <f t="shared" si="130"/>
        <v>1866-04</v>
      </c>
      <c r="U1397" s="2">
        <v>7.9139999999999997</v>
      </c>
      <c r="V1397" s="2">
        <v>0.53100000000000003</v>
      </c>
      <c r="W1397" s="2">
        <v>14.888999999999999</v>
      </c>
      <c r="X1397" s="2">
        <v>1.224</v>
      </c>
      <c r="Y1397" s="2">
        <v>2.0840000000000001</v>
      </c>
      <c r="Z1397" s="2">
        <v>1.248</v>
      </c>
      <c r="AA1397" s="2">
        <v>14.712999999999999</v>
      </c>
      <c r="AB1397" s="2">
        <v>0.26700000000000002</v>
      </c>
      <c r="AC1397">
        <f t="shared" si="131"/>
        <v>1860</v>
      </c>
    </row>
    <row r="1398" spans="1:29" x14ac:dyDescent="0.35">
      <c r="A1398" s="3" t="s">
        <v>1396</v>
      </c>
      <c r="B1398" s="2">
        <v>10.898</v>
      </c>
      <c r="C1398" s="2">
        <v>0.56599999999999995</v>
      </c>
      <c r="D1398" s="2">
        <v>16.817</v>
      </c>
      <c r="E1398" s="2">
        <v>0.84499999999999997</v>
      </c>
      <c r="F1398" s="2">
        <v>4.5819999999999999</v>
      </c>
      <c r="G1398" s="2">
        <v>0.82299999999999995</v>
      </c>
      <c r="H1398" s="2">
        <v>15.63</v>
      </c>
      <c r="I1398" s="2">
        <v>0.27900000000000003</v>
      </c>
      <c r="J1398" s="4" t="str">
        <f t="shared" si="126"/>
        <v>1866</v>
      </c>
      <c r="K1398" t="str">
        <f t="shared" si="127"/>
        <v>05</v>
      </c>
      <c r="M1398" t="str">
        <f t="shared" si="128"/>
        <v/>
      </c>
      <c r="O1398" t="str">
        <f t="shared" si="129"/>
        <v/>
      </c>
      <c r="R1398" t="str">
        <f t="shared" si="130"/>
        <v>1866-05</v>
      </c>
      <c r="U1398" s="2">
        <v>10.898</v>
      </c>
      <c r="V1398" s="2">
        <v>0.56599999999999995</v>
      </c>
      <c r="W1398" s="2">
        <v>16.817</v>
      </c>
      <c r="X1398" s="2">
        <v>0.84499999999999997</v>
      </c>
      <c r="Y1398" s="2">
        <v>4.5819999999999999</v>
      </c>
      <c r="Z1398" s="2">
        <v>0.82299999999999995</v>
      </c>
      <c r="AA1398" s="2">
        <v>15.63</v>
      </c>
      <c r="AB1398" s="2">
        <v>0.27900000000000003</v>
      </c>
      <c r="AC1398">
        <f t="shared" si="131"/>
        <v>1860</v>
      </c>
    </row>
    <row r="1399" spans="1:29" x14ac:dyDescent="0.35">
      <c r="A1399" s="3" t="s">
        <v>1397</v>
      </c>
      <c r="B1399" s="2">
        <v>12.853</v>
      </c>
      <c r="C1399" s="2">
        <v>0.432</v>
      </c>
      <c r="D1399" s="2">
        <v>18.753</v>
      </c>
      <c r="E1399" s="2">
        <v>1.1739999999999999</v>
      </c>
      <c r="F1399" s="2">
        <v>7.077</v>
      </c>
      <c r="G1399" s="2">
        <v>1.008</v>
      </c>
      <c r="H1399" s="2">
        <v>16.596</v>
      </c>
      <c r="I1399" s="2">
        <v>0.25800000000000001</v>
      </c>
      <c r="J1399" s="4" t="str">
        <f t="shared" si="126"/>
        <v>1866</v>
      </c>
      <c r="K1399" t="str">
        <f t="shared" si="127"/>
        <v>06</v>
      </c>
      <c r="M1399" t="str">
        <f t="shared" si="128"/>
        <v/>
      </c>
      <c r="O1399" t="str">
        <f t="shared" si="129"/>
        <v/>
      </c>
      <c r="R1399" t="str">
        <f t="shared" si="130"/>
        <v>1866-06</v>
      </c>
      <c r="U1399" s="2">
        <v>12.853</v>
      </c>
      <c r="V1399" s="2">
        <v>0.432</v>
      </c>
      <c r="W1399" s="2">
        <v>18.753</v>
      </c>
      <c r="X1399" s="2">
        <v>1.1739999999999999</v>
      </c>
      <c r="Y1399" s="2">
        <v>7.077</v>
      </c>
      <c r="Z1399" s="2">
        <v>1.008</v>
      </c>
      <c r="AA1399" s="2">
        <v>16.596</v>
      </c>
      <c r="AB1399" s="2">
        <v>0.25800000000000001</v>
      </c>
      <c r="AC1399">
        <f t="shared" si="131"/>
        <v>1860</v>
      </c>
    </row>
    <row r="1400" spans="1:29" x14ac:dyDescent="0.35">
      <c r="A1400" s="3" t="s">
        <v>1398</v>
      </c>
      <c r="B1400" s="2">
        <v>14.602</v>
      </c>
      <c r="C1400" s="2">
        <v>0.44</v>
      </c>
      <c r="D1400" s="2">
        <v>20.369</v>
      </c>
      <c r="E1400" s="2">
        <v>0.71499999999999997</v>
      </c>
      <c r="F1400" s="2">
        <v>8.1829999999999998</v>
      </c>
      <c r="G1400" s="2">
        <v>0.72099999999999997</v>
      </c>
      <c r="H1400" s="2">
        <v>17.059999999999999</v>
      </c>
      <c r="I1400" s="2">
        <v>0.25900000000000001</v>
      </c>
      <c r="J1400" s="4" t="str">
        <f t="shared" si="126"/>
        <v>1866</v>
      </c>
      <c r="K1400" t="str">
        <f t="shared" si="127"/>
        <v>07</v>
      </c>
      <c r="M1400" t="str">
        <f t="shared" si="128"/>
        <v/>
      </c>
      <c r="O1400" t="str">
        <f t="shared" si="129"/>
        <v/>
      </c>
      <c r="R1400" t="str">
        <f t="shared" si="130"/>
        <v>1866-07</v>
      </c>
      <c r="U1400" s="2">
        <v>14.602</v>
      </c>
      <c r="V1400" s="2">
        <v>0.44</v>
      </c>
      <c r="W1400" s="2">
        <v>20.369</v>
      </c>
      <c r="X1400" s="2">
        <v>0.71499999999999997</v>
      </c>
      <c r="Y1400" s="2">
        <v>8.1829999999999998</v>
      </c>
      <c r="Z1400" s="2">
        <v>0.72099999999999997</v>
      </c>
      <c r="AA1400" s="2">
        <v>17.059999999999999</v>
      </c>
      <c r="AB1400" s="2">
        <v>0.25900000000000001</v>
      </c>
      <c r="AC1400">
        <f t="shared" si="131"/>
        <v>1860</v>
      </c>
    </row>
    <row r="1401" spans="1:29" x14ac:dyDescent="0.35">
      <c r="A1401" s="3" t="s">
        <v>1399</v>
      </c>
      <c r="B1401" s="2">
        <v>13.532</v>
      </c>
      <c r="C1401" s="2">
        <v>0.629</v>
      </c>
      <c r="D1401" s="2">
        <v>18.946999999999999</v>
      </c>
      <c r="E1401" s="2">
        <v>1.0309999999999999</v>
      </c>
      <c r="F1401" s="2">
        <v>7.0879999999999903</v>
      </c>
      <c r="G1401" s="2">
        <v>0.88599999999999901</v>
      </c>
      <c r="H1401" s="2">
        <v>16.695</v>
      </c>
      <c r="I1401" s="2">
        <v>0.28799999999999998</v>
      </c>
      <c r="J1401" s="4" t="str">
        <f t="shared" si="126"/>
        <v>1866</v>
      </c>
      <c r="K1401" t="str">
        <f t="shared" si="127"/>
        <v>08</v>
      </c>
      <c r="M1401" t="str">
        <f t="shared" si="128"/>
        <v/>
      </c>
      <c r="O1401" t="str">
        <f t="shared" si="129"/>
        <v/>
      </c>
      <c r="R1401" t="str">
        <f t="shared" si="130"/>
        <v>1866-08</v>
      </c>
      <c r="U1401" s="2">
        <v>13.532</v>
      </c>
      <c r="V1401" s="2">
        <v>0.629</v>
      </c>
      <c r="W1401" s="2">
        <v>18.946999999999999</v>
      </c>
      <c r="X1401" s="2">
        <v>1.0309999999999999</v>
      </c>
      <c r="Y1401" s="2">
        <v>7.0879999999999903</v>
      </c>
      <c r="Z1401" s="2">
        <v>0.88599999999999901</v>
      </c>
      <c r="AA1401" s="2">
        <v>16.695</v>
      </c>
      <c r="AB1401" s="2">
        <v>0.28799999999999998</v>
      </c>
      <c r="AC1401">
        <f t="shared" si="131"/>
        <v>1860</v>
      </c>
    </row>
    <row r="1402" spans="1:29" x14ac:dyDescent="0.35">
      <c r="A1402" s="3" t="s">
        <v>1400</v>
      </c>
      <c r="B1402" s="2">
        <v>11.526999999999999</v>
      </c>
      <c r="C1402" s="2">
        <v>0.496</v>
      </c>
      <c r="D1402" s="2">
        <v>17.507999999999999</v>
      </c>
      <c r="E1402" s="2">
        <v>1.401</v>
      </c>
      <c r="F1402" s="2">
        <v>5.8070000000000004</v>
      </c>
      <c r="G1402" s="2">
        <v>0.91600000000000004</v>
      </c>
      <c r="H1402" s="2">
        <v>15.917999999999999</v>
      </c>
      <c r="I1402" s="2">
        <v>0.27200000000000002</v>
      </c>
      <c r="J1402" s="4" t="str">
        <f t="shared" si="126"/>
        <v>1866</v>
      </c>
      <c r="K1402" t="str">
        <f t="shared" si="127"/>
        <v>09</v>
      </c>
      <c r="M1402" t="str">
        <f t="shared" si="128"/>
        <v/>
      </c>
      <c r="O1402" t="str">
        <f t="shared" si="129"/>
        <v/>
      </c>
      <c r="R1402" t="str">
        <f t="shared" si="130"/>
        <v>1866-09</v>
      </c>
      <c r="U1402" s="2">
        <v>11.526999999999999</v>
      </c>
      <c r="V1402" s="2">
        <v>0.496</v>
      </c>
      <c r="W1402" s="2">
        <v>17.507999999999999</v>
      </c>
      <c r="X1402" s="2">
        <v>1.401</v>
      </c>
      <c r="Y1402" s="2">
        <v>5.8070000000000004</v>
      </c>
      <c r="Z1402" s="2">
        <v>0.91600000000000004</v>
      </c>
      <c r="AA1402" s="2">
        <v>15.917999999999999</v>
      </c>
      <c r="AB1402" s="2">
        <v>0.27200000000000002</v>
      </c>
      <c r="AC1402">
        <f t="shared" si="131"/>
        <v>1860</v>
      </c>
    </row>
    <row r="1403" spans="1:29" x14ac:dyDescent="0.35">
      <c r="A1403" s="3" t="s">
        <v>1401</v>
      </c>
      <c r="B1403" s="2">
        <v>8.5060000000000002</v>
      </c>
      <c r="C1403" s="2">
        <v>0.51200000000000001</v>
      </c>
      <c r="D1403" s="2">
        <v>14.624000000000001</v>
      </c>
      <c r="E1403" s="2">
        <v>0.84799999999999998</v>
      </c>
      <c r="F1403" s="2">
        <v>2.9940000000000002</v>
      </c>
      <c r="G1403" s="2">
        <v>0.91</v>
      </c>
      <c r="H1403" s="2">
        <v>15.061999999999999</v>
      </c>
      <c r="I1403" s="2">
        <v>0.28000000000000003</v>
      </c>
      <c r="J1403" s="4" t="str">
        <f t="shared" si="126"/>
        <v>1866</v>
      </c>
      <c r="K1403" t="str">
        <f t="shared" si="127"/>
        <v>10</v>
      </c>
      <c r="M1403" t="str">
        <f t="shared" si="128"/>
        <v/>
      </c>
      <c r="O1403" t="str">
        <f t="shared" si="129"/>
        <v/>
      </c>
      <c r="R1403" t="str">
        <f t="shared" si="130"/>
        <v>1866-10</v>
      </c>
      <c r="U1403" s="2">
        <v>8.5060000000000002</v>
      </c>
      <c r="V1403" s="2">
        <v>0.51200000000000001</v>
      </c>
      <c r="W1403" s="2">
        <v>14.624000000000001</v>
      </c>
      <c r="X1403" s="2">
        <v>0.84799999999999998</v>
      </c>
      <c r="Y1403" s="2">
        <v>2.9940000000000002</v>
      </c>
      <c r="Z1403" s="2">
        <v>0.91</v>
      </c>
      <c r="AA1403" s="2">
        <v>15.061999999999999</v>
      </c>
      <c r="AB1403" s="2">
        <v>0.28000000000000003</v>
      </c>
      <c r="AC1403">
        <f t="shared" si="131"/>
        <v>1860</v>
      </c>
    </row>
    <row r="1404" spans="1:29" x14ac:dyDescent="0.35">
      <c r="A1404" s="3" t="s">
        <v>1402</v>
      </c>
      <c r="B1404" s="2">
        <v>5.8949999999999996</v>
      </c>
      <c r="C1404" s="2">
        <v>0.52600000000000002</v>
      </c>
      <c r="D1404" s="2">
        <v>10.76</v>
      </c>
      <c r="E1404" s="2">
        <v>1.1830000000000001</v>
      </c>
      <c r="F1404" s="2">
        <v>0.182</v>
      </c>
      <c r="G1404" s="2">
        <v>1.5029999999999999</v>
      </c>
      <c r="H1404" s="2">
        <v>14.275</v>
      </c>
      <c r="I1404" s="2">
        <v>0.26900000000000002</v>
      </c>
      <c r="J1404" s="4" t="str">
        <f t="shared" si="126"/>
        <v>1866</v>
      </c>
      <c r="K1404" t="str">
        <f t="shared" si="127"/>
        <v>11</v>
      </c>
      <c r="M1404" t="str">
        <f t="shared" si="128"/>
        <v/>
      </c>
      <c r="O1404" t="str">
        <f t="shared" si="129"/>
        <v/>
      </c>
      <c r="R1404" t="str">
        <f t="shared" si="130"/>
        <v>1866-11</v>
      </c>
      <c r="U1404" s="2">
        <v>5.8949999999999996</v>
      </c>
      <c r="V1404" s="2">
        <v>0.52600000000000002</v>
      </c>
      <c r="W1404" s="2">
        <v>10.76</v>
      </c>
      <c r="X1404" s="2">
        <v>1.1830000000000001</v>
      </c>
      <c r="Y1404" s="2">
        <v>0.182</v>
      </c>
      <c r="Z1404" s="2">
        <v>1.5029999999999999</v>
      </c>
      <c r="AA1404" s="2">
        <v>14.275</v>
      </c>
      <c r="AB1404" s="2">
        <v>0.26900000000000002</v>
      </c>
      <c r="AC1404">
        <f t="shared" si="131"/>
        <v>1860</v>
      </c>
    </row>
    <row r="1405" spans="1:29" x14ac:dyDescent="0.35">
      <c r="A1405" s="3" t="s">
        <v>1403</v>
      </c>
      <c r="B1405" s="2">
        <v>4.1520000000000001</v>
      </c>
      <c r="C1405" s="2">
        <v>0.71399999999999997</v>
      </c>
      <c r="D1405" s="2">
        <v>8.6760000000000002</v>
      </c>
      <c r="E1405" s="2">
        <v>1.026</v>
      </c>
      <c r="F1405" s="2">
        <v>-2.9529999999999998</v>
      </c>
      <c r="G1405" s="2">
        <v>1.8540000000000001</v>
      </c>
      <c r="H1405" s="2">
        <v>13.731999999999999</v>
      </c>
      <c r="I1405" s="2">
        <v>0.29899999999999999</v>
      </c>
      <c r="J1405" s="4" t="str">
        <f t="shared" si="126"/>
        <v>1866</v>
      </c>
      <c r="K1405" t="str">
        <f t="shared" si="127"/>
        <v>12</v>
      </c>
      <c r="M1405" t="str">
        <f t="shared" si="128"/>
        <v/>
      </c>
      <c r="O1405" t="str">
        <f t="shared" si="129"/>
        <v/>
      </c>
      <c r="R1405" t="str">
        <f t="shared" si="130"/>
        <v>1866-12</v>
      </c>
      <c r="U1405" s="2">
        <v>4.1520000000000001</v>
      </c>
      <c r="V1405" s="2">
        <v>0.71399999999999997</v>
      </c>
      <c r="W1405" s="2">
        <v>8.6760000000000002</v>
      </c>
      <c r="X1405" s="2">
        <v>1.026</v>
      </c>
      <c r="Y1405" s="2">
        <v>-2.9529999999999998</v>
      </c>
      <c r="Z1405" s="2">
        <v>1.8540000000000001</v>
      </c>
      <c r="AA1405" s="2">
        <v>13.731999999999999</v>
      </c>
      <c r="AB1405" s="2">
        <v>0.29899999999999999</v>
      </c>
      <c r="AC1405">
        <f t="shared" si="131"/>
        <v>1860</v>
      </c>
    </row>
    <row r="1406" spans="1:29" x14ac:dyDescent="0.35">
      <c r="A1406" s="3" t="s">
        <v>1404</v>
      </c>
      <c r="B1406" s="2">
        <v>2.48199999999999</v>
      </c>
      <c r="C1406" s="2">
        <v>0.94099999999999995</v>
      </c>
      <c r="D1406" s="2">
        <v>8.1369999999999898</v>
      </c>
      <c r="E1406" s="2">
        <v>1.3320000000000001</v>
      </c>
      <c r="F1406" s="2">
        <v>-3.3079999999999998</v>
      </c>
      <c r="G1406" s="2">
        <v>1.385</v>
      </c>
      <c r="H1406" s="2">
        <v>13.371</v>
      </c>
      <c r="I1406" s="2">
        <v>0.36399999999999999</v>
      </c>
      <c r="J1406" s="4" t="str">
        <f t="shared" si="126"/>
        <v>1867</v>
      </c>
      <c r="K1406" t="str">
        <f t="shared" si="127"/>
        <v>01</v>
      </c>
      <c r="M1406" t="str">
        <f t="shared" si="128"/>
        <v/>
      </c>
      <c r="O1406" t="str">
        <f t="shared" si="129"/>
        <v/>
      </c>
      <c r="R1406" t="str">
        <f t="shared" si="130"/>
        <v>1867-01</v>
      </c>
      <c r="U1406" s="2">
        <v>2.48199999999999</v>
      </c>
      <c r="V1406" s="2">
        <v>0.94099999999999995</v>
      </c>
      <c r="W1406" s="2">
        <v>8.1369999999999898</v>
      </c>
      <c r="X1406" s="2">
        <v>1.3320000000000001</v>
      </c>
      <c r="Y1406" s="2">
        <v>-3.3079999999999998</v>
      </c>
      <c r="Z1406" s="2">
        <v>1.385</v>
      </c>
      <c r="AA1406" s="2">
        <v>13.371</v>
      </c>
      <c r="AB1406" s="2">
        <v>0.36399999999999999</v>
      </c>
      <c r="AC1406">
        <f t="shared" si="131"/>
        <v>1860</v>
      </c>
    </row>
    <row r="1407" spans="1:29" x14ac:dyDescent="0.35">
      <c r="A1407" s="3" t="s">
        <v>1405</v>
      </c>
      <c r="B1407" s="2">
        <v>2.6640000000000001</v>
      </c>
      <c r="C1407" s="2">
        <v>0.93600000000000005</v>
      </c>
      <c r="D1407" s="2">
        <v>9.1829999999999998</v>
      </c>
      <c r="E1407" s="2">
        <v>1.4369999999999901</v>
      </c>
      <c r="F1407" s="2">
        <v>-2.1719999999999899</v>
      </c>
      <c r="G1407" s="2">
        <v>1.39699999999999</v>
      </c>
      <c r="H1407" s="2">
        <v>13.458</v>
      </c>
      <c r="I1407" s="2">
        <v>0.34799999999999998</v>
      </c>
      <c r="J1407" s="4" t="str">
        <f t="shared" si="126"/>
        <v>1867</v>
      </c>
      <c r="K1407" t="str">
        <f t="shared" si="127"/>
        <v>02</v>
      </c>
      <c r="M1407" t="str">
        <f t="shared" si="128"/>
        <v/>
      </c>
      <c r="O1407" t="str">
        <f t="shared" si="129"/>
        <v/>
      </c>
      <c r="R1407" t="str">
        <f t="shared" si="130"/>
        <v>1867-02</v>
      </c>
      <c r="U1407" s="2">
        <v>2.6640000000000001</v>
      </c>
      <c r="V1407" s="2">
        <v>0.93600000000000005</v>
      </c>
      <c r="W1407" s="2">
        <v>9.1829999999999998</v>
      </c>
      <c r="X1407" s="2">
        <v>1.4369999999999901</v>
      </c>
      <c r="Y1407" s="2">
        <v>-2.1719999999999899</v>
      </c>
      <c r="Z1407" s="2">
        <v>1.39699999999999</v>
      </c>
      <c r="AA1407" s="2">
        <v>13.458</v>
      </c>
      <c r="AB1407" s="2">
        <v>0.34799999999999998</v>
      </c>
      <c r="AC1407">
        <f t="shared" si="131"/>
        <v>1860</v>
      </c>
    </row>
    <row r="1408" spans="1:29" x14ac:dyDescent="0.35">
      <c r="A1408" s="3" t="s">
        <v>1406</v>
      </c>
      <c r="B1408" s="2">
        <v>4.4539999999999997</v>
      </c>
      <c r="C1408" s="2">
        <v>0.65</v>
      </c>
      <c r="D1408" s="2">
        <v>10.571999999999999</v>
      </c>
      <c r="E1408" s="2">
        <v>2.0249999999999999</v>
      </c>
      <c r="F1408" s="2">
        <v>-1.1950000000000001</v>
      </c>
      <c r="G1408" s="2">
        <v>2.0830000000000002</v>
      </c>
      <c r="H1408" s="2">
        <v>14.073</v>
      </c>
      <c r="I1408" s="2">
        <v>0.26700000000000002</v>
      </c>
      <c r="J1408" s="4" t="str">
        <f t="shared" si="126"/>
        <v>1867</v>
      </c>
      <c r="K1408" t="str">
        <f t="shared" si="127"/>
        <v>03</v>
      </c>
      <c r="M1408" t="str">
        <f t="shared" si="128"/>
        <v/>
      </c>
      <c r="O1408" t="str">
        <f t="shared" si="129"/>
        <v/>
      </c>
      <c r="R1408" t="str">
        <f t="shared" si="130"/>
        <v>1867-03</v>
      </c>
      <c r="U1408" s="2">
        <v>4.4539999999999997</v>
      </c>
      <c r="V1408" s="2">
        <v>0.65</v>
      </c>
      <c r="W1408" s="2">
        <v>10.571999999999999</v>
      </c>
      <c r="X1408" s="2">
        <v>2.0249999999999999</v>
      </c>
      <c r="Y1408" s="2">
        <v>-1.1950000000000001</v>
      </c>
      <c r="Z1408" s="2">
        <v>2.0830000000000002</v>
      </c>
      <c r="AA1408" s="2">
        <v>14.073</v>
      </c>
      <c r="AB1408" s="2">
        <v>0.26700000000000002</v>
      </c>
      <c r="AC1408">
        <f t="shared" si="131"/>
        <v>1860</v>
      </c>
    </row>
    <row r="1409" spans="1:29" x14ac:dyDescent="0.35">
      <c r="A1409" s="3" t="s">
        <v>1407</v>
      </c>
      <c r="B1409" s="2">
        <v>8.2579999999999991</v>
      </c>
      <c r="C1409" s="2">
        <v>0.61099999999999999</v>
      </c>
      <c r="D1409" s="2">
        <v>13.852</v>
      </c>
      <c r="E1409" s="2">
        <v>0.82899999999999996</v>
      </c>
      <c r="F1409" s="2">
        <v>2.3069999999999999</v>
      </c>
      <c r="G1409" s="2">
        <v>1.0289999999999999</v>
      </c>
      <c r="H1409" s="2">
        <v>15.1</v>
      </c>
      <c r="I1409" s="2">
        <v>0.27700000000000002</v>
      </c>
      <c r="J1409" s="4" t="str">
        <f t="shared" si="126"/>
        <v>1867</v>
      </c>
      <c r="K1409" t="str">
        <f t="shared" si="127"/>
        <v>04</v>
      </c>
      <c r="M1409" t="str">
        <f t="shared" si="128"/>
        <v/>
      </c>
      <c r="O1409" t="str">
        <f t="shared" si="129"/>
        <v/>
      </c>
      <c r="R1409" t="str">
        <f t="shared" si="130"/>
        <v>1867-04</v>
      </c>
      <c r="U1409" s="2">
        <v>8.2579999999999991</v>
      </c>
      <c r="V1409" s="2">
        <v>0.61099999999999999</v>
      </c>
      <c r="W1409" s="2">
        <v>13.852</v>
      </c>
      <c r="X1409" s="2">
        <v>0.82899999999999996</v>
      </c>
      <c r="Y1409" s="2">
        <v>2.3069999999999999</v>
      </c>
      <c r="Z1409" s="2">
        <v>1.0289999999999999</v>
      </c>
      <c r="AA1409" s="2">
        <v>15.1</v>
      </c>
      <c r="AB1409" s="2">
        <v>0.27700000000000002</v>
      </c>
      <c r="AC1409">
        <f t="shared" si="131"/>
        <v>1860</v>
      </c>
    </row>
    <row r="1410" spans="1:29" x14ac:dyDescent="0.35">
      <c r="A1410" s="3" t="s">
        <v>1408</v>
      </c>
      <c r="B1410" s="2">
        <v>10.494999999999999</v>
      </c>
      <c r="C1410" s="2">
        <v>0.41399999999999998</v>
      </c>
      <c r="D1410" s="2">
        <v>16.21</v>
      </c>
      <c r="E1410" s="2">
        <v>1.1619999999999999</v>
      </c>
      <c r="F1410" s="2">
        <v>4.665</v>
      </c>
      <c r="G1410" s="2">
        <v>0.78200000000000003</v>
      </c>
      <c r="H1410" s="2">
        <v>15.56</v>
      </c>
      <c r="I1410" s="2">
        <v>0.24099999999999999</v>
      </c>
      <c r="J1410" s="4" t="str">
        <f t="shared" si="126"/>
        <v>1867</v>
      </c>
      <c r="K1410" t="str">
        <f t="shared" si="127"/>
        <v>05</v>
      </c>
      <c r="M1410" t="str">
        <f t="shared" si="128"/>
        <v/>
      </c>
      <c r="O1410" t="str">
        <f t="shared" si="129"/>
        <v/>
      </c>
      <c r="R1410" t="str">
        <f t="shared" si="130"/>
        <v>1867-05</v>
      </c>
      <c r="U1410" s="2">
        <v>10.494999999999999</v>
      </c>
      <c r="V1410" s="2">
        <v>0.41399999999999998</v>
      </c>
      <c r="W1410" s="2">
        <v>16.21</v>
      </c>
      <c r="X1410" s="2">
        <v>1.1619999999999999</v>
      </c>
      <c r="Y1410" s="2">
        <v>4.665</v>
      </c>
      <c r="Z1410" s="2">
        <v>0.78200000000000003</v>
      </c>
      <c r="AA1410" s="2">
        <v>15.56</v>
      </c>
      <c r="AB1410" s="2">
        <v>0.24099999999999999</v>
      </c>
      <c r="AC1410">
        <f t="shared" si="131"/>
        <v>1860</v>
      </c>
    </row>
    <row r="1411" spans="1:29" x14ac:dyDescent="0.35">
      <c r="A1411" s="3" t="s">
        <v>1409</v>
      </c>
      <c r="B1411" s="2">
        <v>13.303000000000001</v>
      </c>
      <c r="C1411" s="2">
        <v>0.48199999999999998</v>
      </c>
      <c r="D1411" s="2">
        <v>19.753</v>
      </c>
      <c r="E1411" s="2">
        <v>0.82499999999999996</v>
      </c>
      <c r="F1411" s="2">
        <v>8.032</v>
      </c>
      <c r="G1411" s="2">
        <v>0.72199999999999998</v>
      </c>
      <c r="H1411" s="2">
        <v>16.366</v>
      </c>
      <c r="I1411" s="2">
        <v>0.252</v>
      </c>
      <c r="J1411" s="4" t="str">
        <f t="shared" ref="J1411:J1474" si="132">LEFT(A1411, 4)</f>
        <v>1867</v>
      </c>
      <c r="K1411" t="str">
        <f t="shared" ref="K1411:K1474" si="133">MID(A1411, 6, 2)</f>
        <v>06</v>
      </c>
      <c r="M1411" t="str">
        <f t="shared" ref="M1411:M1474" si="134">IFERROR(AVERAGEIFS(H:H, J:J, L1411), "")</f>
        <v/>
      </c>
      <c r="O1411" t="str">
        <f t="shared" ref="O1411:O1474" si="135">IF(ISNUMBER(M1411), M1411 - $N$2, "")</f>
        <v/>
      </c>
      <c r="R1411" t="str">
        <f t="shared" ref="R1411:R1474" si="136">J1411 &amp; "-" &amp; TEXT(K1411, "00")</f>
        <v>1867-06</v>
      </c>
      <c r="U1411" s="2">
        <v>13.303000000000001</v>
      </c>
      <c r="V1411" s="2">
        <v>0.48199999999999998</v>
      </c>
      <c r="W1411" s="2">
        <v>19.753</v>
      </c>
      <c r="X1411" s="2">
        <v>0.82499999999999996</v>
      </c>
      <c r="Y1411" s="2">
        <v>8.032</v>
      </c>
      <c r="Z1411" s="2">
        <v>0.72199999999999998</v>
      </c>
      <c r="AA1411" s="2">
        <v>16.366</v>
      </c>
      <c r="AB1411" s="2">
        <v>0.252</v>
      </c>
      <c r="AC1411">
        <f t="shared" ref="AC1411:AC1474" si="137">INT(J1411/10)*10</f>
        <v>1860</v>
      </c>
    </row>
    <row r="1412" spans="1:29" x14ac:dyDescent="0.35">
      <c r="A1412" s="3" t="s">
        <v>1410</v>
      </c>
      <c r="B1412" s="2">
        <v>14.2229999999999</v>
      </c>
      <c r="C1412" s="2">
        <v>0.40100000000000002</v>
      </c>
      <c r="D1412" s="2">
        <v>20.032</v>
      </c>
      <c r="E1412" s="2">
        <v>1.0309999999999999</v>
      </c>
      <c r="F1412" s="2">
        <v>8.3870000000000005</v>
      </c>
      <c r="G1412" s="2">
        <v>0.83199999999999996</v>
      </c>
      <c r="H1412" s="2">
        <v>16.672000000000001</v>
      </c>
      <c r="I1412" s="2">
        <v>0.24399999999999999</v>
      </c>
      <c r="J1412" s="4" t="str">
        <f t="shared" si="132"/>
        <v>1867</v>
      </c>
      <c r="K1412" t="str">
        <f t="shared" si="133"/>
        <v>07</v>
      </c>
      <c r="M1412" t="str">
        <f t="shared" si="134"/>
        <v/>
      </c>
      <c r="O1412" t="str">
        <f t="shared" si="135"/>
        <v/>
      </c>
      <c r="R1412" t="str">
        <f t="shared" si="136"/>
        <v>1867-07</v>
      </c>
      <c r="U1412" s="2">
        <v>14.2229999999999</v>
      </c>
      <c r="V1412" s="2">
        <v>0.40100000000000002</v>
      </c>
      <c r="W1412" s="2">
        <v>20.032</v>
      </c>
      <c r="X1412" s="2">
        <v>1.0309999999999999</v>
      </c>
      <c r="Y1412" s="2">
        <v>8.3870000000000005</v>
      </c>
      <c r="Z1412" s="2">
        <v>0.83199999999999996</v>
      </c>
      <c r="AA1412" s="2">
        <v>16.672000000000001</v>
      </c>
      <c r="AB1412" s="2">
        <v>0.24399999999999999</v>
      </c>
      <c r="AC1412">
        <f t="shared" si="137"/>
        <v>1860</v>
      </c>
    </row>
    <row r="1413" spans="1:29" x14ac:dyDescent="0.35">
      <c r="A1413" s="3" t="s">
        <v>1411</v>
      </c>
      <c r="B1413" s="2">
        <v>13.505999999999901</v>
      </c>
      <c r="C1413" s="2">
        <v>0.41699999999999998</v>
      </c>
      <c r="D1413" s="2">
        <v>19.626000000000001</v>
      </c>
      <c r="E1413" s="2">
        <v>1.069</v>
      </c>
      <c r="F1413" s="2">
        <v>7.7059999999999897</v>
      </c>
      <c r="G1413" s="2">
        <v>0.77500000000000002</v>
      </c>
      <c r="H1413" s="2">
        <v>16.454000000000001</v>
      </c>
      <c r="I1413" s="2">
        <v>0.25600000000000001</v>
      </c>
      <c r="J1413" s="4" t="str">
        <f t="shared" si="132"/>
        <v>1867</v>
      </c>
      <c r="K1413" t="str">
        <f t="shared" si="133"/>
        <v>08</v>
      </c>
      <c r="M1413" t="str">
        <f t="shared" si="134"/>
        <v/>
      </c>
      <c r="O1413" t="str">
        <f t="shared" si="135"/>
        <v/>
      </c>
      <c r="R1413" t="str">
        <f t="shared" si="136"/>
        <v>1867-08</v>
      </c>
      <c r="U1413" s="2">
        <v>13.505999999999901</v>
      </c>
      <c r="V1413" s="2">
        <v>0.41699999999999998</v>
      </c>
      <c r="W1413" s="2">
        <v>19.626000000000001</v>
      </c>
      <c r="X1413" s="2">
        <v>1.069</v>
      </c>
      <c r="Y1413" s="2">
        <v>7.7059999999999897</v>
      </c>
      <c r="Z1413" s="2">
        <v>0.77500000000000002</v>
      </c>
      <c r="AA1413" s="2">
        <v>16.454000000000001</v>
      </c>
      <c r="AB1413" s="2">
        <v>0.25600000000000001</v>
      </c>
      <c r="AC1413">
        <f t="shared" si="137"/>
        <v>1860</v>
      </c>
    </row>
    <row r="1414" spans="1:29" x14ac:dyDescent="0.35">
      <c r="A1414" s="3" t="s">
        <v>1412</v>
      </c>
      <c r="B1414" s="2">
        <v>11.763</v>
      </c>
      <c r="C1414" s="2">
        <v>0.45800000000000002</v>
      </c>
      <c r="D1414" s="2">
        <v>17.565999999999999</v>
      </c>
      <c r="E1414" s="2">
        <v>0.92</v>
      </c>
      <c r="F1414" s="2">
        <v>5.9109999999999996</v>
      </c>
      <c r="G1414" s="2">
        <v>0.76</v>
      </c>
      <c r="H1414" s="2">
        <v>16.146999999999998</v>
      </c>
      <c r="I1414" s="2">
        <v>0.254</v>
      </c>
      <c r="J1414" s="4" t="str">
        <f t="shared" si="132"/>
        <v>1867</v>
      </c>
      <c r="K1414" t="str">
        <f t="shared" si="133"/>
        <v>09</v>
      </c>
      <c r="M1414" t="str">
        <f t="shared" si="134"/>
        <v/>
      </c>
      <c r="O1414" t="str">
        <f t="shared" si="135"/>
        <v/>
      </c>
      <c r="R1414" t="str">
        <f t="shared" si="136"/>
        <v>1867-09</v>
      </c>
      <c r="U1414" s="2">
        <v>11.763</v>
      </c>
      <c r="V1414" s="2">
        <v>0.45800000000000002</v>
      </c>
      <c r="W1414" s="2">
        <v>17.565999999999999</v>
      </c>
      <c r="X1414" s="2">
        <v>0.92</v>
      </c>
      <c r="Y1414" s="2">
        <v>5.9109999999999996</v>
      </c>
      <c r="Z1414" s="2">
        <v>0.76</v>
      </c>
      <c r="AA1414" s="2">
        <v>16.146999999999998</v>
      </c>
      <c r="AB1414" s="2">
        <v>0.254</v>
      </c>
      <c r="AC1414">
        <f t="shared" si="137"/>
        <v>1860</v>
      </c>
    </row>
    <row r="1415" spans="1:29" x14ac:dyDescent="0.35">
      <c r="A1415" s="3" t="s">
        <v>1413</v>
      </c>
      <c r="B1415" s="2">
        <v>9.2119999999999997</v>
      </c>
      <c r="C1415" s="2">
        <v>0.47899999999999998</v>
      </c>
      <c r="D1415" s="2">
        <v>15.374000000000001</v>
      </c>
      <c r="E1415" s="2">
        <v>1.052</v>
      </c>
      <c r="F1415" s="2">
        <v>3.7050000000000001</v>
      </c>
      <c r="G1415" s="2">
        <v>0.995</v>
      </c>
      <c r="H1415" s="2">
        <v>15.318</v>
      </c>
      <c r="I1415" s="2">
        <v>0.251</v>
      </c>
      <c r="J1415" s="4" t="str">
        <f t="shared" si="132"/>
        <v>1867</v>
      </c>
      <c r="K1415" t="str">
        <f t="shared" si="133"/>
        <v>10</v>
      </c>
      <c r="M1415" t="str">
        <f t="shared" si="134"/>
        <v/>
      </c>
      <c r="O1415" t="str">
        <f t="shared" si="135"/>
        <v/>
      </c>
      <c r="R1415" t="str">
        <f t="shared" si="136"/>
        <v>1867-10</v>
      </c>
      <c r="U1415" s="2">
        <v>9.2119999999999997</v>
      </c>
      <c r="V1415" s="2">
        <v>0.47899999999999998</v>
      </c>
      <c r="W1415" s="2">
        <v>15.374000000000001</v>
      </c>
      <c r="X1415" s="2">
        <v>1.052</v>
      </c>
      <c r="Y1415" s="2">
        <v>3.7050000000000001</v>
      </c>
      <c r="Z1415" s="2">
        <v>0.995</v>
      </c>
      <c r="AA1415" s="2">
        <v>15.318</v>
      </c>
      <c r="AB1415" s="2">
        <v>0.251</v>
      </c>
      <c r="AC1415">
        <f t="shared" si="137"/>
        <v>1860</v>
      </c>
    </row>
    <row r="1416" spans="1:29" x14ac:dyDescent="0.35">
      <c r="A1416" s="3" t="s">
        <v>1414</v>
      </c>
      <c r="B1416" s="2">
        <v>6.9390000000000001</v>
      </c>
      <c r="C1416" s="2">
        <v>0.78400000000000003</v>
      </c>
      <c r="D1416" s="2">
        <v>11.143000000000001</v>
      </c>
      <c r="E1416" s="2">
        <v>1.1020000000000001</v>
      </c>
      <c r="F1416" s="2">
        <v>-0.79599999999999904</v>
      </c>
      <c r="G1416" s="2">
        <v>1.3879999999999999</v>
      </c>
      <c r="H1416" s="2">
        <v>14.632</v>
      </c>
      <c r="I1416" s="2">
        <v>0.31</v>
      </c>
      <c r="J1416" s="4" t="str">
        <f t="shared" si="132"/>
        <v>1867</v>
      </c>
      <c r="K1416" t="str">
        <f t="shared" si="133"/>
        <v>11</v>
      </c>
      <c r="M1416" t="str">
        <f t="shared" si="134"/>
        <v/>
      </c>
      <c r="O1416" t="str">
        <f t="shared" si="135"/>
        <v/>
      </c>
      <c r="R1416" t="str">
        <f t="shared" si="136"/>
        <v>1867-11</v>
      </c>
      <c r="U1416" s="2">
        <v>6.9390000000000001</v>
      </c>
      <c r="V1416" s="2">
        <v>0.78400000000000003</v>
      </c>
      <c r="W1416" s="2">
        <v>11.143000000000001</v>
      </c>
      <c r="X1416" s="2">
        <v>1.1020000000000001</v>
      </c>
      <c r="Y1416" s="2">
        <v>-0.79599999999999904</v>
      </c>
      <c r="Z1416" s="2">
        <v>1.3879999999999999</v>
      </c>
      <c r="AA1416" s="2">
        <v>14.632</v>
      </c>
      <c r="AB1416" s="2">
        <v>0.31</v>
      </c>
      <c r="AC1416">
        <f t="shared" si="137"/>
        <v>1860</v>
      </c>
    </row>
    <row r="1417" spans="1:29" x14ac:dyDescent="0.35">
      <c r="A1417" s="3" t="s">
        <v>1415</v>
      </c>
      <c r="B1417" s="2">
        <v>3.9369999999999998</v>
      </c>
      <c r="C1417" s="2">
        <v>1.0449999999999999</v>
      </c>
      <c r="D1417" s="2">
        <v>8.31299999999999</v>
      </c>
      <c r="E1417" s="2">
        <v>1.0509999999999999</v>
      </c>
      <c r="F1417" s="2">
        <v>-3.6779999999999999</v>
      </c>
      <c r="G1417" s="2">
        <v>1.274</v>
      </c>
      <c r="H1417" s="2">
        <v>13.5529999999999</v>
      </c>
      <c r="I1417" s="2">
        <v>0.36499999999999999</v>
      </c>
      <c r="J1417" s="4" t="str">
        <f t="shared" si="132"/>
        <v>1867</v>
      </c>
      <c r="K1417" t="str">
        <f t="shared" si="133"/>
        <v>12</v>
      </c>
      <c r="M1417" t="str">
        <f t="shared" si="134"/>
        <v/>
      </c>
      <c r="O1417" t="str">
        <f t="shared" si="135"/>
        <v/>
      </c>
      <c r="R1417" t="str">
        <f t="shared" si="136"/>
        <v>1867-12</v>
      </c>
      <c r="U1417" s="2">
        <v>3.9369999999999998</v>
      </c>
      <c r="V1417" s="2">
        <v>1.0449999999999999</v>
      </c>
      <c r="W1417" s="2">
        <v>8.31299999999999</v>
      </c>
      <c r="X1417" s="2">
        <v>1.0509999999999999</v>
      </c>
      <c r="Y1417" s="2">
        <v>-3.6779999999999999</v>
      </c>
      <c r="Z1417" s="2">
        <v>1.274</v>
      </c>
      <c r="AA1417" s="2">
        <v>13.5529999999999</v>
      </c>
      <c r="AB1417" s="2">
        <v>0.36499999999999999</v>
      </c>
      <c r="AC1417">
        <f t="shared" si="137"/>
        <v>1860</v>
      </c>
    </row>
    <row r="1418" spans="1:29" x14ac:dyDescent="0.35">
      <c r="A1418" s="3" t="s">
        <v>1416</v>
      </c>
      <c r="B1418" s="2">
        <v>1.8340000000000001</v>
      </c>
      <c r="C1418" s="2">
        <v>0.79500000000000004</v>
      </c>
      <c r="D1418" s="2">
        <v>7.6109999999999998</v>
      </c>
      <c r="E1418" s="2">
        <v>1.5920000000000001</v>
      </c>
      <c r="F1418" s="2">
        <v>-3.4780000000000002</v>
      </c>
      <c r="G1418" s="2">
        <v>1.8069999999999999</v>
      </c>
      <c r="H1418" s="2">
        <v>13.012</v>
      </c>
      <c r="I1418" s="2">
        <v>0.30399999999999999</v>
      </c>
      <c r="J1418" s="4" t="str">
        <f t="shared" si="132"/>
        <v>1868</v>
      </c>
      <c r="K1418" t="str">
        <f t="shared" si="133"/>
        <v>01</v>
      </c>
      <c r="M1418" t="str">
        <f t="shared" si="134"/>
        <v/>
      </c>
      <c r="O1418" t="str">
        <f t="shared" si="135"/>
        <v/>
      </c>
      <c r="R1418" t="str">
        <f t="shared" si="136"/>
        <v>1868-01</v>
      </c>
      <c r="U1418" s="2">
        <v>1.8340000000000001</v>
      </c>
      <c r="V1418" s="2">
        <v>0.79500000000000004</v>
      </c>
      <c r="W1418" s="2">
        <v>7.6109999999999998</v>
      </c>
      <c r="X1418" s="2">
        <v>1.5920000000000001</v>
      </c>
      <c r="Y1418" s="2">
        <v>-3.4780000000000002</v>
      </c>
      <c r="Z1418" s="2">
        <v>1.8069999999999999</v>
      </c>
      <c r="AA1418" s="2">
        <v>13.012</v>
      </c>
      <c r="AB1418" s="2">
        <v>0.30399999999999999</v>
      </c>
      <c r="AC1418">
        <f t="shared" si="137"/>
        <v>1860</v>
      </c>
    </row>
    <row r="1419" spans="1:29" x14ac:dyDescent="0.35">
      <c r="A1419" s="3" t="s">
        <v>1417</v>
      </c>
      <c r="B1419" s="2">
        <v>2.0390000000000001</v>
      </c>
      <c r="C1419" s="2">
        <v>0.84899999999999998</v>
      </c>
      <c r="D1419" s="2">
        <v>8.8170000000000002</v>
      </c>
      <c r="E1419" s="2">
        <v>1.823</v>
      </c>
      <c r="F1419" s="2">
        <v>-3.4550000000000001</v>
      </c>
      <c r="G1419" s="2">
        <v>1.603</v>
      </c>
      <c r="H1419" s="2">
        <v>13.295</v>
      </c>
      <c r="I1419" s="2">
        <v>0.32299999999999901</v>
      </c>
      <c r="J1419" s="4" t="str">
        <f t="shared" si="132"/>
        <v>1868</v>
      </c>
      <c r="K1419" t="str">
        <f t="shared" si="133"/>
        <v>02</v>
      </c>
      <c r="M1419" t="str">
        <f t="shared" si="134"/>
        <v/>
      </c>
      <c r="O1419" t="str">
        <f t="shared" si="135"/>
        <v/>
      </c>
      <c r="R1419" t="str">
        <f t="shared" si="136"/>
        <v>1868-02</v>
      </c>
      <c r="U1419" s="2">
        <v>2.0390000000000001</v>
      </c>
      <c r="V1419" s="2">
        <v>0.84899999999999998</v>
      </c>
      <c r="W1419" s="2">
        <v>8.8170000000000002</v>
      </c>
      <c r="X1419" s="2">
        <v>1.823</v>
      </c>
      <c r="Y1419" s="2">
        <v>-3.4550000000000001</v>
      </c>
      <c r="Z1419" s="2">
        <v>1.603</v>
      </c>
      <c r="AA1419" s="2">
        <v>13.295</v>
      </c>
      <c r="AB1419" s="2">
        <v>0.32299999999999901</v>
      </c>
      <c r="AC1419">
        <f t="shared" si="137"/>
        <v>1860</v>
      </c>
    </row>
    <row r="1420" spans="1:29" x14ac:dyDescent="0.35">
      <c r="A1420" s="3" t="s">
        <v>1418</v>
      </c>
      <c r="B1420" s="2">
        <v>4.5380000000000003</v>
      </c>
      <c r="C1420" s="2">
        <v>0.57799999999999996</v>
      </c>
      <c r="D1420" s="2">
        <v>11.411</v>
      </c>
      <c r="E1420" s="2">
        <v>1.0249999999999999</v>
      </c>
      <c r="F1420" s="2">
        <v>-0.63</v>
      </c>
      <c r="G1420" s="2">
        <v>0.96</v>
      </c>
      <c r="H1420" s="2">
        <v>14.135</v>
      </c>
      <c r="I1420" s="2">
        <v>0.25600000000000001</v>
      </c>
      <c r="J1420" s="4" t="str">
        <f t="shared" si="132"/>
        <v>1868</v>
      </c>
      <c r="K1420" t="str">
        <f t="shared" si="133"/>
        <v>03</v>
      </c>
      <c r="M1420" t="str">
        <f t="shared" si="134"/>
        <v/>
      </c>
      <c r="O1420" t="str">
        <f t="shared" si="135"/>
        <v/>
      </c>
      <c r="R1420" t="str">
        <f t="shared" si="136"/>
        <v>1868-03</v>
      </c>
      <c r="U1420" s="2">
        <v>4.5380000000000003</v>
      </c>
      <c r="V1420" s="2">
        <v>0.57799999999999996</v>
      </c>
      <c r="W1420" s="2">
        <v>11.411</v>
      </c>
      <c r="X1420" s="2">
        <v>1.0249999999999999</v>
      </c>
      <c r="Y1420" s="2">
        <v>-0.63</v>
      </c>
      <c r="Z1420" s="2">
        <v>0.96</v>
      </c>
      <c r="AA1420" s="2">
        <v>14.135</v>
      </c>
      <c r="AB1420" s="2">
        <v>0.25600000000000001</v>
      </c>
      <c r="AC1420">
        <f t="shared" si="137"/>
        <v>1860</v>
      </c>
    </row>
    <row r="1421" spans="1:29" x14ac:dyDescent="0.35">
      <c r="A1421" s="3" t="s">
        <v>1419</v>
      </c>
      <c r="B1421" s="2">
        <v>8.1829999999999998</v>
      </c>
      <c r="C1421" s="2">
        <v>0.49299999999999999</v>
      </c>
      <c r="D1421" s="2">
        <v>13.315999999999899</v>
      </c>
      <c r="E1421" s="2">
        <v>1.135</v>
      </c>
      <c r="F1421" s="2">
        <v>1.1379999999999999</v>
      </c>
      <c r="G1421" s="2">
        <v>0.95</v>
      </c>
      <c r="H1421" s="2">
        <v>15.082000000000001</v>
      </c>
      <c r="I1421" s="2">
        <v>0.24099999999999999</v>
      </c>
      <c r="J1421" s="4" t="str">
        <f t="shared" si="132"/>
        <v>1868</v>
      </c>
      <c r="K1421" t="str">
        <f t="shared" si="133"/>
        <v>04</v>
      </c>
      <c r="M1421" t="str">
        <f t="shared" si="134"/>
        <v/>
      </c>
      <c r="O1421" t="str">
        <f t="shared" si="135"/>
        <v/>
      </c>
      <c r="R1421" t="str">
        <f t="shared" si="136"/>
        <v>1868-04</v>
      </c>
      <c r="U1421" s="2">
        <v>8.1829999999999998</v>
      </c>
      <c r="V1421" s="2">
        <v>0.49299999999999999</v>
      </c>
      <c r="W1421" s="2">
        <v>13.315999999999899</v>
      </c>
      <c r="X1421" s="2">
        <v>1.135</v>
      </c>
      <c r="Y1421" s="2">
        <v>1.1379999999999999</v>
      </c>
      <c r="Z1421" s="2">
        <v>0.95</v>
      </c>
      <c r="AA1421" s="2">
        <v>15.082000000000001</v>
      </c>
      <c r="AB1421" s="2">
        <v>0.24099999999999999</v>
      </c>
      <c r="AC1421">
        <f t="shared" si="137"/>
        <v>1860</v>
      </c>
    </row>
    <row r="1422" spans="1:29" x14ac:dyDescent="0.35">
      <c r="A1422" s="3" t="s">
        <v>1420</v>
      </c>
      <c r="B1422" s="2">
        <v>11.308</v>
      </c>
      <c r="C1422" s="2">
        <v>0.49399999999999999</v>
      </c>
      <c r="D1422" s="2">
        <v>17.059000000000001</v>
      </c>
      <c r="E1422" s="2">
        <v>1.103</v>
      </c>
      <c r="F1422" s="2">
        <v>4.8609999999999998</v>
      </c>
      <c r="G1422" s="2">
        <v>0.72299999999999998</v>
      </c>
      <c r="H1422" s="2">
        <v>15.992000000000001</v>
      </c>
      <c r="I1422" s="2">
        <v>0.24099999999999999</v>
      </c>
      <c r="J1422" s="4" t="str">
        <f t="shared" si="132"/>
        <v>1868</v>
      </c>
      <c r="K1422" t="str">
        <f t="shared" si="133"/>
        <v>05</v>
      </c>
      <c r="M1422" t="str">
        <f t="shared" si="134"/>
        <v/>
      </c>
      <c r="O1422" t="str">
        <f t="shared" si="135"/>
        <v/>
      </c>
      <c r="R1422" t="str">
        <f t="shared" si="136"/>
        <v>1868-05</v>
      </c>
      <c r="U1422" s="2">
        <v>11.308</v>
      </c>
      <c r="V1422" s="2">
        <v>0.49399999999999999</v>
      </c>
      <c r="W1422" s="2">
        <v>17.059000000000001</v>
      </c>
      <c r="X1422" s="2">
        <v>1.103</v>
      </c>
      <c r="Y1422" s="2">
        <v>4.8609999999999998</v>
      </c>
      <c r="Z1422" s="2">
        <v>0.72299999999999998</v>
      </c>
      <c r="AA1422" s="2">
        <v>15.992000000000001</v>
      </c>
      <c r="AB1422" s="2">
        <v>0.24099999999999999</v>
      </c>
      <c r="AC1422">
        <f t="shared" si="137"/>
        <v>1860</v>
      </c>
    </row>
    <row r="1423" spans="1:29" x14ac:dyDescent="0.35">
      <c r="A1423" s="3" t="s">
        <v>1421</v>
      </c>
      <c r="B1423" s="2">
        <v>13.162000000000001</v>
      </c>
      <c r="C1423" s="2">
        <v>0.375</v>
      </c>
      <c r="D1423" s="2">
        <v>19.004999999999999</v>
      </c>
      <c r="E1423" s="2">
        <v>0.95899999999999996</v>
      </c>
      <c r="F1423" s="2">
        <v>7.2029999999999896</v>
      </c>
      <c r="G1423" s="2">
        <v>0.60899999999999999</v>
      </c>
      <c r="H1423" s="2">
        <v>16.529</v>
      </c>
      <c r="I1423" s="2">
        <v>0.23100000000000001</v>
      </c>
      <c r="J1423" s="4" t="str">
        <f t="shared" si="132"/>
        <v>1868</v>
      </c>
      <c r="K1423" t="str">
        <f t="shared" si="133"/>
        <v>06</v>
      </c>
      <c r="M1423" t="str">
        <f t="shared" si="134"/>
        <v/>
      </c>
      <c r="O1423" t="str">
        <f t="shared" si="135"/>
        <v/>
      </c>
      <c r="R1423" t="str">
        <f t="shared" si="136"/>
        <v>1868-06</v>
      </c>
      <c r="U1423" s="2">
        <v>13.162000000000001</v>
      </c>
      <c r="V1423" s="2">
        <v>0.375</v>
      </c>
      <c r="W1423" s="2">
        <v>19.004999999999999</v>
      </c>
      <c r="X1423" s="2">
        <v>0.95899999999999996</v>
      </c>
      <c r="Y1423" s="2">
        <v>7.2029999999999896</v>
      </c>
      <c r="Z1423" s="2">
        <v>0.60899999999999999</v>
      </c>
      <c r="AA1423" s="2">
        <v>16.529</v>
      </c>
      <c r="AB1423" s="2">
        <v>0.23100000000000001</v>
      </c>
      <c r="AC1423">
        <f t="shared" si="137"/>
        <v>1860</v>
      </c>
    </row>
    <row r="1424" spans="1:29" x14ac:dyDescent="0.35">
      <c r="A1424" s="3" t="s">
        <v>1422</v>
      </c>
      <c r="B1424" s="2">
        <v>14.513999999999999</v>
      </c>
      <c r="C1424" s="2">
        <v>0.43099999999999999</v>
      </c>
      <c r="D1424" s="2">
        <v>20.504000000000001</v>
      </c>
      <c r="E1424" s="2">
        <v>1.026</v>
      </c>
      <c r="F1424" s="2">
        <v>8.702</v>
      </c>
      <c r="G1424" s="2">
        <v>0.64900000000000002</v>
      </c>
      <c r="H1424" s="2">
        <v>17.024999999999999</v>
      </c>
      <c r="I1424" s="2">
        <v>0.22600000000000001</v>
      </c>
      <c r="J1424" s="4" t="str">
        <f t="shared" si="132"/>
        <v>1868</v>
      </c>
      <c r="K1424" t="str">
        <f t="shared" si="133"/>
        <v>07</v>
      </c>
      <c r="M1424" t="str">
        <f t="shared" si="134"/>
        <v/>
      </c>
      <c r="O1424" t="str">
        <f t="shared" si="135"/>
        <v/>
      </c>
      <c r="R1424" t="str">
        <f t="shared" si="136"/>
        <v>1868-07</v>
      </c>
      <c r="U1424" s="2">
        <v>14.513999999999999</v>
      </c>
      <c r="V1424" s="2">
        <v>0.43099999999999999</v>
      </c>
      <c r="W1424" s="2">
        <v>20.504000000000001</v>
      </c>
      <c r="X1424" s="2">
        <v>1.026</v>
      </c>
      <c r="Y1424" s="2">
        <v>8.702</v>
      </c>
      <c r="Z1424" s="2">
        <v>0.64900000000000002</v>
      </c>
      <c r="AA1424" s="2">
        <v>17.024999999999999</v>
      </c>
      <c r="AB1424" s="2">
        <v>0.22600000000000001</v>
      </c>
      <c r="AC1424">
        <f t="shared" si="137"/>
        <v>1860</v>
      </c>
    </row>
    <row r="1425" spans="1:29" x14ac:dyDescent="0.35">
      <c r="A1425" s="3" t="s">
        <v>1423</v>
      </c>
      <c r="B1425" s="2">
        <v>13.744</v>
      </c>
      <c r="C1425" s="2">
        <v>0.55200000000000005</v>
      </c>
      <c r="D1425" s="2">
        <v>19.818000000000001</v>
      </c>
      <c r="E1425" s="2">
        <v>0.83399999999999996</v>
      </c>
      <c r="F1425" s="2">
        <v>8.1209999999999898</v>
      </c>
      <c r="G1425" s="2">
        <v>0.78799999999999903</v>
      </c>
      <c r="H1425" s="2">
        <v>16.792999999999999</v>
      </c>
      <c r="I1425" s="2">
        <v>0.251</v>
      </c>
      <c r="J1425" s="4" t="str">
        <f t="shared" si="132"/>
        <v>1868</v>
      </c>
      <c r="K1425" t="str">
        <f t="shared" si="133"/>
        <v>08</v>
      </c>
      <c r="M1425" t="str">
        <f t="shared" si="134"/>
        <v/>
      </c>
      <c r="O1425" t="str">
        <f t="shared" si="135"/>
        <v/>
      </c>
      <c r="R1425" t="str">
        <f t="shared" si="136"/>
        <v>1868-08</v>
      </c>
      <c r="U1425" s="2">
        <v>13.744</v>
      </c>
      <c r="V1425" s="2">
        <v>0.55200000000000005</v>
      </c>
      <c r="W1425" s="2">
        <v>19.818000000000001</v>
      </c>
      <c r="X1425" s="2">
        <v>0.83399999999999996</v>
      </c>
      <c r="Y1425" s="2">
        <v>8.1209999999999898</v>
      </c>
      <c r="Z1425" s="2">
        <v>0.78799999999999903</v>
      </c>
      <c r="AA1425" s="2">
        <v>16.792999999999999</v>
      </c>
      <c r="AB1425" s="2">
        <v>0.251</v>
      </c>
      <c r="AC1425">
        <f t="shared" si="137"/>
        <v>1860</v>
      </c>
    </row>
    <row r="1426" spans="1:29" x14ac:dyDescent="0.35">
      <c r="A1426" s="3" t="s">
        <v>1424</v>
      </c>
      <c r="B1426" s="2">
        <v>11.669</v>
      </c>
      <c r="C1426" s="2">
        <v>0.41799999999999998</v>
      </c>
      <c r="D1426" s="2">
        <v>17.988</v>
      </c>
      <c r="E1426" s="2">
        <v>0.79900000000000004</v>
      </c>
      <c r="F1426" s="2">
        <v>5.726</v>
      </c>
      <c r="G1426" s="2">
        <v>0.69</v>
      </c>
      <c r="H1426" s="2">
        <v>16.106999999999999</v>
      </c>
      <c r="I1426" s="2">
        <v>0.217</v>
      </c>
      <c r="J1426" s="4" t="str">
        <f t="shared" si="132"/>
        <v>1868</v>
      </c>
      <c r="K1426" t="str">
        <f t="shared" si="133"/>
        <v>09</v>
      </c>
      <c r="M1426" t="str">
        <f t="shared" si="134"/>
        <v/>
      </c>
      <c r="O1426" t="str">
        <f t="shared" si="135"/>
        <v/>
      </c>
      <c r="R1426" t="str">
        <f t="shared" si="136"/>
        <v>1868-09</v>
      </c>
      <c r="U1426" s="2">
        <v>11.669</v>
      </c>
      <c r="V1426" s="2">
        <v>0.41799999999999998</v>
      </c>
      <c r="W1426" s="2">
        <v>17.988</v>
      </c>
      <c r="X1426" s="2">
        <v>0.79900000000000004</v>
      </c>
      <c r="Y1426" s="2">
        <v>5.726</v>
      </c>
      <c r="Z1426" s="2">
        <v>0.69</v>
      </c>
      <c r="AA1426" s="2">
        <v>16.106999999999999</v>
      </c>
      <c r="AB1426" s="2">
        <v>0.217</v>
      </c>
      <c r="AC1426">
        <f t="shared" si="137"/>
        <v>1860</v>
      </c>
    </row>
    <row r="1427" spans="1:29" x14ac:dyDescent="0.35">
      <c r="A1427" s="3" t="s">
        <v>1425</v>
      </c>
      <c r="B1427" s="2">
        <v>9.4480000000000004</v>
      </c>
      <c r="C1427" s="2">
        <v>0.42799999999999999</v>
      </c>
      <c r="D1427" s="2">
        <v>14.925000000000001</v>
      </c>
      <c r="E1427" s="2">
        <v>0.95599999999999996</v>
      </c>
      <c r="F1427" s="2">
        <v>3.0859999999999999</v>
      </c>
      <c r="G1427" s="2">
        <v>0.96399999999999997</v>
      </c>
      <c r="H1427" s="2">
        <v>15.375999999999999</v>
      </c>
      <c r="I1427" s="2">
        <v>0.218</v>
      </c>
      <c r="J1427" s="4" t="str">
        <f t="shared" si="132"/>
        <v>1868</v>
      </c>
      <c r="K1427" t="str">
        <f t="shared" si="133"/>
        <v>10</v>
      </c>
      <c r="M1427" t="str">
        <f t="shared" si="134"/>
        <v/>
      </c>
      <c r="O1427" t="str">
        <f t="shared" si="135"/>
        <v/>
      </c>
      <c r="R1427" t="str">
        <f t="shared" si="136"/>
        <v>1868-10</v>
      </c>
      <c r="U1427" s="2">
        <v>9.4480000000000004</v>
      </c>
      <c r="V1427" s="2">
        <v>0.42799999999999999</v>
      </c>
      <c r="W1427" s="2">
        <v>14.925000000000001</v>
      </c>
      <c r="X1427" s="2">
        <v>0.95599999999999996</v>
      </c>
      <c r="Y1427" s="2">
        <v>3.0859999999999999</v>
      </c>
      <c r="Z1427" s="2">
        <v>0.96399999999999997</v>
      </c>
      <c r="AA1427" s="2">
        <v>15.375999999999999</v>
      </c>
      <c r="AB1427" s="2">
        <v>0.218</v>
      </c>
      <c r="AC1427">
        <f t="shared" si="137"/>
        <v>1860</v>
      </c>
    </row>
    <row r="1428" spans="1:29" x14ac:dyDescent="0.35">
      <c r="A1428" s="3" t="s">
        <v>1426</v>
      </c>
      <c r="B1428" s="2">
        <v>5.1920000000000002</v>
      </c>
      <c r="C1428" s="2">
        <v>0.504</v>
      </c>
      <c r="D1428" s="2">
        <v>10.180999999999999</v>
      </c>
      <c r="E1428" s="2">
        <v>1.421</v>
      </c>
      <c r="F1428" s="2">
        <v>-0.35</v>
      </c>
      <c r="G1428" s="2">
        <v>1.196</v>
      </c>
      <c r="H1428" s="2">
        <v>14.173999999999999</v>
      </c>
      <c r="I1428" s="2">
        <v>0.224</v>
      </c>
      <c r="J1428" s="4" t="str">
        <f t="shared" si="132"/>
        <v>1868</v>
      </c>
      <c r="K1428" t="str">
        <f t="shared" si="133"/>
        <v>11</v>
      </c>
      <c r="M1428" t="str">
        <f t="shared" si="134"/>
        <v/>
      </c>
      <c r="O1428" t="str">
        <f t="shared" si="135"/>
        <v/>
      </c>
      <c r="R1428" t="str">
        <f t="shared" si="136"/>
        <v>1868-11</v>
      </c>
      <c r="U1428" s="2">
        <v>5.1920000000000002</v>
      </c>
      <c r="V1428" s="2">
        <v>0.504</v>
      </c>
      <c r="W1428" s="2">
        <v>10.180999999999999</v>
      </c>
      <c r="X1428" s="2">
        <v>1.421</v>
      </c>
      <c r="Y1428" s="2">
        <v>-0.35</v>
      </c>
      <c r="Z1428" s="2">
        <v>1.196</v>
      </c>
      <c r="AA1428" s="2">
        <v>14.173999999999999</v>
      </c>
      <c r="AB1428" s="2">
        <v>0.224</v>
      </c>
      <c r="AC1428">
        <f t="shared" si="137"/>
        <v>1860</v>
      </c>
    </row>
    <row r="1429" spans="1:29" x14ac:dyDescent="0.35">
      <c r="A1429" s="3" t="s">
        <v>1427</v>
      </c>
      <c r="B1429" s="2">
        <v>3.3439999999999999</v>
      </c>
      <c r="C1429" s="2">
        <v>0.63900000000000001</v>
      </c>
      <c r="D1429" s="2">
        <v>8.5399999999999991</v>
      </c>
      <c r="E1429" s="2">
        <v>1.5409999999999999</v>
      </c>
      <c r="F1429" s="2">
        <v>-2.488</v>
      </c>
      <c r="G1429" s="2">
        <v>1.5980000000000001</v>
      </c>
      <c r="H1429" s="2">
        <v>13.642999999999899</v>
      </c>
      <c r="I1429" s="2">
        <v>0.26</v>
      </c>
      <c r="J1429" s="4" t="str">
        <f t="shared" si="132"/>
        <v>1868</v>
      </c>
      <c r="K1429" t="str">
        <f t="shared" si="133"/>
        <v>12</v>
      </c>
      <c r="M1429" t="str">
        <f t="shared" si="134"/>
        <v/>
      </c>
      <c r="O1429" t="str">
        <f t="shared" si="135"/>
        <v/>
      </c>
      <c r="R1429" t="str">
        <f t="shared" si="136"/>
        <v>1868-12</v>
      </c>
      <c r="U1429" s="2">
        <v>3.3439999999999999</v>
      </c>
      <c r="V1429" s="2">
        <v>0.63900000000000001</v>
      </c>
      <c r="W1429" s="2">
        <v>8.5399999999999991</v>
      </c>
      <c r="X1429" s="2">
        <v>1.5409999999999999</v>
      </c>
      <c r="Y1429" s="2">
        <v>-2.488</v>
      </c>
      <c r="Z1429" s="2">
        <v>1.5980000000000001</v>
      </c>
      <c r="AA1429" s="2">
        <v>13.642999999999899</v>
      </c>
      <c r="AB1429" s="2">
        <v>0.26</v>
      </c>
      <c r="AC1429">
        <f t="shared" si="137"/>
        <v>1860</v>
      </c>
    </row>
    <row r="1430" spans="1:29" x14ac:dyDescent="0.35">
      <c r="A1430" s="3" t="s">
        <v>1428</v>
      </c>
      <c r="B1430" s="2">
        <v>2.1150000000000002</v>
      </c>
      <c r="C1430" s="2">
        <v>1.028</v>
      </c>
      <c r="D1430" s="2">
        <v>8.2059999999999995</v>
      </c>
      <c r="E1430" s="2">
        <v>1.468</v>
      </c>
      <c r="F1430" s="2">
        <v>-3.173</v>
      </c>
      <c r="G1430" s="2">
        <v>1.698</v>
      </c>
      <c r="H1430" s="2">
        <v>13.289</v>
      </c>
      <c r="I1430" s="2">
        <v>0.35</v>
      </c>
      <c r="J1430" s="4" t="str">
        <f t="shared" si="132"/>
        <v>1869</v>
      </c>
      <c r="K1430" t="str">
        <f t="shared" si="133"/>
        <v>01</v>
      </c>
      <c r="M1430" t="str">
        <f t="shared" si="134"/>
        <v/>
      </c>
      <c r="O1430" t="str">
        <f t="shared" si="135"/>
        <v/>
      </c>
      <c r="R1430" t="str">
        <f t="shared" si="136"/>
        <v>1869-01</v>
      </c>
      <c r="U1430" s="2">
        <v>2.1150000000000002</v>
      </c>
      <c r="V1430" s="2">
        <v>1.028</v>
      </c>
      <c r="W1430" s="2">
        <v>8.2059999999999995</v>
      </c>
      <c r="X1430" s="2">
        <v>1.468</v>
      </c>
      <c r="Y1430" s="2">
        <v>-3.173</v>
      </c>
      <c r="Z1430" s="2">
        <v>1.698</v>
      </c>
      <c r="AA1430" s="2">
        <v>13.289</v>
      </c>
      <c r="AB1430" s="2">
        <v>0.35</v>
      </c>
      <c r="AC1430">
        <f t="shared" si="137"/>
        <v>1860</v>
      </c>
    </row>
    <row r="1431" spans="1:29" x14ac:dyDescent="0.35">
      <c r="A1431" s="3" t="s">
        <v>1429</v>
      </c>
      <c r="B1431" s="2">
        <v>3.8639999999999999</v>
      </c>
      <c r="C1431" s="2">
        <v>0.82</v>
      </c>
      <c r="D1431" s="2">
        <v>9.6180000000000003</v>
      </c>
      <c r="E1431" s="2">
        <v>1.571</v>
      </c>
      <c r="F1431" s="2">
        <v>-2.4060000000000001</v>
      </c>
      <c r="G1431" s="2">
        <v>1.288</v>
      </c>
      <c r="H1431" s="2">
        <v>13.950999999999899</v>
      </c>
      <c r="I1431" s="2">
        <v>0.30299999999999999</v>
      </c>
      <c r="J1431" s="4" t="str">
        <f t="shared" si="132"/>
        <v>1869</v>
      </c>
      <c r="K1431" t="str">
        <f t="shared" si="133"/>
        <v>02</v>
      </c>
      <c r="M1431" t="str">
        <f t="shared" si="134"/>
        <v/>
      </c>
      <c r="O1431" t="str">
        <f t="shared" si="135"/>
        <v/>
      </c>
      <c r="R1431" t="str">
        <f t="shared" si="136"/>
        <v>1869-02</v>
      </c>
      <c r="U1431" s="2">
        <v>3.8639999999999999</v>
      </c>
      <c r="V1431" s="2">
        <v>0.82</v>
      </c>
      <c r="W1431" s="2">
        <v>9.6180000000000003</v>
      </c>
      <c r="X1431" s="2">
        <v>1.571</v>
      </c>
      <c r="Y1431" s="2">
        <v>-2.4060000000000001</v>
      </c>
      <c r="Z1431" s="2">
        <v>1.288</v>
      </c>
      <c r="AA1431" s="2">
        <v>13.950999999999899</v>
      </c>
      <c r="AB1431" s="2">
        <v>0.30299999999999999</v>
      </c>
      <c r="AC1431">
        <f t="shared" si="137"/>
        <v>1860</v>
      </c>
    </row>
    <row r="1432" spans="1:29" x14ac:dyDescent="0.35">
      <c r="A1432" s="3" t="s">
        <v>1430</v>
      </c>
      <c r="B1432" s="2">
        <v>4.3739999999999997</v>
      </c>
      <c r="C1432" s="2">
        <v>0.63100000000000001</v>
      </c>
      <c r="D1432" s="2">
        <v>11.012</v>
      </c>
      <c r="E1432" s="2">
        <v>1.665</v>
      </c>
      <c r="F1432" s="2">
        <v>-1.3119999999999901</v>
      </c>
      <c r="G1432" s="2">
        <v>1.4119999999999999</v>
      </c>
      <c r="H1432" s="2">
        <v>13.946999999999999</v>
      </c>
      <c r="I1432" s="2">
        <v>0.255</v>
      </c>
      <c r="J1432" s="4" t="str">
        <f t="shared" si="132"/>
        <v>1869</v>
      </c>
      <c r="K1432" t="str">
        <f t="shared" si="133"/>
        <v>03</v>
      </c>
      <c r="M1432" t="str">
        <f t="shared" si="134"/>
        <v/>
      </c>
      <c r="O1432" t="str">
        <f t="shared" si="135"/>
        <v/>
      </c>
      <c r="R1432" t="str">
        <f t="shared" si="136"/>
        <v>1869-03</v>
      </c>
      <c r="U1432" s="2">
        <v>4.3739999999999997</v>
      </c>
      <c r="V1432" s="2">
        <v>0.63100000000000001</v>
      </c>
      <c r="W1432" s="2">
        <v>11.012</v>
      </c>
      <c r="X1432" s="2">
        <v>1.665</v>
      </c>
      <c r="Y1432" s="2">
        <v>-1.3119999999999901</v>
      </c>
      <c r="Z1432" s="2">
        <v>1.4119999999999999</v>
      </c>
      <c r="AA1432" s="2">
        <v>13.946999999999999</v>
      </c>
      <c r="AB1432" s="2">
        <v>0.255</v>
      </c>
      <c r="AC1432">
        <f t="shared" si="137"/>
        <v>1860</v>
      </c>
    </row>
    <row r="1433" spans="1:29" x14ac:dyDescent="0.35">
      <c r="A1433" s="3" t="s">
        <v>1431</v>
      </c>
      <c r="B1433" s="2">
        <v>7.9209999999999896</v>
      </c>
      <c r="C1433" s="2">
        <v>0.75800000000000001</v>
      </c>
      <c r="D1433" s="2">
        <v>13.787000000000001</v>
      </c>
      <c r="E1433" s="2">
        <v>1.0329999999999999</v>
      </c>
      <c r="F1433" s="2">
        <v>1.2969999999999999</v>
      </c>
      <c r="G1433" s="2">
        <v>1.2629999999999999</v>
      </c>
      <c r="H1433" s="2">
        <v>15.015999999999901</v>
      </c>
      <c r="I1433" s="2">
        <v>0.28100000000000003</v>
      </c>
      <c r="J1433" s="4" t="str">
        <f t="shared" si="132"/>
        <v>1869</v>
      </c>
      <c r="K1433" t="str">
        <f t="shared" si="133"/>
        <v>04</v>
      </c>
      <c r="M1433" t="str">
        <f t="shared" si="134"/>
        <v/>
      </c>
      <c r="O1433" t="str">
        <f t="shared" si="135"/>
        <v/>
      </c>
      <c r="R1433" t="str">
        <f t="shared" si="136"/>
        <v>1869-04</v>
      </c>
      <c r="U1433" s="2">
        <v>7.9209999999999896</v>
      </c>
      <c r="V1433" s="2">
        <v>0.75800000000000001</v>
      </c>
      <c r="W1433" s="2">
        <v>13.787000000000001</v>
      </c>
      <c r="X1433" s="2">
        <v>1.0329999999999999</v>
      </c>
      <c r="Y1433" s="2">
        <v>1.2969999999999999</v>
      </c>
      <c r="Z1433" s="2">
        <v>1.2629999999999999</v>
      </c>
      <c r="AA1433" s="2">
        <v>15.015999999999901</v>
      </c>
      <c r="AB1433" s="2">
        <v>0.28100000000000003</v>
      </c>
      <c r="AC1433">
        <f t="shared" si="137"/>
        <v>1860</v>
      </c>
    </row>
    <row r="1434" spans="1:29" x14ac:dyDescent="0.35">
      <c r="A1434" s="3" t="s">
        <v>1432</v>
      </c>
      <c r="B1434" s="2">
        <v>11.295</v>
      </c>
      <c r="C1434" s="2">
        <v>0.64200000000000002</v>
      </c>
      <c r="D1434" s="2">
        <v>17.279</v>
      </c>
      <c r="E1434" s="2">
        <v>1.51</v>
      </c>
      <c r="F1434" s="2">
        <v>4.3819999999999997</v>
      </c>
      <c r="G1434" s="2">
        <v>1.151</v>
      </c>
      <c r="H1434" s="2">
        <v>15.896000000000001</v>
      </c>
      <c r="I1434" s="2">
        <v>0.254</v>
      </c>
      <c r="J1434" s="4" t="str">
        <f t="shared" si="132"/>
        <v>1869</v>
      </c>
      <c r="K1434" t="str">
        <f t="shared" si="133"/>
        <v>05</v>
      </c>
      <c r="M1434" t="str">
        <f t="shared" si="134"/>
        <v/>
      </c>
      <c r="O1434" t="str">
        <f t="shared" si="135"/>
        <v/>
      </c>
      <c r="R1434" t="str">
        <f t="shared" si="136"/>
        <v>1869-05</v>
      </c>
      <c r="U1434" s="2">
        <v>11.295</v>
      </c>
      <c r="V1434" s="2">
        <v>0.64200000000000002</v>
      </c>
      <c r="W1434" s="2">
        <v>17.279</v>
      </c>
      <c r="X1434" s="2">
        <v>1.51</v>
      </c>
      <c r="Y1434" s="2">
        <v>4.3819999999999997</v>
      </c>
      <c r="Z1434" s="2">
        <v>1.151</v>
      </c>
      <c r="AA1434" s="2">
        <v>15.896000000000001</v>
      </c>
      <c r="AB1434" s="2">
        <v>0.254</v>
      </c>
      <c r="AC1434">
        <f t="shared" si="137"/>
        <v>1860</v>
      </c>
    </row>
    <row r="1435" spans="1:29" x14ac:dyDescent="0.35">
      <c r="A1435" s="3" t="s">
        <v>1433</v>
      </c>
      <c r="B1435" s="2">
        <v>13.537000000000001</v>
      </c>
      <c r="C1435" s="2">
        <v>0.53200000000000003</v>
      </c>
      <c r="D1435" s="2">
        <v>18.870999999999999</v>
      </c>
      <c r="E1435" s="2">
        <v>0.86299999999999999</v>
      </c>
      <c r="F1435" s="2">
        <v>7.1959999999999997</v>
      </c>
      <c r="G1435" s="2">
        <v>0.628</v>
      </c>
      <c r="H1435" s="2">
        <v>16.396000000000001</v>
      </c>
      <c r="I1435" s="2">
        <v>0.23400000000000001</v>
      </c>
      <c r="J1435" s="4" t="str">
        <f t="shared" si="132"/>
        <v>1869</v>
      </c>
      <c r="K1435" t="str">
        <f t="shared" si="133"/>
        <v>06</v>
      </c>
      <c r="M1435" t="str">
        <f t="shared" si="134"/>
        <v/>
      </c>
      <c r="O1435" t="str">
        <f t="shared" si="135"/>
        <v/>
      </c>
      <c r="R1435" t="str">
        <f t="shared" si="136"/>
        <v>1869-06</v>
      </c>
      <c r="U1435" s="2">
        <v>13.537000000000001</v>
      </c>
      <c r="V1435" s="2">
        <v>0.53200000000000003</v>
      </c>
      <c r="W1435" s="2">
        <v>18.870999999999999</v>
      </c>
      <c r="X1435" s="2">
        <v>0.86299999999999999</v>
      </c>
      <c r="Y1435" s="2">
        <v>7.1959999999999997</v>
      </c>
      <c r="Z1435" s="2">
        <v>0.628</v>
      </c>
      <c r="AA1435" s="2">
        <v>16.396000000000001</v>
      </c>
      <c r="AB1435" s="2">
        <v>0.23400000000000001</v>
      </c>
      <c r="AC1435">
        <f t="shared" si="137"/>
        <v>1860</v>
      </c>
    </row>
    <row r="1436" spans="1:29" x14ac:dyDescent="0.35">
      <c r="A1436" s="3" t="s">
        <v>1434</v>
      </c>
      <c r="B1436" s="2">
        <v>14.337</v>
      </c>
      <c r="C1436" s="2">
        <v>0.44900000000000001</v>
      </c>
      <c r="D1436" s="2">
        <v>19.824999999999999</v>
      </c>
      <c r="E1436" s="2">
        <v>1.325</v>
      </c>
      <c r="F1436" s="2">
        <v>7.7320000000000002</v>
      </c>
      <c r="G1436" s="2">
        <v>1.2050000000000001</v>
      </c>
      <c r="H1436" s="2">
        <v>16.667000000000002</v>
      </c>
      <c r="I1436" s="2">
        <v>0.218</v>
      </c>
      <c r="J1436" s="4" t="str">
        <f t="shared" si="132"/>
        <v>1869</v>
      </c>
      <c r="K1436" t="str">
        <f t="shared" si="133"/>
        <v>07</v>
      </c>
      <c r="M1436" t="str">
        <f t="shared" si="134"/>
        <v/>
      </c>
      <c r="O1436" t="str">
        <f t="shared" si="135"/>
        <v/>
      </c>
      <c r="R1436" t="str">
        <f t="shared" si="136"/>
        <v>1869-07</v>
      </c>
      <c r="U1436" s="2">
        <v>14.337</v>
      </c>
      <c r="V1436" s="2">
        <v>0.44900000000000001</v>
      </c>
      <c r="W1436" s="2">
        <v>19.824999999999999</v>
      </c>
      <c r="X1436" s="2">
        <v>1.325</v>
      </c>
      <c r="Y1436" s="2">
        <v>7.7320000000000002</v>
      </c>
      <c r="Z1436" s="2">
        <v>1.2050000000000001</v>
      </c>
      <c r="AA1436" s="2">
        <v>16.667000000000002</v>
      </c>
      <c r="AB1436" s="2">
        <v>0.218</v>
      </c>
      <c r="AC1436">
        <f t="shared" si="137"/>
        <v>1860</v>
      </c>
    </row>
    <row r="1437" spans="1:29" x14ac:dyDescent="0.35">
      <c r="A1437" s="3" t="s">
        <v>1435</v>
      </c>
      <c r="B1437" s="2">
        <v>14.01</v>
      </c>
      <c r="C1437" s="2">
        <v>0.437</v>
      </c>
      <c r="D1437" s="2">
        <v>19.663</v>
      </c>
      <c r="E1437" s="2">
        <v>1.0549999999999999</v>
      </c>
      <c r="F1437" s="2">
        <v>7.9479999999999897</v>
      </c>
      <c r="G1437" s="2">
        <v>1.0620000000000001</v>
      </c>
      <c r="H1437" s="2">
        <v>16.710999999999999</v>
      </c>
      <c r="I1437" s="2">
        <v>0.20100000000000001</v>
      </c>
      <c r="J1437" s="4" t="str">
        <f t="shared" si="132"/>
        <v>1869</v>
      </c>
      <c r="K1437" t="str">
        <f t="shared" si="133"/>
        <v>08</v>
      </c>
      <c r="M1437" t="str">
        <f t="shared" si="134"/>
        <v/>
      </c>
      <c r="O1437" t="str">
        <f t="shared" si="135"/>
        <v/>
      </c>
      <c r="R1437" t="str">
        <f t="shared" si="136"/>
        <v>1869-08</v>
      </c>
      <c r="U1437" s="2">
        <v>14.01</v>
      </c>
      <c r="V1437" s="2">
        <v>0.437</v>
      </c>
      <c r="W1437" s="2">
        <v>19.663</v>
      </c>
      <c r="X1437" s="2">
        <v>1.0549999999999999</v>
      </c>
      <c r="Y1437" s="2">
        <v>7.9479999999999897</v>
      </c>
      <c r="Z1437" s="2">
        <v>1.0620000000000001</v>
      </c>
      <c r="AA1437" s="2">
        <v>16.710999999999999</v>
      </c>
      <c r="AB1437" s="2">
        <v>0.20100000000000001</v>
      </c>
      <c r="AC1437">
        <f t="shared" si="137"/>
        <v>1860</v>
      </c>
    </row>
    <row r="1438" spans="1:29" x14ac:dyDescent="0.35">
      <c r="A1438" s="3" t="s">
        <v>1436</v>
      </c>
      <c r="B1438" s="2">
        <v>12.247</v>
      </c>
      <c r="C1438" s="2">
        <v>0.38200000000000001</v>
      </c>
      <c r="D1438" s="2">
        <v>17.561</v>
      </c>
      <c r="E1438" s="2">
        <v>1.07</v>
      </c>
      <c r="F1438" s="2">
        <v>5.3769999999999998</v>
      </c>
      <c r="G1438" s="2">
        <v>1.167</v>
      </c>
      <c r="H1438" s="2">
        <v>16.18</v>
      </c>
      <c r="I1438" s="2">
        <v>0.193</v>
      </c>
      <c r="J1438" s="4" t="str">
        <f t="shared" si="132"/>
        <v>1869</v>
      </c>
      <c r="K1438" t="str">
        <f t="shared" si="133"/>
        <v>09</v>
      </c>
      <c r="M1438" t="str">
        <f t="shared" si="134"/>
        <v/>
      </c>
      <c r="O1438" t="str">
        <f t="shared" si="135"/>
        <v/>
      </c>
      <c r="R1438" t="str">
        <f t="shared" si="136"/>
        <v>1869-09</v>
      </c>
      <c r="U1438" s="2">
        <v>12.247</v>
      </c>
      <c r="V1438" s="2">
        <v>0.38200000000000001</v>
      </c>
      <c r="W1438" s="2">
        <v>17.561</v>
      </c>
      <c r="X1438" s="2">
        <v>1.07</v>
      </c>
      <c r="Y1438" s="2">
        <v>5.3769999999999998</v>
      </c>
      <c r="Z1438" s="2">
        <v>1.167</v>
      </c>
      <c r="AA1438" s="2">
        <v>16.18</v>
      </c>
      <c r="AB1438" s="2">
        <v>0.193</v>
      </c>
      <c r="AC1438">
        <f t="shared" si="137"/>
        <v>1860</v>
      </c>
    </row>
    <row r="1439" spans="1:29" x14ac:dyDescent="0.35">
      <c r="A1439" s="3" t="s">
        <v>1437</v>
      </c>
      <c r="B1439" s="2">
        <v>9.0060000000000002</v>
      </c>
      <c r="C1439" s="2">
        <v>0.45600000000000002</v>
      </c>
      <c r="D1439" s="2">
        <v>14.063000000000001</v>
      </c>
      <c r="E1439" s="2">
        <v>1.0049999999999999</v>
      </c>
      <c r="F1439" s="2">
        <v>1.968</v>
      </c>
      <c r="G1439" s="2">
        <v>0.77700000000000002</v>
      </c>
      <c r="H1439" s="2">
        <v>15.170999999999999</v>
      </c>
      <c r="I1439" s="2">
        <v>0.20599999999999999</v>
      </c>
      <c r="J1439" s="4" t="str">
        <f t="shared" si="132"/>
        <v>1869</v>
      </c>
      <c r="K1439" t="str">
        <f t="shared" si="133"/>
        <v>10</v>
      </c>
      <c r="M1439" t="str">
        <f t="shared" si="134"/>
        <v/>
      </c>
      <c r="O1439" t="str">
        <f t="shared" si="135"/>
        <v/>
      </c>
      <c r="R1439" t="str">
        <f t="shared" si="136"/>
        <v>1869-10</v>
      </c>
      <c r="U1439" s="2">
        <v>9.0060000000000002</v>
      </c>
      <c r="V1439" s="2">
        <v>0.45600000000000002</v>
      </c>
      <c r="W1439" s="2">
        <v>14.063000000000001</v>
      </c>
      <c r="X1439" s="2">
        <v>1.0049999999999999</v>
      </c>
      <c r="Y1439" s="2">
        <v>1.968</v>
      </c>
      <c r="Z1439" s="2">
        <v>0.77700000000000002</v>
      </c>
      <c r="AA1439" s="2">
        <v>15.170999999999999</v>
      </c>
      <c r="AB1439" s="2">
        <v>0.20599999999999999</v>
      </c>
      <c r="AC1439">
        <f t="shared" si="137"/>
        <v>1860</v>
      </c>
    </row>
    <row r="1440" spans="1:29" x14ac:dyDescent="0.35">
      <c r="A1440" s="3" t="s">
        <v>1438</v>
      </c>
      <c r="B1440" s="2">
        <v>5.7729999999999997</v>
      </c>
      <c r="C1440" s="2">
        <v>0.499</v>
      </c>
      <c r="D1440" s="2">
        <v>10.417999999999999</v>
      </c>
      <c r="E1440" s="2">
        <v>1.0609999999999999</v>
      </c>
      <c r="F1440" s="2">
        <v>-0.50900000000000001</v>
      </c>
      <c r="G1440" s="2">
        <v>1.75</v>
      </c>
      <c r="H1440" s="2">
        <v>14.255000000000001</v>
      </c>
      <c r="I1440" s="2">
        <v>0.216</v>
      </c>
      <c r="J1440" s="4" t="str">
        <f t="shared" si="132"/>
        <v>1869</v>
      </c>
      <c r="K1440" t="str">
        <f t="shared" si="133"/>
        <v>11</v>
      </c>
      <c r="M1440" t="str">
        <f t="shared" si="134"/>
        <v/>
      </c>
      <c r="O1440" t="str">
        <f t="shared" si="135"/>
        <v/>
      </c>
      <c r="R1440" t="str">
        <f t="shared" si="136"/>
        <v>1869-11</v>
      </c>
      <c r="U1440" s="2">
        <v>5.7729999999999997</v>
      </c>
      <c r="V1440" s="2">
        <v>0.499</v>
      </c>
      <c r="W1440" s="2">
        <v>10.417999999999999</v>
      </c>
      <c r="X1440" s="2">
        <v>1.0609999999999999</v>
      </c>
      <c r="Y1440" s="2">
        <v>-0.50900000000000001</v>
      </c>
      <c r="Z1440" s="2">
        <v>1.75</v>
      </c>
      <c r="AA1440" s="2">
        <v>14.255000000000001</v>
      </c>
      <c r="AB1440" s="2">
        <v>0.216</v>
      </c>
      <c r="AC1440">
        <f t="shared" si="137"/>
        <v>1860</v>
      </c>
    </row>
    <row r="1441" spans="1:29" x14ac:dyDescent="0.35">
      <c r="A1441" s="3" t="s">
        <v>1439</v>
      </c>
      <c r="B1441" s="2">
        <v>2.706</v>
      </c>
      <c r="C1441" s="2">
        <v>0.51400000000000001</v>
      </c>
      <c r="D1441" s="2">
        <v>8.5310000000000006</v>
      </c>
      <c r="E1441" s="2">
        <v>1.222</v>
      </c>
      <c r="F1441" s="2">
        <v>-2.5190000000000001</v>
      </c>
      <c r="G1441" s="2">
        <v>1.6220000000000001</v>
      </c>
      <c r="H1441" s="2">
        <v>13.307</v>
      </c>
      <c r="I1441" s="2">
        <v>0.21199999999999999</v>
      </c>
      <c r="J1441" s="4" t="str">
        <f t="shared" si="132"/>
        <v>1869</v>
      </c>
      <c r="K1441" t="str">
        <f t="shared" si="133"/>
        <v>12</v>
      </c>
      <c r="M1441" t="str">
        <f t="shared" si="134"/>
        <v/>
      </c>
      <c r="O1441" t="str">
        <f t="shared" si="135"/>
        <v/>
      </c>
      <c r="R1441" t="str">
        <f t="shared" si="136"/>
        <v>1869-12</v>
      </c>
      <c r="U1441" s="2">
        <v>2.706</v>
      </c>
      <c r="V1441" s="2">
        <v>0.51400000000000001</v>
      </c>
      <c r="W1441" s="2">
        <v>8.5310000000000006</v>
      </c>
      <c r="X1441" s="2">
        <v>1.222</v>
      </c>
      <c r="Y1441" s="2">
        <v>-2.5190000000000001</v>
      </c>
      <c r="Z1441" s="2">
        <v>1.6220000000000001</v>
      </c>
      <c r="AA1441" s="2">
        <v>13.307</v>
      </c>
      <c r="AB1441" s="2">
        <v>0.21199999999999999</v>
      </c>
      <c r="AC1441">
        <f t="shared" si="137"/>
        <v>1860</v>
      </c>
    </row>
    <row r="1442" spans="1:29" x14ac:dyDescent="0.35">
      <c r="A1442" s="3" t="s">
        <v>1440</v>
      </c>
      <c r="B1442" s="2">
        <v>2.0819999999999999</v>
      </c>
      <c r="C1442" s="2">
        <v>0.80799999999999905</v>
      </c>
      <c r="D1442" s="2">
        <v>8.5269999999999992</v>
      </c>
      <c r="E1442" s="2">
        <v>1.3720000000000001</v>
      </c>
      <c r="F1442" s="2">
        <v>-3.3069999999999999</v>
      </c>
      <c r="G1442" s="2">
        <v>1.2250000000000001</v>
      </c>
      <c r="H1442" s="2">
        <v>13.303999999999901</v>
      </c>
      <c r="I1442" s="2">
        <v>0.27700000000000002</v>
      </c>
      <c r="J1442" s="4" t="str">
        <f t="shared" si="132"/>
        <v>1870</v>
      </c>
      <c r="K1442" t="str">
        <f t="shared" si="133"/>
        <v>01</v>
      </c>
      <c r="M1442" t="str">
        <f t="shared" si="134"/>
        <v/>
      </c>
      <c r="O1442" t="str">
        <f t="shared" si="135"/>
        <v/>
      </c>
      <c r="R1442" t="str">
        <f t="shared" si="136"/>
        <v>1870-01</v>
      </c>
      <c r="U1442" s="2">
        <v>2.0819999999999999</v>
      </c>
      <c r="V1442" s="2">
        <v>0.80799999999999905</v>
      </c>
      <c r="W1442" s="2">
        <v>8.5269999999999992</v>
      </c>
      <c r="X1442" s="2">
        <v>1.3720000000000001</v>
      </c>
      <c r="Y1442" s="2">
        <v>-3.3069999999999999</v>
      </c>
      <c r="Z1442" s="2">
        <v>1.2250000000000001</v>
      </c>
      <c r="AA1442" s="2">
        <v>13.303999999999901</v>
      </c>
      <c r="AB1442" s="2">
        <v>0.27700000000000002</v>
      </c>
      <c r="AC1442">
        <f t="shared" si="137"/>
        <v>1870</v>
      </c>
    </row>
    <row r="1443" spans="1:29" x14ac:dyDescent="0.35">
      <c r="A1443" s="3" t="s">
        <v>1441</v>
      </c>
      <c r="B1443" s="2">
        <v>2.1339999999999999</v>
      </c>
      <c r="C1443" s="2">
        <v>0.70399999999999996</v>
      </c>
      <c r="D1443" s="2">
        <v>8.5440000000000005</v>
      </c>
      <c r="E1443" s="2">
        <v>1.829</v>
      </c>
      <c r="F1443" s="2">
        <v>-3.5269999999999899</v>
      </c>
      <c r="G1443" s="2">
        <v>1.369</v>
      </c>
      <c r="H1443" s="2">
        <v>13.359</v>
      </c>
      <c r="I1443" s="2">
        <v>0.253</v>
      </c>
      <c r="J1443" s="4" t="str">
        <f t="shared" si="132"/>
        <v>1870</v>
      </c>
      <c r="K1443" t="str">
        <f t="shared" si="133"/>
        <v>02</v>
      </c>
      <c r="M1443" t="str">
        <f t="shared" si="134"/>
        <v/>
      </c>
      <c r="O1443" t="str">
        <f t="shared" si="135"/>
        <v/>
      </c>
      <c r="R1443" t="str">
        <f t="shared" si="136"/>
        <v>1870-02</v>
      </c>
      <c r="U1443" s="2">
        <v>2.1339999999999999</v>
      </c>
      <c r="V1443" s="2">
        <v>0.70399999999999996</v>
      </c>
      <c r="W1443" s="2">
        <v>8.5440000000000005</v>
      </c>
      <c r="X1443" s="2">
        <v>1.829</v>
      </c>
      <c r="Y1443" s="2">
        <v>-3.5269999999999899</v>
      </c>
      <c r="Z1443" s="2">
        <v>1.369</v>
      </c>
      <c r="AA1443" s="2">
        <v>13.359</v>
      </c>
      <c r="AB1443" s="2">
        <v>0.253</v>
      </c>
      <c r="AC1443">
        <f t="shared" si="137"/>
        <v>1870</v>
      </c>
    </row>
    <row r="1444" spans="1:29" x14ac:dyDescent="0.35">
      <c r="A1444" s="3" t="s">
        <v>1442</v>
      </c>
      <c r="B1444" s="2">
        <v>4.6559999999999997</v>
      </c>
      <c r="C1444" s="2">
        <v>0.56799999999999995</v>
      </c>
      <c r="D1444" s="2">
        <v>9.6920000000000002</v>
      </c>
      <c r="E1444" s="2">
        <v>1.617</v>
      </c>
      <c r="F1444" s="2">
        <v>-1.419</v>
      </c>
      <c r="G1444" s="2">
        <v>1.1639999999999999</v>
      </c>
      <c r="H1444" s="2">
        <v>14.138999999999999</v>
      </c>
      <c r="I1444" s="2">
        <v>0.22</v>
      </c>
      <c r="J1444" s="4" t="str">
        <f t="shared" si="132"/>
        <v>1870</v>
      </c>
      <c r="K1444" t="str">
        <f t="shared" si="133"/>
        <v>03</v>
      </c>
      <c r="M1444" t="str">
        <f t="shared" si="134"/>
        <v/>
      </c>
      <c r="O1444" t="str">
        <f t="shared" si="135"/>
        <v/>
      </c>
      <c r="R1444" t="str">
        <f t="shared" si="136"/>
        <v>1870-03</v>
      </c>
      <c r="U1444" s="2">
        <v>4.6559999999999997</v>
      </c>
      <c r="V1444" s="2">
        <v>0.56799999999999995</v>
      </c>
      <c r="W1444" s="2">
        <v>9.6920000000000002</v>
      </c>
      <c r="X1444" s="2">
        <v>1.617</v>
      </c>
      <c r="Y1444" s="2">
        <v>-1.419</v>
      </c>
      <c r="Z1444" s="2">
        <v>1.1639999999999999</v>
      </c>
      <c r="AA1444" s="2">
        <v>14.138999999999999</v>
      </c>
      <c r="AB1444" s="2">
        <v>0.22</v>
      </c>
      <c r="AC1444">
        <f t="shared" si="137"/>
        <v>1870</v>
      </c>
    </row>
    <row r="1445" spans="1:29" x14ac:dyDescent="0.35">
      <c r="A1445" s="3" t="s">
        <v>1443</v>
      </c>
      <c r="B1445" s="2">
        <v>7.8789999999999996</v>
      </c>
      <c r="C1445" s="2">
        <v>0.52400000000000002</v>
      </c>
      <c r="D1445" s="2">
        <v>14.287000000000001</v>
      </c>
      <c r="E1445" s="2">
        <v>2.1269999999999998</v>
      </c>
      <c r="F1445" s="2">
        <v>1.5699999999999901</v>
      </c>
      <c r="G1445" s="2">
        <v>1.41</v>
      </c>
      <c r="H1445" s="2">
        <v>15.052</v>
      </c>
      <c r="I1445" s="2">
        <v>0.218</v>
      </c>
      <c r="J1445" s="4" t="str">
        <f t="shared" si="132"/>
        <v>1870</v>
      </c>
      <c r="K1445" t="str">
        <f t="shared" si="133"/>
        <v>04</v>
      </c>
      <c r="M1445" t="str">
        <f t="shared" si="134"/>
        <v/>
      </c>
      <c r="O1445" t="str">
        <f t="shared" si="135"/>
        <v/>
      </c>
      <c r="R1445" t="str">
        <f t="shared" si="136"/>
        <v>1870-04</v>
      </c>
      <c r="U1445" s="2">
        <v>7.8789999999999996</v>
      </c>
      <c r="V1445" s="2">
        <v>0.52400000000000002</v>
      </c>
      <c r="W1445" s="2">
        <v>14.287000000000001</v>
      </c>
      <c r="X1445" s="2">
        <v>2.1269999999999998</v>
      </c>
      <c r="Y1445" s="2">
        <v>1.5699999999999901</v>
      </c>
      <c r="Z1445" s="2">
        <v>1.41</v>
      </c>
      <c r="AA1445" s="2">
        <v>15.052</v>
      </c>
      <c r="AB1445" s="2">
        <v>0.218</v>
      </c>
      <c r="AC1445">
        <f t="shared" si="137"/>
        <v>1870</v>
      </c>
    </row>
    <row r="1446" spans="1:29" x14ac:dyDescent="0.35">
      <c r="A1446" s="3" t="s">
        <v>1444</v>
      </c>
      <c r="B1446" s="2">
        <v>11.339</v>
      </c>
      <c r="C1446" s="2">
        <v>0.57899999999999996</v>
      </c>
      <c r="D1446" s="2">
        <v>18.067999999999898</v>
      </c>
      <c r="E1446" s="2">
        <v>1.1180000000000001</v>
      </c>
      <c r="F1446" s="2">
        <v>5.33</v>
      </c>
      <c r="G1446" s="2">
        <v>0.96899999999999997</v>
      </c>
      <c r="H1446" s="2">
        <v>15.825999999999899</v>
      </c>
      <c r="I1446" s="2">
        <v>0.23499999999999999</v>
      </c>
      <c r="J1446" s="4" t="str">
        <f t="shared" si="132"/>
        <v>1870</v>
      </c>
      <c r="K1446" t="str">
        <f t="shared" si="133"/>
        <v>05</v>
      </c>
      <c r="M1446" t="str">
        <f t="shared" si="134"/>
        <v/>
      </c>
      <c r="O1446" t="str">
        <f t="shared" si="135"/>
        <v/>
      </c>
      <c r="R1446" t="str">
        <f t="shared" si="136"/>
        <v>1870-05</v>
      </c>
      <c r="U1446" s="2">
        <v>11.339</v>
      </c>
      <c r="V1446" s="2">
        <v>0.57899999999999996</v>
      </c>
      <c r="W1446" s="2">
        <v>18.067999999999898</v>
      </c>
      <c r="X1446" s="2">
        <v>1.1180000000000001</v>
      </c>
      <c r="Y1446" s="2">
        <v>5.33</v>
      </c>
      <c r="Z1446" s="2">
        <v>0.96899999999999997</v>
      </c>
      <c r="AA1446" s="2">
        <v>15.825999999999899</v>
      </c>
      <c r="AB1446" s="2">
        <v>0.23499999999999999</v>
      </c>
      <c r="AC1446">
        <f t="shared" si="137"/>
        <v>1870</v>
      </c>
    </row>
    <row r="1447" spans="1:29" x14ac:dyDescent="0.35">
      <c r="A1447" s="3" t="s">
        <v>1445</v>
      </c>
      <c r="B1447" s="2">
        <v>13.653</v>
      </c>
      <c r="C1447" s="2">
        <v>0.48599999999999999</v>
      </c>
      <c r="D1447" s="2">
        <v>19.530999999999999</v>
      </c>
      <c r="E1447" s="2">
        <v>1.581</v>
      </c>
      <c r="F1447" s="2">
        <v>7.7929999999999904</v>
      </c>
      <c r="G1447" s="2">
        <v>0.91800000000000004</v>
      </c>
      <c r="H1447" s="2">
        <v>16.510999999999999</v>
      </c>
      <c r="I1447" s="2">
        <v>0.20799999999999999</v>
      </c>
      <c r="J1447" s="4" t="str">
        <f t="shared" si="132"/>
        <v>1870</v>
      </c>
      <c r="K1447" t="str">
        <f t="shared" si="133"/>
        <v>06</v>
      </c>
      <c r="M1447" t="str">
        <f t="shared" si="134"/>
        <v/>
      </c>
      <c r="O1447" t="str">
        <f t="shared" si="135"/>
        <v/>
      </c>
      <c r="R1447" t="str">
        <f t="shared" si="136"/>
        <v>1870-06</v>
      </c>
      <c r="U1447" s="2">
        <v>13.653</v>
      </c>
      <c r="V1447" s="2">
        <v>0.48599999999999999</v>
      </c>
      <c r="W1447" s="2">
        <v>19.530999999999999</v>
      </c>
      <c r="X1447" s="2">
        <v>1.581</v>
      </c>
      <c r="Y1447" s="2">
        <v>7.7929999999999904</v>
      </c>
      <c r="Z1447" s="2">
        <v>0.91800000000000004</v>
      </c>
      <c r="AA1447" s="2">
        <v>16.510999999999999</v>
      </c>
      <c r="AB1447" s="2">
        <v>0.20799999999999999</v>
      </c>
      <c r="AC1447">
        <f t="shared" si="137"/>
        <v>1870</v>
      </c>
    </row>
    <row r="1448" spans="1:29" x14ac:dyDescent="0.35">
      <c r="A1448" s="3" t="s">
        <v>1446</v>
      </c>
      <c r="B1448" s="2">
        <v>14.599</v>
      </c>
      <c r="C1448" s="2">
        <v>0.4</v>
      </c>
      <c r="D1448" s="2">
        <v>20.29</v>
      </c>
      <c r="E1448" s="2">
        <v>1.625</v>
      </c>
      <c r="F1448" s="2">
        <v>8.8509999999999902</v>
      </c>
      <c r="G1448" s="2">
        <v>0.99199999999999999</v>
      </c>
      <c r="H1448" s="2">
        <v>16.86</v>
      </c>
      <c r="I1448" s="2">
        <v>0.19</v>
      </c>
      <c r="J1448" s="4" t="str">
        <f t="shared" si="132"/>
        <v>1870</v>
      </c>
      <c r="K1448" t="str">
        <f t="shared" si="133"/>
        <v>07</v>
      </c>
      <c r="M1448" t="str">
        <f t="shared" si="134"/>
        <v/>
      </c>
      <c r="O1448" t="str">
        <f t="shared" si="135"/>
        <v/>
      </c>
      <c r="R1448" t="str">
        <f t="shared" si="136"/>
        <v>1870-07</v>
      </c>
      <c r="U1448" s="2">
        <v>14.599</v>
      </c>
      <c r="V1448" s="2">
        <v>0.4</v>
      </c>
      <c r="W1448" s="2">
        <v>20.29</v>
      </c>
      <c r="X1448" s="2">
        <v>1.625</v>
      </c>
      <c r="Y1448" s="2">
        <v>8.8509999999999902</v>
      </c>
      <c r="Z1448" s="2">
        <v>0.99199999999999999</v>
      </c>
      <c r="AA1448" s="2">
        <v>16.86</v>
      </c>
      <c r="AB1448" s="2">
        <v>0.19</v>
      </c>
      <c r="AC1448">
        <f t="shared" si="137"/>
        <v>1870</v>
      </c>
    </row>
    <row r="1449" spans="1:29" x14ac:dyDescent="0.35">
      <c r="A1449" s="3" t="s">
        <v>1447</v>
      </c>
      <c r="B1449" s="2">
        <v>13.484</v>
      </c>
      <c r="C1449" s="2">
        <v>0.41099999999999998</v>
      </c>
      <c r="D1449" s="2">
        <v>19.318000000000001</v>
      </c>
      <c r="E1449" s="2">
        <v>1.107</v>
      </c>
      <c r="F1449" s="2">
        <v>7.9739999999999904</v>
      </c>
      <c r="G1449" s="2">
        <v>0.88099999999999901</v>
      </c>
      <c r="H1449" s="2">
        <v>16.617000000000001</v>
      </c>
      <c r="I1449" s="2">
        <v>0.19600000000000001</v>
      </c>
      <c r="J1449" s="4" t="str">
        <f t="shared" si="132"/>
        <v>1870</v>
      </c>
      <c r="K1449" t="str">
        <f t="shared" si="133"/>
        <v>08</v>
      </c>
      <c r="M1449" t="str">
        <f t="shared" si="134"/>
        <v/>
      </c>
      <c r="O1449" t="str">
        <f t="shared" si="135"/>
        <v/>
      </c>
      <c r="R1449" t="str">
        <f t="shared" si="136"/>
        <v>1870-08</v>
      </c>
      <c r="U1449" s="2">
        <v>13.484</v>
      </c>
      <c r="V1449" s="2">
        <v>0.41099999999999998</v>
      </c>
      <c r="W1449" s="2">
        <v>19.318000000000001</v>
      </c>
      <c r="X1449" s="2">
        <v>1.107</v>
      </c>
      <c r="Y1449" s="2">
        <v>7.9739999999999904</v>
      </c>
      <c r="Z1449" s="2">
        <v>0.88099999999999901</v>
      </c>
      <c r="AA1449" s="2">
        <v>16.617000000000001</v>
      </c>
      <c r="AB1449" s="2">
        <v>0.19600000000000001</v>
      </c>
      <c r="AC1449">
        <f t="shared" si="137"/>
        <v>1870</v>
      </c>
    </row>
    <row r="1450" spans="1:29" x14ac:dyDescent="0.35">
      <c r="A1450" s="3" t="s">
        <v>1448</v>
      </c>
      <c r="B1450" s="2">
        <v>11.952</v>
      </c>
      <c r="C1450" s="2">
        <v>0.41199999999999998</v>
      </c>
      <c r="D1450" s="2">
        <v>17.016999999999999</v>
      </c>
      <c r="E1450" s="2">
        <v>1.3320000000000001</v>
      </c>
      <c r="F1450" s="2">
        <v>5.4560000000000004</v>
      </c>
      <c r="G1450" s="2">
        <v>1.2569999999999999</v>
      </c>
      <c r="H1450" s="2">
        <v>16.073</v>
      </c>
      <c r="I1450" s="2">
        <v>0.19500000000000001</v>
      </c>
      <c r="J1450" s="4" t="str">
        <f t="shared" si="132"/>
        <v>1870</v>
      </c>
      <c r="K1450" t="str">
        <f t="shared" si="133"/>
        <v>09</v>
      </c>
      <c r="M1450" t="str">
        <f t="shared" si="134"/>
        <v/>
      </c>
      <c r="O1450" t="str">
        <f t="shared" si="135"/>
        <v/>
      </c>
      <c r="R1450" t="str">
        <f t="shared" si="136"/>
        <v>1870-09</v>
      </c>
      <c r="U1450" s="2">
        <v>11.952</v>
      </c>
      <c r="V1450" s="2">
        <v>0.41199999999999998</v>
      </c>
      <c r="W1450" s="2">
        <v>17.016999999999999</v>
      </c>
      <c r="X1450" s="2">
        <v>1.3320000000000001</v>
      </c>
      <c r="Y1450" s="2">
        <v>5.4560000000000004</v>
      </c>
      <c r="Z1450" s="2">
        <v>1.2569999999999999</v>
      </c>
      <c r="AA1450" s="2">
        <v>16.073</v>
      </c>
      <c r="AB1450" s="2">
        <v>0.19500000000000001</v>
      </c>
      <c r="AC1450">
        <f t="shared" si="137"/>
        <v>1870</v>
      </c>
    </row>
    <row r="1451" spans="1:29" x14ac:dyDescent="0.35">
      <c r="A1451" s="3" t="s">
        <v>1449</v>
      </c>
      <c r="B1451" s="2">
        <v>8.8099999999999898</v>
      </c>
      <c r="C1451" s="2">
        <v>0.54200000000000004</v>
      </c>
      <c r="D1451" s="2">
        <v>14.188000000000001</v>
      </c>
      <c r="E1451" s="2">
        <v>1.4139999999999999</v>
      </c>
      <c r="F1451" s="2">
        <v>2.8479999999999999</v>
      </c>
      <c r="G1451" s="2">
        <v>1.3540000000000001</v>
      </c>
      <c r="H1451" s="2">
        <v>15.055999999999999</v>
      </c>
      <c r="I1451" s="2">
        <v>0.23400000000000001</v>
      </c>
      <c r="J1451" s="4" t="str">
        <f t="shared" si="132"/>
        <v>1870</v>
      </c>
      <c r="K1451" t="str">
        <f t="shared" si="133"/>
        <v>10</v>
      </c>
      <c r="M1451" t="str">
        <f t="shared" si="134"/>
        <v/>
      </c>
      <c r="O1451" t="str">
        <f t="shared" si="135"/>
        <v/>
      </c>
      <c r="R1451" t="str">
        <f t="shared" si="136"/>
        <v>1870-10</v>
      </c>
      <c r="U1451" s="2">
        <v>8.8099999999999898</v>
      </c>
      <c r="V1451" s="2">
        <v>0.54200000000000004</v>
      </c>
      <c r="W1451" s="2">
        <v>14.188000000000001</v>
      </c>
      <c r="X1451" s="2">
        <v>1.4139999999999999</v>
      </c>
      <c r="Y1451" s="2">
        <v>2.8479999999999999</v>
      </c>
      <c r="Z1451" s="2">
        <v>1.3540000000000001</v>
      </c>
      <c r="AA1451" s="2">
        <v>15.055999999999999</v>
      </c>
      <c r="AB1451" s="2">
        <v>0.23400000000000001</v>
      </c>
      <c r="AC1451">
        <f t="shared" si="137"/>
        <v>1870</v>
      </c>
    </row>
    <row r="1452" spans="1:29" x14ac:dyDescent="0.35">
      <c r="A1452" s="3" t="s">
        <v>1450</v>
      </c>
      <c r="B1452" s="2">
        <v>5.6</v>
      </c>
      <c r="C1452" s="2">
        <v>0.52900000000000003</v>
      </c>
      <c r="D1452" s="2">
        <v>12.574</v>
      </c>
      <c r="E1452" s="2">
        <v>1.401</v>
      </c>
      <c r="F1452" s="2">
        <v>0.629</v>
      </c>
      <c r="G1452" s="2">
        <v>1.2030000000000001</v>
      </c>
      <c r="H1452" s="2">
        <v>14.079000000000001</v>
      </c>
      <c r="I1452" s="2">
        <v>0.22900000000000001</v>
      </c>
      <c r="J1452" s="4" t="str">
        <f t="shared" si="132"/>
        <v>1870</v>
      </c>
      <c r="K1452" t="str">
        <f t="shared" si="133"/>
        <v>11</v>
      </c>
      <c r="M1452" t="str">
        <f t="shared" si="134"/>
        <v/>
      </c>
      <c r="O1452" t="str">
        <f t="shared" si="135"/>
        <v/>
      </c>
      <c r="R1452" t="str">
        <f t="shared" si="136"/>
        <v>1870-11</v>
      </c>
      <c r="U1452" s="2">
        <v>5.6</v>
      </c>
      <c r="V1452" s="2">
        <v>0.52900000000000003</v>
      </c>
      <c r="W1452" s="2">
        <v>12.574</v>
      </c>
      <c r="X1452" s="2">
        <v>1.401</v>
      </c>
      <c r="Y1452" s="2">
        <v>0.629</v>
      </c>
      <c r="Z1452" s="2">
        <v>1.2030000000000001</v>
      </c>
      <c r="AA1452" s="2">
        <v>14.079000000000001</v>
      </c>
      <c r="AB1452" s="2">
        <v>0.22900000000000001</v>
      </c>
      <c r="AC1452">
        <f t="shared" si="137"/>
        <v>1870</v>
      </c>
    </row>
    <row r="1453" spans="1:29" x14ac:dyDescent="0.35">
      <c r="A1453" s="3" t="s">
        <v>1451</v>
      </c>
      <c r="B1453" s="2">
        <v>2.2280000000000002</v>
      </c>
      <c r="C1453" s="2">
        <v>0.63900000000000001</v>
      </c>
      <c r="D1453" s="2">
        <v>8.4849999999999994</v>
      </c>
      <c r="E1453" s="2">
        <v>1.488</v>
      </c>
      <c r="F1453" s="2">
        <v>-3.1</v>
      </c>
      <c r="G1453" s="2">
        <v>2.0649999999999999</v>
      </c>
      <c r="H1453" s="2">
        <v>13.175999999999901</v>
      </c>
      <c r="I1453" s="2">
        <v>0.24299999999999999</v>
      </c>
      <c r="J1453" s="4" t="str">
        <f t="shared" si="132"/>
        <v>1870</v>
      </c>
      <c r="K1453" t="str">
        <f t="shared" si="133"/>
        <v>12</v>
      </c>
      <c r="M1453" t="str">
        <f t="shared" si="134"/>
        <v/>
      </c>
      <c r="O1453" t="str">
        <f t="shared" si="135"/>
        <v/>
      </c>
      <c r="R1453" t="str">
        <f t="shared" si="136"/>
        <v>1870-12</v>
      </c>
      <c r="U1453" s="2">
        <v>2.2280000000000002</v>
      </c>
      <c r="V1453" s="2">
        <v>0.63900000000000001</v>
      </c>
      <c r="W1453" s="2">
        <v>8.4849999999999994</v>
      </c>
      <c r="X1453" s="2">
        <v>1.488</v>
      </c>
      <c r="Y1453" s="2">
        <v>-3.1</v>
      </c>
      <c r="Z1453" s="2">
        <v>2.0649999999999999</v>
      </c>
      <c r="AA1453" s="2">
        <v>13.175999999999901</v>
      </c>
      <c r="AB1453" s="2">
        <v>0.24299999999999999</v>
      </c>
      <c r="AC1453">
        <f t="shared" si="137"/>
        <v>1870</v>
      </c>
    </row>
    <row r="1454" spans="1:29" x14ac:dyDescent="0.35">
      <c r="A1454" s="3" t="s">
        <v>1452</v>
      </c>
      <c r="B1454" s="2">
        <v>1.4469999999999901</v>
      </c>
      <c r="C1454" s="2">
        <v>0.79299999999999904</v>
      </c>
      <c r="D1454" s="2">
        <v>7.9619999999999997</v>
      </c>
      <c r="E1454" s="2">
        <v>1.379</v>
      </c>
      <c r="F1454" s="2">
        <v>-2.9369999999999998</v>
      </c>
      <c r="G1454" s="2">
        <v>1.4319999999999999</v>
      </c>
      <c r="H1454" s="2">
        <v>13.089</v>
      </c>
      <c r="I1454" s="2">
        <v>0.28699999999999998</v>
      </c>
      <c r="J1454" s="4" t="str">
        <f t="shared" si="132"/>
        <v>1871</v>
      </c>
      <c r="K1454" t="str">
        <f t="shared" si="133"/>
        <v>01</v>
      </c>
      <c r="M1454" t="str">
        <f t="shared" si="134"/>
        <v/>
      </c>
      <c r="O1454" t="str">
        <f t="shared" si="135"/>
        <v/>
      </c>
      <c r="R1454" t="str">
        <f t="shared" si="136"/>
        <v>1871-01</v>
      </c>
      <c r="U1454" s="2">
        <v>1.4469999999999901</v>
      </c>
      <c r="V1454" s="2">
        <v>0.79299999999999904</v>
      </c>
      <c r="W1454" s="2">
        <v>7.9619999999999997</v>
      </c>
      <c r="X1454" s="2">
        <v>1.379</v>
      </c>
      <c r="Y1454" s="2">
        <v>-2.9369999999999998</v>
      </c>
      <c r="Z1454" s="2">
        <v>1.4319999999999999</v>
      </c>
      <c r="AA1454" s="2">
        <v>13.089</v>
      </c>
      <c r="AB1454" s="2">
        <v>0.28699999999999998</v>
      </c>
      <c r="AC1454">
        <f t="shared" si="137"/>
        <v>1870</v>
      </c>
    </row>
    <row r="1455" spans="1:29" x14ac:dyDescent="0.35">
      <c r="A1455" s="3" t="s">
        <v>1453</v>
      </c>
      <c r="B1455" s="2">
        <v>1.736</v>
      </c>
      <c r="C1455" s="2">
        <v>0.94</v>
      </c>
      <c r="D1455" s="2">
        <v>8.782</v>
      </c>
      <c r="E1455" s="2">
        <v>1.589</v>
      </c>
      <c r="F1455" s="2">
        <v>-3.0609999999999999</v>
      </c>
      <c r="G1455" s="2">
        <v>1.2170000000000001</v>
      </c>
      <c r="H1455" s="2">
        <v>13.298999999999999</v>
      </c>
      <c r="I1455" s="2">
        <v>0.32600000000000001</v>
      </c>
      <c r="J1455" s="4" t="str">
        <f t="shared" si="132"/>
        <v>1871</v>
      </c>
      <c r="K1455" t="str">
        <f t="shared" si="133"/>
        <v>02</v>
      </c>
      <c r="M1455" t="str">
        <f t="shared" si="134"/>
        <v/>
      </c>
      <c r="O1455" t="str">
        <f t="shared" si="135"/>
        <v/>
      </c>
      <c r="R1455" t="str">
        <f t="shared" si="136"/>
        <v>1871-02</v>
      </c>
      <c r="U1455" s="2">
        <v>1.736</v>
      </c>
      <c r="V1455" s="2">
        <v>0.94</v>
      </c>
      <c r="W1455" s="2">
        <v>8.782</v>
      </c>
      <c r="X1455" s="2">
        <v>1.589</v>
      </c>
      <c r="Y1455" s="2">
        <v>-3.0609999999999999</v>
      </c>
      <c r="Z1455" s="2">
        <v>1.2170000000000001</v>
      </c>
      <c r="AA1455" s="2">
        <v>13.298999999999999</v>
      </c>
      <c r="AB1455" s="2">
        <v>0.32600000000000001</v>
      </c>
      <c r="AC1455">
        <f t="shared" si="137"/>
        <v>1870</v>
      </c>
    </row>
    <row r="1456" spans="1:29" x14ac:dyDescent="0.35">
      <c r="A1456" s="3" t="s">
        <v>1454</v>
      </c>
      <c r="B1456" s="2">
        <v>4.6849999999999996</v>
      </c>
      <c r="C1456" s="2">
        <v>0.64900000000000002</v>
      </c>
      <c r="D1456" s="2">
        <v>11.047000000000001</v>
      </c>
      <c r="E1456" s="2">
        <v>1.101</v>
      </c>
      <c r="F1456" s="2">
        <v>-1.75</v>
      </c>
      <c r="G1456" s="2">
        <v>1.9550000000000001</v>
      </c>
      <c r="H1456" s="2">
        <v>14.223000000000001</v>
      </c>
      <c r="I1456" s="2">
        <v>0.251</v>
      </c>
      <c r="J1456" s="4" t="str">
        <f t="shared" si="132"/>
        <v>1871</v>
      </c>
      <c r="K1456" t="str">
        <f t="shared" si="133"/>
        <v>03</v>
      </c>
      <c r="M1456" t="str">
        <f t="shared" si="134"/>
        <v/>
      </c>
      <c r="O1456" t="str">
        <f t="shared" si="135"/>
        <v/>
      </c>
      <c r="R1456" t="str">
        <f t="shared" si="136"/>
        <v>1871-03</v>
      </c>
      <c r="U1456" s="2">
        <v>4.6849999999999996</v>
      </c>
      <c r="V1456" s="2">
        <v>0.64900000000000002</v>
      </c>
      <c r="W1456" s="2">
        <v>11.047000000000001</v>
      </c>
      <c r="X1456" s="2">
        <v>1.101</v>
      </c>
      <c r="Y1456" s="2">
        <v>-1.75</v>
      </c>
      <c r="Z1456" s="2">
        <v>1.9550000000000001</v>
      </c>
      <c r="AA1456" s="2">
        <v>14.223000000000001</v>
      </c>
      <c r="AB1456" s="2">
        <v>0.251</v>
      </c>
      <c r="AC1456">
        <f t="shared" si="137"/>
        <v>1870</v>
      </c>
    </row>
    <row r="1457" spans="1:29" x14ac:dyDescent="0.35">
      <c r="A1457" s="3" t="s">
        <v>1455</v>
      </c>
      <c r="B1457" s="2">
        <v>8.34</v>
      </c>
      <c r="C1457" s="2">
        <v>0.46100000000000002</v>
      </c>
      <c r="D1457" s="2">
        <v>13.97</v>
      </c>
      <c r="E1457" s="2">
        <v>1.33</v>
      </c>
      <c r="F1457" s="2">
        <v>1.89</v>
      </c>
      <c r="G1457" s="2">
        <v>1.2789999999999999</v>
      </c>
      <c r="H1457" s="2">
        <v>15.233000000000001</v>
      </c>
      <c r="I1457" s="2">
        <v>0.20599999999999999</v>
      </c>
      <c r="J1457" s="4" t="str">
        <f t="shared" si="132"/>
        <v>1871</v>
      </c>
      <c r="K1457" t="str">
        <f t="shared" si="133"/>
        <v>04</v>
      </c>
      <c r="M1457" t="str">
        <f t="shared" si="134"/>
        <v/>
      </c>
      <c r="O1457" t="str">
        <f t="shared" si="135"/>
        <v/>
      </c>
      <c r="R1457" t="str">
        <f t="shared" si="136"/>
        <v>1871-04</v>
      </c>
      <c r="U1457" s="2">
        <v>8.34</v>
      </c>
      <c r="V1457" s="2">
        <v>0.46100000000000002</v>
      </c>
      <c r="W1457" s="2">
        <v>13.97</v>
      </c>
      <c r="X1457" s="2">
        <v>1.33</v>
      </c>
      <c r="Y1457" s="2">
        <v>1.89</v>
      </c>
      <c r="Z1457" s="2">
        <v>1.2789999999999999</v>
      </c>
      <c r="AA1457" s="2">
        <v>15.233000000000001</v>
      </c>
      <c r="AB1457" s="2">
        <v>0.20599999999999999</v>
      </c>
      <c r="AC1457">
        <f t="shared" si="137"/>
        <v>1870</v>
      </c>
    </row>
    <row r="1458" spans="1:29" x14ac:dyDescent="0.35">
      <c r="A1458" s="3" t="s">
        <v>1456</v>
      </c>
      <c r="B1458" s="2">
        <v>10.787999999999901</v>
      </c>
      <c r="C1458" s="2">
        <v>0.45100000000000001</v>
      </c>
      <c r="D1458" s="2">
        <v>16.626999999999999</v>
      </c>
      <c r="E1458" s="2">
        <v>1.129</v>
      </c>
      <c r="F1458" s="2">
        <v>4.5250000000000004</v>
      </c>
      <c r="G1458" s="2">
        <v>0.84599999999999997</v>
      </c>
      <c r="H1458" s="2">
        <v>15.77</v>
      </c>
      <c r="I1458" s="2">
        <v>0.20499999999999999</v>
      </c>
      <c r="J1458" s="4" t="str">
        <f t="shared" si="132"/>
        <v>1871</v>
      </c>
      <c r="K1458" t="str">
        <f t="shared" si="133"/>
        <v>05</v>
      </c>
      <c r="M1458" t="str">
        <f t="shared" si="134"/>
        <v/>
      </c>
      <c r="O1458" t="str">
        <f t="shared" si="135"/>
        <v/>
      </c>
      <c r="R1458" t="str">
        <f t="shared" si="136"/>
        <v>1871-05</v>
      </c>
      <c r="U1458" s="2">
        <v>10.787999999999901</v>
      </c>
      <c r="V1458" s="2">
        <v>0.45100000000000001</v>
      </c>
      <c r="W1458" s="2">
        <v>16.626999999999999</v>
      </c>
      <c r="X1458" s="2">
        <v>1.129</v>
      </c>
      <c r="Y1458" s="2">
        <v>4.5250000000000004</v>
      </c>
      <c r="Z1458" s="2">
        <v>0.84599999999999997</v>
      </c>
      <c r="AA1458" s="2">
        <v>15.77</v>
      </c>
      <c r="AB1458" s="2">
        <v>0.20499999999999999</v>
      </c>
      <c r="AC1458">
        <f t="shared" si="137"/>
        <v>1870</v>
      </c>
    </row>
    <row r="1459" spans="1:29" x14ac:dyDescent="0.35">
      <c r="A1459" s="3" t="s">
        <v>1457</v>
      </c>
      <c r="B1459" s="2">
        <v>13.08</v>
      </c>
      <c r="C1459" s="2">
        <v>0.39200000000000002</v>
      </c>
      <c r="D1459" s="2">
        <v>19.126999999999999</v>
      </c>
      <c r="E1459" s="2">
        <v>1.2270000000000001</v>
      </c>
      <c r="F1459" s="2">
        <v>7.47</v>
      </c>
      <c r="G1459" s="2">
        <v>1.175</v>
      </c>
      <c r="H1459" s="2">
        <v>16.457999999999998</v>
      </c>
      <c r="I1459" s="2">
        <v>0.188</v>
      </c>
      <c r="J1459" s="4" t="str">
        <f t="shared" si="132"/>
        <v>1871</v>
      </c>
      <c r="K1459" t="str">
        <f t="shared" si="133"/>
        <v>06</v>
      </c>
      <c r="M1459" t="str">
        <f t="shared" si="134"/>
        <v/>
      </c>
      <c r="O1459" t="str">
        <f t="shared" si="135"/>
        <v/>
      </c>
      <c r="R1459" t="str">
        <f t="shared" si="136"/>
        <v>1871-06</v>
      </c>
      <c r="U1459" s="2">
        <v>13.08</v>
      </c>
      <c r="V1459" s="2">
        <v>0.39200000000000002</v>
      </c>
      <c r="W1459" s="2">
        <v>19.126999999999999</v>
      </c>
      <c r="X1459" s="2">
        <v>1.2270000000000001</v>
      </c>
      <c r="Y1459" s="2">
        <v>7.47</v>
      </c>
      <c r="Z1459" s="2">
        <v>1.175</v>
      </c>
      <c r="AA1459" s="2">
        <v>16.457999999999998</v>
      </c>
      <c r="AB1459" s="2">
        <v>0.188</v>
      </c>
      <c r="AC1459">
        <f t="shared" si="137"/>
        <v>1870</v>
      </c>
    </row>
    <row r="1460" spans="1:29" x14ac:dyDescent="0.35">
      <c r="A1460" s="3" t="s">
        <v>1458</v>
      </c>
      <c r="B1460" s="2">
        <v>14.29</v>
      </c>
      <c r="C1460" s="2">
        <v>0.38200000000000001</v>
      </c>
      <c r="D1460" s="2">
        <v>19.837</v>
      </c>
      <c r="E1460" s="2">
        <v>1.0349999999999999</v>
      </c>
      <c r="F1460" s="2">
        <v>7.9269999999999996</v>
      </c>
      <c r="G1460" s="2">
        <v>0.81599999999999995</v>
      </c>
      <c r="H1460" s="2">
        <v>16.858000000000001</v>
      </c>
      <c r="I1460" s="2">
        <v>0.193</v>
      </c>
      <c r="J1460" s="4" t="str">
        <f t="shared" si="132"/>
        <v>1871</v>
      </c>
      <c r="K1460" t="str">
        <f t="shared" si="133"/>
        <v>07</v>
      </c>
      <c r="M1460" t="str">
        <f t="shared" si="134"/>
        <v/>
      </c>
      <c r="O1460" t="str">
        <f t="shared" si="135"/>
        <v/>
      </c>
      <c r="R1460" t="str">
        <f t="shared" si="136"/>
        <v>1871-07</v>
      </c>
      <c r="U1460" s="2">
        <v>14.29</v>
      </c>
      <c r="V1460" s="2">
        <v>0.38200000000000001</v>
      </c>
      <c r="W1460" s="2">
        <v>19.837</v>
      </c>
      <c r="X1460" s="2">
        <v>1.0349999999999999</v>
      </c>
      <c r="Y1460" s="2">
        <v>7.9269999999999996</v>
      </c>
      <c r="Z1460" s="2">
        <v>0.81599999999999995</v>
      </c>
      <c r="AA1460" s="2">
        <v>16.858000000000001</v>
      </c>
      <c r="AB1460" s="2">
        <v>0.193</v>
      </c>
      <c r="AC1460">
        <f t="shared" si="137"/>
        <v>1870</v>
      </c>
    </row>
    <row r="1461" spans="1:29" x14ac:dyDescent="0.35">
      <c r="A1461" s="3" t="s">
        <v>1459</v>
      </c>
      <c r="B1461" s="2">
        <v>13.932</v>
      </c>
      <c r="C1461" s="2">
        <v>0.44900000000000001</v>
      </c>
      <c r="D1461" s="2">
        <v>19.812000000000001</v>
      </c>
      <c r="E1461" s="2">
        <v>0.65599999999999903</v>
      </c>
      <c r="F1461" s="2">
        <v>7.8979999999999997</v>
      </c>
      <c r="G1461" s="2">
        <v>0.873</v>
      </c>
      <c r="H1461" s="2">
        <v>16.652999999999999</v>
      </c>
      <c r="I1461" s="2">
        <v>0.193</v>
      </c>
      <c r="J1461" s="4" t="str">
        <f t="shared" si="132"/>
        <v>1871</v>
      </c>
      <c r="K1461" t="str">
        <f t="shared" si="133"/>
        <v>08</v>
      </c>
      <c r="M1461" t="str">
        <f t="shared" si="134"/>
        <v/>
      </c>
      <c r="O1461" t="str">
        <f t="shared" si="135"/>
        <v/>
      </c>
      <c r="R1461" t="str">
        <f t="shared" si="136"/>
        <v>1871-08</v>
      </c>
      <c r="U1461" s="2">
        <v>13.932</v>
      </c>
      <c r="V1461" s="2">
        <v>0.44900000000000001</v>
      </c>
      <c r="W1461" s="2">
        <v>19.812000000000001</v>
      </c>
      <c r="X1461" s="2">
        <v>0.65599999999999903</v>
      </c>
      <c r="Y1461" s="2">
        <v>7.8979999999999997</v>
      </c>
      <c r="Z1461" s="2">
        <v>0.873</v>
      </c>
      <c r="AA1461" s="2">
        <v>16.652999999999999</v>
      </c>
      <c r="AB1461" s="2">
        <v>0.193</v>
      </c>
      <c r="AC1461">
        <f t="shared" si="137"/>
        <v>1870</v>
      </c>
    </row>
    <row r="1462" spans="1:29" x14ac:dyDescent="0.35">
      <c r="A1462" s="3" t="s">
        <v>1460</v>
      </c>
      <c r="B1462" s="2">
        <v>11.711</v>
      </c>
      <c r="C1462" s="2">
        <v>0.51600000000000001</v>
      </c>
      <c r="D1462" s="2">
        <v>17.393999999999998</v>
      </c>
      <c r="E1462" s="2">
        <v>0.875</v>
      </c>
      <c r="F1462" s="2">
        <v>5.0369999999999999</v>
      </c>
      <c r="G1462" s="2">
        <v>0.92300000000000004</v>
      </c>
      <c r="H1462" s="2">
        <v>16.02</v>
      </c>
      <c r="I1462" s="2">
        <v>0.219</v>
      </c>
      <c r="J1462" s="4" t="str">
        <f t="shared" si="132"/>
        <v>1871</v>
      </c>
      <c r="K1462" t="str">
        <f t="shared" si="133"/>
        <v>09</v>
      </c>
      <c r="M1462" t="str">
        <f t="shared" si="134"/>
        <v/>
      </c>
      <c r="O1462" t="str">
        <f t="shared" si="135"/>
        <v/>
      </c>
      <c r="R1462" t="str">
        <f t="shared" si="136"/>
        <v>1871-09</v>
      </c>
      <c r="U1462" s="2">
        <v>11.711</v>
      </c>
      <c r="V1462" s="2">
        <v>0.51600000000000001</v>
      </c>
      <c r="W1462" s="2">
        <v>17.393999999999998</v>
      </c>
      <c r="X1462" s="2">
        <v>0.875</v>
      </c>
      <c r="Y1462" s="2">
        <v>5.0369999999999999</v>
      </c>
      <c r="Z1462" s="2">
        <v>0.92300000000000004</v>
      </c>
      <c r="AA1462" s="2">
        <v>16.02</v>
      </c>
      <c r="AB1462" s="2">
        <v>0.219</v>
      </c>
      <c r="AC1462">
        <f t="shared" si="137"/>
        <v>1870</v>
      </c>
    </row>
    <row r="1463" spans="1:29" x14ac:dyDescent="0.35">
      <c r="A1463" s="3" t="s">
        <v>1461</v>
      </c>
      <c r="B1463" s="2">
        <v>9.0960000000000001</v>
      </c>
      <c r="C1463" s="2">
        <v>0.41199999999999998</v>
      </c>
      <c r="D1463" s="2">
        <v>14.696999999999999</v>
      </c>
      <c r="E1463" s="2">
        <v>0.80200000000000005</v>
      </c>
      <c r="F1463" s="2">
        <v>2.891</v>
      </c>
      <c r="G1463" s="2">
        <v>0.79700000000000004</v>
      </c>
      <c r="H1463" s="2">
        <v>15.061</v>
      </c>
      <c r="I1463" s="2">
        <v>0.20599999999999999</v>
      </c>
      <c r="J1463" s="4" t="str">
        <f t="shared" si="132"/>
        <v>1871</v>
      </c>
      <c r="K1463" t="str">
        <f t="shared" si="133"/>
        <v>10</v>
      </c>
      <c r="M1463" t="str">
        <f t="shared" si="134"/>
        <v/>
      </c>
      <c r="O1463" t="str">
        <f t="shared" si="135"/>
        <v/>
      </c>
      <c r="R1463" t="str">
        <f t="shared" si="136"/>
        <v>1871-10</v>
      </c>
      <c r="U1463" s="2">
        <v>9.0960000000000001</v>
      </c>
      <c r="V1463" s="2">
        <v>0.41199999999999998</v>
      </c>
      <c r="W1463" s="2">
        <v>14.696999999999999</v>
      </c>
      <c r="X1463" s="2">
        <v>0.80200000000000005</v>
      </c>
      <c r="Y1463" s="2">
        <v>2.891</v>
      </c>
      <c r="Z1463" s="2">
        <v>0.79700000000000004</v>
      </c>
      <c r="AA1463" s="2">
        <v>15.061</v>
      </c>
      <c r="AB1463" s="2">
        <v>0.20599999999999999</v>
      </c>
      <c r="AC1463">
        <f t="shared" si="137"/>
        <v>1870</v>
      </c>
    </row>
    <row r="1464" spans="1:29" x14ac:dyDescent="0.35">
      <c r="A1464" s="3" t="s">
        <v>1462</v>
      </c>
      <c r="B1464" s="2">
        <v>5.1130000000000004</v>
      </c>
      <c r="C1464" s="2">
        <v>0.82499999999999996</v>
      </c>
      <c r="D1464" s="2">
        <v>10.638999999999999</v>
      </c>
      <c r="E1464" s="2">
        <v>1.0169999999999999</v>
      </c>
      <c r="F1464" s="2">
        <v>-0.316999999999999</v>
      </c>
      <c r="G1464" s="2">
        <v>1.024</v>
      </c>
      <c r="H1464" s="2">
        <v>13.972</v>
      </c>
      <c r="I1464" s="2">
        <v>0.28499999999999998</v>
      </c>
      <c r="J1464" s="4" t="str">
        <f t="shared" si="132"/>
        <v>1871</v>
      </c>
      <c r="K1464" t="str">
        <f t="shared" si="133"/>
        <v>11</v>
      </c>
      <c r="M1464" t="str">
        <f t="shared" si="134"/>
        <v/>
      </c>
      <c r="O1464" t="str">
        <f t="shared" si="135"/>
        <v/>
      </c>
      <c r="R1464" t="str">
        <f t="shared" si="136"/>
        <v>1871-11</v>
      </c>
      <c r="U1464" s="2">
        <v>5.1130000000000004</v>
      </c>
      <c r="V1464" s="2">
        <v>0.82499999999999996</v>
      </c>
      <c r="W1464" s="2">
        <v>10.638999999999999</v>
      </c>
      <c r="X1464" s="2">
        <v>1.0169999999999999</v>
      </c>
      <c r="Y1464" s="2">
        <v>-0.316999999999999</v>
      </c>
      <c r="Z1464" s="2">
        <v>1.024</v>
      </c>
      <c r="AA1464" s="2">
        <v>13.972</v>
      </c>
      <c r="AB1464" s="2">
        <v>0.28499999999999998</v>
      </c>
      <c r="AC1464">
        <f t="shared" si="137"/>
        <v>1870</v>
      </c>
    </row>
    <row r="1465" spans="1:29" x14ac:dyDescent="0.35">
      <c r="A1465" s="3" t="s">
        <v>1463</v>
      </c>
      <c r="B1465" s="2">
        <v>3.1629999999999998</v>
      </c>
      <c r="C1465" s="2">
        <v>0.57299999999999995</v>
      </c>
      <c r="D1465" s="2">
        <v>7.9119999999999999</v>
      </c>
      <c r="E1465" s="2">
        <v>1.294</v>
      </c>
      <c r="F1465" s="2">
        <v>-3.677</v>
      </c>
      <c r="G1465" s="2">
        <v>1.0429999999999999</v>
      </c>
      <c r="H1465" s="2">
        <v>13.435</v>
      </c>
      <c r="I1465" s="2">
        <v>0.22500000000000001</v>
      </c>
      <c r="J1465" s="4" t="str">
        <f t="shared" si="132"/>
        <v>1871</v>
      </c>
      <c r="K1465" t="str">
        <f t="shared" si="133"/>
        <v>12</v>
      </c>
      <c r="M1465" t="str">
        <f t="shared" si="134"/>
        <v/>
      </c>
      <c r="O1465" t="str">
        <f t="shared" si="135"/>
        <v/>
      </c>
      <c r="R1465" t="str">
        <f t="shared" si="136"/>
        <v>1871-12</v>
      </c>
      <c r="U1465" s="2">
        <v>3.1629999999999998</v>
      </c>
      <c r="V1465" s="2">
        <v>0.57299999999999995</v>
      </c>
      <c r="W1465" s="2">
        <v>7.9119999999999999</v>
      </c>
      <c r="X1465" s="2">
        <v>1.294</v>
      </c>
      <c r="Y1465" s="2">
        <v>-3.677</v>
      </c>
      <c r="Z1465" s="2">
        <v>1.0429999999999999</v>
      </c>
      <c r="AA1465" s="2">
        <v>13.435</v>
      </c>
      <c r="AB1465" s="2">
        <v>0.22500000000000001</v>
      </c>
      <c r="AC1465">
        <f t="shared" si="137"/>
        <v>1870</v>
      </c>
    </row>
    <row r="1466" spans="1:29" x14ac:dyDescent="0.35">
      <c r="A1466" s="3" t="s">
        <v>1464</v>
      </c>
      <c r="B1466" s="2">
        <v>1.6519999999999999</v>
      </c>
      <c r="C1466" s="2">
        <v>0.996</v>
      </c>
      <c r="D1466" s="2">
        <v>8.2279999999999998</v>
      </c>
      <c r="E1466" s="2">
        <v>1.236</v>
      </c>
      <c r="F1466" s="2">
        <v>-3.2280000000000002</v>
      </c>
      <c r="G1466" s="2">
        <v>1.2250000000000001</v>
      </c>
      <c r="H1466" s="2">
        <v>13.041</v>
      </c>
      <c r="I1466" s="2">
        <v>0.32500000000000001</v>
      </c>
      <c r="J1466" s="4" t="str">
        <f t="shared" si="132"/>
        <v>1872</v>
      </c>
      <c r="K1466" t="str">
        <f t="shared" si="133"/>
        <v>01</v>
      </c>
      <c r="M1466" t="str">
        <f t="shared" si="134"/>
        <v/>
      </c>
      <c r="O1466" t="str">
        <f t="shared" si="135"/>
        <v/>
      </c>
      <c r="R1466" t="str">
        <f t="shared" si="136"/>
        <v>1872-01</v>
      </c>
      <c r="U1466" s="2">
        <v>1.6519999999999999</v>
      </c>
      <c r="V1466" s="2">
        <v>0.996</v>
      </c>
      <c r="W1466" s="2">
        <v>8.2279999999999998</v>
      </c>
      <c r="X1466" s="2">
        <v>1.236</v>
      </c>
      <c r="Y1466" s="2">
        <v>-3.2280000000000002</v>
      </c>
      <c r="Z1466" s="2">
        <v>1.2250000000000001</v>
      </c>
      <c r="AA1466" s="2">
        <v>13.041</v>
      </c>
      <c r="AB1466" s="2">
        <v>0.32500000000000001</v>
      </c>
      <c r="AC1466">
        <f t="shared" si="137"/>
        <v>1870</v>
      </c>
    </row>
    <row r="1467" spans="1:29" x14ac:dyDescent="0.35">
      <c r="A1467" s="3" t="s">
        <v>1465</v>
      </c>
      <c r="B1467" s="2">
        <v>2.35</v>
      </c>
      <c r="C1467" s="2">
        <v>0.85599999999999998</v>
      </c>
      <c r="D1467" s="2">
        <v>8.9529999999999994</v>
      </c>
      <c r="E1467" s="2">
        <v>1.2569999999999999</v>
      </c>
      <c r="F1467" s="2">
        <v>-3.26</v>
      </c>
      <c r="G1467" s="2">
        <v>1.3640000000000001</v>
      </c>
      <c r="H1467" s="2">
        <v>13.375999999999999</v>
      </c>
      <c r="I1467" s="2">
        <v>0.30099999999999999</v>
      </c>
      <c r="J1467" s="4" t="str">
        <f t="shared" si="132"/>
        <v>1872</v>
      </c>
      <c r="K1467" t="str">
        <f t="shared" si="133"/>
        <v>02</v>
      </c>
      <c r="M1467" t="str">
        <f t="shared" si="134"/>
        <v/>
      </c>
      <c r="O1467" t="str">
        <f t="shared" si="135"/>
        <v/>
      </c>
      <c r="R1467" t="str">
        <f t="shared" si="136"/>
        <v>1872-02</v>
      </c>
      <c r="U1467" s="2">
        <v>2.35</v>
      </c>
      <c r="V1467" s="2">
        <v>0.85599999999999998</v>
      </c>
      <c r="W1467" s="2">
        <v>8.9529999999999994</v>
      </c>
      <c r="X1467" s="2">
        <v>1.2569999999999999</v>
      </c>
      <c r="Y1467" s="2">
        <v>-3.26</v>
      </c>
      <c r="Z1467" s="2">
        <v>1.3640000000000001</v>
      </c>
      <c r="AA1467" s="2">
        <v>13.375999999999999</v>
      </c>
      <c r="AB1467" s="2">
        <v>0.30099999999999999</v>
      </c>
      <c r="AC1467">
        <f t="shared" si="137"/>
        <v>1870</v>
      </c>
    </row>
    <row r="1468" spans="1:29" x14ac:dyDescent="0.35">
      <c r="A1468" s="3" t="s">
        <v>1466</v>
      </c>
      <c r="B1468" s="2">
        <v>4.9219999999999997</v>
      </c>
      <c r="C1468" s="2">
        <v>0.61099999999999999</v>
      </c>
      <c r="D1468" s="2">
        <v>11.159000000000001</v>
      </c>
      <c r="E1468" s="2">
        <v>0.99399999999999999</v>
      </c>
      <c r="F1468" s="2">
        <v>-2.1560000000000001</v>
      </c>
      <c r="G1468" s="2">
        <v>1.016</v>
      </c>
      <c r="H1468" s="2">
        <v>14.106999999999999</v>
      </c>
      <c r="I1468" s="2">
        <v>0.23899999999999999</v>
      </c>
      <c r="J1468" s="4" t="str">
        <f t="shared" si="132"/>
        <v>1872</v>
      </c>
      <c r="K1468" t="str">
        <f t="shared" si="133"/>
        <v>03</v>
      </c>
      <c r="M1468" t="str">
        <f t="shared" si="134"/>
        <v/>
      </c>
      <c r="O1468" t="str">
        <f t="shared" si="135"/>
        <v/>
      </c>
      <c r="R1468" t="str">
        <f t="shared" si="136"/>
        <v>1872-03</v>
      </c>
      <c r="U1468" s="2">
        <v>4.9219999999999997</v>
      </c>
      <c r="V1468" s="2">
        <v>0.61099999999999999</v>
      </c>
      <c r="W1468" s="2">
        <v>11.159000000000001</v>
      </c>
      <c r="X1468" s="2">
        <v>0.99399999999999999</v>
      </c>
      <c r="Y1468" s="2">
        <v>-2.1560000000000001</v>
      </c>
      <c r="Z1468" s="2">
        <v>1.016</v>
      </c>
      <c r="AA1468" s="2">
        <v>14.106999999999999</v>
      </c>
      <c r="AB1468" s="2">
        <v>0.23899999999999999</v>
      </c>
      <c r="AC1468">
        <f t="shared" si="137"/>
        <v>1870</v>
      </c>
    </row>
    <row r="1469" spans="1:29" x14ac:dyDescent="0.35">
      <c r="A1469" s="3" t="s">
        <v>1467</v>
      </c>
      <c r="B1469" s="2">
        <v>7.8459999999999903</v>
      </c>
      <c r="C1469" s="2">
        <v>0.53799999999999903</v>
      </c>
      <c r="D1469" s="2">
        <v>14.040999999999899</v>
      </c>
      <c r="E1469" s="2">
        <v>1.085</v>
      </c>
      <c r="F1469" s="2">
        <v>1.464</v>
      </c>
      <c r="G1469" s="2">
        <v>0.89099999999999902</v>
      </c>
      <c r="H1469" s="2">
        <v>14.968999999999999</v>
      </c>
      <c r="I1469" s="2">
        <v>0.217</v>
      </c>
      <c r="J1469" s="4" t="str">
        <f t="shared" si="132"/>
        <v>1872</v>
      </c>
      <c r="K1469" t="str">
        <f t="shared" si="133"/>
        <v>04</v>
      </c>
      <c r="M1469" t="str">
        <f t="shared" si="134"/>
        <v/>
      </c>
      <c r="O1469" t="str">
        <f t="shared" si="135"/>
        <v/>
      </c>
      <c r="R1469" t="str">
        <f t="shared" si="136"/>
        <v>1872-04</v>
      </c>
      <c r="U1469" s="2">
        <v>7.8459999999999903</v>
      </c>
      <c r="V1469" s="2">
        <v>0.53799999999999903</v>
      </c>
      <c r="W1469" s="2">
        <v>14.040999999999899</v>
      </c>
      <c r="X1469" s="2">
        <v>1.085</v>
      </c>
      <c r="Y1469" s="2">
        <v>1.464</v>
      </c>
      <c r="Z1469" s="2">
        <v>0.89099999999999902</v>
      </c>
      <c r="AA1469" s="2">
        <v>14.968999999999999</v>
      </c>
      <c r="AB1469" s="2">
        <v>0.217</v>
      </c>
      <c r="AC1469">
        <f t="shared" si="137"/>
        <v>1870</v>
      </c>
    </row>
    <row r="1470" spans="1:29" x14ac:dyDescent="0.35">
      <c r="A1470" s="3" t="s">
        <v>1468</v>
      </c>
      <c r="B1470" s="2">
        <v>11.198</v>
      </c>
      <c r="C1470" s="2">
        <v>0.503</v>
      </c>
      <c r="D1470" s="2">
        <v>17.369</v>
      </c>
      <c r="E1470" s="2">
        <v>1.0589999999999999</v>
      </c>
      <c r="F1470" s="2">
        <v>5.0460000000000003</v>
      </c>
      <c r="G1470" s="2">
        <v>1.095</v>
      </c>
      <c r="H1470" s="2">
        <v>15.927</v>
      </c>
      <c r="I1470" s="2">
        <v>0.21</v>
      </c>
      <c r="J1470" s="4" t="str">
        <f t="shared" si="132"/>
        <v>1872</v>
      </c>
      <c r="K1470" t="str">
        <f t="shared" si="133"/>
        <v>05</v>
      </c>
      <c r="M1470" t="str">
        <f t="shared" si="134"/>
        <v/>
      </c>
      <c r="O1470" t="str">
        <f t="shared" si="135"/>
        <v/>
      </c>
      <c r="R1470" t="str">
        <f t="shared" si="136"/>
        <v>1872-05</v>
      </c>
      <c r="U1470" s="2">
        <v>11.198</v>
      </c>
      <c r="V1470" s="2">
        <v>0.503</v>
      </c>
      <c r="W1470" s="2">
        <v>17.369</v>
      </c>
      <c r="X1470" s="2">
        <v>1.0589999999999999</v>
      </c>
      <c r="Y1470" s="2">
        <v>5.0460000000000003</v>
      </c>
      <c r="Z1470" s="2">
        <v>1.095</v>
      </c>
      <c r="AA1470" s="2">
        <v>15.927</v>
      </c>
      <c r="AB1470" s="2">
        <v>0.21</v>
      </c>
      <c r="AC1470">
        <f t="shared" si="137"/>
        <v>1870</v>
      </c>
    </row>
    <row r="1471" spans="1:29" x14ac:dyDescent="0.35">
      <c r="A1471" s="3" t="s">
        <v>1469</v>
      </c>
      <c r="B1471" s="2">
        <v>13.055</v>
      </c>
      <c r="C1471" s="2">
        <v>0.434</v>
      </c>
      <c r="D1471" s="2">
        <v>19.298999999999999</v>
      </c>
      <c r="E1471" s="2">
        <v>0.75700000000000001</v>
      </c>
      <c r="F1471" s="2">
        <v>7.5640000000000001</v>
      </c>
      <c r="G1471" s="2">
        <v>0.746</v>
      </c>
      <c r="H1471" s="2">
        <v>16.361000000000001</v>
      </c>
      <c r="I1471" s="2">
        <v>0.193</v>
      </c>
      <c r="J1471" s="4" t="str">
        <f t="shared" si="132"/>
        <v>1872</v>
      </c>
      <c r="K1471" t="str">
        <f t="shared" si="133"/>
        <v>06</v>
      </c>
      <c r="M1471" t="str">
        <f t="shared" si="134"/>
        <v/>
      </c>
      <c r="O1471" t="str">
        <f t="shared" si="135"/>
        <v/>
      </c>
      <c r="R1471" t="str">
        <f t="shared" si="136"/>
        <v>1872-06</v>
      </c>
      <c r="U1471" s="2">
        <v>13.055</v>
      </c>
      <c r="V1471" s="2">
        <v>0.434</v>
      </c>
      <c r="W1471" s="2">
        <v>19.298999999999999</v>
      </c>
      <c r="X1471" s="2">
        <v>0.75700000000000001</v>
      </c>
      <c r="Y1471" s="2">
        <v>7.5640000000000001</v>
      </c>
      <c r="Z1471" s="2">
        <v>0.746</v>
      </c>
      <c r="AA1471" s="2">
        <v>16.361000000000001</v>
      </c>
      <c r="AB1471" s="2">
        <v>0.193</v>
      </c>
      <c r="AC1471">
        <f t="shared" si="137"/>
        <v>1870</v>
      </c>
    </row>
    <row r="1472" spans="1:29" x14ac:dyDescent="0.35">
      <c r="A1472" s="3" t="s">
        <v>1470</v>
      </c>
      <c r="B1472" s="2">
        <v>14.285</v>
      </c>
      <c r="C1472" s="2">
        <v>0.47799999999999998</v>
      </c>
      <c r="D1472" s="2">
        <v>19.704999999999998</v>
      </c>
      <c r="E1472" s="2">
        <v>1.105</v>
      </c>
      <c r="F1472" s="2">
        <v>7.8839999999999897</v>
      </c>
      <c r="G1472" s="2">
        <v>1.0449999999999999</v>
      </c>
      <c r="H1472" s="2">
        <v>16.843</v>
      </c>
      <c r="I1472" s="2">
        <v>0.20499999999999999</v>
      </c>
      <c r="J1472" s="4" t="str">
        <f t="shared" si="132"/>
        <v>1872</v>
      </c>
      <c r="K1472" t="str">
        <f t="shared" si="133"/>
        <v>07</v>
      </c>
      <c r="M1472" t="str">
        <f t="shared" si="134"/>
        <v/>
      </c>
      <c r="O1472" t="str">
        <f t="shared" si="135"/>
        <v/>
      </c>
      <c r="R1472" t="str">
        <f t="shared" si="136"/>
        <v>1872-07</v>
      </c>
      <c r="U1472" s="2">
        <v>14.285</v>
      </c>
      <c r="V1472" s="2">
        <v>0.47799999999999998</v>
      </c>
      <c r="W1472" s="2">
        <v>19.704999999999998</v>
      </c>
      <c r="X1472" s="2">
        <v>1.105</v>
      </c>
      <c r="Y1472" s="2">
        <v>7.8839999999999897</v>
      </c>
      <c r="Z1472" s="2">
        <v>1.0449999999999999</v>
      </c>
      <c r="AA1472" s="2">
        <v>16.843</v>
      </c>
      <c r="AB1472" s="2">
        <v>0.20499999999999999</v>
      </c>
      <c r="AC1472">
        <f t="shared" si="137"/>
        <v>1870</v>
      </c>
    </row>
    <row r="1473" spans="1:29" x14ac:dyDescent="0.35">
      <c r="A1473" s="3" t="s">
        <v>1471</v>
      </c>
      <c r="B1473" s="2">
        <v>13.821</v>
      </c>
      <c r="C1473" s="2">
        <v>0.48499999999999999</v>
      </c>
      <c r="D1473" s="2">
        <v>19.414999999999999</v>
      </c>
      <c r="E1473" s="2">
        <v>0.77599999999999902</v>
      </c>
      <c r="F1473" s="2">
        <v>7.4509999999999899</v>
      </c>
      <c r="G1473" s="2">
        <v>1.097</v>
      </c>
      <c r="H1473" s="2">
        <v>16.821999999999999</v>
      </c>
      <c r="I1473" s="2">
        <v>0.2</v>
      </c>
      <c r="J1473" s="4" t="str">
        <f t="shared" si="132"/>
        <v>1872</v>
      </c>
      <c r="K1473" t="str">
        <f t="shared" si="133"/>
        <v>08</v>
      </c>
      <c r="M1473" t="str">
        <f t="shared" si="134"/>
        <v/>
      </c>
      <c r="O1473" t="str">
        <f t="shared" si="135"/>
        <v/>
      </c>
      <c r="R1473" t="str">
        <f t="shared" si="136"/>
        <v>1872-08</v>
      </c>
      <c r="U1473" s="2">
        <v>13.821</v>
      </c>
      <c r="V1473" s="2">
        <v>0.48499999999999999</v>
      </c>
      <c r="W1473" s="2">
        <v>19.414999999999999</v>
      </c>
      <c r="X1473" s="2">
        <v>0.77599999999999902</v>
      </c>
      <c r="Y1473" s="2">
        <v>7.4509999999999899</v>
      </c>
      <c r="Z1473" s="2">
        <v>1.097</v>
      </c>
      <c r="AA1473" s="2">
        <v>16.821999999999999</v>
      </c>
      <c r="AB1473" s="2">
        <v>0.2</v>
      </c>
      <c r="AC1473">
        <f t="shared" si="137"/>
        <v>1870</v>
      </c>
    </row>
    <row r="1474" spans="1:29" x14ac:dyDescent="0.35">
      <c r="A1474" s="3" t="s">
        <v>1472</v>
      </c>
      <c r="B1474" s="2">
        <v>11.957999999999901</v>
      </c>
      <c r="C1474" s="2">
        <v>0.36799999999999999</v>
      </c>
      <c r="D1474" s="2">
        <v>17.718</v>
      </c>
      <c r="E1474" s="2">
        <v>0.7</v>
      </c>
      <c r="F1474" s="2">
        <v>5.9379999999999997</v>
      </c>
      <c r="G1474" s="2">
        <v>0.88700000000000001</v>
      </c>
      <c r="H1474" s="2">
        <v>16.172999999999998</v>
      </c>
      <c r="I1474" s="2">
        <v>0.17799999999999999</v>
      </c>
      <c r="J1474" s="4" t="str">
        <f t="shared" si="132"/>
        <v>1872</v>
      </c>
      <c r="K1474" t="str">
        <f t="shared" si="133"/>
        <v>09</v>
      </c>
      <c r="M1474" t="str">
        <f t="shared" si="134"/>
        <v/>
      </c>
      <c r="O1474" t="str">
        <f t="shared" si="135"/>
        <v/>
      </c>
      <c r="R1474" t="str">
        <f t="shared" si="136"/>
        <v>1872-09</v>
      </c>
      <c r="U1474" s="2">
        <v>11.957999999999901</v>
      </c>
      <c r="V1474" s="2">
        <v>0.36799999999999999</v>
      </c>
      <c r="W1474" s="2">
        <v>17.718</v>
      </c>
      <c r="X1474" s="2">
        <v>0.7</v>
      </c>
      <c r="Y1474" s="2">
        <v>5.9379999999999997</v>
      </c>
      <c r="Z1474" s="2">
        <v>0.88700000000000001</v>
      </c>
      <c r="AA1474" s="2">
        <v>16.172999999999998</v>
      </c>
      <c r="AB1474" s="2">
        <v>0.17799999999999999</v>
      </c>
      <c r="AC1474">
        <f t="shared" si="137"/>
        <v>1870</v>
      </c>
    </row>
    <row r="1475" spans="1:29" x14ac:dyDescent="0.35">
      <c r="A1475" s="3" t="s">
        <v>1473</v>
      </c>
      <c r="B1475" s="2">
        <v>9.24</v>
      </c>
      <c r="C1475" s="2">
        <v>0.39400000000000002</v>
      </c>
      <c r="D1475" s="2">
        <v>15.715</v>
      </c>
      <c r="E1475" s="2">
        <v>0.88099999999999901</v>
      </c>
      <c r="F1475" s="2">
        <v>3.0249999999999999</v>
      </c>
      <c r="G1475" s="2">
        <v>1.4670000000000001</v>
      </c>
      <c r="H1475" s="2">
        <v>15.180999999999999</v>
      </c>
      <c r="I1475" s="2">
        <v>0.187</v>
      </c>
      <c r="J1475" s="4" t="str">
        <f t="shared" ref="J1475:J1538" si="138">LEFT(A1475, 4)</f>
        <v>1872</v>
      </c>
      <c r="K1475" t="str">
        <f t="shared" ref="K1475:K1538" si="139">MID(A1475, 6, 2)</f>
        <v>10</v>
      </c>
      <c r="M1475" t="str">
        <f t="shared" ref="M1475:M1538" si="140">IFERROR(AVERAGEIFS(H:H, J:J, L1475), "")</f>
        <v/>
      </c>
      <c r="O1475" t="str">
        <f t="shared" ref="O1475:O1538" si="141">IF(ISNUMBER(M1475), M1475 - $N$2, "")</f>
        <v/>
      </c>
      <c r="R1475" t="str">
        <f t="shared" ref="R1475:R1538" si="142">J1475 &amp; "-" &amp; TEXT(K1475, "00")</f>
        <v>1872-10</v>
      </c>
      <c r="U1475" s="2">
        <v>9.24</v>
      </c>
      <c r="V1475" s="2">
        <v>0.39400000000000002</v>
      </c>
      <c r="W1475" s="2">
        <v>15.715</v>
      </c>
      <c r="X1475" s="2">
        <v>0.88099999999999901</v>
      </c>
      <c r="Y1475" s="2">
        <v>3.0249999999999999</v>
      </c>
      <c r="Z1475" s="2">
        <v>1.4670000000000001</v>
      </c>
      <c r="AA1475" s="2">
        <v>15.180999999999999</v>
      </c>
      <c r="AB1475" s="2">
        <v>0.187</v>
      </c>
      <c r="AC1475">
        <f t="shared" ref="AC1475:AC1538" si="143">INT(J1475/10)*10</f>
        <v>1870</v>
      </c>
    </row>
    <row r="1476" spans="1:29" x14ac:dyDescent="0.35">
      <c r="A1476" s="3" t="s">
        <v>1474</v>
      </c>
      <c r="B1476" s="2">
        <v>5.3719999999999999</v>
      </c>
      <c r="C1476" s="2">
        <v>0.49299999999999999</v>
      </c>
      <c r="D1476" s="2">
        <v>11.292999999999999</v>
      </c>
      <c r="E1476" s="2">
        <v>0.99399999999999999</v>
      </c>
      <c r="F1476" s="2">
        <v>-6.0999999999999902E-2</v>
      </c>
      <c r="G1476" s="2">
        <v>1.2330000000000001</v>
      </c>
      <c r="H1476" s="2">
        <v>14.1009999999999</v>
      </c>
      <c r="I1476" s="2">
        <v>0.20899999999999999</v>
      </c>
      <c r="J1476" s="4" t="str">
        <f t="shared" si="138"/>
        <v>1872</v>
      </c>
      <c r="K1476" t="str">
        <f t="shared" si="139"/>
        <v>11</v>
      </c>
      <c r="M1476" t="str">
        <f t="shared" si="140"/>
        <v/>
      </c>
      <c r="O1476" t="str">
        <f t="shared" si="141"/>
        <v/>
      </c>
      <c r="R1476" t="str">
        <f t="shared" si="142"/>
        <v>1872-11</v>
      </c>
      <c r="U1476" s="2">
        <v>5.3719999999999999</v>
      </c>
      <c r="V1476" s="2">
        <v>0.49299999999999999</v>
      </c>
      <c r="W1476" s="2">
        <v>11.292999999999999</v>
      </c>
      <c r="X1476" s="2">
        <v>0.99399999999999999</v>
      </c>
      <c r="Y1476" s="2">
        <v>-6.0999999999999902E-2</v>
      </c>
      <c r="Z1476" s="2">
        <v>1.2330000000000001</v>
      </c>
      <c r="AA1476" s="2">
        <v>14.1009999999999</v>
      </c>
      <c r="AB1476" s="2">
        <v>0.20899999999999999</v>
      </c>
      <c r="AC1476">
        <f t="shared" si="143"/>
        <v>1870</v>
      </c>
    </row>
    <row r="1477" spans="1:29" x14ac:dyDescent="0.35">
      <c r="A1477" s="3" t="s">
        <v>1475</v>
      </c>
      <c r="B1477" s="2">
        <v>2.6269999999999998</v>
      </c>
      <c r="C1477" s="2">
        <v>0.91300000000000003</v>
      </c>
      <c r="D1477" s="2">
        <v>8.5259999999999998</v>
      </c>
      <c r="E1477" s="2">
        <v>1.0780000000000001</v>
      </c>
      <c r="F1477" s="2">
        <v>-3.4180000000000001</v>
      </c>
      <c r="G1477" s="2">
        <v>1.325</v>
      </c>
      <c r="H1477" s="2">
        <v>13.331</v>
      </c>
      <c r="I1477" s="2">
        <v>0.30199999999999999</v>
      </c>
      <c r="J1477" s="4" t="str">
        <f t="shared" si="138"/>
        <v>1872</v>
      </c>
      <c r="K1477" t="str">
        <f t="shared" si="139"/>
        <v>12</v>
      </c>
      <c r="M1477" t="str">
        <f t="shared" si="140"/>
        <v/>
      </c>
      <c r="O1477" t="str">
        <f t="shared" si="141"/>
        <v/>
      </c>
      <c r="R1477" t="str">
        <f t="shared" si="142"/>
        <v>1872-12</v>
      </c>
      <c r="U1477" s="2">
        <v>2.6269999999999998</v>
      </c>
      <c r="V1477" s="2">
        <v>0.91300000000000003</v>
      </c>
      <c r="W1477" s="2">
        <v>8.5259999999999998</v>
      </c>
      <c r="X1477" s="2">
        <v>1.0780000000000001</v>
      </c>
      <c r="Y1477" s="2">
        <v>-3.4180000000000001</v>
      </c>
      <c r="Z1477" s="2">
        <v>1.325</v>
      </c>
      <c r="AA1477" s="2">
        <v>13.331</v>
      </c>
      <c r="AB1477" s="2">
        <v>0.30199999999999999</v>
      </c>
      <c r="AC1477">
        <f t="shared" si="143"/>
        <v>1870</v>
      </c>
    </row>
    <row r="1478" spans="1:29" x14ac:dyDescent="0.35">
      <c r="A1478" s="3" t="s">
        <v>1476</v>
      </c>
      <c r="B1478" s="2">
        <v>2.0129999999999999</v>
      </c>
      <c r="C1478" s="2">
        <v>0.70599999999999996</v>
      </c>
      <c r="D1478" s="2">
        <v>8.2850000000000001</v>
      </c>
      <c r="E1478" s="2">
        <v>1.171</v>
      </c>
      <c r="F1478" s="2">
        <v>-3.44</v>
      </c>
      <c r="G1478" s="2">
        <v>1.7529999999999999</v>
      </c>
      <c r="H1478" s="2">
        <v>13.353</v>
      </c>
      <c r="I1478" s="2">
        <v>0.251</v>
      </c>
      <c r="J1478" s="4" t="str">
        <f t="shared" si="138"/>
        <v>1873</v>
      </c>
      <c r="K1478" t="str">
        <f t="shared" si="139"/>
        <v>01</v>
      </c>
      <c r="M1478" t="str">
        <f t="shared" si="140"/>
        <v/>
      </c>
      <c r="O1478" t="str">
        <f t="shared" si="141"/>
        <v/>
      </c>
      <c r="R1478" t="str">
        <f t="shared" si="142"/>
        <v>1873-01</v>
      </c>
      <c r="U1478" s="2">
        <v>2.0129999999999999</v>
      </c>
      <c r="V1478" s="2">
        <v>0.70599999999999996</v>
      </c>
      <c r="W1478" s="2">
        <v>8.2850000000000001</v>
      </c>
      <c r="X1478" s="2">
        <v>1.171</v>
      </c>
      <c r="Y1478" s="2">
        <v>-3.44</v>
      </c>
      <c r="Z1478" s="2">
        <v>1.7529999999999999</v>
      </c>
      <c r="AA1478" s="2">
        <v>13.353</v>
      </c>
      <c r="AB1478" s="2">
        <v>0.251</v>
      </c>
      <c r="AC1478">
        <f t="shared" si="143"/>
        <v>1870</v>
      </c>
    </row>
    <row r="1479" spans="1:29" x14ac:dyDescent="0.35">
      <c r="A1479" s="3" t="s">
        <v>1477</v>
      </c>
      <c r="B1479" s="2">
        <v>3.1949999999999998</v>
      </c>
      <c r="C1479" s="2">
        <v>0.749</v>
      </c>
      <c r="D1479" s="2">
        <v>8.5909999999999993</v>
      </c>
      <c r="E1479" s="2">
        <v>1.1319999999999999</v>
      </c>
      <c r="F1479" s="2">
        <v>-3.7189999999999999</v>
      </c>
      <c r="G1479" s="2">
        <v>1.52</v>
      </c>
      <c r="H1479" s="2">
        <v>13.707000000000001</v>
      </c>
      <c r="I1479" s="2">
        <v>0.26900000000000002</v>
      </c>
      <c r="J1479" s="4" t="str">
        <f t="shared" si="138"/>
        <v>1873</v>
      </c>
      <c r="K1479" t="str">
        <f t="shared" si="139"/>
        <v>02</v>
      </c>
      <c r="M1479" t="str">
        <f t="shared" si="140"/>
        <v/>
      </c>
      <c r="O1479" t="str">
        <f t="shared" si="141"/>
        <v/>
      </c>
      <c r="R1479" t="str">
        <f t="shared" si="142"/>
        <v>1873-02</v>
      </c>
      <c r="U1479" s="2">
        <v>3.1949999999999998</v>
      </c>
      <c r="V1479" s="2">
        <v>0.749</v>
      </c>
      <c r="W1479" s="2">
        <v>8.5909999999999993</v>
      </c>
      <c r="X1479" s="2">
        <v>1.1319999999999999</v>
      </c>
      <c r="Y1479" s="2">
        <v>-3.7189999999999999</v>
      </c>
      <c r="Z1479" s="2">
        <v>1.52</v>
      </c>
      <c r="AA1479" s="2">
        <v>13.707000000000001</v>
      </c>
      <c r="AB1479" s="2">
        <v>0.26900000000000002</v>
      </c>
      <c r="AC1479">
        <f t="shared" si="143"/>
        <v>1870</v>
      </c>
    </row>
    <row r="1480" spans="1:29" x14ac:dyDescent="0.35">
      <c r="A1480" s="3" t="s">
        <v>1478</v>
      </c>
      <c r="B1480" s="2">
        <v>4.7039999999999997</v>
      </c>
      <c r="C1480" s="2">
        <v>0.69599999999999995</v>
      </c>
      <c r="D1480" s="2">
        <v>11.105</v>
      </c>
      <c r="E1480" s="2">
        <v>0.82299999999999995</v>
      </c>
      <c r="F1480" s="2">
        <v>-1.7609999999999999</v>
      </c>
      <c r="G1480" s="2">
        <v>1.0469999999999999</v>
      </c>
      <c r="H1480" s="2">
        <v>14.151</v>
      </c>
      <c r="I1480" s="2">
        <v>0.253</v>
      </c>
      <c r="J1480" s="4" t="str">
        <f t="shared" si="138"/>
        <v>1873</v>
      </c>
      <c r="K1480" t="str">
        <f t="shared" si="139"/>
        <v>03</v>
      </c>
      <c r="M1480" t="str">
        <f t="shared" si="140"/>
        <v/>
      </c>
      <c r="O1480" t="str">
        <f t="shared" si="141"/>
        <v/>
      </c>
      <c r="R1480" t="str">
        <f t="shared" si="142"/>
        <v>1873-03</v>
      </c>
      <c r="U1480" s="2">
        <v>4.7039999999999997</v>
      </c>
      <c r="V1480" s="2">
        <v>0.69599999999999995</v>
      </c>
      <c r="W1480" s="2">
        <v>11.105</v>
      </c>
      <c r="X1480" s="2">
        <v>0.82299999999999995</v>
      </c>
      <c r="Y1480" s="2">
        <v>-1.7609999999999999</v>
      </c>
      <c r="Z1480" s="2">
        <v>1.0469999999999999</v>
      </c>
      <c r="AA1480" s="2">
        <v>14.151</v>
      </c>
      <c r="AB1480" s="2">
        <v>0.253</v>
      </c>
      <c r="AC1480">
        <f t="shared" si="143"/>
        <v>1870</v>
      </c>
    </row>
    <row r="1481" spans="1:29" x14ac:dyDescent="0.35">
      <c r="A1481" s="3" t="s">
        <v>1479</v>
      </c>
      <c r="B1481" s="2">
        <v>7.4619999999999997</v>
      </c>
      <c r="C1481" s="2">
        <v>0.61599999999999999</v>
      </c>
      <c r="D1481" s="2">
        <v>13.982999999999899</v>
      </c>
      <c r="E1481" s="2">
        <v>1.262</v>
      </c>
      <c r="F1481" s="2">
        <v>1.069</v>
      </c>
      <c r="G1481" s="2">
        <v>1.145</v>
      </c>
      <c r="H1481" s="2">
        <v>14.879</v>
      </c>
      <c r="I1481" s="2">
        <v>0.23899999999999999</v>
      </c>
      <c r="J1481" s="4" t="str">
        <f t="shared" si="138"/>
        <v>1873</v>
      </c>
      <c r="K1481" t="str">
        <f t="shared" si="139"/>
        <v>04</v>
      </c>
      <c r="M1481" t="str">
        <f t="shared" si="140"/>
        <v/>
      </c>
      <c r="O1481" t="str">
        <f t="shared" si="141"/>
        <v/>
      </c>
      <c r="R1481" t="str">
        <f t="shared" si="142"/>
        <v>1873-04</v>
      </c>
      <c r="U1481" s="2">
        <v>7.4619999999999997</v>
      </c>
      <c r="V1481" s="2">
        <v>0.61599999999999999</v>
      </c>
      <c r="W1481" s="2">
        <v>13.982999999999899</v>
      </c>
      <c r="X1481" s="2">
        <v>1.262</v>
      </c>
      <c r="Y1481" s="2">
        <v>1.069</v>
      </c>
      <c r="Z1481" s="2">
        <v>1.145</v>
      </c>
      <c r="AA1481" s="2">
        <v>14.879</v>
      </c>
      <c r="AB1481" s="2">
        <v>0.23899999999999999</v>
      </c>
      <c r="AC1481">
        <f t="shared" si="143"/>
        <v>1870</v>
      </c>
    </row>
    <row r="1482" spans="1:29" x14ac:dyDescent="0.35">
      <c r="A1482" s="3" t="s">
        <v>1480</v>
      </c>
      <c r="B1482" s="2">
        <v>11.005999999999901</v>
      </c>
      <c r="C1482" s="2">
        <v>0.42</v>
      </c>
      <c r="D1482" s="2">
        <v>16.765000000000001</v>
      </c>
      <c r="E1482" s="2">
        <v>0.72599999999999998</v>
      </c>
      <c r="F1482" s="2">
        <v>4.202</v>
      </c>
      <c r="G1482" s="2">
        <v>0.753</v>
      </c>
      <c r="H1482" s="2">
        <v>15.821</v>
      </c>
      <c r="I1482" s="2">
        <v>0.20399999999999999</v>
      </c>
      <c r="J1482" s="4" t="str">
        <f t="shared" si="138"/>
        <v>1873</v>
      </c>
      <c r="K1482" t="str">
        <f t="shared" si="139"/>
        <v>05</v>
      </c>
      <c r="M1482" t="str">
        <f t="shared" si="140"/>
        <v/>
      </c>
      <c r="O1482" t="str">
        <f t="shared" si="141"/>
        <v/>
      </c>
      <c r="R1482" t="str">
        <f t="shared" si="142"/>
        <v>1873-05</v>
      </c>
      <c r="U1482" s="2">
        <v>11.005999999999901</v>
      </c>
      <c r="V1482" s="2">
        <v>0.42</v>
      </c>
      <c r="W1482" s="2">
        <v>16.765000000000001</v>
      </c>
      <c r="X1482" s="2">
        <v>0.72599999999999998</v>
      </c>
      <c r="Y1482" s="2">
        <v>4.202</v>
      </c>
      <c r="Z1482" s="2">
        <v>0.753</v>
      </c>
      <c r="AA1482" s="2">
        <v>15.821</v>
      </c>
      <c r="AB1482" s="2">
        <v>0.20399999999999999</v>
      </c>
      <c r="AC1482">
        <f t="shared" si="143"/>
        <v>1870</v>
      </c>
    </row>
    <row r="1483" spans="1:29" x14ac:dyDescent="0.35">
      <c r="A1483" s="3" t="s">
        <v>1481</v>
      </c>
      <c r="B1483" s="2">
        <v>13.404999999999999</v>
      </c>
      <c r="C1483" s="2">
        <v>0.495</v>
      </c>
      <c r="D1483" s="2">
        <v>19.006</v>
      </c>
      <c r="E1483" s="2">
        <v>1.0489999999999999</v>
      </c>
      <c r="F1483" s="2">
        <v>6.7829999999999897</v>
      </c>
      <c r="G1483" s="2">
        <v>0.56799999999999995</v>
      </c>
      <c r="H1483" s="2">
        <v>16.428999999999998</v>
      </c>
      <c r="I1483" s="2">
        <v>0.215</v>
      </c>
      <c r="J1483" s="4" t="str">
        <f t="shared" si="138"/>
        <v>1873</v>
      </c>
      <c r="K1483" t="str">
        <f t="shared" si="139"/>
        <v>06</v>
      </c>
      <c r="M1483" t="str">
        <f t="shared" si="140"/>
        <v/>
      </c>
      <c r="O1483" t="str">
        <f t="shared" si="141"/>
        <v/>
      </c>
      <c r="R1483" t="str">
        <f t="shared" si="142"/>
        <v>1873-06</v>
      </c>
      <c r="U1483" s="2">
        <v>13.404999999999999</v>
      </c>
      <c r="V1483" s="2">
        <v>0.495</v>
      </c>
      <c r="W1483" s="2">
        <v>19.006</v>
      </c>
      <c r="X1483" s="2">
        <v>1.0489999999999999</v>
      </c>
      <c r="Y1483" s="2">
        <v>6.7829999999999897</v>
      </c>
      <c r="Z1483" s="2">
        <v>0.56799999999999995</v>
      </c>
      <c r="AA1483" s="2">
        <v>16.428999999999998</v>
      </c>
      <c r="AB1483" s="2">
        <v>0.215</v>
      </c>
      <c r="AC1483">
        <f t="shared" si="143"/>
        <v>1870</v>
      </c>
    </row>
    <row r="1484" spans="1:29" x14ac:dyDescent="0.35">
      <c r="A1484" s="3" t="s">
        <v>1482</v>
      </c>
      <c r="B1484" s="2">
        <v>14.287000000000001</v>
      </c>
      <c r="C1484" s="2">
        <v>0.40699999999999997</v>
      </c>
      <c r="D1484" s="2">
        <v>19.974</v>
      </c>
      <c r="E1484" s="2">
        <v>0.76900000000000002</v>
      </c>
      <c r="F1484" s="2">
        <v>8.0239999999999991</v>
      </c>
      <c r="G1484" s="2">
        <v>0.755</v>
      </c>
      <c r="H1484" s="2">
        <v>16.805</v>
      </c>
      <c r="I1484" s="2">
        <v>0.19400000000000001</v>
      </c>
      <c r="J1484" s="4" t="str">
        <f t="shared" si="138"/>
        <v>1873</v>
      </c>
      <c r="K1484" t="str">
        <f t="shared" si="139"/>
        <v>07</v>
      </c>
      <c r="M1484" t="str">
        <f t="shared" si="140"/>
        <v/>
      </c>
      <c r="O1484" t="str">
        <f t="shared" si="141"/>
        <v/>
      </c>
      <c r="R1484" t="str">
        <f t="shared" si="142"/>
        <v>1873-07</v>
      </c>
      <c r="U1484" s="2">
        <v>14.287000000000001</v>
      </c>
      <c r="V1484" s="2">
        <v>0.40699999999999997</v>
      </c>
      <c r="W1484" s="2">
        <v>19.974</v>
      </c>
      <c r="X1484" s="2">
        <v>0.76900000000000002</v>
      </c>
      <c r="Y1484" s="2">
        <v>8.0239999999999991</v>
      </c>
      <c r="Z1484" s="2">
        <v>0.755</v>
      </c>
      <c r="AA1484" s="2">
        <v>16.805</v>
      </c>
      <c r="AB1484" s="2">
        <v>0.19400000000000001</v>
      </c>
      <c r="AC1484">
        <f t="shared" si="143"/>
        <v>1870</v>
      </c>
    </row>
    <row r="1485" spans="1:29" x14ac:dyDescent="0.35">
      <c r="A1485" s="3" t="s">
        <v>1483</v>
      </c>
      <c r="B1485" s="2">
        <v>13.755000000000001</v>
      </c>
      <c r="C1485" s="2">
        <v>0.438</v>
      </c>
      <c r="D1485" s="2">
        <v>19.241</v>
      </c>
      <c r="E1485" s="2">
        <v>0.72799999999999998</v>
      </c>
      <c r="F1485" s="2">
        <v>7.4469999999999903</v>
      </c>
      <c r="G1485" s="2">
        <v>0.72499999999999998</v>
      </c>
      <c r="H1485" s="2">
        <v>16.725999999999999</v>
      </c>
      <c r="I1485" s="2">
        <v>0.191</v>
      </c>
      <c r="J1485" s="4" t="str">
        <f t="shared" si="138"/>
        <v>1873</v>
      </c>
      <c r="K1485" t="str">
        <f t="shared" si="139"/>
        <v>08</v>
      </c>
      <c r="M1485" t="str">
        <f t="shared" si="140"/>
        <v/>
      </c>
      <c r="O1485" t="str">
        <f t="shared" si="141"/>
        <v/>
      </c>
      <c r="R1485" t="str">
        <f t="shared" si="142"/>
        <v>1873-08</v>
      </c>
      <c r="U1485" s="2">
        <v>13.755000000000001</v>
      </c>
      <c r="V1485" s="2">
        <v>0.438</v>
      </c>
      <c r="W1485" s="2">
        <v>19.241</v>
      </c>
      <c r="X1485" s="2">
        <v>0.72799999999999998</v>
      </c>
      <c r="Y1485" s="2">
        <v>7.4469999999999903</v>
      </c>
      <c r="Z1485" s="2">
        <v>0.72499999999999998</v>
      </c>
      <c r="AA1485" s="2">
        <v>16.725999999999999</v>
      </c>
      <c r="AB1485" s="2">
        <v>0.191</v>
      </c>
      <c r="AC1485">
        <f t="shared" si="143"/>
        <v>1870</v>
      </c>
    </row>
    <row r="1486" spans="1:29" x14ac:dyDescent="0.35">
      <c r="A1486" s="3" t="s">
        <v>1484</v>
      </c>
      <c r="B1486" s="2">
        <v>11.486999999999901</v>
      </c>
      <c r="C1486" s="2">
        <v>0.436</v>
      </c>
      <c r="D1486" s="2">
        <v>16.978999999999999</v>
      </c>
      <c r="E1486" s="2">
        <v>0.874</v>
      </c>
      <c r="F1486" s="2">
        <v>5.2979999999999903</v>
      </c>
      <c r="G1486" s="2">
        <v>0.74099999999999999</v>
      </c>
      <c r="H1486" s="2">
        <v>15.965</v>
      </c>
      <c r="I1486" s="2">
        <v>0.189</v>
      </c>
      <c r="J1486" s="4" t="str">
        <f t="shared" si="138"/>
        <v>1873</v>
      </c>
      <c r="K1486" t="str">
        <f t="shared" si="139"/>
        <v>09</v>
      </c>
      <c r="M1486" t="str">
        <f t="shared" si="140"/>
        <v/>
      </c>
      <c r="O1486" t="str">
        <f t="shared" si="141"/>
        <v/>
      </c>
      <c r="R1486" t="str">
        <f t="shared" si="142"/>
        <v>1873-09</v>
      </c>
      <c r="U1486" s="2">
        <v>11.486999999999901</v>
      </c>
      <c r="V1486" s="2">
        <v>0.436</v>
      </c>
      <c r="W1486" s="2">
        <v>16.978999999999999</v>
      </c>
      <c r="X1486" s="2">
        <v>0.874</v>
      </c>
      <c r="Y1486" s="2">
        <v>5.2979999999999903</v>
      </c>
      <c r="Z1486" s="2">
        <v>0.74099999999999999</v>
      </c>
      <c r="AA1486" s="2">
        <v>15.965</v>
      </c>
      <c r="AB1486" s="2">
        <v>0.189</v>
      </c>
      <c r="AC1486">
        <f t="shared" si="143"/>
        <v>1870</v>
      </c>
    </row>
    <row r="1487" spans="1:29" x14ac:dyDescent="0.35">
      <c r="A1487" s="3" t="s">
        <v>1485</v>
      </c>
      <c r="B1487" s="2">
        <v>9.234</v>
      </c>
      <c r="C1487" s="2">
        <v>0.432</v>
      </c>
      <c r="D1487" s="2">
        <v>14.430999999999999</v>
      </c>
      <c r="E1487" s="2">
        <v>0.92100000000000004</v>
      </c>
      <c r="F1487" s="2">
        <v>2.3860000000000001</v>
      </c>
      <c r="G1487" s="2">
        <v>0.94099999999999995</v>
      </c>
      <c r="H1487" s="2">
        <v>15.13</v>
      </c>
      <c r="I1487" s="2">
        <v>0.20300000000000001</v>
      </c>
      <c r="J1487" s="4" t="str">
        <f t="shared" si="138"/>
        <v>1873</v>
      </c>
      <c r="K1487" t="str">
        <f t="shared" si="139"/>
        <v>10</v>
      </c>
      <c r="M1487" t="str">
        <f t="shared" si="140"/>
        <v/>
      </c>
      <c r="O1487" t="str">
        <f t="shared" si="141"/>
        <v/>
      </c>
      <c r="R1487" t="str">
        <f t="shared" si="142"/>
        <v>1873-10</v>
      </c>
      <c r="U1487" s="2">
        <v>9.234</v>
      </c>
      <c r="V1487" s="2">
        <v>0.432</v>
      </c>
      <c r="W1487" s="2">
        <v>14.430999999999999</v>
      </c>
      <c r="X1487" s="2">
        <v>0.92100000000000004</v>
      </c>
      <c r="Y1487" s="2">
        <v>2.3860000000000001</v>
      </c>
      <c r="Z1487" s="2">
        <v>0.94099999999999995</v>
      </c>
      <c r="AA1487" s="2">
        <v>15.13</v>
      </c>
      <c r="AB1487" s="2">
        <v>0.20300000000000001</v>
      </c>
      <c r="AC1487">
        <f t="shared" si="143"/>
        <v>1870</v>
      </c>
    </row>
    <row r="1488" spans="1:29" x14ac:dyDescent="0.35">
      <c r="A1488" s="3" t="s">
        <v>1486</v>
      </c>
      <c r="B1488" s="2">
        <v>5.819</v>
      </c>
      <c r="C1488" s="2">
        <v>0.54500000000000004</v>
      </c>
      <c r="D1488" s="2">
        <v>10.914</v>
      </c>
      <c r="E1488" s="2">
        <v>0.83799999999999997</v>
      </c>
      <c r="F1488" s="2">
        <v>-0.81199999999999894</v>
      </c>
      <c r="G1488" s="2">
        <v>1.05</v>
      </c>
      <c r="H1488" s="2">
        <v>14.093999999999999</v>
      </c>
      <c r="I1488" s="2">
        <v>0.215</v>
      </c>
      <c r="J1488" s="4" t="str">
        <f t="shared" si="138"/>
        <v>1873</v>
      </c>
      <c r="K1488" t="str">
        <f t="shared" si="139"/>
        <v>11</v>
      </c>
      <c r="M1488" t="str">
        <f t="shared" si="140"/>
        <v/>
      </c>
      <c r="O1488" t="str">
        <f t="shared" si="141"/>
        <v/>
      </c>
      <c r="R1488" t="str">
        <f t="shared" si="142"/>
        <v>1873-11</v>
      </c>
      <c r="U1488" s="2">
        <v>5.819</v>
      </c>
      <c r="V1488" s="2">
        <v>0.54500000000000004</v>
      </c>
      <c r="W1488" s="2">
        <v>10.914</v>
      </c>
      <c r="X1488" s="2">
        <v>0.83799999999999997</v>
      </c>
      <c r="Y1488" s="2">
        <v>-0.81199999999999894</v>
      </c>
      <c r="Z1488" s="2">
        <v>1.05</v>
      </c>
      <c r="AA1488" s="2">
        <v>14.093999999999999</v>
      </c>
      <c r="AB1488" s="2">
        <v>0.215</v>
      </c>
      <c r="AC1488">
        <f t="shared" si="143"/>
        <v>1870</v>
      </c>
    </row>
    <row r="1489" spans="1:29" x14ac:dyDescent="0.35">
      <c r="A1489" s="3" t="s">
        <v>1487</v>
      </c>
      <c r="B1489" s="2">
        <v>3.8460000000000001</v>
      </c>
      <c r="C1489" s="2">
        <v>0.66599999999999904</v>
      </c>
      <c r="D1489" s="2">
        <v>8.8479999999999901</v>
      </c>
      <c r="E1489" s="2">
        <v>1.157</v>
      </c>
      <c r="F1489" s="2">
        <v>-2.6280000000000001</v>
      </c>
      <c r="G1489" s="2">
        <v>1.4450000000000001</v>
      </c>
      <c r="H1489" s="2">
        <v>13.530999999999899</v>
      </c>
      <c r="I1489" s="2">
        <v>0.24199999999999999</v>
      </c>
      <c r="J1489" s="4" t="str">
        <f t="shared" si="138"/>
        <v>1873</v>
      </c>
      <c r="K1489" t="str">
        <f t="shared" si="139"/>
        <v>12</v>
      </c>
      <c r="M1489" t="str">
        <f t="shared" si="140"/>
        <v/>
      </c>
      <c r="O1489" t="str">
        <f t="shared" si="141"/>
        <v/>
      </c>
      <c r="R1489" t="str">
        <f t="shared" si="142"/>
        <v>1873-12</v>
      </c>
      <c r="U1489" s="2">
        <v>3.8460000000000001</v>
      </c>
      <c r="V1489" s="2">
        <v>0.66599999999999904</v>
      </c>
      <c r="W1489" s="2">
        <v>8.8479999999999901</v>
      </c>
      <c r="X1489" s="2">
        <v>1.157</v>
      </c>
      <c r="Y1489" s="2">
        <v>-2.6280000000000001</v>
      </c>
      <c r="Z1489" s="2">
        <v>1.4450000000000001</v>
      </c>
      <c r="AA1489" s="2">
        <v>13.530999999999899</v>
      </c>
      <c r="AB1489" s="2">
        <v>0.24199999999999999</v>
      </c>
      <c r="AC1489">
        <f t="shared" si="143"/>
        <v>1870</v>
      </c>
    </row>
    <row r="1490" spans="1:29" x14ac:dyDescent="0.35">
      <c r="A1490" s="3" t="s">
        <v>1488</v>
      </c>
      <c r="B1490" s="2">
        <v>2.6850000000000001</v>
      </c>
      <c r="C1490" s="2">
        <v>0.82499999999999996</v>
      </c>
      <c r="D1490" s="2">
        <v>7.3829999999999902</v>
      </c>
      <c r="E1490" s="2">
        <v>1.2330000000000001</v>
      </c>
      <c r="F1490" s="2">
        <v>-3.7639999999999998</v>
      </c>
      <c r="G1490" s="2">
        <v>1.139</v>
      </c>
      <c r="H1490" s="2">
        <v>13.391999999999999</v>
      </c>
      <c r="I1490" s="2">
        <v>0.28299999999999997</v>
      </c>
      <c r="J1490" s="4" t="str">
        <f t="shared" si="138"/>
        <v>1874</v>
      </c>
      <c r="K1490" t="str">
        <f t="shared" si="139"/>
        <v>01</v>
      </c>
      <c r="M1490" t="str">
        <f t="shared" si="140"/>
        <v/>
      </c>
      <c r="O1490" t="str">
        <f t="shared" si="141"/>
        <v/>
      </c>
      <c r="R1490" t="str">
        <f t="shared" si="142"/>
        <v>1874-01</v>
      </c>
      <c r="U1490" s="2">
        <v>2.6850000000000001</v>
      </c>
      <c r="V1490" s="2">
        <v>0.82499999999999996</v>
      </c>
      <c r="W1490" s="2">
        <v>7.3829999999999902</v>
      </c>
      <c r="X1490" s="2">
        <v>1.2330000000000001</v>
      </c>
      <c r="Y1490" s="2">
        <v>-3.7639999999999998</v>
      </c>
      <c r="Z1490" s="2">
        <v>1.139</v>
      </c>
      <c r="AA1490" s="2">
        <v>13.391999999999999</v>
      </c>
      <c r="AB1490" s="2">
        <v>0.28299999999999997</v>
      </c>
      <c r="AC1490">
        <f t="shared" si="143"/>
        <v>1870</v>
      </c>
    </row>
    <row r="1491" spans="1:29" x14ac:dyDescent="0.35">
      <c r="A1491" s="3" t="s">
        <v>1489</v>
      </c>
      <c r="B1491" s="2">
        <v>3.069</v>
      </c>
      <c r="C1491" s="2">
        <v>0.72399999999999998</v>
      </c>
      <c r="D1491" s="2">
        <v>7.9619999999999997</v>
      </c>
      <c r="E1491" s="2">
        <v>1.3240000000000001</v>
      </c>
      <c r="F1491" s="2">
        <v>-3.23</v>
      </c>
      <c r="G1491" s="2">
        <v>1.615</v>
      </c>
      <c r="H1491" s="2">
        <v>13.458</v>
      </c>
      <c r="I1491" s="2">
        <v>0.25800000000000001</v>
      </c>
      <c r="J1491" s="4" t="str">
        <f t="shared" si="138"/>
        <v>1874</v>
      </c>
      <c r="K1491" t="str">
        <f t="shared" si="139"/>
        <v>02</v>
      </c>
      <c r="M1491" t="str">
        <f t="shared" si="140"/>
        <v/>
      </c>
      <c r="O1491" t="str">
        <f t="shared" si="141"/>
        <v/>
      </c>
      <c r="R1491" t="str">
        <f t="shared" si="142"/>
        <v>1874-02</v>
      </c>
      <c r="U1491" s="2">
        <v>3.069</v>
      </c>
      <c r="V1491" s="2">
        <v>0.72399999999999998</v>
      </c>
      <c r="W1491" s="2">
        <v>7.9619999999999997</v>
      </c>
      <c r="X1491" s="2">
        <v>1.3240000000000001</v>
      </c>
      <c r="Y1491" s="2">
        <v>-3.23</v>
      </c>
      <c r="Z1491" s="2">
        <v>1.615</v>
      </c>
      <c r="AA1491" s="2">
        <v>13.458</v>
      </c>
      <c r="AB1491" s="2">
        <v>0.25800000000000001</v>
      </c>
      <c r="AC1491">
        <f t="shared" si="143"/>
        <v>1870</v>
      </c>
    </row>
    <row r="1492" spans="1:29" x14ac:dyDescent="0.35">
      <c r="A1492" s="3" t="s">
        <v>1490</v>
      </c>
      <c r="B1492" s="2">
        <v>4.2210000000000001</v>
      </c>
      <c r="C1492" s="2">
        <v>0.59199999999999997</v>
      </c>
      <c r="D1492" s="2">
        <v>8.9480000000000004</v>
      </c>
      <c r="E1492" s="2">
        <v>1.244</v>
      </c>
      <c r="F1492" s="2">
        <v>-1.9419999999999999</v>
      </c>
      <c r="G1492" s="2">
        <v>1.1000000000000001</v>
      </c>
      <c r="H1492" s="2">
        <v>13.807</v>
      </c>
      <c r="I1492" s="2">
        <v>0.22500000000000001</v>
      </c>
      <c r="J1492" s="4" t="str">
        <f t="shared" si="138"/>
        <v>1874</v>
      </c>
      <c r="K1492" t="str">
        <f t="shared" si="139"/>
        <v>03</v>
      </c>
      <c r="M1492" t="str">
        <f t="shared" si="140"/>
        <v/>
      </c>
      <c r="O1492" t="str">
        <f t="shared" si="141"/>
        <v/>
      </c>
      <c r="R1492" t="str">
        <f t="shared" si="142"/>
        <v>1874-03</v>
      </c>
      <c r="U1492" s="2">
        <v>4.2210000000000001</v>
      </c>
      <c r="V1492" s="2">
        <v>0.59199999999999997</v>
      </c>
      <c r="W1492" s="2">
        <v>8.9480000000000004</v>
      </c>
      <c r="X1492" s="2">
        <v>1.244</v>
      </c>
      <c r="Y1492" s="2">
        <v>-1.9419999999999999</v>
      </c>
      <c r="Z1492" s="2">
        <v>1.1000000000000001</v>
      </c>
      <c r="AA1492" s="2">
        <v>13.807</v>
      </c>
      <c r="AB1492" s="2">
        <v>0.22500000000000001</v>
      </c>
      <c r="AC1492">
        <f t="shared" si="143"/>
        <v>1870</v>
      </c>
    </row>
    <row r="1493" spans="1:29" x14ac:dyDescent="0.35">
      <c r="A1493" s="3" t="s">
        <v>1491</v>
      </c>
      <c r="B1493" s="2">
        <v>8.2309999999999999</v>
      </c>
      <c r="C1493" s="2">
        <v>0.39</v>
      </c>
      <c r="D1493" s="2">
        <v>13.237</v>
      </c>
      <c r="E1493" s="2">
        <v>1.1200000000000001</v>
      </c>
      <c r="F1493" s="2">
        <v>1.0049999999999999</v>
      </c>
      <c r="G1493" s="2">
        <v>0.79299999999999904</v>
      </c>
      <c r="H1493" s="2">
        <v>14.91</v>
      </c>
      <c r="I1493" s="2">
        <v>0.186</v>
      </c>
      <c r="J1493" s="4" t="str">
        <f t="shared" si="138"/>
        <v>1874</v>
      </c>
      <c r="K1493" t="str">
        <f t="shared" si="139"/>
        <v>04</v>
      </c>
      <c r="M1493" t="str">
        <f t="shared" si="140"/>
        <v/>
      </c>
      <c r="O1493" t="str">
        <f t="shared" si="141"/>
        <v/>
      </c>
      <c r="R1493" t="str">
        <f t="shared" si="142"/>
        <v>1874-04</v>
      </c>
      <c r="U1493" s="2">
        <v>8.2309999999999999</v>
      </c>
      <c r="V1493" s="2">
        <v>0.39</v>
      </c>
      <c r="W1493" s="2">
        <v>13.237</v>
      </c>
      <c r="X1493" s="2">
        <v>1.1200000000000001</v>
      </c>
      <c r="Y1493" s="2">
        <v>1.0049999999999999</v>
      </c>
      <c r="Z1493" s="2">
        <v>0.79299999999999904</v>
      </c>
      <c r="AA1493" s="2">
        <v>14.91</v>
      </c>
      <c r="AB1493" s="2">
        <v>0.186</v>
      </c>
      <c r="AC1493">
        <f t="shared" si="143"/>
        <v>1870</v>
      </c>
    </row>
    <row r="1494" spans="1:29" x14ac:dyDescent="0.35">
      <c r="A1494" s="3" t="s">
        <v>1492</v>
      </c>
      <c r="B1494" s="2">
        <v>11.305999999999999</v>
      </c>
      <c r="C1494" s="2">
        <v>0.41099999999999998</v>
      </c>
      <c r="D1494" s="2">
        <v>16.969000000000001</v>
      </c>
      <c r="E1494" s="2">
        <v>0.78799999999999903</v>
      </c>
      <c r="F1494" s="2">
        <v>4.6669999999999998</v>
      </c>
      <c r="G1494" s="2">
        <v>1.0109999999999999</v>
      </c>
      <c r="H1494" s="2">
        <v>15.75</v>
      </c>
      <c r="I1494" s="2">
        <v>0.20699999999999999</v>
      </c>
      <c r="J1494" s="4" t="str">
        <f t="shared" si="138"/>
        <v>1874</v>
      </c>
      <c r="K1494" t="str">
        <f t="shared" si="139"/>
        <v>05</v>
      </c>
      <c r="M1494" t="str">
        <f t="shared" si="140"/>
        <v/>
      </c>
      <c r="O1494" t="str">
        <f t="shared" si="141"/>
        <v/>
      </c>
      <c r="R1494" t="str">
        <f t="shared" si="142"/>
        <v>1874-05</v>
      </c>
      <c r="U1494" s="2">
        <v>11.305999999999999</v>
      </c>
      <c r="V1494" s="2">
        <v>0.41099999999999998</v>
      </c>
      <c r="W1494" s="2">
        <v>16.969000000000001</v>
      </c>
      <c r="X1494" s="2">
        <v>0.78799999999999903</v>
      </c>
      <c r="Y1494" s="2">
        <v>4.6669999999999998</v>
      </c>
      <c r="Z1494" s="2">
        <v>1.0109999999999999</v>
      </c>
      <c r="AA1494" s="2">
        <v>15.75</v>
      </c>
      <c r="AB1494" s="2">
        <v>0.20699999999999999</v>
      </c>
      <c r="AC1494">
        <f t="shared" si="143"/>
        <v>1870</v>
      </c>
    </row>
    <row r="1495" spans="1:29" x14ac:dyDescent="0.35">
      <c r="A1495" s="3" t="s">
        <v>1493</v>
      </c>
      <c r="B1495" s="2">
        <v>13.305999999999999</v>
      </c>
      <c r="C1495" s="2">
        <v>0.46700000000000003</v>
      </c>
      <c r="D1495" s="2">
        <v>19.062000000000001</v>
      </c>
      <c r="E1495" s="2">
        <v>0.89099999999999902</v>
      </c>
      <c r="F1495" s="2">
        <v>6.8570000000000002</v>
      </c>
      <c r="G1495" s="2">
        <v>0.79599999999999904</v>
      </c>
      <c r="H1495" s="2">
        <v>16.210999999999999</v>
      </c>
      <c r="I1495" s="2">
        <v>0.20499999999999999</v>
      </c>
      <c r="J1495" s="4" t="str">
        <f t="shared" si="138"/>
        <v>1874</v>
      </c>
      <c r="K1495" t="str">
        <f t="shared" si="139"/>
        <v>06</v>
      </c>
      <c r="M1495" t="str">
        <f t="shared" si="140"/>
        <v/>
      </c>
      <c r="O1495" t="str">
        <f t="shared" si="141"/>
        <v/>
      </c>
      <c r="R1495" t="str">
        <f t="shared" si="142"/>
        <v>1874-06</v>
      </c>
      <c r="U1495" s="2">
        <v>13.305999999999999</v>
      </c>
      <c r="V1495" s="2">
        <v>0.46700000000000003</v>
      </c>
      <c r="W1495" s="2">
        <v>19.062000000000001</v>
      </c>
      <c r="X1495" s="2">
        <v>0.89099999999999902</v>
      </c>
      <c r="Y1495" s="2">
        <v>6.8570000000000002</v>
      </c>
      <c r="Z1495" s="2">
        <v>0.79599999999999904</v>
      </c>
      <c r="AA1495" s="2">
        <v>16.210999999999999</v>
      </c>
      <c r="AB1495" s="2">
        <v>0.20499999999999999</v>
      </c>
      <c r="AC1495">
        <f t="shared" si="143"/>
        <v>1870</v>
      </c>
    </row>
    <row r="1496" spans="1:29" x14ac:dyDescent="0.35">
      <c r="A1496" s="3" t="s">
        <v>1494</v>
      </c>
      <c r="B1496" s="2">
        <v>14.122</v>
      </c>
      <c r="C1496" s="2">
        <v>0.41899999999999998</v>
      </c>
      <c r="D1496" s="2">
        <v>19.82</v>
      </c>
      <c r="E1496" s="2">
        <v>1.046</v>
      </c>
      <c r="F1496" s="2">
        <v>7.4879999999999898</v>
      </c>
      <c r="G1496" s="2">
        <v>0.85899999999999999</v>
      </c>
      <c r="H1496" s="2">
        <v>16.745000000000001</v>
      </c>
      <c r="I1496" s="2">
        <v>0.19700000000000001</v>
      </c>
      <c r="J1496" s="4" t="str">
        <f t="shared" si="138"/>
        <v>1874</v>
      </c>
      <c r="K1496" t="str">
        <f t="shared" si="139"/>
        <v>07</v>
      </c>
      <c r="M1496" t="str">
        <f t="shared" si="140"/>
        <v/>
      </c>
      <c r="O1496" t="str">
        <f t="shared" si="141"/>
        <v/>
      </c>
      <c r="R1496" t="str">
        <f t="shared" si="142"/>
        <v>1874-07</v>
      </c>
      <c r="U1496" s="2">
        <v>14.122</v>
      </c>
      <c r="V1496" s="2">
        <v>0.41899999999999998</v>
      </c>
      <c r="W1496" s="2">
        <v>19.82</v>
      </c>
      <c r="X1496" s="2">
        <v>1.046</v>
      </c>
      <c r="Y1496" s="2">
        <v>7.4879999999999898</v>
      </c>
      <c r="Z1496" s="2">
        <v>0.85899999999999999</v>
      </c>
      <c r="AA1496" s="2">
        <v>16.745000000000001</v>
      </c>
      <c r="AB1496" s="2">
        <v>0.19700000000000001</v>
      </c>
      <c r="AC1496">
        <f t="shared" si="143"/>
        <v>1870</v>
      </c>
    </row>
    <row r="1497" spans="1:29" x14ac:dyDescent="0.35">
      <c r="A1497" s="3" t="s">
        <v>1495</v>
      </c>
      <c r="B1497" s="2">
        <v>13.815</v>
      </c>
      <c r="C1497" s="2">
        <v>0.38200000000000001</v>
      </c>
      <c r="D1497" s="2">
        <v>19.617999999999999</v>
      </c>
      <c r="E1497" s="2">
        <v>0.73899999999999999</v>
      </c>
      <c r="F1497" s="2">
        <v>7.2289999999999903</v>
      </c>
      <c r="G1497" s="2">
        <v>0.68899999999999995</v>
      </c>
      <c r="H1497" s="2">
        <v>16.645</v>
      </c>
      <c r="I1497" s="2">
        <v>0.182</v>
      </c>
      <c r="J1497" s="4" t="str">
        <f t="shared" si="138"/>
        <v>1874</v>
      </c>
      <c r="K1497" t="str">
        <f t="shared" si="139"/>
        <v>08</v>
      </c>
      <c r="M1497" t="str">
        <f t="shared" si="140"/>
        <v/>
      </c>
      <c r="O1497" t="str">
        <f t="shared" si="141"/>
        <v/>
      </c>
      <c r="R1497" t="str">
        <f t="shared" si="142"/>
        <v>1874-08</v>
      </c>
      <c r="U1497" s="2">
        <v>13.815</v>
      </c>
      <c r="V1497" s="2">
        <v>0.38200000000000001</v>
      </c>
      <c r="W1497" s="2">
        <v>19.617999999999999</v>
      </c>
      <c r="X1497" s="2">
        <v>0.73899999999999999</v>
      </c>
      <c r="Y1497" s="2">
        <v>7.2289999999999903</v>
      </c>
      <c r="Z1497" s="2">
        <v>0.68899999999999995</v>
      </c>
      <c r="AA1497" s="2">
        <v>16.645</v>
      </c>
      <c r="AB1497" s="2">
        <v>0.182</v>
      </c>
      <c r="AC1497">
        <f t="shared" si="143"/>
        <v>1870</v>
      </c>
    </row>
    <row r="1498" spans="1:29" x14ac:dyDescent="0.35">
      <c r="A1498" s="3" t="s">
        <v>1496</v>
      </c>
      <c r="B1498" s="2">
        <v>12.111000000000001</v>
      </c>
      <c r="C1498" s="2">
        <v>0.36599999999999999</v>
      </c>
      <c r="D1498" s="2">
        <v>17.704000000000001</v>
      </c>
      <c r="E1498" s="2">
        <v>0.626</v>
      </c>
      <c r="F1498" s="2">
        <v>5.6319999999999997</v>
      </c>
      <c r="G1498" s="2">
        <v>0.75900000000000001</v>
      </c>
      <c r="H1498" s="2">
        <v>16.122</v>
      </c>
      <c r="I1498" s="2">
        <v>0.17799999999999999</v>
      </c>
      <c r="J1498" s="4" t="str">
        <f t="shared" si="138"/>
        <v>1874</v>
      </c>
      <c r="K1498" t="str">
        <f t="shared" si="139"/>
        <v>09</v>
      </c>
      <c r="M1498" t="str">
        <f t="shared" si="140"/>
        <v/>
      </c>
      <c r="O1498" t="str">
        <f t="shared" si="141"/>
        <v/>
      </c>
      <c r="R1498" t="str">
        <f t="shared" si="142"/>
        <v>1874-09</v>
      </c>
      <c r="U1498" s="2">
        <v>12.111000000000001</v>
      </c>
      <c r="V1498" s="2">
        <v>0.36599999999999999</v>
      </c>
      <c r="W1498" s="2">
        <v>17.704000000000001</v>
      </c>
      <c r="X1498" s="2">
        <v>0.626</v>
      </c>
      <c r="Y1498" s="2">
        <v>5.6319999999999997</v>
      </c>
      <c r="Z1498" s="2">
        <v>0.75900000000000001</v>
      </c>
      <c r="AA1498" s="2">
        <v>16.122</v>
      </c>
      <c r="AB1498" s="2">
        <v>0.17799999999999999</v>
      </c>
      <c r="AC1498">
        <f t="shared" si="143"/>
        <v>1870</v>
      </c>
    </row>
    <row r="1499" spans="1:29" x14ac:dyDescent="0.35">
      <c r="A1499" s="3" t="s">
        <v>1497</v>
      </c>
      <c r="B1499" s="2">
        <v>9.1199999999999992</v>
      </c>
      <c r="C1499" s="2">
        <v>0.47499999999999998</v>
      </c>
      <c r="D1499" s="2">
        <v>15.840999999999999</v>
      </c>
      <c r="E1499" s="2">
        <v>0.88900000000000001</v>
      </c>
      <c r="F1499" s="2">
        <v>3.0249999999999999</v>
      </c>
      <c r="G1499" s="2">
        <v>1.0469999999999999</v>
      </c>
      <c r="H1499" s="2">
        <v>15.005000000000001</v>
      </c>
      <c r="I1499" s="2">
        <v>0.19500000000000001</v>
      </c>
      <c r="J1499" s="4" t="str">
        <f t="shared" si="138"/>
        <v>1874</v>
      </c>
      <c r="K1499" t="str">
        <f t="shared" si="139"/>
        <v>10</v>
      </c>
      <c r="M1499" t="str">
        <f t="shared" si="140"/>
        <v/>
      </c>
      <c r="O1499" t="str">
        <f t="shared" si="141"/>
        <v/>
      </c>
      <c r="R1499" t="str">
        <f t="shared" si="142"/>
        <v>1874-10</v>
      </c>
      <c r="U1499" s="2">
        <v>9.1199999999999992</v>
      </c>
      <c r="V1499" s="2">
        <v>0.47499999999999998</v>
      </c>
      <c r="W1499" s="2">
        <v>15.840999999999999</v>
      </c>
      <c r="X1499" s="2">
        <v>0.88900000000000001</v>
      </c>
      <c r="Y1499" s="2">
        <v>3.0249999999999999</v>
      </c>
      <c r="Z1499" s="2">
        <v>1.0469999999999999</v>
      </c>
      <c r="AA1499" s="2">
        <v>15.005000000000001</v>
      </c>
      <c r="AB1499" s="2">
        <v>0.19500000000000001</v>
      </c>
      <c r="AC1499">
        <f t="shared" si="143"/>
        <v>1870</v>
      </c>
    </row>
    <row r="1500" spans="1:29" x14ac:dyDescent="0.35">
      <c r="A1500" s="3" t="s">
        <v>1498</v>
      </c>
      <c r="B1500" s="2">
        <v>5.8090000000000002</v>
      </c>
      <c r="C1500" s="2">
        <v>0.626</v>
      </c>
      <c r="D1500" s="2">
        <v>10.563000000000001</v>
      </c>
      <c r="E1500" s="2">
        <v>1.177</v>
      </c>
      <c r="F1500" s="2">
        <v>-0.54900000000000004</v>
      </c>
      <c r="G1500" s="2">
        <v>1.004</v>
      </c>
      <c r="H1500" s="2">
        <v>14.013</v>
      </c>
      <c r="I1500" s="2">
        <v>0.23</v>
      </c>
      <c r="J1500" s="4" t="str">
        <f t="shared" si="138"/>
        <v>1874</v>
      </c>
      <c r="K1500" t="str">
        <f t="shared" si="139"/>
        <v>11</v>
      </c>
      <c r="M1500" t="str">
        <f t="shared" si="140"/>
        <v/>
      </c>
      <c r="O1500" t="str">
        <f t="shared" si="141"/>
        <v/>
      </c>
      <c r="R1500" t="str">
        <f t="shared" si="142"/>
        <v>1874-11</v>
      </c>
      <c r="U1500" s="2">
        <v>5.8090000000000002</v>
      </c>
      <c r="V1500" s="2">
        <v>0.626</v>
      </c>
      <c r="W1500" s="2">
        <v>10.563000000000001</v>
      </c>
      <c r="X1500" s="2">
        <v>1.177</v>
      </c>
      <c r="Y1500" s="2">
        <v>-0.54900000000000004</v>
      </c>
      <c r="Z1500" s="2">
        <v>1.004</v>
      </c>
      <c r="AA1500" s="2">
        <v>14.013</v>
      </c>
      <c r="AB1500" s="2">
        <v>0.23</v>
      </c>
      <c r="AC1500">
        <f t="shared" si="143"/>
        <v>1870</v>
      </c>
    </row>
    <row r="1501" spans="1:29" x14ac:dyDescent="0.35">
      <c r="A1501" s="3" t="s">
        <v>1499</v>
      </c>
      <c r="B1501" s="2">
        <v>3.407</v>
      </c>
      <c r="C1501" s="2">
        <v>0.53799999999999903</v>
      </c>
      <c r="D1501" s="2">
        <v>9.4949999999999992</v>
      </c>
      <c r="E1501" s="2">
        <v>1.03</v>
      </c>
      <c r="F1501" s="2">
        <v>-1.6779999999999999</v>
      </c>
      <c r="G1501" s="2">
        <v>1.431</v>
      </c>
      <c r="H1501" s="2">
        <v>13.425999999999901</v>
      </c>
      <c r="I1501" s="2">
        <v>0.214</v>
      </c>
      <c r="J1501" s="4" t="str">
        <f t="shared" si="138"/>
        <v>1874</v>
      </c>
      <c r="K1501" t="str">
        <f t="shared" si="139"/>
        <v>12</v>
      </c>
      <c r="M1501" t="str">
        <f t="shared" si="140"/>
        <v/>
      </c>
      <c r="O1501" t="str">
        <f t="shared" si="141"/>
        <v/>
      </c>
      <c r="R1501" t="str">
        <f t="shared" si="142"/>
        <v>1874-12</v>
      </c>
      <c r="U1501" s="2">
        <v>3.407</v>
      </c>
      <c r="V1501" s="2">
        <v>0.53799999999999903</v>
      </c>
      <c r="W1501" s="2">
        <v>9.4949999999999992</v>
      </c>
      <c r="X1501" s="2">
        <v>1.03</v>
      </c>
      <c r="Y1501" s="2">
        <v>-1.6779999999999999</v>
      </c>
      <c r="Z1501" s="2">
        <v>1.431</v>
      </c>
      <c r="AA1501" s="2">
        <v>13.425999999999901</v>
      </c>
      <c r="AB1501" s="2">
        <v>0.214</v>
      </c>
      <c r="AC1501">
        <f t="shared" si="143"/>
        <v>1870</v>
      </c>
    </row>
    <row r="1502" spans="1:29" x14ac:dyDescent="0.35">
      <c r="A1502" s="3" t="s">
        <v>1500</v>
      </c>
      <c r="B1502" s="2">
        <v>1.5329999999999999</v>
      </c>
      <c r="C1502" s="2">
        <v>0.67200000000000004</v>
      </c>
      <c r="D1502" s="2">
        <v>6.6789999999999896</v>
      </c>
      <c r="E1502" s="2">
        <v>1.0469999999999999</v>
      </c>
      <c r="F1502" s="2">
        <v>-4.7169999999999996</v>
      </c>
      <c r="G1502" s="2">
        <v>1.524</v>
      </c>
      <c r="H1502" s="2">
        <v>13.026999999999999</v>
      </c>
      <c r="I1502" s="2">
        <v>0.246</v>
      </c>
      <c r="J1502" s="4" t="str">
        <f t="shared" si="138"/>
        <v>1875</v>
      </c>
      <c r="K1502" t="str">
        <f t="shared" si="139"/>
        <v>01</v>
      </c>
      <c r="M1502" t="str">
        <f t="shared" si="140"/>
        <v/>
      </c>
      <c r="O1502" t="str">
        <f t="shared" si="141"/>
        <v/>
      </c>
      <c r="R1502" t="str">
        <f t="shared" si="142"/>
        <v>1875-01</v>
      </c>
      <c r="U1502" s="2">
        <v>1.5329999999999999</v>
      </c>
      <c r="V1502" s="2">
        <v>0.67200000000000004</v>
      </c>
      <c r="W1502" s="2">
        <v>6.6789999999999896</v>
      </c>
      <c r="X1502" s="2">
        <v>1.0469999999999999</v>
      </c>
      <c r="Y1502" s="2">
        <v>-4.7169999999999996</v>
      </c>
      <c r="Z1502" s="2">
        <v>1.524</v>
      </c>
      <c r="AA1502" s="2">
        <v>13.026999999999999</v>
      </c>
      <c r="AB1502" s="2">
        <v>0.246</v>
      </c>
      <c r="AC1502">
        <f t="shared" si="143"/>
        <v>1870</v>
      </c>
    </row>
    <row r="1503" spans="1:29" x14ac:dyDescent="0.35">
      <c r="A1503" s="3" t="s">
        <v>1501</v>
      </c>
      <c r="B1503" s="2">
        <v>2.2589999999999999</v>
      </c>
      <c r="C1503" s="2">
        <v>0.71799999999999997</v>
      </c>
      <c r="D1503" s="2">
        <v>7.5219999999999896</v>
      </c>
      <c r="E1503" s="2">
        <v>0.81299999999999994</v>
      </c>
      <c r="F1503" s="2">
        <v>-4.3650000000000002</v>
      </c>
      <c r="G1503" s="2">
        <v>1.173</v>
      </c>
      <c r="H1503" s="2">
        <v>13.35</v>
      </c>
      <c r="I1503" s="2">
        <v>0.25700000000000001</v>
      </c>
      <c r="J1503" s="4" t="str">
        <f t="shared" si="138"/>
        <v>1875</v>
      </c>
      <c r="K1503" t="str">
        <f t="shared" si="139"/>
        <v>02</v>
      </c>
      <c r="M1503" t="str">
        <f t="shared" si="140"/>
        <v/>
      </c>
      <c r="O1503" t="str">
        <f t="shared" si="141"/>
        <v/>
      </c>
      <c r="R1503" t="str">
        <f t="shared" si="142"/>
        <v>1875-02</v>
      </c>
      <c r="U1503" s="2">
        <v>2.2589999999999999</v>
      </c>
      <c r="V1503" s="2">
        <v>0.71799999999999997</v>
      </c>
      <c r="W1503" s="2">
        <v>7.5219999999999896</v>
      </c>
      <c r="X1503" s="2">
        <v>0.81299999999999994</v>
      </c>
      <c r="Y1503" s="2">
        <v>-4.3650000000000002</v>
      </c>
      <c r="Z1503" s="2">
        <v>1.173</v>
      </c>
      <c r="AA1503" s="2">
        <v>13.35</v>
      </c>
      <c r="AB1503" s="2">
        <v>0.25700000000000001</v>
      </c>
      <c r="AC1503">
        <f t="shared" si="143"/>
        <v>1870</v>
      </c>
    </row>
    <row r="1504" spans="1:29" x14ac:dyDescent="0.35">
      <c r="A1504" s="3" t="s">
        <v>1502</v>
      </c>
      <c r="B1504" s="2">
        <v>4.2560000000000002</v>
      </c>
      <c r="C1504" s="2">
        <v>0.46100000000000002</v>
      </c>
      <c r="D1504" s="2">
        <v>10.673</v>
      </c>
      <c r="E1504" s="2">
        <v>0.95099999999999996</v>
      </c>
      <c r="F1504" s="2">
        <v>-2.2069999999999999</v>
      </c>
      <c r="G1504" s="2">
        <v>1.097</v>
      </c>
      <c r="H1504" s="2">
        <v>13.974</v>
      </c>
      <c r="I1504" s="2">
        <v>0.2</v>
      </c>
      <c r="J1504" s="4" t="str">
        <f t="shared" si="138"/>
        <v>1875</v>
      </c>
      <c r="K1504" t="str">
        <f t="shared" si="139"/>
        <v>03</v>
      </c>
      <c r="M1504" t="str">
        <f t="shared" si="140"/>
        <v/>
      </c>
      <c r="O1504" t="str">
        <f t="shared" si="141"/>
        <v/>
      </c>
      <c r="R1504" t="str">
        <f t="shared" si="142"/>
        <v>1875-03</v>
      </c>
      <c r="U1504" s="2">
        <v>4.2560000000000002</v>
      </c>
      <c r="V1504" s="2">
        <v>0.46100000000000002</v>
      </c>
      <c r="W1504" s="2">
        <v>10.673</v>
      </c>
      <c r="X1504" s="2">
        <v>0.95099999999999996</v>
      </c>
      <c r="Y1504" s="2">
        <v>-2.2069999999999999</v>
      </c>
      <c r="Z1504" s="2">
        <v>1.097</v>
      </c>
      <c r="AA1504" s="2">
        <v>13.974</v>
      </c>
      <c r="AB1504" s="2">
        <v>0.2</v>
      </c>
      <c r="AC1504">
        <f t="shared" si="143"/>
        <v>1870</v>
      </c>
    </row>
    <row r="1505" spans="1:29" x14ac:dyDescent="0.35">
      <c r="A1505" s="3" t="s">
        <v>1503</v>
      </c>
      <c r="B1505" s="2">
        <v>7.6359999999999904</v>
      </c>
      <c r="C1505" s="2">
        <v>0.38</v>
      </c>
      <c r="D1505" s="2">
        <v>13.759</v>
      </c>
      <c r="E1505" s="2">
        <v>1.157</v>
      </c>
      <c r="F1505" s="2">
        <v>1.1739999999999999</v>
      </c>
      <c r="G1505" s="2">
        <v>0.93700000000000006</v>
      </c>
      <c r="H1505" s="2">
        <v>14.923</v>
      </c>
      <c r="I1505" s="2">
        <v>0.186</v>
      </c>
      <c r="J1505" s="4" t="str">
        <f t="shared" si="138"/>
        <v>1875</v>
      </c>
      <c r="K1505" t="str">
        <f t="shared" si="139"/>
        <v>04</v>
      </c>
      <c r="M1505" t="str">
        <f t="shared" si="140"/>
        <v/>
      </c>
      <c r="O1505" t="str">
        <f t="shared" si="141"/>
        <v/>
      </c>
      <c r="R1505" t="str">
        <f t="shared" si="142"/>
        <v>1875-04</v>
      </c>
      <c r="U1505" s="2">
        <v>7.6359999999999904</v>
      </c>
      <c r="V1505" s="2">
        <v>0.38</v>
      </c>
      <c r="W1505" s="2">
        <v>13.759</v>
      </c>
      <c r="X1505" s="2">
        <v>1.157</v>
      </c>
      <c r="Y1505" s="2">
        <v>1.1739999999999999</v>
      </c>
      <c r="Z1505" s="2">
        <v>0.93700000000000006</v>
      </c>
      <c r="AA1505" s="2">
        <v>14.923</v>
      </c>
      <c r="AB1505" s="2">
        <v>0.186</v>
      </c>
      <c r="AC1505">
        <f t="shared" si="143"/>
        <v>1870</v>
      </c>
    </row>
    <row r="1506" spans="1:29" x14ac:dyDescent="0.35">
      <c r="A1506" s="3" t="s">
        <v>1504</v>
      </c>
      <c r="B1506" s="2">
        <v>10.746</v>
      </c>
      <c r="C1506" s="2">
        <v>0.376</v>
      </c>
      <c r="D1506" s="2">
        <v>17.509</v>
      </c>
      <c r="E1506" s="2">
        <v>1.105</v>
      </c>
      <c r="F1506" s="2">
        <v>4.1630000000000003</v>
      </c>
      <c r="G1506" s="2">
        <v>0.66400000000000003</v>
      </c>
      <c r="H1506" s="2">
        <v>15.792</v>
      </c>
      <c r="I1506" s="2">
        <v>0.183</v>
      </c>
      <c r="J1506" s="4" t="str">
        <f t="shared" si="138"/>
        <v>1875</v>
      </c>
      <c r="K1506" t="str">
        <f t="shared" si="139"/>
        <v>05</v>
      </c>
      <c r="M1506" t="str">
        <f t="shared" si="140"/>
        <v/>
      </c>
      <c r="O1506" t="str">
        <f t="shared" si="141"/>
        <v/>
      </c>
      <c r="R1506" t="str">
        <f t="shared" si="142"/>
        <v>1875-05</v>
      </c>
      <c r="U1506" s="2">
        <v>10.746</v>
      </c>
      <c r="V1506" s="2">
        <v>0.376</v>
      </c>
      <c r="W1506" s="2">
        <v>17.509</v>
      </c>
      <c r="X1506" s="2">
        <v>1.105</v>
      </c>
      <c r="Y1506" s="2">
        <v>4.1630000000000003</v>
      </c>
      <c r="Z1506" s="2">
        <v>0.66400000000000003</v>
      </c>
      <c r="AA1506" s="2">
        <v>15.792</v>
      </c>
      <c r="AB1506" s="2">
        <v>0.183</v>
      </c>
      <c r="AC1506">
        <f t="shared" si="143"/>
        <v>1870</v>
      </c>
    </row>
    <row r="1507" spans="1:29" x14ac:dyDescent="0.35">
      <c r="A1507" s="3" t="s">
        <v>1505</v>
      </c>
      <c r="B1507" s="2">
        <v>13.157</v>
      </c>
      <c r="C1507" s="2">
        <v>0.41799999999999998</v>
      </c>
      <c r="D1507" s="2">
        <v>19.603000000000002</v>
      </c>
      <c r="E1507" s="2">
        <v>0.96499999999999997</v>
      </c>
      <c r="F1507" s="2">
        <v>6.4969999999999999</v>
      </c>
      <c r="G1507" s="2">
        <v>0.58299999999999996</v>
      </c>
      <c r="H1507" s="2">
        <v>16.358000000000001</v>
      </c>
      <c r="I1507" s="2">
        <v>0.185</v>
      </c>
      <c r="J1507" s="4" t="str">
        <f t="shared" si="138"/>
        <v>1875</v>
      </c>
      <c r="K1507" t="str">
        <f t="shared" si="139"/>
        <v>06</v>
      </c>
      <c r="M1507" t="str">
        <f t="shared" si="140"/>
        <v/>
      </c>
      <c r="O1507" t="str">
        <f t="shared" si="141"/>
        <v/>
      </c>
      <c r="R1507" t="str">
        <f t="shared" si="142"/>
        <v>1875-06</v>
      </c>
      <c r="U1507" s="2">
        <v>13.157</v>
      </c>
      <c r="V1507" s="2">
        <v>0.41799999999999998</v>
      </c>
      <c r="W1507" s="2">
        <v>19.603000000000002</v>
      </c>
      <c r="X1507" s="2">
        <v>0.96499999999999997</v>
      </c>
      <c r="Y1507" s="2">
        <v>6.4969999999999999</v>
      </c>
      <c r="Z1507" s="2">
        <v>0.58299999999999996</v>
      </c>
      <c r="AA1507" s="2">
        <v>16.358000000000001</v>
      </c>
      <c r="AB1507" s="2">
        <v>0.185</v>
      </c>
      <c r="AC1507">
        <f t="shared" si="143"/>
        <v>1870</v>
      </c>
    </row>
    <row r="1508" spans="1:29" x14ac:dyDescent="0.35">
      <c r="A1508" s="3" t="s">
        <v>1506</v>
      </c>
      <c r="B1508" s="2">
        <v>14.144</v>
      </c>
      <c r="C1508" s="2">
        <v>0.39700000000000002</v>
      </c>
      <c r="D1508" s="2">
        <v>20.533999999999999</v>
      </c>
      <c r="E1508" s="2">
        <v>0.72699999999999998</v>
      </c>
      <c r="F1508" s="2">
        <v>7.8729999999999896</v>
      </c>
      <c r="G1508" s="2">
        <v>0.61399999999999999</v>
      </c>
      <c r="H1508" s="2">
        <v>16.683</v>
      </c>
      <c r="I1508" s="2">
        <v>0.17499999999999999</v>
      </c>
      <c r="J1508" s="4" t="str">
        <f t="shared" si="138"/>
        <v>1875</v>
      </c>
      <c r="K1508" t="str">
        <f t="shared" si="139"/>
        <v>07</v>
      </c>
      <c r="M1508" t="str">
        <f t="shared" si="140"/>
        <v/>
      </c>
      <c r="O1508" t="str">
        <f t="shared" si="141"/>
        <v/>
      </c>
      <c r="R1508" t="str">
        <f t="shared" si="142"/>
        <v>1875-07</v>
      </c>
      <c r="U1508" s="2">
        <v>14.144</v>
      </c>
      <c r="V1508" s="2">
        <v>0.39700000000000002</v>
      </c>
      <c r="W1508" s="2">
        <v>20.533999999999999</v>
      </c>
      <c r="X1508" s="2">
        <v>0.72699999999999998</v>
      </c>
      <c r="Y1508" s="2">
        <v>7.8729999999999896</v>
      </c>
      <c r="Z1508" s="2">
        <v>0.61399999999999999</v>
      </c>
      <c r="AA1508" s="2">
        <v>16.683</v>
      </c>
      <c r="AB1508" s="2">
        <v>0.17499999999999999</v>
      </c>
      <c r="AC1508">
        <f t="shared" si="143"/>
        <v>1870</v>
      </c>
    </row>
    <row r="1509" spans="1:29" x14ac:dyDescent="0.35">
      <c r="A1509" s="3" t="s">
        <v>1507</v>
      </c>
      <c r="B1509" s="2">
        <v>13.401</v>
      </c>
      <c r="C1509" s="2">
        <v>0.433</v>
      </c>
      <c r="D1509" s="2">
        <v>20.053000000000001</v>
      </c>
      <c r="E1509" s="2">
        <v>0.76</v>
      </c>
      <c r="F1509" s="2">
        <v>7.3269999999999902</v>
      </c>
      <c r="G1509" s="2">
        <v>0.71799999999999997</v>
      </c>
      <c r="H1509" s="2">
        <v>16.637999999999899</v>
      </c>
      <c r="I1509" s="2">
        <v>0.187</v>
      </c>
      <c r="J1509" s="4" t="str">
        <f t="shared" si="138"/>
        <v>1875</v>
      </c>
      <c r="K1509" t="str">
        <f t="shared" si="139"/>
        <v>08</v>
      </c>
      <c r="M1509" t="str">
        <f t="shared" si="140"/>
        <v/>
      </c>
      <c r="O1509" t="str">
        <f t="shared" si="141"/>
        <v/>
      </c>
      <c r="R1509" t="str">
        <f t="shared" si="142"/>
        <v>1875-08</v>
      </c>
      <c r="U1509" s="2">
        <v>13.401</v>
      </c>
      <c r="V1509" s="2">
        <v>0.433</v>
      </c>
      <c r="W1509" s="2">
        <v>20.053000000000001</v>
      </c>
      <c r="X1509" s="2">
        <v>0.76</v>
      </c>
      <c r="Y1509" s="2">
        <v>7.3269999999999902</v>
      </c>
      <c r="Z1509" s="2">
        <v>0.71799999999999997</v>
      </c>
      <c r="AA1509" s="2">
        <v>16.637999999999899</v>
      </c>
      <c r="AB1509" s="2">
        <v>0.187</v>
      </c>
      <c r="AC1509">
        <f t="shared" si="143"/>
        <v>1870</v>
      </c>
    </row>
    <row r="1510" spans="1:29" x14ac:dyDescent="0.35">
      <c r="A1510" s="3" t="s">
        <v>1508</v>
      </c>
      <c r="B1510" s="2">
        <v>11.319000000000001</v>
      </c>
      <c r="C1510" s="2">
        <v>0.39400000000000002</v>
      </c>
      <c r="D1510" s="2">
        <v>17.713000000000001</v>
      </c>
      <c r="E1510" s="2">
        <v>0.72599999999999998</v>
      </c>
      <c r="F1510" s="2">
        <v>5.1729999999999903</v>
      </c>
      <c r="G1510" s="2">
        <v>0.74099999999999999</v>
      </c>
      <c r="H1510" s="2">
        <v>16.059000000000001</v>
      </c>
      <c r="I1510" s="2">
        <v>0.186</v>
      </c>
      <c r="J1510" s="4" t="str">
        <f t="shared" si="138"/>
        <v>1875</v>
      </c>
      <c r="K1510" t="str">
        <f t="shared" si="139"/>
        <v>09</v>
      </c>
      <c r="M1510" t="str">
        <f t="shared" si="140"/>
        <v/>
      </c>
      <c r="O1510" t="str">
        <f t="shared" si="141"/>
        <v/>
      </c>
      <c r="R1510" t="str">
        <f t="shared" si="142"/>
        <v>1875-09</v>
      </c>
      <c r="U1510" s="2">
        <v>11.319000000000001</v>
      </c>
      <c r="V1510" s="2">
        <v>0.39400000000000002</v>
      </c>
      <c r="W1510" s="2">
        <v>17.713000000000001</v>
      </c>
      <c r="X1510" s="2">
        <v>0.72599999999999998</v>
      </c>
      <c r="Y1510" s="2">
        <v>5.1729999999999903</v>
      </c>
      <c r="Z1510" s="2">
        <v>0.74099999999999999</v>
      </c>
      <c r="AA1510" s="2">
        <v>16.059000000000001</v>
      </c>
      <c r="AB1510" s="2">
        <v>0.186</v>
      </c>
      <c r="AC1510">
        <f t="shared" si="143"/>
        <v>1870</v>
      </c>
    </row>
    <row r="1511" spans="1:29" x14ac:dyDescent="0.35">
      <c r="A1511" s="3" t="s">
        <v>1509</v>
      </c>
      <c r="B1511" s="2">
        <v>8.5849999999999902</v>
      </c>
      <c r="C1511" s="2">
        <v>0.39</v>
      </c>
      <c r="D1511" s="2">
        <v>14.754</v>
      </c>
      <c r="E1511" s="2">
        <v>0.73399999999999999</v>
      </c>
      <c r="F1511" s="2">
        <v>2.2050000000000001</v>
      </c>
      <c r="G1511" s="2">
        <v>0.93500000000000005</v>
      </c>
      <c r="H1511" s="2">
        <v>15.125</v>
      </c>
      <c r="I1511" s="2">
        <v>0.185</v>
      </c>
      <c r="J1511" s="4" t="str">
        <f t="shared" si="138"/>
        <v>1875</v>
      </c>
      <c r="K1511" t="str">
        <f t="shared" si="139"/>
        <v>10</v>
      </c>
      <c r="M1511" t="str">
        <f t="shared" si="140"/>
        <v/>
      </c>
      <c r="O1511" t="str">
        <f t="shared" si="141"/>
        <v/>
      </c>
      <c r="R1511" t="str">
        <f t="shared" si="142"/>
        <v>1875-10</v>
      </c>
      <c r="U1511" s="2">
        <v>8.5849999999999902</v>
      </c>
      <c r="V1511" s="2">
        <v>0.39</v>
      </c>
      <c r="W1511" s="2">
        <v>14.754</v>
      </c>
      <c r="X1511" s="2">
        <v>0.73399999999999999</v>
      </c>
      <c r="Y1511" s="2">
        <v>2.2050000000000001</v>
      </c>
      <c r="Z1511" s="2">
        <v>0.93500000000000005</v>
      </c>
      <c r="AA1511" s="2">
        <v>15.125</v>
      </c>
      <c r="AB1511" s="2">
        <v>0.185</v>
      </c>
      <c r="AC1511">
        <f t="shared" si="143"/>
        <v>1870</v>
      </c>
    </row>
    <row r="1512" spans="1:29" x14ac:dyDescent="0.35">
      <c r="A1512" s="3" t="s">
        <v>1510</v>
      </c>
      <c r="B1512" s="2">
        <v>4.6139999999999999</v>
      </c>
      <c r="C1512" s="2">
        <v>0.36599999999999999</v>
      </c>
      <c r="D1512" s="2">
        <v>10.56</v>
      </c>
      <c r="E1512" s="2">
        <v>0.82099999999999995</v>
      </c>
      <c r="F1512" s="2">
        <v>-1.35099999999999</v>
      </c>
      <c r="G1512" s="2">
        <v>1.0309999999999999</v>
      </c>
      <c r="H1512" s="2">
        <v>13.904999999999999</v>
      </c>
      <c r="I1512" s="2">
        <v>0.182</v>
      </c>
      <c r="J1512" s="4" t="str">
        <f t="shared" si="138"/>
        <v>1875</v>
      </c>
      <c r="K1512" t="str">
        <f t="shared" si="139"/>
        <v>11</v>
      </c>
      <c r="M1512" t="str">
        <f t="shared" si="140"/>
        <v/>
      </c>
      <c r="O1512" t="str">
        <f t="shared" si="141"/>
        <v/>
      </c>
      <c r="R1512" t="str">
        <f t="shared" si="142"/>
        <v>1875-11</v>
      </c>
      <c r="U1512" s="2">
        <v>4.6139999999999999</v>
      </c>
      <c r="V1512" s="2">
        <v>0.36599999999999999</v>
      </c>
      <c r="W1512" s="2">
        <v>10.56</v>
      </c>
      <c r="X1512" s="2">
        <v>0.82099999999999995</v>
      </c>
      <c r="Y1512" s="2">
        <v>-1.35099999999999</v>
      </c>
      <c r="Z1512" s="2">
        <v>1.0309999999999999</v>
      </c>
      <c r="AA1512" s="2">
        <v>13.904999999999999</v>
      </c>
      <c r="AB1512" s="2">
        <v>0.182</v>
      </c>
      <c r="AC1512">
        <f t="shared" si="143"/>
        <v>1870</v>
      </c>
    </row>
    <row r="1513" spans="1:29" x14ac:dyDescent="0.35">
      <c r="A1513" s="3" t="s">
        <v>1511</v>
      </c>
      <c r="B1513" s="2">
        <v>2.665</v>
      </c>
      <c r="C1513" s="2">
        <v>0.41299999999999998</v>
      </c>
      <c r="D1513" s="2">
        <v>8.7419999999999902</v>
      </c>
      <c r="E1513" s="2">
        <v>1.1299999999999999</v>
      </c>
      <c r="F1513" s="2">
        <v>-2.4019999999999899</v>
      </c>
      <c r="G1513" s="2">
        <v>1.339</v>
      </c>
      <c r="H1513" s="2">
        <v>13.228999999999999</v>
      </c>
      <c r="I1513" s="2">
        <v>0.193</v>
      </c>
      <c r="J1513" s="4" t="str">
        <f t="shared" si="138"/>
        <v>1875</v>
      </c>
      <c r="K1513" t="str">
        <f t="shared" si="139"/>
        <v>12</v>
      </c>
      <c r="M1513" t="str">
        <f t="shared" si="140"/>
        <v/>
      </c>
      <c r="O1513" t="str">
        <f t="shared" si="141"/>
        <v/>
      </c>
      <c r="R1513" t="str">
        <f t="shared" si="142"/>
        <v>1875-12</v>
      </c>
      <c r="U1513" s="2">
        <v>2.665</v>
      </c>
      <c r="V1513" s="2">
        <v>0.41299999999999998</v>
      </c>
      <c r="W1513" s="2">
        <v>8.7419999999999902</v>
      </c>
      <c r="X1513" s="2">
        <v>1.1299999999999999</v>
      </c>
      <c r="Y1513" s="2">
        <v>-2.4019999999999899</v>
      </c>
      <c r="Z1513" s="2">
        <v>1.339</v>
      </c>
      <c r="AA1513" s="2">
        <v>13.228999999999999</v>
      </c>
      <c r="AB1513" s="2">
        <v>0.193</v>
      </c>
      <c r="AC1513">
        <f t="shared" si="143"/>
        <v>1870</v>
      </c>
    </row>
    <row r="1514" spans="1:29" x14ac:dyDescent="0.35">
      <c r="A1514" s="3" t="s">
        <v>1512</v>
      </c>
      <c r="B1514" s="2">
        <v>1.8560000000000001</v>
      </c>
      <c r="C1514" s="2">
        <v>0.503</v>
      </c>
      <c r="D1514" s="2">
        <v>7.327</v>
      </c>
      <c r="E1514" s="2">
        <v>1.0269999999999999</v>
      </c>
      <c r="F1514" s="2">
        <v>-3.3250000000000002</v>
      </c>
      <c r="G1514" s="2">
        <v>0.88300000000000001</v>
      </c>
      <c r="H1514" s="2">
        <v>13.1</v>
      </c>
      <c r="I1514" s="2">
        <v>0.20899999999999999</v>
      </c>
      <c r="J1514" s="4" t="str">
        <f t="shared" si="138"/>
        <v>1876</v>
      </c>
      <c r="K1514" t="str">
        <f t="shared" si="139"/>
        <v>01</v>
      </c>
      <c r="M1514" t="str">
        <f t="shared" si="140"/>
        <v/>
      </c>
      <c r="O1514" t="str">
        <f t="shared" si="141"/>
        <v/>
      </c>
      <c r="R1514" t="str">
        <f t="shared" si="142"/>
        <v>1876-01</v>
      </c>
      <c r="U1514" s="2">
        <v>1.8560000000000001</v>
      </c>
      <c r="V1514" s="2">
        <v>0.503</v>
      </c>
      <c r="W1514" s="2">
        <v>7.327</v>
      </c>
      <c r="X1514" s="2">
        <v>1.0269999999999999</v>
      </c>
      <c r="Y1514" s="2">
        <v>-3.3250000000000002</v>
      </c>
      <c r="Z1514" s="2">
        <v>0.88300000000000001</v>
      </c>
      <c r="AA1514" s="2">
        <v>13.1</v>
      </c>
      <c r="AB1514" s="2">
        <v>0.20899999999999999</v>
      </c>
      <c r="AC1514">
        <f t="shared" si="143"/>
        <v>1870</v>
      </c>
    </row>
    <row r="1515" spans="1:29" x14ac:dyDescent="0.35">
      <c r="A1515" s="3" t="s">
        <v>1513</v>
      </c>
      <c r="B1515" s="2">
        <v>2.617</v>
      </c>
      <c r="C1515" s="2">
        <v>0.505</v>
      </c>
      <c r="D1515" s="2">
        <v>8.8949999999999996</v>
      </c>
      <c r="E1515" s="2">
        <v>1.2150000000000001</v>
      </c>
      <c r="F1515" s="2">
        <v>-3.0950000000000002</v>
      </c>
      <c r="G1515" s="2">
        <v>0.89599999999999902</v>
      </c>
      <c r="H1515" s="2">
        <v>13.495999999999899</v>
      </c>
      <c r="I1515" s="2">
        <v>0.20799999999999999</v>
      </c>
      <c r="J1515" s="4" t="str">
        <f t="shared" si="138"/>
        <v>1876</v>
      </c>
      <c r="K1515" t="str">
        <f t="shared" si="139"/>
        <v>02</v>
      </c>
      <c r="M1515" t="str">
        <f t="shared" si="140"/>
        <v/>
      </c>
      <c r="O1515" t="str">
        <f t="shared" si="141"/>
        <v/>
      </c>
      <c r="R1515" t="str">
        <f t="shared" si="142"/>
        <v>1876-02</v>
      </c>
      <c r="U1515" s="2">
        <v>2.617</v>
      </c>
      <c r="V1515" s="2">
        <v>0.505</v>
      </c>
      <c r="W1515" s="2">
        <v>8.8949999999999996</v>
      </c>
      <c r="X1515" s="2">
        <v>1.2150000000000001</v>
      </c>
      <c r="Y1515" s="2">
        <v>-3.0950000000000002</v>
      </c>
      <c r="Z1515" s="2">
        <v>0.89599999999999902</v>
      </c>
      <c r="AA1515" s="2">
        <v>13.495999999999899</v>
      </c>
      <c r="AB1515" s="2">
        <v>0.20799999999999999</v>
      </c>
      <c r="AC1515">
        <f t="shared" si="143"/>
        <v>1870</v>
      </c>
    </row>
    <row r="1516" spans="1:29" x14ac:dyDescent="0.35">
      <c r="A1516" s="3" t="s">
        <v>1514</v>
      </c>
      <c r="B1516" s="2">
        <v>4.7480000000000002</v>
      </c>
      <c r="C1516" s="2">
        <v>0.51500000000000001</v>
      </c>
      <c r="D1516" s="2">
        <v>10.247</v>
      </c>
      <c r="E1516" s="2">
        <v>0.82299999999999995</v>
      </c>
      <c r="F1516" s="2">
        <v>-1.7109999999999901</v>
      </c>
      <c r="G1516" s="2">
        <v>0.96899999999999997</v>
      </c>
      <c r="H1516" s="2">
        <v>14.047000000000001</v>
      </c>
      <c r="I1516" s="2">
        <v>0.21</v>
      </c>
      <c r="J1516" s="4" t="str">
        <f t="shared" si="138"/>
        <v>1876</v>
      </c>
      <c r="K1516" t="str">
        <f t="shared" si="139"/>
        <v>03</v>
      </c>
      <c r="M1516" t="str">
        <f t="shared" si="140"/>
        <v/>
      </c>
      <c r="O1516" t="str">
        <f t="shared" si="141"/>
        <v/>
      </c>
      <c r="R1516" t="str">
        <f t="shared" si="142"/>
        <v>1876-03</v>
      </c>
      <c r="U1516" s="2">
        <v>4.7480000000000002</v>
      </c>
      <c r="V1516" s="2">
        <v>0.51500000000000001</v>
      </c>
      <c r="W1516" s="2">
        <v>10.247</v>
      </c>
      <c r="X1516" s="2">
        <v>0.82299999999999995</v>
      </c>
      <c r="Y1516" s="2">
        <v>-1.7109999999999901</v>
      </c>
      <c r="Z1516" s="2">
        <v>0.96899999999999997</v>
      </c>
      <c r="AA1516" s="2">
        <v>14.047000000000001</v>
      </c>
      <c r="AB1516" s="2">
        <v>0.21</v>
      </c>
      <c r="AC1516">
        <f t="shared" si="143"/>
        <v>1870</v>
      </c>
    </row>
    <row r="1517" spans="1:29" x14ac:dyDescent="0.35">
      <c r="A1517" s="3" t="s">
        <v>1515</v>
      </c>
      <c r="B1517" s="2">
        <v>8.1989999999999998</v>
      </c>
      <c r="C1517" s="2">
        <v>0.41199999999999998</v>
      </c>
      <c r="D1517" s="2">
        <v>14.187999999999899</v>
      </c>
      <c r="E1517" s="2">
        <v>0.82399999999999995</v>
      </c>
      <c r="F1517" s="2">
        <v>1.8140000000000001</v>
      </c>
      <c r="G1517" s="2">
        <v>0.80500000000000005</v>
      </c>
      <c r="H1517" s="2">
        <v>14.95</v>
      </c>
      <c r="I1517" s="2">
        <v>0.193</v>
      </c>
      <c r="J1517" s="4" t="str">
        <f t="shared" si="138"/>
        <v>1876</v>
      </c>
      <c r="K1517" t="str">
        <f t="shared" si="139"/>
        <v>04</v>
      </c>
      <c r="M1517" t="str">
        <f t="shared" si="140"/>
        <v/>
      </c>
      <c r="O1517" t="str">
        <f t="shared" si="141"/>
        <v/>
      </c>
      <c r="R1517" t="str">
        <f t="shared" si="142"/>
        <v>1876-04</v>
      </c>
      <c r="U1517" s="2">
        <v>8.1989999999999998</v>
      </c>
      <c r="V1517" s="2">
        <v>0.41199999999999998</v>
      </c>
      <c r="W1517" s="2">
        <v>14.187999999999899</v>
      </c>
      <c r="X1517" s="2">
        <v>0.82399999999999995</v>
      </c>
      <c r="Y1517" s="2">
        <v>1.8140000000000001</v>
      </c>
      <c r="Z1517" s="2">
        <v>0.80500000000000005</v>
      </c>
      <c r="AA1517" s="2">
        <v>14.95</v>
      </c>
      <c r="AB1517" s="2">
        <v>0.193</v>
      </c>
      <c r="AC1517">
        <f t="shared" si="143"/>
        <v>1870</v>
      </c>
    </row>
    <row r="1518" spans="1:29" x14ac:dyDescent="0.35">
      <c r="A1518" s="3" t="s">
        <v>1516</v>
      </c>
      <c r="B1518" s="2">
        <v>10.69</v>
      </c>
      <c r="C1518" s="2">
        <v>0.51300000000000001</v>
      </c>
      <c r="D1518" s="2">
        <v>16.783000000000001</v>
      </c>
      <c r="E1518" s="2">
        <v>0.745</v>
      </c>
      <c r="F1518" s="2">
        <v>4.7279999999999998</v>
      </c>
      <c r="G1518" s="2">
        <v>0.68400000000000005</v>
      </c>
      <c r="H1518" s="2">
        <v>15.57</v>
      </c>
      <c r="I1518" s="2">
        <v>0.20399999999999999</v>
      </c>
      <c r="J1518" s="4" t="str">
        <f t="shared" si="138"/>
        <v>1876</v>
      </c>
      <c r="K1518" t="str">
        <f t="shared" si="139"/>
        <v>05</v>
      </c>
      <c r="M1518" t="str">
        <f t="shared" si="140"/>
        <v/>
      </c>
      <c r="O1518" t="str">
        <f t="shared" si="141"/>
        <v/>
      </c>
      <c r="R1518" t="str">
        <f t="shared" si="142"/>
        <v>1876-05</v>
      </c>
      <c r="U1518" s="2">
        <v>10.69</v>
      </c>
      <c r="V1518" s="2">
        <v>0.51300000000000001</v>
      </c>
      <c r="W1518" s="2">
        <v>16.783000000000001</v>
      </c>
      <c r="X1518" s="2">
        <v>0.745</v>
      </c>
      <c r="Y1518" s="2">
        <v>4.7279999999999998</v>
      </c>
      <c r="Z1518" s="2">
        <v>0.68400000000000005</v>
      </c>
      <c r="AA1518" s="2">
        <v>15.57</v>
      </c>
      <c r="AB1518" s="2">
        <v>0.20399999999999999</v>
      </c>
      <c r="AC1518">
        <f t="shared" si="143"/>
        <v>1870</v>
      </c>
    </row>
    <row r="1519" spans="1:29" x14ac:dyDescent="0.35">
      <c r="A1519" s="3" t="s">
        <v>1517</v>
      </c>
      <c r="B1519" s="2">
        <v>13.130999999999901</v>
      </c>
      <c r="C1519" s="2">
        <v>0.28000000000000003</v>
      </c>
      <c r="D1519" s="2">
        <v>18.888000000000002</v>
      </c>
      <c r="E1519" s="2">
        <v>0.76900000000000002</v>
      </c>
      <c r="F1519" s="2">
        <v>6.77</v>
      </c>
      <c r="G1519" s="2">
        <v>0.97699999999999998</v>
      </c>
      <c r="H1519" s="2">
        <v>16.29</v>
      </c>
      <c r="I1519" s="2">
        <v>0.154</v>
      </c>
      <c r="J1519" s="4" t="str">
        <f t="shared" si="138"/>
        <v>1876</v>
      </c>
      <c r="K1519" t="str">
        <f t="shared" si="139"/>
        <v>06</v>
      </c>
      <c r="M1519" t="str">
        <f t="shared" si="140"/>
        <v/>
      </c>
      <c r="O1519" t="str">
        <f t="shared" si="141"/>
        <v/>
      </c>
      <c r="R1519" t="str">
        <f t="shared" si="142"/>
        <v>1876-06</v>
      </c>
      <c r="U1519" s="2">
        <v>13.130999999999901</v>
      </c>
      <c r="V1519" s="2">
        <v>0.28000000000000003</v>
      </c>
      <c r="W1519" s="2">
        <v>18.888000000000002</v>
      </c>
      <c r="X1519" s="2">
        <v>0.76900000000000002</v>
      </c>
      <c r="Y1519" s="2">
        <v>6.77</v>
      </c>
      <c r="Z1519" s="2">
        <v>0.97699999999999998</v>
      </c>
      <c r="AA1519" s="2">
        <v>16.29</v>
      </c>
      <c r="AB1519" s="2">
        <v>0.154</v>
      </c>
      <c r="AC1519">
        <f t="shared" si="143"/>
        <v>1870</v>
      </c>
    </row>
    <row r="1520" spans="1:29" x14ac:dyDescent="0.35">
      <c r="A1520" s="3" t="s">
        <v>1518</v>
      </c>
      <c r="B1520" s="2">
        <v>14.319000000000001</v>
      </c>
      <c r="C1520" s="2">
        <v>0.36899999999999999</v>
      </c>
      <c r="D1520" s="2">
        <v>19.855</v>
      </c>
      <c r="E1520" s="2">
        <v>0.71499999999999997</v>
      </c>
      <c r="F1520" s="2">
        <v>7.891</v>
      </c>
      <c r="G1520" s="2">
        <v>0.86099999999999999</v>
      </c>
      <c r="H1520" s="2">
        <v>16.847999999999999</v>
      </c>
      <c r="I1520" s="2">
        <v>0.17299999999999999</v>
      </c>
      <c r="J1520" s="4" t="str">
        <f t="shared" si="138"/>
        <v>1876</v>
      </c>
      <c r="K1520" t="str">
        <f t="shared" si="139"/>
        <v>07</v>
      </c>
      <c r="M1520" t="str">
        <f t="shared" si="140"/>
        <v/>
      </c>
      <c r="O1520" t="str">
        <f t="shared" si="141"/>
        <v/>
      </c>
      <c r="R1520" t="str">
        <f t="shared" si="142"/>
        <v>1876-07</v>
      </c>
      <c r="U1520" s="2">
        <v>14.319000000000001</v>
      </c>
      <c r="V1520" s="2">
        <v>0.36899999999999999</v>
      </c>
      <c r="W1520" s="2">
        <v>19.855</v>
      </c>
      <c r="X1520" s="2">
        <v>0.71499999999999997</v>
      </c>
      <c r="Y1520" s="2">
        <v>7.891</v>
      </c>
      <c r="Z1520" s="2">
        <v>0.86099999999999999</v>
      </c>
      <c r="AA1520" s="2">
        <v>16.847999999999999</v>
      </c>
      <c r="AB1520" s="2">
        <v>0.17299999999999999</v>
      </c>
      <c r="AC1520">
        <f t="shared" si="143"/>
        <v>1870</v>
      </c>
    </row>
    <row r="1521" spans="1:29" x14ac:dyDescent="0.35">
      <c r="A1521" s="3" t="s">
        <v>1519</v>
      </c>
      <c r="B1521" s="2">
        <v>13.481</v>
      </c>
      <c r="C1521" s="2">
        <v>0.40699999999999997</v>
      </c>
      <c r="D1521" s="2">
        <v>19.664999999999999</v>
      </c>
      <c r="E1521" s="2">
        <v>0.63</v>
      </c>
      <c r="F1521" s="2">
        <v>7.5499999999999901</v>
      </c>
      <c r="G1521" s="2">
        <v>0.70899999999999996</v>
      </c>
      <c r="H1521" s="2">
        <v>16.579000000000001</v>
      </c>
      <c r="I1521" s="2">
        <v>0.186</v>
      </c>
      <c r="J1521" s="4" t="str">
        <f t="shared" si="138"/>
        <v>1876</v>
      </c>
      <c r="K1521" t="str">
        <f t="shared" si="139"/>
        <v>08</v>
      </c>
      <c r="M1521" t="str">
        <f t="shared" si="140"/>
        <v/>
      </c>
      <c r="O1521" t="str">
        <f t="shared" si="141"/>
        <v/>
      </c>
      <c r="R1521" t="str">
        <f t="shared" si="142"/>
        <v>1876-08</v>
      </c>
      <c r="U1521" s="2">
        <v>13.481</v>
      </c>
      <c r="V1521" s="2">
        <v>0.40699999999999997</v>
      </c>
      <c r="W1521" s="2">
        <v>19.664999999999999</v>
      </c>
      <c r="X1521" s="2">
        <v>0.63</v>
      </c>
      <c r="Y1521" s="2">
        <v>7.5499999999999901</v>
      </c>
      <c r="Z1521" s="2">
        <v>0.70899999999999996</v>
      </c>
      <c r="AA1521" s="2">
        <v>16.579000000000001</v>
      </c>
      <c r="AB1521" s="2">
        <v>0.186</v>
      </c>
      <c r="AC1521">
        <f t="shared" si="143"/>
        <v>1870</v>
      </c>
    </row>
    <row r="1522" spans="1:29" x14ac:dyDescent="0.35">
      <c r="A1522" s="3" t="s">
        <v>1520</v>
      </c>
      <c r="B1522" s="2">
        <v>11.686999999999999</v>
      </c>
      <c r="C1522" s="2">
        <v>0.377</v>
      </c>
      <c r="D1522" s="2">
        <v>17.667000000000002</v>
      </c>
      <c r="E1522" s="2">
        <v>0.66200000000000003</v>
      </c>
      <c r="F1522" s="2">
        <v>5.6870000000000003</v>
      </c>
      <c r="G1522" s="2">
        <v>0.84799999999999998</v>
      </c>
      <c r="H1522" s="2">
        <v>15.89</v>
      </c>
      <c r="I1522" s="2">
        <v>0.2</v>
      </c>
      <c r="J1522" s="4" t="str">
        <f t="shared" si="138"/>
        <v>1876</v>
      </c>
      <c r="K1522" t="str">
        <f t="shared" si="139"/>
        <v>09</v>
      </c>
      <c r="M1522" t="str">
        <f t="shared" si="140"/>
        <v/>
      </c>
      <c r="O1522" t="str">
        <f t="shared" si="141"/>
        <v/>
      </c>
      <c r="R1522" t="str">
        <f t="shared" si="142"/>
        <v>1876-09</v>
      </c>
      <c r="U1522" s="2">
        <v>11.686999999999999</v>
      </c>
      <c r="V1522" s="2">
        <v>0.377</v>
      </c>
      <c r="W1522" s="2">
        <v>17.667000000000002</v>
      </c>
      <c r="X1522" s="2">
        <v>0.66200000000000003</v>
      </c>
      <c r="Y1522" s="2">
        <v>5.6870000000000003</v>
      </c>
      <c r="Z1522" s="2">
        <v>0.84799999999999998</v>
      </c>
      <c r="AA1522" s="2">
        <v>15.89</v>
      </c>
      <c r="AB1522" s="2">
        <v>0.2</v>
      </c>
      <c r="AC1522">
        <f t="shared" si="143"/>
        <v>1870</v>
      </c>
    </row>
    <row r="1523" spans="1:29" x14ac:dyDescent="0.35">
      <c r="A1523" s="3" t="s">
        <v>1521</v>
      </c>
      <c r="B1523" s="2">
        <v>8.9459999999999997</v>
      </c>
      <c r="C1523" s="2">
        <v>0.32700000000000001</v>
      </c>
      <c r="D1523" s="2">
        <v>14.4</v>
      </c>
      <c r="E1523" s="2">
        <v>0.67700000000000005</v>
      </c>
      <c r="F1523" s="2">
        <v>2.766</v>
      </c>
      <c r="G1523" s="2">
        <v>1.0369999999999999</v>
      </c>
      <c r="H1523" s="2">
        <v>15.047000000000001</v>
      </c>
      <c r="I1523" s="2">
        <v>0.17499999999999999</v>
      </c>
      <c r="J1523" s="4" t="str">
        <f t="shared" si="138"/>
        <v>1876</v>
      </c>
      <c r="K1523" t="str">
        <f t="shared" si="139"/>
        <v>10</v>
      </c>
      <c r="M1523" t="str">
        <f t="shared" si="140"/>
        <v/>
      </c>
      <c r="O1523" t="str">
        <f t="shared" si="141"/>
        <v/>
      </c>
      <c r="R1523" t="str">
        <f t="shared" si="142"/>
        <v>1876-10</v>
      </c>
      <c r="U1523" s="2">
        <v>8.9459999999999997</v>
      </c>
      <c r="V1523" s="2">
        <v>0.32700000000000001</v>
      </c>
      <c r="W1523" s="2">
        <v>14.4</v>
      </c>
      <c r="X1523" s="2">
        <v>0.67700000000000005</v>
      </c>
      <c r="Y1523" s="2">
        <v>2.766</v>
      </c>
      <c r="Z1523" s="2">
        <v>1.0369999999999999</v>
      </c>
      <c r="AA1523" s="2">
        <v>15.047000000000001</v>
      </c>
      <c r="AB1523" s="2">
        <v>0.17499999999999999</v>
      </c>
      <c r="AC1523">
        <f t="shared" si="143"/>
        <v>1870</v>
      </c>
    </row>
    <row r="1524" spans="1:29" x14ac:dyDescent="0.35">
      <c r="A1524" s="3" t="s">
        <v>1522</v>
      </c>
      <c r="B1524" s="2">
        <v>5.093</v>
      </c>
      <c r="C1524" s="2">
        <v>0.41399999999999998</v>
      </c>
      <c r="D1524" s="2">
        <v>10.497999999999999</v>
      </c>
      <c r="E1524" s="2">
        <v>0.750999999999999</v>
      </c>
      <c r="F1524" s="2">
        <v>-0.65300000000000002</v>
      </c>
      <c r="G1524" s="2">
        <v>0.79599999999999904</v>
      </c>
      <c r="H1524" s="2">
        <v>13.902999999999899</v>
      </c>
      <c r="I1524" s="2">
        <v>0.187</v>
      </c>
      <c r="J1524" s="4" t="str">
        <f t="shared" si="138"/>
        <v>1876</v>
      </c>
      <c r="K1524" t="str">
        <f t="shared" si="139"/>
        <v>11</v>
      </c>
      <c r="M1524" t="str">
        <f t="shared" si="140"/>
        <v/>
      </c>
      <c r="O1524" t="str">
        <f t="shared" si="141"/>
        <v/>
      </c>
      <c r="R1524" t="str">
        <f t="shared" si="142"/>
        <v>1876-11</v>
      </c>
      <c r="U1524" s="2">
        <v>5.093</v>
      </c>
      <c r="V1524" s="2">
        <v>0.41399999999999998</v>
      </c>
      <c r="W1524" s="2">
        <v>10.497999999999999</v>
      </c>
      <c r="X1524" s="2">
        <v>0.750999999999999</v>
      </c>
      <c r="Y1524" s="2">
        <v>-0.65300000000000002</v>
      </c>
      <c r="Z1524" s="2">
        <v>0.79599999999999904</v>
      </c>
      <c r="AA1524" s="2">
        <v>13.902999999999899</v>
      </c>
      <c r="AB1524" s="2">
        <v>0.187</v>
      </c>
      <c r="AC1524">
        <f t="shared" si="143"/>
        <v>1870</v>
      </c>
    </row>
    <row r="1525" spans="1:29" x14ac:dyDescent="0.35">
      <c r="A1525" s="3" t="s">
        <v>1523</v>
      </c>
      <c r="B1525" s="2">
        <v>2.194</v>
      </c>
      <c r="C1525" s="2">
        <v>0.57999999999999996</v>
      </c>
      <c r="D1525" s="2">
        <v>8.8049999999999997</v>
      </c>
      <c r="E1525" s="2">
        <v>0.82199999999999995</v>
      </c>
      <c r="F1525" s="2">
        <v>-2.806</v>
      </c>
      <c r="G1525" s="2">
        <v>0.98499999999999999</v>
      </c>
      <c r="H1525" s="2">
        <v>13.193</v>
      </c>
      <c r="I1525" s="2">
        <v>0.221</v>
      </c>
      <c r="J1525" s="4" t="str">
        <f t="shared" si="138"/>
        <v>1876</v>
      </c>
      <c r="K1525" t="str">
        <f t="shared" si="139"/>
        <v>12</v>
      </c>
      <c r="M1525" t="str">
        <f t="shared" si="140"/>
        <v/>
      </c>
      <c r="O1525" t="str">
        <f t="shared" si="141"/>
        <v/>
      </c>
      <c r="R1525" t="str">
        <f t="shared" si="142"/>
        <v>1876-12</v>
      </c>
      <c r="U1525" s="2">
        <v>2.194</v>
      </c>
      <c r="V1525" s="2">
        <v>0.57999999999999996</v>
      </c>
      <c r="W1525" s="2">
        <v>8.8049999999999997</v>
      </c>
      <c r="X1525" s="2">
        <v>0.82199999999999995</v>
      </c>
      <c r="Y1525" s="2">
        <v>-2.806</v>
      </c>
      <c r="Z1525" s="2">
        <v>0.98499999999999999</v>
      </c>
      <c r="AA1525" s="2">
        <v>13.193</v>
      </c>
      <c r="AB1525" s="2">
        <v>0.221</v>
      </c>
      <c r="AC1525">
        <f t="shared" si="143"/>
        <v>1870</v>
      </c>
    </row>
    <row r="1526" spans="1:29" x14ac:dyDescent="0.35">
      <c r="A1526" s="3" t="s">
        <v>1524</v>
      </c>
      <c r="B1526" s="2">
        <v>2.286</v>
      </c>
      <c r="C1526" s="2">
        <v>0.70799999999999996</v>
      </c>
      <c r="D1526" s="2">
        <v>8.07899999999999</v>
      </c>
      <c r="E1526" s="2">
        <v>1.095</v>
      </c>
      <c r="F1526" s="2">
        <v>-3.1619999999999999</v>
      </c>
      <c r="G1526" s="2">
        <v>1.1319999999999999</v>
      </c>
      <c r="H1526" s="2">
        <v>13.305999999999999</v>
      </c>
      <c r="I1526" s="2">
        <v>0.249</v>
      </c>
      <c r="J1526" s="4" t="str">
        <f t="shared" si="138"/>
        <v>1877</v>
      </c>
      <c r="K1526" t="str">
        <f t="shared" si="139"/>
        <v>01</v>
      </c>
      <c r="M1526" t="str">
        <f t="shared" si="140"/>
        <v/>
      </c>
      <c r="O1526" t="str">
        <f t="shared" si="141"/>
        <v/>
      </c>
      <c r="R1526" t="str">
        <f t="shared" si="142"/>
        <v>1877-01</v>
      </c>
      <c r="U1526" s="2">
        <v>2.286</v>
      </c>
      <c r="V1526" s="2">
        <v>0.70799999999999996</v>
      </c>
      <c r="W1526" s="2">
        <v>8.07899999999999</v>
      </c>
      <c r="X1526" s="2">
        <v>1.095</v>
      </c>
      <c r="Y1526" s="2">
        <v>-3.1619999999999999</v>
      </c>
      <c r="Z1526" s="2">
        <v>1.1319999999999999</v>
      </c>
      <c r="AA1526" s="2">
        <v>13.305999999999999</v>
      </c>
      <c r="AB1526" s="2">
        <v>0.249</v>
      </c>
      <c r="AC1526">
        <f t="shared" si="143"/>
        <v>1870</v>
      </c>
    </row>
    <row r="1527" spans="1:29" x14ac:dyDescent="0.35">
      <c r="A1527" s="3" t="s">
        <v>1525</v>
      </c>
      <c r="B1527" s="2">
        <v>2.9279999999999999</v>
      </c>
      <c r="C1527" s="2">
        <v>0.58399999999999996</v>
      </c>
      <c r="D1527" s="2">
        <v>9.7550000000000008</v>
      </c>
      <c r="E1527" s="2">
        <v>1.222</v>
      </c>
      <c r="F1527" s="2">
        <v>-2.35699999999999</v>
      </c>
      <c r="G1527" s="2">
        <v>0.872</v>
      </c>
      <c r="H1527" s="2">
        <v>13.731999999999999</v>
      </c>
      <c r="I1527" s="2">
        <v>0.23200000000000001</v>
      </c>
      <c r="J1527" s="4" t="str">
        <f t="shared" si="138"/>
        <v>1877</v>
      </c>
      <c r="K1527" t="str">
        <f t="shared" si="139"/>
        <v>02</v>
      </c>
      <c r="M1527" t="str">
        <f t="shared" si="140"/>
        <v/>
      </c>
      <c r="O1527" t="str">
        <f t="shared" si="141"/>
        <v/>
      </c>
      <c r="R1527" t="str">
        <f t="shared" si="142"/>
        <v>1877-02</v>
      </c>
      <c r="U1527" s="2">
        <v>2.9279999999999999</v>
      </c>
      <c r="V1527" s="2">
        <v>0.58399999999999996</v>
      </c>
      <c r="W1527" s="2">
        <v>9.7550000000000008</v>
      </c>
      <c r="X1527" s="2">
        <v>1.222</v>
      </c>
      <c r="Y1527" s="2">
        <v>-2.35699999999999</v>
      </c>
      <c r="Z1527" s="2">
        <v>0.872</v>
      </c>
      <c r="AA1527" s="2">
        <v>13.731999999999999</v>
      </c>
      <c r="AB1527" s="2">
        <v>0.23200000000000001</v>
      </c>
      <c r="AC1527">
        <f t="shared" si="143"/>
        <v>1870</v>
      </c>
    </row>
    <row r="1528" spans="1:29" x14ac:dyDescent="0.35">
      <c r="A1528" s="3" t="s">
        <v>1526</v>
      </c>
      <c r="B1528" s="2">
        <v>5.2969999999999997</v>
      </c>
      <c r="C1528" s="2">
        <v>0.48699999999999999</v>
      </c>
      <c r="D1528" s="2">
        <v>10.782</v>
      </c>
      <c r="E1528" s="2">
        <v>0.74399999999999999</v>
      </c>
      <c r="F1528" s="2">
        <v>-1.478</v>
      </c>
      <c r="G1528" s="2">
        <v>0.89300000000000002</v>
      </c>
      <c r="H1528" s="2">
        <v>14.459</v>
      </c>
      <c r="I1528" s="2">
        <v>0.20399999999999999</v>
      </c>
      <c r="J1528" s="4" t="str">
        <f t="shared" si="138"/>
        <v>1877</v>
      </c>
      <c r="K1528" t="str">
        <f t="shared" si="139"/>
        <v>03</v>
      </c>
      <c r="M1528" t="str">
        <f t="shared" si="140"/>
        <v/>
      </c>
      <c r="O1528" t="str">
        <f t="shared" si="141"/>
        <v/>
      </c>
      <c r="R1528" t="str">
        <f t="shared" si="142"/>
        <v>1877-03</v>
      </c>
      <c r="U1528" s="2">
        <v>5.2969999999999997</v>
      </c>
      <c r="V1528" s="2">
        <v>0.48699999999999999</v>
      </c>
      <c r="W1528" s="2">
        <v>10.782</v>
      </c>
      <c r="X1528" s="2">
        <v>0.74399999999999999</v>
      </c>
      <c r="Y1528" s="2">
        <v>-1.478</v>
      </c>
      <c r="Z1528" s="2">
        <v>0.89300000000000002</v>
      </c>
      <c r="AA1528" s="2">
        <v>14.459</v>
      </c>
      <c r="AB1528" s="2">
        <v>0.20399999999999999</v>
      </c>
      <c r="AC1528">
        <f t="shared" si="143"/>
        <v>1870</v>
      </c>
    </row>
    <row r="1529" spans="1:29" x14ac:dyDescent="0.35">
      <c r="A1529" s="3" t="s">
        <v>1527</v>
      </c>
      <c r="B1529" s="2">
        <v>8.0389999999999997</v>
      </c>
      <c r="C1529" s="2">
        <v>0.42899999999999999</v>
      </c>
      <c r="D1529" s="2">
        <v>13.827</v>
      </c>
      <c r="E1529" s="2">
        <v>0.76700000000000002</v>
      </c>
      <c r="F1529" s="2">
        <v>2.032</v>
      </c>
      <c r="G1529" s="2">
        <v>0.84499999999999997</v>
      </c>
      <c r="H1529" s="2">
        <v>15.125999999999999</v>
      </c>
      <c r="I1529" s="2">
        <v>0.19700000000000001</v>
      </c>
      <c r="J1529" s="4" t="str">
        <f t="shared" si="138"/>
        <v>1877</v>
      </c>
      <c r="K1529" t="str">
        <f t="shared" si="139"/>
        <v>04</v>
      </c>
      <c r="M1529" t="str">
        <f t="shared" si="140"/>
        <v/>
      </c>
      <c r="O1529" t="str">
        <f t="shared" si="141"/>
        <v/>
      </c>
      <c r="R1529" t="str">
        <f t="shared" si="142"/>
        <v>1877-04</v>
      </c>
      <c r="U1529" s="2">
        <v>8.0389999999999997</v>
      </c>
      <c r="V1529" s="2">
        <v>0.42899999999999999</v>
      </c>
      <c r="W1529" s="2">
        <v>13.827</v>
      </c>
      <c r="X1529" s="2">
        <v>0.76700000000000002</v>
      </c>
      <c r="Y1529" s="2">
        <v>2.032</v>
      </c>
      <c r="Z1529" s="2">
        <v>0.84499999999999997</v>
      </c>
      <c r="AA1529" s="2">
        <v>15.125999999999999</v>
      </c>
      <c r="AB1529" s="2">
        <v>0.19700000000000001</v>
      </c>
      <c r="AC1529">
        <f t="shared" si="143"/>
        <v>1870</v>
      </c>
    </row>
    <row r="1530" spans="1:29" x14ac:dyDescent="0.35">
      <c r="A1530" s="3" t="s">
        <v>1528</v>
      </c>
      <c r="B1530" s="2">
        <v>11.055999999999999</v>
      </c>
      <c r="C1530" s="2">
        <v>0.4</v>
      </c>
      <c r="D1530" s="2">
        <v>16.802</v>
      </c>
      <c r="E1530" s="2">
        <v>0.59799999999999998</v>
      </c>
      <c r="F1530" s="2">
        <v>5.0220000000000002</v>
      </c>
      <c r="G1530" s="2">
        <v>0.69599999999999995</v>
      </c>
      <c r="H1530" s="2">
        <v>15.853999999999999</v>
      </c>
      <c r="I1530" s="2">
        <v>0.185</v>
      </c>
      <c r="J1530" s="4" t="str">
        <f t="shared" si="138"/>
        <v>1877</v>
      </c>
      <c r="K1530" t="str">
        <f t="shared" si="139"/>
        <v>05</v>
      </c>
      <c r="M1530" t="str">
        <f t="shared" si="140"/>
        <v/>
      </c>
      <c r="O1530" t="str">
        <f t="shared" si="141"/>
        <v/>
      </c>
      <c r="R1530" t="str">
        <f t="shared" si="142"/>
        <v>1877-05</v>
      </c>
      <c r="U1530" s="2">
        <v>11.055999999999999</v>
      </c>
      <c r="V1530" s="2">
        <v>0.4</v>
      </c>
      <c r="W1530" s="2">
        <v>16.802</v>
      </c>
      <c r="X1530" s="2">
        <v>0.59799999999999998</v>
      </c>
      <c r="Y1530" s="2">
        <v>5.0220000000000002</v>
      </c>
      <c r="Z1530" s="2">
        <v>0.69599999999999995</v>
      </c>
      <c r="AA1530" s="2">
        <v>15.853999999999999</v>
      </c>
      <c r="AB1530" s="2">
        <v>0.185</v>
      </c>
      <c r="AC1530">
        <f t="shared" si="143"/>
        <v>1870</v>
      </c>
    </row>
    <row r="1531" spans="1:29" x14ac:dyDescent="0.35">
      <c r="A1531" s="3" t="s">
        <v>1529</v>
      </c>
      <c r="B1531" s="2">
        <v>13.384</v>
      </c>
      <c r="C1531" s="2">
        <v>0.46400000000000002</v>
      </c>
      <c r="D1531" s="2">
        <v>19.257000000000001</v>
      </c>
      <c r="E1531" s="2">
        <v>0.60399999999999998</v>
      </c>
      <c r="F1531" s="2">
        <v>6.875</v>
      </c>
      <c r="G1531" s="2">
        <v>0.90700000000000003</v>
      </c>
      <c r="H1531" s="2">
        <v>16.594000000000001</v>
      </c>
      <c r="I1531" s="2">
        <v>0.2</v>
      </c>
      <c r="J1531" s="4" t="str">
        <f t="shared" si="138"/>
        <v>1877</v>
      </c>
      <c r="K1531" t="str">
        <f t="shared" si="139"/>
        <v>06</v>
      </c>
      <c r="M1531" t="str">
        <f t="shared" si="140"/>
        <v/>
      </c>
      <c r="O1531" t="str">
        <f t="shared" si="141"/>
        <v/>
      </c>
      <c r="R1531" t="str">
        <f t="shared" si="142"/>
        <v>1877-06</v>
      </c>
      <c r="U1531" s="2">
        <v>13.384</v>
      </c>
      <c r="V1531" s="2">
        <v>0.46400000000000002</v>
      </c>
      <c r="W1531" s="2">
        <v>19.257000000000001</v>
      </c>
      <c r="X1531" s="2">
        <v>0.60399999999999998</v>
      </c>
      <c r="Y1531" s="2">
        <v>6.875</v>
      </c>
      <c r="Z1531" s="2">
        <v>0.90700000000000003</v>
      </c>
      <c r="AA1531" s="2">
        <v>16.594000000000001</v>
      </c>
      <c r="AB1531" s="2">
        <v>0.2</v>
      </c>
      <c r="AC1531">
        <f t="shared" si="143"/>
        <v>1870</v>
      </c>
    </row>
    <row r="1532" spans="1:29" x14ac:dyDescent="0.35">
      <c r="A1532" s="3" t="s">
        <v>1530</v>
      </c>
      <c r="B1532" s="2">
        <v>14.641999999999999</v>
      </c>
      <c r="C1532" s="2">
        <v>0.40200000000000002</v>
      </c>
      <c r="D1532" s="2">
        <v>20.733000000000001</v>
      </c>
      <c r="E1532" s="2">
        <v>0.62</v>
      </c>
      <c r="F1532" s="2">
        <v>8.18</v>
      </c>
      <c r="G1532" s="2">
        <v>0.72899999999999998</v>
      </c>
      <c r="H1532" s="2">
        <v>17.004000000000001</v>
      </c>
      <c r="I1532" s="2">
        <v>0.183</v>
      </c>
      <c r="J1532" s="4" t="str">
        <f t="shared" si="138"/>
        <v>1877</v>
      </c>
      <c r="K1532" t="str">
        <f t="shared" si="139"/>
        <v>07</v>
      </c>
      <c r="M1532" t="str">
        <f t="shared" si="140"/>
        <v/>
      </c>
      <c r="O1532" t="str">
        <f t="shared" si="141"/>
        <v/>
      </c>
      <c r="R1532" t="str">
        <f t="shared" si="142"/>
        <v>1877-07</v>
      </c>
      <c r="U1532" s="2">
        <v>14.641999999999999</v>
      </c>
      <c r="V1532" s="2">
        <v>0.40200000000000002</v>
      </c>
      <c r="W1532" s="2">
        <v>20.733000000000001</v>
      </c>
      <c r="X1532" s="2">
        <v>0.62</v>
      </c>
      <c r="Y1532" s="2">
        <v>8.18</v>
      </c>
      <c r="Z1532" s="2">
        <v>0.72899999999999998</v>
      </c>
      <c r="AA1532" s="2">
        <v>17.004000000000001</v>
      </c>
      <c r="AB1532" s="2">
        <v>0.183</v>
      </c>
      <c r="AC1532">
        <f t="shared" si="143"/>
        <v>1870</v>
      </c>
    </row>
    <row r="1533" spans="1:29" x14ac:dyDescent="0.35">
      <c r="A1533" s="3" t="s">
        <v>1531</v>
      </c>
      <c r="B1533" s="2">
        <v>14.151</v>
      </c>
      <c r="C1533" s="2">
        <v>0.38300000000000001</v>
      </c>
      <c r="D1533" s="2">
        <v>20.643000000000001</v>
      </c>
      <c r="E1533" s="2">
        <v>0.875999999999999</v>
      </c>
      <c r="F1533" s="2">
        <v>7.7859999999999996</v>
      </c>
      <c r="G1533" s="2">
        <v>0.89400000000000002</v>
      </c>
      <c r="H1533" s="2">
        <v>17.076000000000001</v>
      </c>
      <c r="I1533" s="2">
        <v>0.17399999999999999</v>
      </c>
      <c r="J1533" s="4" t="str">
        <f t="shared" si="138"/>
        <v>1877</v>
      </c>
      <c r="K1533" t="str">
        <f t="shared" si="139"/>
        <v>08</v>
      </c>
      <c r="M1533" t="str">
        <f t="shared" si="140"/>
        <v/>
      </c>
      <c r="O1533" t="str">
        <f t="shared" si="141"/>
        <v/>
      </c>
      <c r="R1533" t="str">
        <f t="shared" si="142"/>
        <v>1877-08</v>
      </c>
      <c r="U1533" s="2">
        <v>14.151</v>
      </c>
      <c r="V1533" s="2">
        <v>0.38300000000000001</v>
      </c>
      <c r="W1533" s="2">
        <v>20.643000000000001</v>
      </c>
      <c r="X1533" s="2">
        <v>0.875999999999999</v>
      </c>
      <c r="Y1533" s="2">
        <v>7.7859999999999996</v>
      </c>
      <c r="Z1533" s="2">
        <v>0.89400000000000002</v>
      </c>
      <c r="AA1533" s="2">
        <v>17.076000000000001</v>
      </c>
      <c r="AB1533" s="2">
        <v>0.17399999999999999</v>
      </c>
      <c r="AC1533">
        <f t="shared" si="143"/>
        <v>1870</v>
      </c>
    </row>
    <row r="1534" spans="1:29" x14ac:dyDescent="0.35">
      <c r="A1534" s="3" t="s">
        <v>1532</v>
      </c>
      <c r="B1534" s="2">
        <v>12.074999999999999</v>
      </c>
      <c r="C1534" s="2">
        <v>0.41799999999999998</v>
      </c>
      <c r="D1534" s="2">
        <v>17.930999999999901</v>
      </c>
      <c r="E1534" s="2">
        <v>0.53</v>
      </c>
      <c r="F1534" s="2">
        <v>5.9669999999999996</v>
      </c>
      <c r="G1534" s="2">
        <v>0.69199999999999995</v>
      </c>
      <c r="H1534" s="2">
        <v>16.437000000000001</v>
      </c>
      <c r="I1534" s="2">
        <v>0.187</v>
      </c>
      <c r="J1534" s="4" t="str">
        <f t="shared" si="138"/>
        <v>1877</v>
      </c>
      <c r="K1534" t="str">
        <f t="shared" si="139"/>
        <v>09</v>
      </c>
      <c r="M1534" t="str">
        <f t="shared" si="140"/>
        <v/>
      </c>
      <c r="O1534" t="str">
        <f t="shared" si="141"/>
        <v/>
      </c>
      <c r="R1534" t="str">
        <f t="shared" si="142"/>
        <v>1877-09</v>
      </c>
      <c r="U1534" s="2">
        <v>12.074999999999999</v>
      </c>
      <c r="V1534" s="2">
        <v>0.41799999999999998</v>
      </c>
      <c r="W1534" s="2">
        <v>17.930999999999901</v>
      </c>
      <c r="X1534" s="2">
        <v>0.53</v>
      </c>
      <c r="Y1534" s="2">
        <v>5.9669999999999996</v>
      </c>
      <c r="Z1534" s="2">
        <v>0.69199999999999995</v>
      </c>
      <c r="AA1534" s="2">
        <v>16.437000000000001</v>
      </c>
      <c r="AB1534" s="2">
        <v>0.187</v>
      </c>
      <c r="AC1534">
        <f t="shared" si="143"/>
        <v>1870</v>
      </c>
    </row>
    <row r="1535" spans="1:29" x14ac:dyDescent="0.35">
      <c r="A1535" s="3" t="s">
        <v>1533</v>
      </c>
      <c r="B1535" s="2">
        <v>9.2729999999999997</v>
      </c>
      <c r="C1535" s="2">
        <v>0.27300000000000002</v>
      </c>
      <c r="D1535" s="2">
        <v>14.324</v>
      </c>
      <c r="E1535" s="2">
        <v>0.75800000000000001</v>
      </c>
      <c r="F1535" s="2">
        <v>2.7040000000000002</v>
      </c>
      <c r="G1535" s="2">
        <v>0.89</v>
      </c>
      <c r="H1535" s="2">
        <v>15.536</v>
      </c>
      <c r="I1535" s="2">
        <v>0.16500000000000001</v>
      </c>
      <c r="J1535" s="4" t="str">
        <f t="shared" si="138"/>
        <v>1877</v>
      </c>
      <c r="K1535" t="str">
        <f t="shared" si="139"/>
        <v>10</v>
      </c>
      <c r="M1535" t="str">
        <f t="shared" si="140"/>
        <v/>
      </c>
      <c r="O1535" t="str">
        <f t="shared" si="141"/>
        <v/>
      </c>
      <c r="R1535" t="str">
        <f t="shared" si="142"/>
        <v>1877-10</v>
      </c>
      <c r="U1535" s="2">
        <v>9.2729999999999997</v>
      </c>
      <c r="V1535" s="2">
        <v>0.27300000000000002</v>
      </c>
      <c r="W1535" s="2">
        <v>14.324</v>
      </c>
      <c r="X1535" s="2">
        <v>0.75800000000000001</v>
      </c>
      <c r="Y1535" s="2">
        <v>2.7040000000000002</v>
      </c>
      <c r="Z1535" s="2">
        <v>0.89</v>
      </c>
      <c r="AA1535" s="2">
        <v>15.536</v>
      </c>
      <c r="AB1535" s="2">
        <v>0.16500000000000001</v>
      </c>
      <c r="AC1535">
        <f t="shared" si="143"/>
        <v>1870</v>
      </c>
    </row>
    <row r="1536" spans="1:29" x14ac:dyDescent="0.35">
      <c r="A1536" s="3" t="s">
        <v>1534</v>
      </c>
      <c r="B1536" s="2">
        <v>6.3479999999999999</v>
      </c>
      <c r="C1536" s="2">
        <v>0.47899999999999998</v>
      </c>
      <c r="D1536" s="2">
        <v>11.54</v>
      </c>
      <c r="E1536" s="2">
        <v>1.008</v>
      </c>
      <c r="F1536" s="2">
        <v>0.78899999999999904</v>
      </c>
      <c r="G1536" s="2">
        <v>0.75700000000000001</v>
      </c>
      <c r="H1536" s="2">
        <v>14.564</v>
      </c>
      <c r="I1536" s="2">
        <v>0.19500000000000001</v>
      </c>
      <c r="J1536" s="4" t="str">
        <f t="shared" si="138"/>
        <v>1877</v>
      </c>
      <c r="K1536" t="str">
        <f t="shared" si="139"/>
        <v>11</v>
      </c>
      <c r="M1536" t="str">
        <f t="shared" si="140"/>
        <v/>
      </c>
      <c r="O1536" t="str">
        <f t="shared" si="141"/>
        <v/>
      </c>
      <c r="R1536" t="str">
        <f t="shared" si="142"/>
        <v>1877-11</v>
      </c>
      <c r="U1536" s="2">
        <v>6.3479999999999999</v>
      </c>
      <c r="V1536" s="2">
        <v>0.47899999999999998</v>
      </c>
      <c r="W1536" s="2">
        <v>11.54</v>
      </c>
      <c r="X1536" s="2">
        <v>1.008</v>
      </c>
      <c r="Y1536" s="2">
        <v>0.78899999999999904</v>
      </c>
      <c r="Z1536" s="2">
        <v>0.75700000000000001</v>
      </c>
      <c r="AA1536" s="2">
        <v>14.564</v>
      </c>
      <c r="AB1536" s="2">
        <v>0.19500000000000001</v>
      </c>
      <c r="AC1536">
        <f t="shared" si="143"/>
        <v>1870</v>
      </c>
    </row>
    <row r="1537" spans="1:29" x14ac:dyDescent="0.35">
      <c r="A1537" s="3" t="s">
        <v>1535</v>
      </c>
      <c r="B1537" s="2">
        <v>2.996</v>
      </c>
      <c r="C1537" s="2">
        <v>0.44400000000000001</v>
      </c>
      <c r="D1537" s="2">
        <v>9.4909999999999997</v>
      </c>
      <c r="E1537" s="2">
        <v>1.212</v>
      </c>
      <c r="F1537" s="2">
        <v>-0.57499999999999996</v>
      </c>
      <c r="G1537" s="2">
        <v>0.84499999999999997</v>
      </c>
      <c r="H1537" s="2">
        <v>13.704000000000001</v>
      </c>
      <c r="I1537" s="2">
        <v>0.19</v>
      </c>
      <c r="J1537" s="4" t="str">
        <f t="shared" si="138"/>
        <v>1877</v>
      </c>
      <c r="K1537" t="str">
        <f t="shared" si="139"/>
        <v>12</v>
      </c>
      <c r="M1537" t="str">
        <f t="shared" si="140"/>
        <v/>
      </c>
      <c r="O1537" t="str">
        <f t="shared" si="141"/>
        <v/>
      </c>
      <c r="R1537" t="str">
        <f t="shared" si="142"/>
        <v>1877-12</v>
      </c>
      <c r="U1537" s="2">
        <v>2.996</v>
      </c>
      <c r="V1537" s="2">
        <v>0.44400000000000001</v>
      </c>
      <c r="W1537" s="2">
        <v>9.4909999999999997</v>
      </c>
      <c r="X1537" s="2">
        <v>1.212</v>
      </c>
      <c r="Y1537" s="2">
        <v>-0.57499999999999996</v>
      </c>
      <c r="Z1537" s="2">
        <v>0.84499999999999997</v>
      </c>
      <c r="AA1537" s="2">
        <v>13.704000000000001</v>
      </c>
      <c r="AB1537" s="2">
        <v>0.19</v>
      </c>
      <c r="AC1537">
        <f t="shared" si="143"/>
        <v>1870</v>
      </c>
    </row>
    <row r="1538" spans="1:29" x14ac:dyDescent="0.35">
      <c r="A1538" s="3" t="s">
        <v>1536</v>
      </c>
      <c r="B1538" s="2">
        <v>2.0169999999999999</v>
      </c>
      <c r="C1538" s="2">
        <v>0.46100000000000002</v>
      </c>
      <c r="D1538" s="2">
        <v>8.2779999999999898</v>
      </c>
      <c r="E1538" s="2">
        <v>1.004</v>
      </c>
      <c r="F1538" s="2">
        <v>-3.0830000000000002</v>
      </c>
      <c r="G1538" s="2">
        <v>1.0109999999999999</v>
      </c>
      <c r="H1538" s="2">
        <v>13.537999999999901</v>
      </c>
      <c r="I1538" s="2">
        <v>0.191</v>
      </c>
      <c r="J1538" s="4" t="str">
        <f t="shared" si="138"/>
        <v>1878</v>
      </c>
      <c r="K1538" t="str">
        <f t="shared" si="139"/>
        <v>01</v>
      </c>
      <c r="M1538" t="str">
        <f t="shared" si="140"/>
        <v/>
      </c>
      <c r="O1538" t="str">
        <f t="shared" si="141"/>
        <v/>
      </c>
      <c r="R1538" t="str">
        <f t="shared" si="142"/>
        <v>1878-01</v>
      </c>
      <c r="U1538" s="2">
        <v>2.0169999999999999</v>
      </c>
      <c r="V1538" s="2">
        <v>0.46100000000000002</v>
      </c>
      <c r="W1538" s="2">
        <v>8.2779999999999898</v>
      </c>
      <c r="X1538" s="2">
        <v>1.004</v>
      </c>
      <c r="Y1538" s="2">
        <v>-3.0830000000000002</v>
      </c>
      <c r="Z1538" s="2">
        <v>1.0109999999999999</v>
      </c>
      <c r="AA1538" s="2">
        <v>13.537999999999901</v>
      </c>
      <c r="AB1538" s="2">
        <v>0.191</v>
      </c>
      <c r="AC1538">
        <f t="shared" si="143"/>
        <v>1870</v>
      </c>
    </row>
    <row r="1539" spans="1:29" x14ac:dyDescent="0.35">
      <c r="A1539" s="3" t="s">
        <v>1537</v>
      </c>
      <c r="B1539" s="2">
        <v>3.7280000000000002</v>
      </c>
      <c r="C1539" s="2">
        <v>0.56299999999999994</v>
      </c>
      <c r="D1539" s="2">
        <v>9.4829999999999899</v>
      </c>
      <c r="E1539" s="2">
        <v>1.226</v>
      </c>
      <c r="F1539" s="2">
        <v>-1.714</v>
      </c>
      <c r="G1539" s="2">
        <v>1.0629999999999999</v>
      </c>
      <c r="H1539" s="2">
        <v>14.177</v>
      </c>
      <c r="I1539" s="2">
        <v>0.214</v>
      </c>
      <c r="J1539" s="4" t="str">
        <f t="shared" ref="J1539:J1602" si="144">LEFT(A1539, 4)</f>
        <v>1878</v>
      </c>
      <c r="K1539" t="str">
        <f t="shared" ref="K1539:K1602" si="145">MID(A1539, 6, 2)</f>
        <v>02</v>
      </c>
      <c r="M1539" t="str">
        <f t="shared" ref="M1539:M1602" si="146">IFERROR(AVERAGEIFS(H:H, J:J, L1539), "")</f>
        <v/>
      </c>
      <c r="O1539" t="str">
        <f t="shared" ref="O1539:O1602" si="147">IF(ISNUMBER(M1539), M1539 - $N$2, "")</f>
        <v/>
      </c>
      <c r="R1539" t="str">
        <f t="shared" ref="R1539:R1602" si="148">J1539 &amp; "-" &amp; TEXT(K1539, "00")</f>
        <v>1878-02</v>
      </c>
      <c r="U1539" s="2">
        <v>3.7280000000000002</v>
      </c>
      <c r="V1539" s="2">
        <v>0.56299999999999994</v>
      </c>
      <c r="W1539" s="2">
        <v>9.4829999999999899</v>
      </c>
      <c r="X1539" s="2">
        <v>1.226</v>
      </c>
      <c r="Y1539" s="2">
        <v>-1.714</v>
      </c>
      <c r="Z1539" s="2">
        <v>1.0629999999999999</v>
      </c>
      <c r="AA1539" s="2">
        <v>14.177</v>
      </c>
      <c r="AB1539" s="2">
        <v>0.214</v>
      </c>
      <c r="AC1539">
        <f t="shared" ref="AC1539:AC1602" si="149">INT(J1539/10)*10</f>
        <v>1870</v>
      </c>
    </row>
    <row r="1540" spans="1:29" x14ac:dyDescent="0.35">
      <c r="A1540" s="3" t="s">
        <v>1538</v>
      </c>
      <c r="B1540" s="2">
        <v>6.6079999999999997</v>
      </c>
      <c r="C1540" s="2">
        <v>0.47699999999999998</v>
      </c>
      <c r="D1540" s="2">
        <v>12.343</v>
      </c>
      <c r="E1540" s="2">
        <v>0.80299999999999905</v>
      </c>
      <c r="F1540" s="2">
        <v>0.36099999999999899</v>
      </c>
      <c r="G1540" s="2">
        <v>0.99099999999999999</v>
      </c>
      <c r="H1540" s="2">
        <v>14.882</v>
      </c>
      <c r="I1540" s="2">
        <v>0.20300000000000001</v>
      </c>
      <c r="J1540" s="4" t="str">
        <f t="shared" si="144"/>
        <v>1878</v>
      </c>
      <c r="K1540" t="str">
        <f t="shared" si="145"/>
        <v>03</v>
      </c>
      <c r="M1540" t="str">
        <f t="shared" si="146"/>
        <v/>
      </c>
      <c r="O1540" t="str">
        <f t="shared" si="147"/>
        <v/>
      </c>
      <c r="R1540" t="str">
        <f t="shared" si="148"/>
        <v>1878-03</v>
      </c>
      <c r="U1540" s="2">
        <v>6.6079999999999997</v>
      </c>
      <c r="V1540" s="2">
        <v>0.47699999999999998</v>
      </c>
      <c r="W1540" s="2">
        <v>12.343</v>
      </c>
      <c r="X1540" s="2">
        <v>0.80299999999999905</v>
      </c>
      <c r="Y1540" s="2">
        <v>0.36099999999999899</v>
      </c>
      <c r="Z1540" s="2">
        <v>0.99099999999999999</v>
      </c>
      <c r="AA1540" s="2">
        <v>14.882</v>
      </c>
      <c r="AB1540" s="2">
        <v>0.20300000000000001</v>
      </c>
      <c r="AC1540">
        <f t="shared" si="149"/>
        <v>1870</v>
      </c>
    </row>
    <row r="1541" spans="1:29" x14ac:dyDescent="0.35">
      <c r="A1541" s="3" t="s">
        <v>1539</v>
      </c>
      <c r="B1541" s="2">
        <v>8.8989999999999991</v>
      </c>
      <c r="C1541" s="2">
        <v>0.43099999999999999</v>
      </c>
      <c r="D1541" s="2">
        <v>15.040999999999899</v>
      </c>
      <c r="E1541" s="2">
        <v>0.71699999999999997</v>
      </c>
      <c r="F1541" s="2">
        <v>2.9630000000000001</v>
      </c>
      <c r="G1541" s="2">
        <v>0.94599999999999995</v>
      </c>
      <c r="H1541" s="2">
        <v>15.573</v>
      </c>
      <c r="I1541" s="2">
        <v>0.185</v>
      </c>
      <c r="J1541" s="4" t="str">
        <f t="shared" si="144"/>
        <v>1878</v>
      </c>
      <c r="K1541" t="str">
        <f t="shared" si="145"/>
        <v>04</v>
      </c>
      <c r="M1541" t="str">
        <f t="shared" si="146"/>
        <v/>
      </c>
      <c r="O1541" t="str">
        <f t="shared" si="147"/>
        <v/>
      </c>
      <c r="R1541" t="str">
        <f t="shared" si="148"/>
        <v>1878-04</v>
      </c>
      <c r="U1541" s="2">
        <v>8.8989999999999991</v>
      </c>
      <c r="V1541" s="2">
        <v>0.43099999999999999</v>
      </c>
      <c r="W1541" s="2">
        <v>15.040999999999899</v>
      </c>
      <c r="X1541" s="2">
        <v>0.71699999999999997</v>
      </c>
      <c r="Y1541" s="2">
        <v>2.9630000000000001</v>
      </c>
      <c r="Z1541" s="2">
        <v>0.94599999999999995</v>
      </c>
      <c r="AA1541" s="2">
        <v>15.573</v>
      </c>
      <c r="AB1541" s="2">
        <v>0.185</v>
      </c>
      <c r="AC1541">
        <f t="shared" si="149"/>
        <v>1870</v>
      </c>
    </row>
    <row r="1542" spans="1:29" x14ac:dyDescent="0.35">
      <c r="A1542" s="3" t="s">
        <v>1540</v>
      </c>
      <c r="B1542" s="2">
        <v>11.016999999999999</v>
      </c>
      <c r="C1542" s="2">
        <v>0.41899999999999998</v>
      </c>
      <c r="D1542" s="2">
        <v>16.945999999999898</v>
      </c>
      <c r="E1542" s="2">
        <v>0.80700000000000005</v>
      </c>
      <c r="F1542" s="2">
        <v>5.09</v>
      </c>
      <c r="G1542" s="2">
        <v>0.79700000000000004</v>
      </c>
      <c r="H1542" s="2">
        <v>16.015999999999998</v>
      </c>
      <c r="I1542" s="2">
        <v>0.188</v>
      </c>
      <c r="J1542" s="4" t="str">
        <f t="shared" si="144"/>
        <v>1878</v>
      </c>
      <c r="K1542" t="str">
        <f t="shared" si="145"/>
        <v>05</v>
      </c>
      <c r="M1542" t="str">
        <f t="shared" si="146"/>
        <v/>
      </c>
      <c r="O1542" t="str">
        <f t="shared" si="147"/>
        <v/>
      </c>
      <c r="R1542" t="str">
        <f t="shared" si="148"/>
        <v>1878-05</v>
      </c>
      <c r="U1542" s="2">
        <v>11.016999999999999</v>
      </c>
      <c r="V1542" s="2">
        <v>0.41899999999999998</v>
      </c>
      <c r="W1542" s="2">
        <v>16.945999999999898</v>
      </c>
      <c r="X1542" s="2">
        <v>0.80700000000000005</v>
      </c>
      <c r="Y1542" s="2">
        <v>5.09</v>
      </c>
      <c r="Z1542" s="2">
        <v>0.79700000000000004</v>
      </c>
      <c r="AA1542" s="2">
        <v>16.015999999999998</v>
      </c>
      <c r="AB1542" s="2">
        <v>0.188</v>
      </c>
      <c r="AC1542">
        <f t="shared" si="149"/>
        <v>1870</v>
      </c>
    </row>
    <row r="1543" spans="1:29" x14ac:dyDescent="0.35">
      <c r="A1543" s="3" t="s">
        <v>1541</v>
      </c>
      <c r="B1543" s="2">
        <v>13.795999999999999</v>
      </c>
      <c r="C1543" s="2">
        <v>0.38</v>
      </c>
      <c r="D1543" s="2">
        <v>19.356000000000002</v>
      </c>
      <c r="E1543" s="2">
        <v>0.39800000000000002</v>
      </c>
      <c r="F1543" s="2">
        <v>7.4610000000000003</v>
      </c>
      <c r="G1543" s="2">
        <v>0.82899999999999996</v>
      </c>
      <c r="H1543" s="2">
        <v>16.710999999999999</v>
      </c>
      <c r="I1543" s="2">
        <v>0.185</v>
      </c>
      <c r="J1543" s="4" t="str">
        <f t="shared" si="144"/>
        <v>1878</v>
      </c>
      <c r="K1543" t="str">
        <f t="shared" si="145"/>
        <v>06</v>
      </c>
      <c r="M1543" t="str">
        <f t="shared" si="146"/>
        <v/>
      </c>
      <c r="O1543" t="str">
        <f t="shared" si="147"/>
        <v/>
      </c>
      <c r="R1543" t="str">
        <f t="shared" si="148"/>
        <v>1878-06</v>
      </c>
      <c r="U1543" s="2">
        <v>13.795999999999999</v>
      </c>
      <c r="V1543" s="2">
        <v>0.38</v>
      </c>
      <c r="W1543" s="2">
        <v>19.356000000000002</v>
      </c>
      <c r="X1543" s="2">
        <v>0.39800000000000002</v>
      </c>
      <c r="Y1543" s="2">
        <v>7.4610000000000003</v>
      </c>
      <c r="Z1543" s="2">
        <v>0.82899999999999996</v>
      </c>
      <c r="AA1543" s="2">
        <v>16.710999999999999</v>
      </c>
      <c r="AB1543" s="2">
        <v>0.185</v>
      </c>
      <c r="AC1543">
        <f t="shared" si="149"/>
        <v>1870</v>
      </c>
    </row>
    <row r="1544" spans="1:29" x14ac:dyDescent="0.35">
      <c r="A1544" s="3" t="s">
        <v>1542</v>
      </c>
      <c r="B1544" s="2">
        <v>14.742000000000001</v>
      </c>
      <c r="C1544" s="2">
        <v>0.378</v>
      </c>
      <c r="D1544" s="2">
        <v>20.298999999999999</v>
      </c>
      <c r="E1544" s="2">
        <v>0.48099999999999998</v>
      </c>
      <c r="F1544" s="2">
        <v>8.5820000000000007</v>
      </c>
      <c r="G1544" s="2">
        <v>0.70599999999999996</v>
      </c>
      <c r="H1544" s="2">
        <v>16.998999999999999</v>
      </c>
      <c r="I1544" s="2">
        <v>0.183</v>
      </c>
      <c r="J1544" s="4" t="str">
        <f t="shared" si="144"/>
        <v>1878</v>
      </c>
      <c r="K1544" t="str">
        <f t="shared" si="145"/>
        <v>07</v>
      </c>
      <c r="M1544" t="str">
        <f t="shared" si="146"/>
        <v/>
      </c>
      <c r="O1544" t="str">
        <f t="shared" si="147"/>
        <v/>
      </c>
      <c r="R1544" t="str">
        <f t="shared" si="148"/>
        <v>1878-07</v>
      </c>
      <c r="U1544" s="2">
        <v>14.742000000000001</v>
      </c>
      <c r="V1544" s="2">
        <v>0.378</v>
      </c>
      <c r="W1544" s="2">
        <v>20.298999999999999</v>
      </c>
      <c r="X1544" s="2">
        <v>0.48099999999999998</v>
      </c>
      <c r="Y1544" s="2">
        <v>8.5820000000000007</v>
      </c>
      <c r="Z1544" s="2">
        <v>0.70599999999999996</v>
      </c>
      <c r="AA1544" s="2">
        <v>16.998999999999999</v>
      </c>
      <c r="AB1544" s="2">
        <v>0.183</v>
      </c>
      <c r="AC1544">
        <f t="shared" si="149"/>
        <v>1870</v>
      </c>
    </row>
    <row r="1545" spans="1:29" x14ac:dyDescent="0.35">
      <c r="A1545" s="3" t="s">
        <v>1543</v>
      </c>
      <c r="B1545" s="2">
        <v>14.093999999999999</v>
      </c>
      <c r="C1545" s="2">
        <v>0.46500000000000002</v>
      </c>
      <c r="D1545" s="2">
        <v>20.308</v>
      </c>
      <c r="E1545" s="2">
        <v>0.57299999999999995</v>
      </c>
      <c r="F1545" s="2">
        <v>8.0739999999999998</v>
      </c>
      <c r="G1545" s="2">
        <v>0.51600000000000001</v>
      </c>
      <c r="H1545" s="2">
        <v>16.905000000000001</v>
      </c>
      <c r="I1545" s="2">
        <v>0.184</v>
      </c>
      <c r="J1545" s="4" t="str">
        <f t="shared" si="144"/>
        <v>1878</v>
      </c>
      <c r="K1545" t="str">
        <f t="shared" si="145"/>
        <v>08</v>
      </c>
      <c r="M1545" t="str">
        <f t="shared" si="146"/>
        <v/>
      </c>
      <c r="O1545" t="str">
        <f t="shared" si="147"/>
        <v/>
      </c>
      <c r="R1545" t="str">
        <f t="shared" si="148"/>
        <v>1878-08</v>
      </c>
      <c r="U1545" s="2">
        <v>14.093999999999999</v>
      </c>
      <c r="V1545" s="2">
        <v>0.46500000000000002</v>
      </c>
      <c r="W1545" s="2">
        <v>20.308</v>
      </c>
      <c r="X1545" s="2">
        <v>0.57299999999999995</v>
      </c>
      <c r="Y1545" s="2">
        <v>8.0739999999999998</v>
      </c>
      <c r="Z1545" s="2">
        <v>0.51600000000000001</v>
      </c>
      <c r="AA1545" s="2">
        <v>16.905000000000001</v>
      </c>
      <c r="AB1545" s="2">
        <v>0.184</v>
      </c>
      <c r="AC1545">
        <f t="shared" si="149"/>
        <v>1870</v>
      </c>
    </row>
    <row r="1546" spans="1:29" x14ac:dyDescent="0.35">
      <c r="A1546" s="3" t="s">
        <v>1544</v>
      </c>
      <c r="B1546" s="2">
        <v>12.093</v>
      </c>
      <c r="C1546" s="2">
        <v>0.375</v>
      </c>
      <c r="D1546" s="2">
        <v>17.827000000000002</v>
      </c>
      <c r="E1546" s="2">
        <v>0.67400000000000004</v>
      </c>
      <c r="F1546" s="2">
        <v>6.1</v>
      </c>
      <c r="G1546" s="2">
        <v>0.83099999999999996</v>
      </c>
      <c r="H1546" s="2">
        <v>16.266999999999999</v>
      </c>
      <c r="I1546" s="2">
        <v>0.17699999999999999</v>
      </c>
      <c r="J1546" s="4" t="str">
        <f t="shared" si="144"/>
        <v>1878</v>
      </c>
      <c r="K1546" t="str">
        <f t="shared" si="145"/>
        <v>09</v>
      </c>
      <c r="M1546" t="str">
        <f t="shared" si="146"/>
        <v/>
      </c>
      <c r="O1546" t="str">
        <f t="shared" si="147"/>
        <v/>
      </c>
      <c r="R1546" t="str">
        <f t="shared" si="148"/>
        <v>1878-09</v>
      </c>
      <c r="U1546" s="2">
        <v>12.093</v>
      </c>
      <c r="V1546" s="2">
        <v>0.375</v>
      </c>
      <c r="W1546" s="2">
        <v>17.827000000000002</v>
      </c>
      <c r="X1546" s="2">
        <v>0.67400000000000004</v>
      </c>
      <c r="Y1546" s="2">
        <v>6.1</v>
      </c>
      <c r="Z1546" s="2">
        <v>0.83099999999999996</v>
      </c>
      <c r="AA1546" s="2">
        <v>16.266999999999999</v>
      </c>
      <c r="AB1546" s="2">
        <v>0.17699999999999999</v>
      </c>
      <c r="AC1546">
        <f t="shared" si="149"/>
        <v>1870</v>
      </c>
    </row>
    <row r="1547" spans="1:29" x14ac:dyDescent="0.35">
      <c r="A1547" s="3" t="s">
        <v>1545</v>
      </c>
      <c r="B1547" s="2">
        <v>9.173</v>
      </c>
      <c r="C1547" s="2">
        <v>0.30599999999999999</v>
      </c>
      <c r="D1547" s="2">
        <v>15.255000000000001</v>
      </c>
      <c r="E1547" s="2">
        <v>0.60499999999999998</v>
      </c>
      <c r="F1547" s="2">
        <v>3.5059999999999998</v>
      </c>
      <c r="G1547" s="2">
        <v>0.89300000000000002</v>
      </c>
      <c r="H1547" s="2">
        <v>15.307</v>
      </c>
      <c r="I1547" s="2">
        <v>0.16500000000000001</v>
      </c>
      <c r="J1547" s="4" t="str">
        <f t="shared" si="144"/>
        <v>1878</v>
      </c>
      <c r="K1547" t="str">
        <f t="shared" si="145"/>
        <v>10</v>
      </c>
      <c r="M1547" t="str">
        <f t="shared" si="146"/>
        <v/>
      </c>
      <c r="O1547" t="str">
        <f t="shared" si="147"/>
        <v/>
      </c>
      <c r="R1547" t="str">
        <f t="shared" si="148"/>
        <v>1878-10</v>
      </c>
      <c r="U1547" s="2">
        <v>9.173</v>
      </c>
      <c r="V1547" s="2">
        <v>0.30599999999999999</v>
      </c>
      <c r="W1547" s="2">
        <v>15.255000000000001</v>
      </c>
      <c r="X1547" s="2">
        <v>0.60499999999999998</v>
      </c>
      <c r="Y1547" s="2">
        <v>3.5059999999999998</v>
      </c>
      <c r="Z1547" s="2">
        <v>0.89300000000000002</v>
      </c>
      <c r="AA1547" s="2">
        <v>15.307</v>
      </c>
      <c r="AB1547" s="2">
        <v>0.16500000000000001</v>
      </c>
      <c r="AC1547">
        <f t="shared" si="149"/>
        <v>1870</v>
      </c>
    </row>
    <row r="1548" spans="1:29" x14ac:dyDescent="0.35">
      <c r="A1548" s="3" t="s">
        <v>1546</v>
      </c>
      <c r="B1548" s="2">
        <v>6.4459999999999997</v>
      </c>
      <c r="C1548" s="2">
        <v>0.42899999999999999</v>
      </c>
      <c r="D1548" s="2">
        <v>12.502000000000001</v>
      </c>
      <c r="E1548" s="2">
        <v>0.82299999999999995</v>
      </c>
      <c r="F1548" s="2">
        <v>0.68599999999999905</v>
      </c>
      <c r="G1548" s="2">
        <v>0.83199999999999996</v>
      </c>
      <c r="H1548" s="2">
        <v>14.388</v>
      </c>
      <c r="I1548" s="2">
        <v>0.184</v>
      </c>
      <c r="J1548" s="4" t="str">
        <f t="shared" si="144"/>
        <v>1878</v>
      </c>
      <c r="K1548" t="str">
        <f t="shared" si="145"/>
        <v>11</v>
      </c>
      <c r="M1548" t="str">
        <f t="shared" si="146"/>
        <v/>
      </c>
      <c r="O1548" t="str">
        <f t="shared" si="147"/>
        <v/>
      </c>
      <c r="R1548" t="str">
        <f t="shared" si="148"/>
        <v>1878-11</v>
      </c>
      <c r="U1548" s="2">
        <v>6.4459999999999997</v>
      </c>
      <c r="V1548" s="2">
        <v>0.42899999999999999</v>
      </c>
      <c r="W1548" s="2">
        <v>12.502000000000001</v>
      </c>
      <c r="X1548" s="2">
        <v>0.82299999999999995</v>
      </c>
      <c r="Y1548" s="2">
        <v>0.68599999999999905</v>
      </c>
      <c r="Z1548" s="2">
        <v>0.83199999999999996</v>
      </c>
      <c r="AA1548" s="2">
        <v>14.388</v>
      </c>
      <c r="AB1548" s="2">
        <v>0.184</v>
      </c>
      <c r="AC1548">
        <f t="shared" si="149"/>
        <v>1870</v>
      </c>
    </row>
    <row r="1549" spans="1:29" x14ac:dyDescent="0.35">
      <c r="A1549" s="3" t="s">
        <v>1547</v>
      </c>
      <c r="B1549" s="2">
        <v>3.3439999999999999</v>
      </c>
      <c r="C1549" s="2">
        <v>0.41499999999999998</v>
      </c>
      <c r="D1549" s="2">
        <v>9.26799999999999</v>
      </c>
      <c r="E1549" s="2">
        <v>0.98799999999999999</v>
      </c>
      <c r="F1549" s="2">
        <v>-2.246</v>
      </c>
      <c r="G1549" s="2">
        <v>1.0860000000000001</v>
      </c>
      <c r="H1549" s="2">
        <v>13.526</v>
      </c>
      <c r="I1549" s="2">
        <v>0.17599999999999999</v>
      </c>
      <c r="J1549" s="4" t="str">
        <f t="shared" si="144"/>
        <v>1878</v>
      </c>
      <c r="K1549" t="str">
        <f t="shared" si="145"/>
        <v>12</v>
      </c>
      <c r="M1549" t="str">
        <f t="shared" si="146"/>
        <v/>
      </c>
      <c r="O1549" t="str">
        <f t="shared" si="147"/>
        <v/>
      </c>
      <c r="R1549" t="str">
        <f t="shared" si="148"/>
        <v>1878-12</v>
      </c>
      <c r="U1549" s="2">
        <v>3.3439999999999999</v>
      </c>
      <c r="V1549" s="2">
        <v>0.41499999999999998</v>
      </c>
      <c r="W1549" s="2">
        <v>9.26799999999999</v>
      </c>
      <c r="X1549" s="2">
        <v>0.98799999999999999</v>
      </c>
      <c r="Y1549" s="2">
        <v>-2.246</v>
      </c>
      <c r="Z1549" s="2">
        <v>1.0860000000000001</v>
      </c>
      <c r="AA1549" s="2">
        <v>13.526</v>
      </c>
      <c r="AB1549" s="2">
        <v>0.17599999999999999</v>
      </c>
      <c r="AC1549">
        <f t="shared" si="149"/>
        <v>1870</v>
      </c>
    </row>
    <row r="1550" spans="1:29" x14ac:dyDescent="0.35">
      <c r="A1550" s="3" t="s">
        <v>1548</v>
      </c>
      <c r="B1550" s="2">
        <v>2.3029999999999999</v>
      </c>
      <c r="C1550" s="2">
        <v>0.65799999999999903</v>
      </c>
      <c r="D1550" s="2">
        <v>8.5579999999999998</v>
      </c>
      <c r="E1550" s="2">
        <v>0.88599999999999901</v>
      </c>
      <c r="F1550" s="2">
        <v>-3.3109999999999999</v>
      </c>
      <c r="G1550" s="2">
        <v>0.97799999999999998</v>
      </c>
      <c r="H1550" s="2">
        <v>13.349</v>
      </c>
      <c r="I1550" s="2">
        <v>0.23</v>
      </c>
      <c r="J1550" s="4" t="str">
        <f t="shared" si="144"/>
        <v>1879</v>
      </c>
      <c r="K1550" t="str">
        <f t="shared" si="145"/>
        <v>01</v>
      </c>
      <c r="M1550" t="str">
        <f t="shared" si="146"/>
        <v/>
      </c>
      <c r="O1550" t="str">
        <f t="shared" si="147"/>
        <v/>
      </c>
      <c r="R1550" t="str">
        <f t="shared" si="148"/>
        <v>1879-01</v>
      </c>
      <c r="U1550" s="2">
        <v>2.3029999999999999</v>
      </c>
      <c r="V1550" s="2">
        <v>0.65799999999999903</v>
      </c>
      <c r="W1550" s="2">
        <v>8.5579999999999998</v>
      </c>
      <c r="X1550" s="2">
        <v>0.88599999999999901</v>
      </c>
      <c r="Y1550" s="2">
        <v>-3.3109999999999999</v>
      </c>
      <c r="Z1550" s="2">
        <v>0.97799999999999998</v>
      </c>
      <c r="AA1550" s="2">
        <v>13.349</v>
      </c>
      <c r="AB1550" s="2">
        <v>0.23</v>
      </c>
      <c r="AC1550">
        <f t="shared" si="149"/>
        <v>1870</v>
      </c>
    </row>
    <row r="1551" spans="1:29" x14ac:dyDescent="0.35">
      <c r="A1551" s="3" t="s">
        <v>1549</v>
      </c>
      <c r="B1551" s="2">
        <v>2.7370000000000001</v>
      </c>
      <c r="C1551" s="2">
        <v>0.67200000000000004</v>
      </c>
      <c r="D1551" s="2">
        <v>8.69</v>
      </c>
      <c r="E1551" s="2">
        <v>0.86199999999999999</v>
      </c>
      <c r="F1551" s="2">
        <v>-3.081</v>
      </c>
      <c r="G1551" s="2">
        <v>0.873</v>
      </c>
      <c r="H1551" s="2">
        <v>13.63</v>
      </c>
      <c r="I1551" s="2">
        <v>0.23300000000000001</v>
      </c>
      <c r="J1551" s="4" t="str">
        <f t="shared" si="144"/>
        <v>1879</v>
      </c>
      <c r="K1551" t="str">
        <f t="shared" si="145"/>
        <v>02</v>
      </c>
      <c r="M1551" t="str">
        <f t="shared" si="146"/>
        <v/>
      </c>
      <c r="O1551" t="str">
        <f t="shared" si="147"/>
        <v/>
      </c>
      <c r="R1551" t="str">
        <f t="shared" si="148"/>
        <v>1879-02</v>
      </c>
      <c r="U1551" s="2">
        <v>2.7370000000000001</v>
      </c>
      <c r="V1551" s="2">
        <v>0.67200000000000004</v>
      </c>
      <c r="W1551" s="2">
        <v>8.69</v>
      </c>
      <c r="X1551" s="2">
        <v>0.86199999999999999</v>
      </c>
      <c r="Y1551" s="2">
        <v>-3.081</v>
      </c>
      <c r="Z1551" s="2">
        <v>0.873</v>
      </c>
      <c r="AA1551" s="2">
        <v>13.63</v>
      </c>
      <c r="AB1551" s="2">
        <v>0.23300000000000001</v>
      </c>
      <c r="AC1551">
        <f t="shared" si="149"/>
        <v>1870</v>
      </c>
    </row>
    <row r="1552" spans="1:29" x14ac:dyDescent="0.35">
      <c r="A1552" s="3" t="s">
        <v>1550</v>
      </c>
      <c r="B1552" s="2">
        <v>4.9239999999999897</v>
      </c>
      <c r="C1552" s="2">
        <v>0.46100000000000002</v>
      </c>
      <c r="D1552" s="2">
        <v>10.686</v>
      </c>
      <c r="E1552" s="2">
        <v>0.89099999999999902</v>
      </c>
      <c r="F1552" s="2">
        <v>-1.389</v>
      </c>
      <c r="G1552" s="2">
        <v>0.78900000000000003</v>
      </c>
      <c r="H1552" s="2">
        <v>14.34</v>
      </c>
      <c r="I1552" s="2">
        <v>0.183</v>
      </c>
      <c r="J1552" s="4" t="str">
        <f t="shared" si="144"/>
        <v>1879</v>
      </c>
      <c r="K1552" t="str">
        <f t="shared" si="145"/>
        <v>03</v>
      </c>
      <c r="M1552" t="str">
        <f t="shared" si="146"/>
        <v/>
      </c>
      <c r="O1552" t="str">
        <f t="shared" si="147"/>
        <v/>
      </c>
      <c r="R1552" t="str">
        <f t="shared" si="148"/>
        <v>1879-03</v>
      </c>
      <c r="U1552" s="2">
        <v>4.9239999999999897</v>
      </c>
      <c r="V1552" s="2">
        <v>0.46100000000000002</v>
      </c>
      <c r="W1552" s="2">
        <v>10.686</v>
      </c>
      <c r="X1552" s="2">
        <v>0.89099999999999902</v>
      </c>
      <c r="Y1552" s="2">
        <v>-1.389</v>
      </c>
      <c r="Z1552" s="2">
        <v>0.78900000000000003</v>
      </c>
      <c r="AA1552" s="2">
        <v>14.34</v>
      </c>
      <c r="AB1552" s="2">
        <v>0.183</v>
      </c>
      <c r="AC1552">
        <f t="shared" si="149"/>
        <v>1870</v>
      </c>
    </row>
    <row r="1553" spans="1:29" x14ac:dyDescent="0.35">
      <c r="A1553" s="3" t="s">
        <v>1551</v>
      </c>
      <c r="B1553" s="2">
        <v>7.76799999999999</v>
      </c>
      <c r="C1553" s="2">
        <v>0.45800000000000002</v>
      </c>
      <c r="D1553" s="2">
        <v>14.200999999999899</v>
      </c>
      <c r="E1553" s="2">
        <v>0.83499999999999996</v>
      </c>
      <c r="F1553" s="2">
        <v>1.986</v>
      </c>
      <c r="G1553" s="2">
        <v>0.73599999999999999</v>
      </c>
      <c r="H1553" s="2">
        <v>14.987</v>
      </c>
      <c r="I1553" s="2">
        <v>0.182</v>
      </c>
      <c r="J1553" s="4" t="str">
        <f t="shared" si="144"/>
        <v>1879</v>
      </c>
      <c r="K1553" t="str">
        <f t="shared" si="145"/>
        <v>04</v>
      </c>
      <c r="M1553" t="str">
        <f t="shared" si="146"/>
        <v/>
      </c>
      <c r="O1553" t="str">
        <f t="shared" si="147"/>
        <v/>
      </c>
      <c r="R1553" t="str">
        <f t="shared" si="148"/>
        <v>1879-04</v>
      </c>
      <c r="U1553" s="2">
        <v>7.76799999999999</v>
      </c>
      <c r="V1553" s="2">
        <v>0.45800000000000002</v>
      </c>
      <c r="W1553" s="2">
        <v>14.200999999999899</v>
      </c>
      <c r="X1553" s="2">
        <v>0.83499999999999996</v>
      </c>
      <c r="Y1553" s="2">
        <v>1.986</v>
      </c>
      <c r="Z1553" s="2">
        <v>0.73599999999999999</v>
      </c>
      <c r="AA1553" s="2">
        <v>14.987</v>
      </c>
      <c r="AB1553" s="2">
        <v>0.182</v>
      </c>
      <c r="AC1553">
        <f t="shared" si="149"/>
        <v>1870</v>
      </c>
    </row>
    <row r="1554" spans="1:29" x14ac:dyDescent="0.35">
      <c r="A1554" s="3" t="s">
        <v>1552</v>
      </c>
      <c r="B1554" s="2">
        <v>10.803000000000001</v>
      </c>
      <c r="C1554" s="2">
        <v>0.38800000000000001</v>
      </c>
      <c r="D1554" s="2">
        <v>16.751999999999999</v>
      </c>
      <c r="E1554" s="2">
        <v>0.58099999999999996</v>
      </c>
      <c r="F1554" s="2">
        <v>4.5359999999999996</v>
      </c>
      <c r="G1554" s="2">
        <v>0.69499999999999995</v>
      </c>
      <c r="H1554" s="2">
        <v>15.807</v>
      </c>
      <c r="I1554" s="2">
        <v>0.16399999999999901</v>
      </c>
      <c r="J1554" s="4" t="str">
        <f t="shared" si="144"/>
        <v>1879</v>
      </c>
      <c r="K1554" t="str">
        <f t="shared" si="145"/>
        <v>05</v>
      </c>
      <c r="M1554" t="str">
        <f t="shared" si="146"/>
        <v/>
      </c>
      <c r="O1554" t="str">
        <f t="shared" si="147"/>
        <v/>
      </c>
      <c r="R1554" t="str">
        <f t="shared" si="148"/>
        <v>1879-05</v>
      </c>
      <c r="U1554" s="2">
        <v>10.803000000000001</v>
      </c>
      <c r="V1554" s="2">
        <v>0.38800000000000001</v>
      </c>
      <c r="W1554" s="2">
        <v>16.751999999999999</v>
      </c>
      <c r="X1554" s="2">
        <v>0.58099999999999996</v>
      </c>
      <c r="Y1554" s="2">
        <v>4.5359999999999996</v>
      </c>
      <c r="Z1554" s="2">
        <v>0.69499999999999995</v>
      </c>
      <c r="AA1554" s="2">
        <v>15.807</v>
      </c>
      <c r="AB1554" s="2">
        <v>0.16399999999999901</v>
      </c>
      <c r="AC1554">
        <f t="shared" si="149"/>
        <v>1870</v>
      </c>
    </row>
    <row r="1555" spans="1:29" x14ac:dyDescent="0.35">
      <c r="A1555" s="3" t="s">
        <v>1553</v>
      </c>
      <c r="B1555" s="2">
        <v>13.23</v>
      </c>
      <c r="C1555" s="2">
        <v>0.45900000000000002</v>
      </c>
      <c r="D1555" s="2">
        <v>19.021999999999998</v>
      </c>
      <c r="E1555" s="2">
        <v>0.70299999999999996</v>
      </c>
      <c r="F1555" s="2">
        <v>7.0179999999999998</v>
      </c>
      <c r="G1555" s="2">
        <v>0.52700000000000002</v>
      </c>
      <c r="H1555" s="2">
        <v>16.500999999999902</v>
      </c>
      <c r="I1555" s="2">
        <v>0.17599999999999999</v>
      </c>
      <c r="J1555" s="4" t="str">
        <f t="shared" si="144"/>
        <v>1879</v>
      </c>
      <c r="K1555" t="str">
        <f t="shared" si="145"/>
        <v>06</v>
      </c>
      <c r="M1555" t="str">
        <f t="shared" si="146"/>
        <v/>
      </c>
      <c r="O1555" t="str">
        <f t="shared" si="147"/>
        <v/>
      </c>
      <c r="R1555" t="str">
        <f t="shared" si="148"/>
        <v>1879-06</v>
      </c>
      <c r="U1555" s="2">
        <v>13.23</v>
      </c>
      <c r="V1555" s="2">
        <v>0.45900000000000002</v>
      </c>
      <c r="W1555" s="2">
        <v>19.021999999999998</v>
      </c>
      <c r="X1555" s="2">
        <v>0.70299999999999996</v>
      </c>
      <c r="Y1555" s="2">
        <v>7.0179999999999998</v>
      </c>
      <c r="Z1555" s="2">
        <v>0.52700000000000002</v>
      </c>
      <c r="AA1555" s="2">
        <v>16.500999999999902</v>
      </c>
      <c r="AB1555" s="2">
        <v>0.17599999999999999</v>
      </c>
      <c r="AC1555">
        <f t="shared" si="149"/>
        <v>1870</v>
      </c>
    </row>
    <row r="1556" spans="1:29" x14ac:dyDescent="0.35">
      <c r="A1556" s="3" t="s">
        <v>1554</v>
      </c>
      <c r="B1556" s="2">
        <v>14.238</v>
      </c>
      <c r="C1556" s="2">
        <v>0.379</v>
      </c>
      <c r="D1556" s="2">
        <v>19.637</v>
      </c>
      <c r="E1556" s="2">
        <v>0.60699999999999998</v>
      </c>
      <c r="F1556" s="2">
        <v>7.64</v>
      </c>
      <c r="G1556" s="2">
        <v>0.49099999999999999</v>
      </c>
      <c r="H1556" s="2">
        <v>16.745999999999999</v>
      </c>
      <c r="I1556" s="2">
        <v>0.16399999999999901</v>
      </c>
      <c r="J1556" s="4" t="str">
        <f t="shared" si="144"/>
        <v>1879</v>
      </c>
      <c r="K1556" t="str">
        <f t="shared" si="145"/>
        <v>07</v>
      </c>
      <c r="M1556" t="str">
        <f t="shared" si="146"/>
        <v/>
      </c>
      <c r="O1556" t="str">
        <f t="shared" si="147"/>
        <v/>
      </c>
      <c r="R1556" t="str">
        <f t="shared" si="148"/>
        <v>1879-07</v>
      </c>
      <c r="U1556" s="2">
        <v>14.238</v>
      </c>
      <c r="V1556" s="2">
        <v>0.379</v>
      </c>
      <c r="W1556" s="2">
        <v>19.637</v>
      </c>
      <c r="X1556" s="2">
        <v>0.60699999999999998</v>
      </c>
      <c r="Y1556" s="2">
        <v>7.64</v>
      </c>
      <c r="Z1556" s="2">
        <v>0.49099999999999999</v>
      </c>
      <c r="AA1556" s="2">
        <v>16.745999999999999</v>
      </c>
      <c r="AB1556" s="2">
        <v>0.16399999999999901</v>
      </c>
      <c r="AC1556">
        <f t="shared" si="149"/>
        <v>1870</v>
      </c>
    </row>
    <row r="1557" spans="1:29" x14ac:dyDescent="0.35">
      <c r="A1557" s="3" t="s">
        <v>1555</v>
      </c>
      <c r="B1557" s="2">
        <v>13.244999999999999</v>
      </c>
      <c r="C1557" s="2">
        <v>0.42599999999999999</v>
      </c>
      <c r="D1557" s="2">
        <v>19.125</v>
      </c>
      <c r="E1557" s="2">
        <v>0.47299999999999998</v>
      </c>
      <c r="F1557" s="2">
        <v>7.2899999999999903</v>
      </c>
      <c r="G1557" s="2">
        <v>0.58699999999999997</v>
      </c>
      <c r="H1557" s="2">
        <v>16.635000000000002</v>
      </c>
      <c r="I1557" s="2">
        <v>0.17100000000000001</v>
      </c>
      <c r="J1557" s="4" t="str">
        <f t="shared" si="144"/>
        <v>1879</v>
      </c>
      <c r="K1557" t="str">
        <f t="shared" si="145"/>
        <v>08</v>
      </c>
      <c r="M1557" t="str">
        <f t="shared" si="146"/>
        <v/>
      </c>
      <c r="O1557" t="str">
        <f t="shared" si="147"/>
        <v/>
      </c>
      <c r="R1557" t="str">
        <f t="shared" si="148"/>
        <v>1879-08</v>
      </c>
      <c r="U1557" s="2">
        <v>13.244999999999999</v>
      </c>
      <c r="V1557" s="2">
        <v>0.42599999999999999</v>
      </c>
      <c r="W1557" s="2">
        <v>19.125</v>
      </c>
      <c r="X1557" s="2">
        <v>0.47299999999999998</v>
      </c>
      <c r="Y1557" s="2">
        <v>7.2899999999999903</v>
      </c>
      <c r="Z1557" s="2">
        <v>0.58699999999999997</v>
      </c>
      <c r="AA1557" s="2">
        <v>16.635000000000002</v>
      </c>
      <c r="AB1557" s="2">
        <v>0.17100000000000001</v>
      </c>
      <c r="AC1557">
        <f t="shared" si="149"/>
        <v>1870</v>
      </c>
    </row>
    <row r="1558" spans="1:29" x14ac:dyDescent="0.35">
      <c r="A1558" s="3" t="s">
        <v>1556</v>
      </c>
      <c r="B1558" s="2">
        <v>11.449</v>
      </c>
      <c r="C1558" s="2">
        <v>0.35699999999999998</v>
      </c>
      <c r="D1558" s="2">
        <v>17.652000000000001</v>
      </c>
      <c r="E1558" s="2">
        <v>0.84899999999999998</v>
      </c>
      <c r="F1558" s="2">
        <v>5.5419999999999998</v>
      </c>
      <c r="G1558" s="2">
        <v>0.51</v>
      </c>
      <c r="H1558" s="2">
        <v>16.007000000000001</v>
      </c>
      <c r="I1558" s="2">
        <v>0.16300000000000001</v>
      </c>
      <c r="J1558" s="4" t="str">
        <f t="shared" si="144"/>
        <v>1879</v>
      </c>
      <c r="K1558" t="str">
        <f t="shared" si="145"/>
        <v>09</v>
      </c>
      <c r="M1558" t="str">
        <f t="shared" si="146"/>
        <v/>
      </c>
      <c r="O1558" t="str">
        <f t="shared" si="147"/>
        <v/>
      </c>
      <c r="R1558" t="str">
        <f t="shared" si="148"/>
        <v>1879-09</v>
      </c>
      <c r="U1558" s="2">
        <v>11.449</v>
      </c>
      <c r="V1558" s="2">
        <v>0.35699999999999998</v>
      </c>
      <c r="W1558" s="2">
        <v>17.652000000000001</v>
      </c>
      <c r="X1558" s="2">
        <v>0.84899999999999998</v>
      </c>
      <c r="Y1558" s="2">
        <v>5.5419999999999998</v>
      </c>
      <c r="Z1558" s="2">
        <v>0.51</v>
      </c>
      <c r="AA1558" s="2">
        <v>16.007000000000001</v>
      </c>
      <c r="AB1558" s="2">
        <v>0.16300000000000001</v>
      </c>
      <c r="AC1558">
        <f t="shared" si="149"/>
        <v>1870</v>
      </c>
    </row>
    <row r="1559" spans="1:29" x14ac:dyDescent="0.35">
      <c r="A1559" s="3" t="s">
        <v>1557</v>
      </c>
      <c r="B1559" s="2">
        <v>9.2289999999999992</v>
      </c>
      <c r="C1559" s="2">
        <v>0.33100000000000002</v>
      </c>
      <c r="D1559" s="2">
        <v>14.744</v>
      </c>
      <c r="E1559" s="2">
        <v>0.746</v>
      </c>
      <c r="F1559" s="2">
        <v>2.7469999999999999</v>
      </c>
      <c r="G1559" s="2">
        <v>0.76099999999999901</v>
      </c>
      <c r="H1559" s="2">
        <v>15.25</v>
      </c>
      <c r="I1559" s="2">
        <v>0.156</v>
      </c>
      <c r="J1559" s="4" t="str">
        <f t="shared" si="144"/>
        <v>1879</v>
      </c>
      <c r="K1559" t="str">
        <f t="shared" si="145"/>
        <v>10</v>
      </c>
      <c r="M1559" t="str">
        <f t="shared" si="146"/>
        <v/>
      </c>
      <c r="O1559" t="str">
        <f t="shared" si="147"/>
        <v/>
      </c>
      <c r="R1559" t="str">
        <f t="shared" si="148"/>
        <v>1879-10</v>
      </c>
      <c r="U1559" s="2">
        <v>9.2289999999999992</v>
      </c>
      <c r="V1559" s="2">
        <v>0.33100000000000002</v>
      </c>
      <c r="W1559" s="2">
        <v>14.744</v>
      </c>
      <c r="X1559" s="2">
        <v>0.746</v>
      </c>
      <c r="Y1559" s="2">
        <v>2.7469999999999999</v>
      </c>
      <c r="Z1559" s="2">
        <v>0.76099999999999901</v>
      </c>
      <c r="AA1559" s="2">
        <v>15.25</v>
      </c>
      <c r="AB1559" s="2">
        <v>0.156</v>
      </c>
      <c r="AC1559">
        <f t="shared" si="149"/>
        <v>1870</v>
      </c>
    </row>
    <row r="1560" spans="1:29" x14ac:dyDescent="0.35">
      <c r="A1560" s="3" t="s">
        <v>1558</v>
      </c>
      <c r="B1560" s="2">
        <v>5.5259999999999998</v>
      </c>
      <c r="C1560" s="2">
        <v>0.376</v>
      </c>
      <c r="D1560" s="2">
        <v>11.548999999999999</v>
      </c>
      <c r="E1560" s="2">
        <v>0.81499999999999995</v>
      </c>
      <c r="F1560" s="2">
        <v>-0.5</v>
      </c>
      <c r="G1560" s="2">
        <v>0.69099999999999995</v>
      </c>
      <c r="H1560" s="2">
        <v>14.202999999999999</v>
      </c>
      <c r="I1560" s="2">
        <v>0.16800000000000001</v>
      </c>
      <c r="J1560" s="4" t="str">
        <f t="shared" si="144"/>
        <v>1879</v>
      </c>
      <c r="K1560" t="str">
        <f t="shared" si="145"/>
        <v>11</v>
      </c>
      <c r="M1560" t="str">
        <f t="shared" si="146"/>
        <v/>
      </c>
      <c r="O1560" t="str">
        <f t="shared" si="147"/>
        <v/>
      </c>
      <c r="R1560" t="str">
        <f t="shared" si="148"/>
        <v>1879-11</v>
      </c>
      <c r="U1560" s="2">
        <v>5.5259999999999998</v>
      </c>
      <c r="V1560" s="2">
        <v>0.376</v>
      </c>
      <c r="W1560" s="2">
        <v>11.548999999999999</v>
      </c>
      <c r="X1560" s="2">
        <v>0.81499999999999995</v>
      </c>
      <c r="Y1560" s="2">
        <v>-0.5</v>
      </c>
      <c r="Z1560" s="2">
        <v>0.69099999999999995</v>
      </c>
      <c r="AA1560" s="2">
        <v>14.202999999999999</v>
      </c>
      <c r="AB1560" s="2">
        <v>0.16800000000000001</v>
      </c>
      <c r="AC1560">
        <f t="shared" si="149"/>
        <v>1870</v>
      </c>
    </row>
    <row r="1561" spans="1:29" x14ac:dyDescent="0.35">
      <c r="A1561" s="3" t="s">
        <v>1559</v>
      </c>
      <c r="B1561" s="2">
        <v>2.5379999999999998</v>
      </c>
      <c r="C1561" s="2">
        <v>0.59599999999999997</v>
      </c>
      <c r="D1561" s="2">
        <v>8.173</v>
      </c>
      <c r="E1561" s="2">
        <v>0.86599999999999999</v>
      </c>
      <c r="F1561" s="2">
        <v>-3.5310000000000001</v>
      </c>
      <c r="G1561" s="2">
        <v>1.151</v>
      </c>
      <c r="H1561" s="2">
        <v>13.318</v>
      </c>
      <c r="I1561" s="2">
        <v>0.21099999999999999</v>
      </c>
      <c r="J1561" s="4" t="str">
        <f t="shared" si="144"/>
        <v>1879</v>
      </c>
      <c r="K1561" t="str">
        <f t="shared" si="145"/>
        <v>12</v>
      </c>
      <c r="M1561" t="str">
        <f t="shared" si="146"/>
        <v/>
      </c>
      <c r="O1561" t="str">
        <f t="shared" si="147"/>
        <v/>
      </c>
      <c r="R1561" t="str">
        <f t="shared" si="148"/>
        <v>1879-12</v>
      </c>
      <c r="U1561" s="2">
        <v>2.5379999999999998</v>
      </c>
      <c r="V1561" s="2">
        <v>0.59599999999999997</v>
      </c>
      <c r="W1561" s="2">
        <v>8.173</v>
      </c>
      <c r="X1561" s="2">
        <v>0.86599999999999999</v>
      </c>
      <c r="Y1561" s="2">
        <v>-3.5310000000000001</v>
      </c>
      <c r="Z1561" s="2">
        <v>1.151</v>
      </c>
      <c r="AA1561" s="2">
        <v>13.318</v>
      </c>
      <c r="AB1561" s="2">
        <v>0.21099999999999999</v>
      </c>
      <c r="AC1561">
        <f t="shared" si="149"/>
        <v>1870</v>
      </c>
    </row>
    <row r="1562" spans="1:29" x14ac:dyDescent="0.35">
      <c r="A1562" s="3" t="s">
        <v>1560</v>
      </c>
      <c r="B1562" s="2">
        <v>1.7549999999999999</v>
      </c>
      <c r="C1562" s="2">
        <v>0.57199999999999995</v>
      </c>
      <c r="D1562" s="2">
        <v>7.8829999999999902</v>
      </c>
      <c r="E1562" s="2">
        <v>0.75700000000000001</v>
      </c>
      <c r="F1562" s="2">
        <v>-3.37</v>
      </c>
      <c r="G1562" s="2">
        <v>0.86399999999999999</v>
      </c>
      <c r="H1562" s="2">
        <v>13.129</v>
      </c>
      <c r="I1562" s="2">
        <v>0.20399999999999999</v>
      </c>
      <c r="J1562" s="4" t="str">
        <f t="shared" si="144"/>
        <v>1880</v>
      </c>
      <c r="K1562" t="str">
        <f t="shared" si="145"/>
        <v>01</v>
      </c>
      <c r="M1562" t="str">
        <f t="shared" si="146"/>
        <v/>
      </c>
      <c r="O1562" t="str">
        <f t="shared" si="147"/>
        <v/>
      </c>
      <c r="R1562" t="str">
        <f t="shared" si="148"/>
        <v>1880-01</v>
      </c>
      <c r="U1562" s="2">
        <v>1.7549999999999999</v>
      </c>
      <c r="V1562" s="2">
        <v>0.57199999999999995</v>
      </c>
      <c r="W1562" s="2">
        <v>7.8829999999999902</v>
      </c>
      <c r="X1562" s="2">
        <v>0.75700000000000001</v>
      </c>
      <c r="Y1562" s="2">
        <v>-3.37</v>
      </c>
      <c r="Z1562" s="2">
        <v>0.86399999999999999</v>
      </c>
      <c r="AA1562" s="2">
        <v>13.129</v>
      </c>
      <c r="AB1562" s="2">
        <v>0.20399999999999999</v>
      </c>
      <c r="AC1562">
        <f t="shared" si="149"/>
        <v>1880</v>
      </c>
    </row>
    <row r="1563" spans="1:29" x14ac:dyDescent="0.35">
      <c r="A1563" s="3" t="s">
        <v>1561</v>
      </c>
      <c r="B1563" s="2">
        <v>2.052</v>
      </c>
      <c r="C1563" s="2">
        <v>0.49099999999999999</v>
      </c>
      <c r="D1563" s="2">
        <v>7.9569999999999999</v>
      </c>
      <c r="E1563" s="2">
        <v>0.90900000000000003</v>
      </c>
      <c r="F1563" s="2">
        <v>-3.7669999999999999</v>
      </c>
      <c r="G1563" s="2">
        <v>0.79599999999999904</v>
      </c>
      <c r="H1563" s="2">
        <v>13.407</v>
      </c>
      <c r="I1563" s="2">
        <v>0.187</v>
      </c>
      <c r="J1563" s="4" t="str">
        <f t="shared" si="144"/>
        <v>1880</v>
      </c>
      <c r="K1563" t="str">
        <f t="shared" si="145"/>
        <v>02</v>
      </c>
      <c r="M1563" t="str">
        <f t="shared" si="146"/>
        <v/>
      </c>
      <c r="O1563" t="str">
        <f t="shared" si="147"/>
        <v/>
      </c>
      <c r="R1563" t="str">
        <f t="shared" si="148"/>
        <v>1880-02</v>
      </c>
      <c r="U1563" s="2">
        <v>2.052</v>
      </c>
      <c r="V1563" s="2">
        <v>0.49099999999999999</v>
      </c>
      <c r="W1563" s="2">
        <v>7.9569999999999999</v>
      </c>
      <c r="X1563" s="2">
        <v>0.90900000000000003</v>
      </c>
      <c r="Y1563" s="2">
        <v>-3.7669999999999999</v>
      </c>
      <c r="Z1563" s="2">
        <v>0.79599999999999904</v>
      </c>
      <c r="AA1563" s="2">
        <v>13.407</v>
      </c>
      <c r="AB1563" s="2">
        <v>0.187</v>
      </c>
      <c r="AC1563">
        <f t="shared" si="149"/>
        <v>1880</v>
      </c>
    </row>
    <row r="1564" spans="1:29" x14ac:dyDescent="0.35">
      <c r="A1564" s="3" t="s">
        <v>1562</v>
      </c>
      <c r="B1564" s="2">
        <v>4.63</v>
      </c>
      <c r="C1564" s="2">
        <v>0.46800000000000003</v>
      </c>
      <c r="D1564" s="2">
        <v>10.654999999999999</v>
      </c>
      <c r="E1564" s="2">
        <v>0.91200000000000003</v>
      </c>
      <c r="F1564" s="2">
        <v>-1.8140000000000001</v>
      </c>
      <c r="G1564" s="2">
        <v>0.79599999999999904</v>
      </c>
      <c r="H1564" s="2">
        <v>14.273</v>
      </c>
      <c r="I1564" s="2">
        <v>0.186</v>
      </c>
      <c r="J1564" s="4" t="str">
        <f t="shared" si="144"/>
        <v>1880</v>
      </c>
      <c r="K1564" t="str">
        <f t="shared" si="145"/>
        <v>03</v>
      </c>
      <c r="M1564" t="str">
        <f t="shared" si="146"/>
        <v/>
      </c>
      <c r="O1564" t="str">
        <f t="shared" si="147"/>
        <v/>
      </c>
      <c r="R1564" t="str">
        <f t="shared" si="148"/>
        <v>1880-03</v>
      </c>
      <c r="U1564" s="2">
        <v>4.63</v>
      </c>
      <c r="V1564" s="2">
        <v>0.46800000000000003</v>
      </c>
      <c r="W1564" s="2">
        <v>10.654999999999999</v>
      </c>
      <c r="X1564" s="2">
        <v>0.91200000000000003</v>
      </c>
      <c r="Y1564" s="2">
        <v>-1.8140000000000001</v>
      </c>
      <c r="Z1564" s="2">
        <v>0.79599999999999904</v>
      </c>
      <c r="AA1564" s="2">
        <v>14.273</v>
      </c>
      <c r="AB1564" s="2">
        <v>0.186</v>
      </c>
      <c r="AC1564">
        <f t="shared" si="149"/>
        <v>1880</v>
      </c>
    </row>
    <row r="1565" spans="1:29" x14ac:dyDescent="0.35">
      <c r="A1565" s="3" t="s">
        <v>1563</v>
      </c>
      <c r="B1565" s="2">
        <v>7.5589999999999904</v>
      </c>
      <c r="C1565" s="2">
        <v>0.45600000000000002</v>
      </c>
      <c r="D1565" s="2">
        <v>14.082000000000001</v>
      </c>
      <c r="E1565" s="2">
        <v>0.71099999999999997</v>
      </c>
      <c r="F1565" s="2">
        <v>1.2979999999999901</v>
      </c>
      <c r="G1565" s="2">
        <v>0.623</v>
      </c>
      <c r="H1565" s="2">
        <v>15.007999999999999</v>
      </c>
      <c r="I1565" s="2">
        <v>0.19400000000000001</v>
      </c>
      <c r="J1565" s="4" t="str">
        <f t="shared" si="144"/>
        <v>1880</v>
      </c>
      <c r="K1565" t="str">
        <f t="shared" si="145"/>
        <v>04</v>
      </c>
      <c r="M1565" t="str">
        <f t="shared" si="146"/>
        <v/>
      </c>
      <c r="O1565" t="str">
        <f t="shared" si="147"/>
        <v/>
      </c>
      <c r="R1565" t="str">
        <f t="shared" si="148"/>
        <v>1880-04</v>
      </c>
      <c r="U1565" s="2">
        <v>7.5589999999999904</v>
      </c>
      <c r="V1565" s="2">
        <v>0.45600000000000002</v>
      </c>
      <c r="W1565" s="2">
        <v>14.082000000000001</v>
      </c>
      <c r="X1565" s="2">
        <v>0.71099999999999997</v>
      </c>
      <c r="Y1565" s="2">
        <v>1.2979999999999901</v>
      </c>
      <c r="Z1565" s="2">
        <v>0.623</v>
      </c>
      <c r="AA1565" s="2">
        <v>15.007999999999999</v>
      </c>
      <c r="AB1565" s="2">
        <v>0.19400000000000001</v>
      </c>
      <c r="AC1565">
        <f t="shared" si="149"/>
        <v>1880</v>
      </c>
    </row>
    <row r="1566" spans="1:29" x14ac:dyDescent="0.35">
      <c r="A1566" s="3" t="s">
        <v>1564</v>
      </c>
      <c r="B1566" s="2">
        <v>11.095999999999901</v>
      </c>
      <c r="C1566" s="2">
        <v>0.38900000000000001</v>
      </c>
      <c r="D1566" s="2">
        <v>16.917000000000002</v>
      </c>
      <c r="E1566" s="2">
        <v>0.749</v>
      </c>
      <c r="F1566" s="2">
        <v>4.8769999999999998</v>
      </c>
      <c r="G1566" s="2">
        <v>0.77200000000000002</v>
      </c>
      <c r="H1566" s="2">
        <v>15.85</v>
      </c>
      <c r="I1566" s="2">
        <v>0.17199999999999999</v>
      </c>
      <c r="J1566" s="4" t="str">
        <f t="shared" si="144"/>
        <v>1880</v>
      </c>
      <c r="K1566" t="str">
        <f t="shared" si="145"/>
        <v>05</v>
      </c>
      <c r="M1566" t="str">
        <f t="shared" si="146"/>
        <v/>
      </c>
      <c r="O1566" t="str">
        <f t="shared" si="147"/>
        <v/>
      </c>
      <c r="R1566" t="str">
        <f t="shared" si="148"/>
        <v>1880-05</v>
      </c>
      <c r="U1566" s="2">
        <v>11.095999999999901</v>
      </c>
      <c r="V1566" s="2">
        <v>0.38900000000000001</v>
      </c>
      <c r="W1566" s="2">
        <v>16.917000000000002</v>
      </c>
      <c r="X1566" s="2">
        <v>0.749</v>
      </c>
      <c r="Y1566" s="2">
        <v>4.8769999999999998</v>
      </c>
      <c r="Z1566" s="2">
        <v>0.77200000000000002</v>
      </c>
      <c r="AA1566" s="2">
        <v>15.85</v>
      </c>
      <c r="AB1566" s="2">
        <v>0.17199999999999999</v>
      </c>
      <c r="AC1566">
        <f t="shared" si="149"/>
        <v>1880</v>
      </c>
    </row>
    <row r="1567" spans="1:29" x14ac:dyDescent="0.35">
      <c r="A1567" s="3" t="s">
        <v>1565</v>
      </c>
      <c r="B1567" s="2">
        <v>13.327</v>
      </c>
      <c r="C1567" s="2">
        <v>0.436</v>
      </c>
      <c r="D1567" s="2">
        <v>19.29</v>
      </c>
      <c r="E1567" s="2">
        <v>0.55799999999999905</v>
      </c>
      <c r="F1567" s="2">
        <v>6.5970000000000004</v>
      </c>
      <c r="G1567" s="2">
        <v>0.63100000000000001</v>
      </c>
      <c r="H1567" s="2">
        <v>16.399999999999999</v>
      </c>
      <c r="I1567" s="2">
        <v>0.17499999999999999</v>
      </c>
      <c r="J1567" s="4" t="str">
        <f t="shared" si="144"/>
        <v>1880</v>
      </c>
      <c r="K1567" t="str">
        <f t="shared" si="145"/>
        <v>06</v>
      </c>
      <c r="M1567" t="str">
        <f t="shared" si="146"/>
        <v/>
      </c>
      <c r="O1567" t="str">
        <f t="shared" si="147"/>
        <v/>
      </c>
      <c r="R1567" t="str">
        <f t="shared" si="148"/>
        <v>1880-06</v>
      </c>
      <c r="U1567" s="2">
        <v>13.327</v>
      </c>
      <c r="V1567" s="2">
        <v>0.436</v>
      </c>
      <c r="W1567" s="2">
        <v>19.29</v>
      </c>
      <c r="X1567" s="2">
        <v>0.55799999999999905</v>
      </c>
      <c r="Y1567" s="2">
        <v>6.5970000000000004</v>
      </c>
      <c r="Z1567" s="2">
        <v>0.63100000000000001</v>
      </c>
      <c r="AA1567" s="2">
        <v>16.399999999999999</v>
      </c>
      <c r="AB1567" s="2">
        <v>0.17499999999999999</v>
      </c>
      <c r="AC1567">
        <f t="shared" si="149"/>
        <v>1880</v>
      </c>
    </row>
    <row r="1568" spans="1:29" x14ac:dyDescent="0.35">
      <c r="A1568" s="3" t="s">
        <v>1566</v>
      </c>
      <c r="B1568" s="2">
        <v>14.140999999999901</v>
      </c>
      <c r="C1568" s="2">
        <v>0.39600000000000002</v>
      </c>
      <c r="D1568" s="2">
        <v>20.036999999999999</v>
      </c>
      <c r="E1568" s="2">
        <v>0.55399999999999905</v>
      </c>
      <c r="F1568" s="2">
        <v>7.8520000000000003</v>
      </c>
      <c r="G1568" s="2">
        <v>0.69099999999999995</v>
      </c>
      <c r="H1568" s="2">
        <v>16.687000000000001</v>
      </c>
      <c r="I1568" s="2">
        <v>0.16699999999999901</v>
      </c>
      <c r="J1568" s="4" t="str">
        <f t="shared" si="144"/>
        <v>1880</v>
      </c>
      <c r="K1568" t="str">
        <f t="shared" si="145"/>
        <v>07</v>
      </c>
      <c r="M1568" t="str">
        <f t="shared" si="146"/>
        <v/>
      </c>
      <c r="O1568" t="str">
        <f t="shared" si="147"/>
        <v/>
      </c>
      <c r="R1568" t="str">
        <f t="shared" si="148"/>
        <v>1880-07</v>
      </c>
      <c r="U1568" s="2">
        <v>14.140999999999901</v>
      </c>
      <c r="V1568" s="2">
        <v>0.39600000000000002</v>
      </c>
      <c r="W1568" s="2">
        <v>20.036999999999999</v>
      </c>
      <c r="X1568" s="2">
        <v>0.55399999999999905</v>
      </c>
      <c r="Y1568" s="2">
        <v>7.8520000000000003</v>
      </c>
      <c r="Z1568" s="2">
        <v>0.69099999999999995</v>
      </c>
      <c r="AA1568" s="2">
        <v>16.687000000000001</v>
      </c>
      <c r="AB1568" s="2">
        <v>0.16699999999999901</v>
      </c>
      <c r="AC1568">
        <f t="shared" si="149"/>
        <v>1880</v>
      </c>
    </row>
    <row r="1569" spans="1:29" x14ac:dyDescent="0.35">
      <c r="A1569" s="3" t="s">
        <v>1567</v>
      </c>
      <c r="B1569" s="2">
        <v>13.807</v>
      </c>
      <c r="C1569" s="2">
        <v>0.38400000000000001</v>
      </c>
      <c r="D1569" s="2">
        <v>19.501999999999999</v>
      </c>
      <c r="E1569" s="2">
        <v>0.79299999999999904</v>
      </c>
      <c r="F1569" s="2">
        <v>7.5549999999999997</v>
      </c>
      <c r="G1569" s="2">
        <v>0.69799999999999995</v>
      </c>
      <c r="H1569" s="2">
        <v>16.695</v>
      </c>
      <c r="I1569" s="2">
        <v>0.16300000000000001</v>
      </c>
      <c r="J1569" s="4" t="str">
        <f t="shared" si="144"/>
        <v>1880</v>
      </c>
      <c r="K1569" t="str">
        <f t="shared" si="145"/>
        <v>08</v>
      </c>
      <c r="M1569" t="str">
        <f t="shared" si="146"/>
        <v/>
      </c>
      <c r="O1569" t="str">
        <f t="shared" si="147"/>
        <v/>
      </c>
      <c r="R1569" t="str">
        <f t="shared" si="148"/>
        <v>1880-08</v>
      </c>
      <c r="U1569" s="2">
        <v>13.807</v>
      </c>
      <c r="V1569" s="2">
        <v>0.38400000000000001</v>
      </c>
      <c r="W1569" s="2">
        <v>19.501999999999999</v>
      </c>
      <c r="X1569" s="2">
        <v>0.79299999999999904</v>
      </c>
      <c r="Y1569" s="2">
        <v>7.5549999999999997</v>
      </c>
      <c r="Z1569" s="2">
        <v>0.69799999999999995</v>
      </c>
      <c r="AA1569" s="2">
        <v>16.695</v>
      </c>
      <c r="AB1569" s="2">
        <v>0.16300000000000001</v>
      </c>
      <c r="AC1569">
        <f t="shared" si="149"/>
        <v>1880</v>
      </c>
    </row>
    <row r="1570" spans="1:29" x14ac:dyDescent="0.35">
      <c r="A1570" s="3" t="s">
        <v>1568</v>
      </c>
      <c r="B1570" s="2">
        <v>11.385999999999999</v>
      </c>
      <c r="C1570" s="2">
        <v>0.28899999999999998</v>
      </c>
      <c r="D1570" s="2">
        <v>17.558</v>
      </c>
      <c r="E1570" s="2">
        <v>0.59</v>
      </c>
      <c r="F1570" s="2">
        <v>5.84</v>
      </c>
      <c r="G1570" s="2">
        <v>0.63600000000000001</v>
      </c>
      <c r="H1570" s="2">
        <v>15.917999999999999</v>
      </c>
      <c r="I1570" s="2">
        <v>0.14799999999999999</v>
      </c>
      <c r="J1570" s="4" t="str">
        <f t="shared" si="144"/>
        <v>1880</v>
      </c>
      <c r="K1570" t="str">
        <f t="shared" si="145"/>
        <v>09</v>
      </c>
      <c r="M1570" t="str">
        <f t="shared" si="146"/>
        <v/>
      </c>
      <c r="O1570" t="str">
        <f t="shared" si="147"/>
        <v/>
      </c>
      <c r="R1570" t="str">
        <f t="shared" si="148"/>
        <v>1880-09</v>
      </c>
      <c r="U1570" s="2">
        <v>11.385999999999999</v>
      </c>
      <c r="V1570" s="2">
        <v>0.28899999999999998</v>
      </c>
      <c r="W1570" s="2">
        <v>17.558</v>
      </c>
      <c r="X1570" s="2">
        <v>0.59</v>
      </c>
      <c r="Y1570" s="2">
        <v>5.84</v>
      </c>
      <c r="Z1570" s="2">
        <v>0.63600000000000001</v>
      </c>
      <c r="AA1570" s="2">
        <v>15.917999999999999</v>
      </c>
      <c r="AB1570" s="2">
        <v>0.14799999999999999</v>
      </c>
      <c r="AC1570">
        <f t="shared" si="149"/>
        <v>1880</v>
      </c>
    </row>
    <row r="1571" spans="1:29" x14ac:dyDescent="0.35">
      <c r="A1571" s="3" t="s">
        <v>1569</v>
      </c>
      <c r="B1571" s="2">
        <v>8.673</v>
      </c>
      <c r="C1571" s="2">
        <v>0.29599999999999999</v>
      </c>
      <c r="D1571" s="2">
        <v>14.567</v>
      </c>
      <c r="E1571" s="2">
        <v>0.49199999999999999</v>
      </c>
      <c r="F1571" s="2">
        <v>2.8959999999999999</v>
      </c>
      <c r="G1571" s="2">
        <v>0.73</v>
      </c>
      <c r="H1571" s="2">
        <v>15.023999999999999</v>
      </c>
      <c r="I1571" s="2">
        <v>0.14899999999999999</v>
      </c>
      <c r="J1571" s="4" t="str">
        <f t="shared" si="144"/>
        <v>1880</v>
      </c>
      <c r="K1571" t="str">
        <f t="shared" si="145"/>
        <v>10</v>
      </c>
      <c r="M1571" t="str">
        <f t="shared" si="146"/>
        <v/>
      </c>
      <c r="O1571" t="str">
        <f t="shared" si="147"/>
        <v/>
      </c>
      <c r="R1571" t="str">
        <f t="shared" si="148"/>
        <v>1880-10</v>
      </c>
      <c r="U1571" s="2">
        <v>8.673</v>
      </c>
      <c r="V1571" s="2">
        <v>0.29599999999999999</v>
      </c>
      <c r="W1571" s="2">
        <v>14.567</v>
      </c>
      <c r="X1571" s="2">
        <v>0.49199999999999999</v>
      </c>
      <c r="Y1571" s="2">
        <v>2.8959999999999999</v>
      </c>
      <c r="Z1571" s="2">
        <v>0.73</v>
      </c>
      <c r="AA1571" s="2">
        <v>15.023999999999999</v>
      </c>
      <c r="AB1571" s="2">
        <v>0.14899999999999999</v>
      </c>
      <c r="AC1571">
        <f t="shared" si="149"/>
        <v>1880</v>
      </c>
    </row>
    <row r="1572" spans="1:29" x14ac:dyDescent="0.35">
      <c r="A1572" s="3" t="s">
        <v>1570</v>
      </c>
      <c r="B1572" s="2">
        <v>5.8929999999999998</v>
      </c>
      <c r="C1572" s="2">
        <v>0.38600000000000001</v>
      </c>
      <c r="D1572" s="2">
        <v>10.825999999999899</v>
      </c>
      <c r="E1572" s="2">
        <v>0.59599999999999997</v>
      </c>
      <c r="F1572" s="2">
        <v>-0.65400000000000003</v>
      </c>
      <c r="G1572" s="2">
        <v>0.79700000000000004</v>
      </c>
      <c r="H1572" s="2">
        <v>14.232999999999899</v>
      </c>
      <c r="I1572" s="2">
        <v>0.16200000000000001</v>
      </c>
      <c r="J1572" s="4" t="str">
        <f t="shared" si="144"/>
        <v>1880</v>
      </c>
      <c r="K1572" t="str">
        <f t="shared" si="145"/>
        <v>11</v>
      </c>
      <c r="M1572" t="str">
        <f t="shared" si="146"/>
        <v/>
      </c>
      <c r="O1572" t="str">
        <f t="shared" si="147"/>
        <v/>
      </c>
      <c r="R1572" t="str">
        <f t="shared" si="148"/>
        <v>1880-11</v>
      </c>
      <c r="U1572" s="2">
        <v>5.8929999999999998</v>
      </c>
      <c r="V1572" s="2">
        <v>0.38600000000000001</v>
      </c>
      <c r="W1572" s="2">
        <v>10.825999999999899</v>
      </c>
      <c r="X1572" s="2">
        <v>0.59599999999999997</v>
      </c>
      <c r="Y1572" s="2">
        <v>-0.65400000000000003</v>
      </c>
      <c r="Z1572" s="2">
        <v>0.79700000000000004</v>
      </c>
      <c r="AA1572" s="2">
        <v>14.232999999999899</v>
      </c>
      <c r="AB1572" s="2">
        <v>0.16200000000000001</v>
      </c>
      <c r="AC1572">
        <f t="shared" si="149"/>
        <v>1880</v>
      </c>
    </row>
    <row r="1573" spans="1:29" x14ac:dyDescent="0.35">
      <c r="A1573" s="3" t="s">
        <v>1571</v>
      </c>
      <c r="B1573" s="2">
        <v>3.1059999999999999</v>
      </c>
      <c r="C1573" s="2">
        <v>0.41599999999999998</v>
      </c>
      <c r="D1573" s="2">
        <v>7.6869999999999896</v>
      </c>
      <c r="E1573" s="2">
        <v>0.73299999999999998</v>
      </c>
      <c r="F1573" s="2">
        <v>-2.657</v>
      </c>
      <c r="G1573" s="2">
        <v>0.82</v>
      </c>
      <c r="H1573" s="2">
        <v>13.48</v>
      </c>
      <c r="I1573" s="2">
        <v>0.16800000000000001</v>
      </c>
      <c r="J1573" s="4" t="str">
        <f t="shared" si="144"/>
        <v>1880</v>
      </c>
      <c r="K1573" t="str">
        <f t="shared" si="145"/>
        <v>12</v>
      </c>
      <c r="M1573" t="str">
        <f t="shared" si="146"/>
        <v/>
      </c>
      <c r="O1573" t="str">
        <f t="shared" si="147"/>
        <v/>
      </c>
      <c r="R1573" t="str">
        <f t="shared" si="148"/>
        <v>1880-12</v>
      </c>
      <c r="U1573" s="2">
        <v>3.1059999999999999</v>
      </c>
      <c r="V1573" s="2">
        <v>0.41599999999999998</v>
      </c>
      <c r="W1573" s="2">
        <v>7.6869999999999896</v>
      </c>
      <c r="X1573" s="2">
        <v>0.73299999999999998</v>
      </c>
      <c r="Y1573" s="2">
        <v>-2.657</v>
      </c>
      <c r="Z1573" s="2">
        <v>0.82</v>
      </c>
      <c r="AA1573" s="2">
        <v>13.48</v>
      </c>
      <c r="AB1573" s="2">
        <v>0.16800000000000001</v>
      </c>
      <c r="AC1573">
        <f t="shared" si="149"/>
        <v>1880</v>
      </c>
    </row>
    <row r="1574" spans="1:29" x14ac:dyDescent="0.35">
      <c r="A1574" s="3" t="s">
        <v>1572</v>
      </c>
      <c r="B1574" s="2">
        <v>2.4609999999999999</v>
      </c>
      <c r="C1574" s="2">
        <v>0.63400000000000001</v>
      </c>
      <c r="D1574" s="2">
        <v>7.3439999999999896</v>
      </c>
      <c r="E1574" s="2">
        <v>0.72399999999999998</v>
      </c>
      <c r="F1574" s="2">
        <v>-3.6869999999999998</v>
      </c>
      <c r="G1574" s="2">
        <v>0.98099999999999998</v>
      </c>
      <c r="H1574" s="2">
        <v>13.396000000000001</v>
      </c>
      <c r="I1574" s="2">
        <v>0.221</v>
      </c>
      <c r="J1574" s="4" t="str">
        <f t="shared" si="144"/>
        <v>1881</v>
      </c>
      <c r="K1574" t="str">
        <f t="shared" si="145"/>
        <v>01</v>
      </c>
      <c r="M1574" t="str">
        <f t="shared" si="146"/>
        <v/>
      </c>
      <c r="O1574" t="str">
        <f t="shared" si="147"/>
        <v/>
      </c>
      <c r="R1574" t="str">
        <f t="shared" si="148"/>
        <v>1881-01</v>
      </c>
      <c r="U1574" s="2">
        <v>2.4609999999999999</v>
      </c>
      <c r="V1574" s="2">
        <v>0.63400000000000001</v>
      </c>
      <c r="W1574" s="2">
        <v>7.3439999999999896</v>
      </c>
      <c r="X1574" s="2">
        <v>0.72399999999999998</v>
      </c>
      <c r="Y1574" s="2">
        <v>-3.6869999999999998</v>
      </c>
      <c r="Z1574" s="2">
        <v>0.98099999999999998</v>
      </c>
      <c r="AA1574" s="2">
        <v>13.396000000000001</v>
      </c>
      <c r="AB1574" s="2">
        <v>0.221</v>
      </c>
      <c r="AC1574">
        <f t="shared" si="149"/>
        <v>1880</v>
      </c>
    </row>
    <row r="1575" spans="1:29" x14ac:dyDescent="0.35">
      <c r="A1575" s="3" t="s">
        <v>1573</v>
      </c>
      <c r="B1575" s="2">
        <v>2.6259999999999999</v>
      </c>
      <c r="C1575" s="2">
        <v>0.59499999999999997</v>
      </c>
      <c r="D1575" s="2">
        <v>8.5939999999999994</v>
      </c>
      <c r="E1575" s="2">
        <v>0.69199999999999995</v>
      </c>
      <c r="F1575" s="2">
        <v>-2.8130000000000002</v>
      </c>
      <c r="G1575" s="2">
        <v>0.77</v>
      </c>
      <c r="H1575" s="2">
        <v>13.625</v>
      </c>
      <c r="I1575" s="2">
        <v>0.21</v>
      </c>
      <c r="J1575" s="4" t="str">
        <f t="shared" si="144"/>
        <v>1881</v>
      </c>
      <c r="K1575" t="str">
        <f t="shared" si="145"/>
        <v>02</v>
      </c>
      <c r="M1575" t="str">
        <f t="shared" si="146"/>
        <v/>
      </c>
      <c r="O1575" t="str">
        <f t="shared" si="147"/>
        <v/>
      </c>
      <c r="R1575" t="str">
        <f t="shared" si="148"/>
        <v>1881-02</v>
      </c>
      <c r="U1575" s="2">
        <v>2.6259999999999999</v>
      </c>
      <c r="V1575" s="2">
        <v>0.59499999999999997</v>
      </c>
      <c r="W1575" s="2">
        <v>8.5939999999999994</v>
      </c>
      <c r="X1575" s="2">
        <v>0.69199999999999995</v>
      </c>
      <c r="Y1575" s="2">
        <v>-2.8130000000000002</v>
      </c>
      <c r="Z1575" s="2">
        <v>0.77</v>
      </c>
      <c r="AA1575" s="2">
        <v>13.625</v>
      </c>
      <c r="AB1575" s="2">
        <v>0.21</v>
      </c>
      <c r="AC1575">
        <f t="shared" si="149"/>
        <v>1880</v>
      </c>
    </row>
    <row r="1576" spans="1:29" x14ac:dyDescent="0.35">
      <c r="A1576" s="3" t="s">
        <v>1574</v>
      </c>
      <c r="B1576" s="2">
        <v>5.01</v>
      </c>
      <c r="C1576" s="2">
        <v>0.52</v>
      </c>
      <c r="D1576" s="2">
        <v>10.925999999999901</v>
      </c>
      <c r="E1576" s="2">
        <v>0.61299999999999999</v>
      </c>
      <c r="F1576" s="2">
        <v>-1.131</v>
      </c>
      <c r="G1576" s="2">
        <v>0.49299999999999999</v>
      </c>
      <c r="H1576" s="2">
        <v>14.355</v>
      </c>
      <c r="I1576" s="2">
        <v>0.193</v>
      </c>
      <c r="J1576" s="4" t="str">
        <f t="shared" si="144"/>
        <v>1881</v>
      </c>
      <c r="K1576" t="str">
        <f t="shared" si="145"/>
        <v>03</v>
      </c>
      <c r="M1576" t="str">
        <f t="shared" si="146"/>
        <v/>
      </c>
      <c r="O1576" t="str">
        <f t="shared" si="147"/>
        <v/>
      </c>
      <c r="R1576" t="str">
        <f t="shared" si="148"/>
        <v>1881-03</v>
      </c>
      <c r="U1576" s="2">
        <v>5.01</v>
      </c>
      <c r="V1576" s="2">
        <v>0.52</v>
      </c>
      <c r="W1576" s="2">
        <v>10.925999999999901</v>
      </c>
      <c r="X1576" s="2">
        <v>0.61299999999999999</v>
      </c>
      <c r="Y1576" s="2">
        <v>-1.131</v>
      </c>
      <c r="Z1576" s="2">
        <v>0.49299999999999999</v>
      </c>
      <c r="AA1576" s="2">
        <v>14.355</v>
      </c>
      <c r="AB1576" s="2">
        <v>0.193</v>
      </c>
      <c r="AC1576">
        <f t="shared" si="149"/>
        <v>1880</v>
      </c>
    </row>
    <row r="1577" spans="1:29" x14ac:dyDescent="0.35">
      <c r="A1577" s="3" t="s">
        <v>1575</v>
      </c>
      <c r="B1577" s="2">
        <v>8.3229999999999897</v>
      </c>
      <c r="C1577" s="2">
        <v>0.36199999999999999</v>
      </c>
      <c r="D1577" s="2">
        <v>14.297000000000001</v>
      </c>
      <c r="E1577" s="2">
        <v>0.78700000000000003</v>
      </c>
      <c r="F1577" s="2">
        <v>2.2909999999999999</v>
      </c>
      <c r="G1577" s="2">
        <v>0.879</v>
      </c>
      <c r="H1577" s="2">
        <v>15.266999999999999</v>
      </c>
      <c r="I1577" s="2">
        <v>0.157</v>
      </c>
      <c r="J1577" s="4" t="str">
        <f t="shared" si="144"/>
        <v>1881</v>
      </c>
      <c r="K1577" t="str">
        <f t="shared" si="145"/>
        <v>04</v>
      </c>
      <c r="M1577" t="str">
        <f t="shared" si="146"/>
        <v/>
      </c>
      <c r="O1577" t="str">
        <f t="shared" si="147"/>
        <v/>
      </c>
      <c r="R1577" t="str">
        <f t="shared" si="148"/>
        <v>1881-04</v>
      </c>
      <c r="U1577" s="2">
        <v>8.3229999999999897</v>
      </c>
      <c r="V1577" s="2">
        <v>0.36199999999999999</v>
      </c>
      <c r="W1577" s="2">
        <v>14.297000000000001</v>
      </c>
      <c r="X1577" s="2">
        <v>0.78700000000000003</v>
      </c>
      <c r="Y1577" s="2">
        <v>2.2909999999999999</v>
      </c>
      <c r="Z1577" s="2">
        <v>0.879</v>
      </c>
      <c r="AA1577" s="2">
        <v>15.266999999999999</v>
      </c>
      <c r="AB1577" s="2">
        <v>0.157</v>
      </c>
      <c r="AC1577">
        <f t="shared" si="149"/>
        <v>1880</v>
      </c>
    </row>
    <row r="1578" spans="1:29" x14ac:dyDescent="0.35">
      <c r="A1578" s="3" t="s">
        <v>1576</v>
      </c>
      <c r="B1578" s="2">
        <v>11.164999999999999</v>
      </c>
      <c r="C1578" s="2">
        <v>0.40600000000000003</v>
      </c>
      <c r="D1578" s="2">
        <v>17.283000000000001</v>
      </c>
      <c r="E1578" s="2">
        <v>0.84199999999999997</v>
      </c>
      <c r="F1578" s="2">
        <v>5.2629999999999999</v>
      </c>
      <c r="G1578" s="2">
        <v>0.64400000000000002</v>
      </c>
      <c r="H1578" s="2">
        <v>15.999000000000001</v>
      </c>
      <c r="I1578" s="2">
        <v>0.17199999999999999</v>
      </c>
      <c r="J1578" s="4" t="str">
        <f t="shared" si="144"/>
        <v>1881</v>
      </c>
      <c r="K1578" t="str">
        <f t="shared" si="145"/>
        <v>05</v>
      </c>
      <c r="M1578" t="str">
        <f t="shared" si="146"/>
        <v/>
      </c>
      <c r="O1578" t="str">
        <f t="shared" si="147"/>
        <v/>
      </c>
      <c r="R1578" t="str">
        <f t="shared" si="148"/>
        <v>1881-05</v>
      </c>
      <c r="U1578" s="2">
        <v>11.164999999999999</v>
      </c>
      <c r="V1578" s="2">
        <v>0.40600000000000003</v>
      </c>
      <c r="W1578" s="2">
        <v>17.283000000000001</v>
      </c>
      <c r="X1578" s="2">
        <v>0.84199999999999997</v>
      </c>
      <c r="Y1578" s="2">
        <v>5.2629999999999999</v>
      </c>
      <c r="Z1578" s="2">
        <v>0.64400000000000002</v>
      </c>
      <c r="AA1578" s="2">
        <v>15.999000000000001</v>
      </c>
      <c r="AB1578" s="2">
        <v>0.17199999999999999</v>
      </c>
      <c r="AC1578">
        <f t="shared" si="149"/>
        <v>1880</v>
      </c>
    </row>
    <row r="1579" spans="1:29" x14ac:dyDescent="0.35">
      <c r="A1579" s="3" t="s">
        <v>1577</v>
      </c>
      <c r="B1579" s="2">
        <v>12.744999999999999</v>
      </c>
      <c r="C1579" s="2">
        <v>0.35699999999999998</v>
      </c>
      <c r="D1579" s="2">
        <v>18.946000000000002</v>
      </c>
      <c r="E1579" s="2">
        <v>0.71699999999999997</v>
      </c>
      <c r="F1579" s="2">
        <v>6.8010000000000002</v>
      </c>
      <c r="G1579" s="2">
        <v>0.53400000000000003</v>
      </c>
      <c r="H1579" s="2">
        <v>16.329000000000001</v>
      </c>
      <c r="I1579" s="2">
        <v>0.16399999999999901</v>
      </c>
      <c r="J1579" s="4" t="str">
        <f t="shared" si="144"/>
        <v>1881</v>
      </c>
      <c r="K1579" t="str">
        <f t="shared" si="145"/>
        <v>06</v>
      </c>
      <c r="M1579" t="str">
        <f t="shared" si="146"/>
        <v/>
      </c>
      <c r="O1579" t="str">
        <f t="shared" si="147"/>
        <v/>
      </c>
      <c r="R1579" t="str">
        <f t="shared" si="148"/>
        <v>1881-06</v>
      </c>
      <c r="U1579" s="2">
        <v>12.744999999999999</v>
      </c>
      <c r="V1579" s="2">
        <v>0.35699999999999998</v>
      </c>
      <c r="W1579" s="2">
        <v>18.946000000000002</v>
      </c>
      <c r="X1579" s="2">
        <v>0.71699999999999997</v>
      </c>
      <c r="Y1579" s="2">
        <v>6.8010000000000002</v>
      </c>
      <c r="Z1579" s="2">
        <v>0.53400000000000003</v>
      </c>
      <c r="AA1579" s="2">
        <v>16.329000000000001</v>
      </c>
      <c r="AB1579" s="2">
        <v>0.16399999999999901</v>
      </c>
      <c r="AC1579">
        <f t="shared" si="149"/>
        <v>1880</v>
      </c>
    </row>
    <row r="1580" spans="1:29" x14ac:dyDescent="0.35">
      <c r="A1580" s="3" t="s">
        <v>1578</v>
      </c>
      <c r="B1580" s="2">
        <v>14.202999999999999</v>
      </c>
      <c r="C1580" s="2">
        <v>0.34399999999999997</v>
      </c>
      <c r="D1580" s="2">
        <v>20.295000000000002</v>
      </c>
      <c r="E1580" s="2">
        <v>0.67599999999999905</v>
      </c>
      <c r="F1580" s="2">
        <v>8.3339999999999996</v>
      </c>
      <c r="G1580" s="2">
        <v>0.504</v>
      </c>
      <c r="H1580" s="2">
        <v>16.783000000000001</v>
      </c>
      <c r="I1580" s="2">
        <v>0.155</v>
      </c>
      <c r="J1580" s="4" t="str">
        <f t="shared" si="144"/>
        <v>1881</v>
      </c>
      <c r="K1580" t="str">
        <f t="shared" si="145"/>
        <v>07</v>
      </c>
      <c r="M1580" t="str">
        <f t="shared" si="146"/>
        <v/>
      </c>
      <c r="O1580" t="str">
        <f t="shared" si="147"/>
        <v/>
      </c>
      <c r="R1580" t="str">
        <f t="shared" si="148"/>
        <v>1881-07</v>
      </c>
      <c r="U1580" s="2">
        <v>14.202999999999999</v>
      </c>
      <c r="V1580" s="2">
        <v>0.34399999999999997</v>
      </c>
      <c r="W1580" s="2">
        <v>20.295000000000002</v>
      </c>
      <c r="X1580" s="2">
        <v>0.67599999999999905</v>
      </c>
      <c r="Y1580" s="2">
        <v>8.3339999999999996</v>
      </c>
      <c r="Z1580" s="2">
        <v>0.504</v>
      </c>
      <c r="AA1580" s="2">
        <v>16.783000000000001</v>
      </c>
      <c r="AB1580" s="2">
        <v>0.155</v>
      </c>
      <c r="AC1580">
        <f t="shared" si="149"/>
        <v>1880</v>
      </c>
    </row>
    <row r="1581" spans="1:29" x14ac:dyDescent="0.35">
      <c r="A1581" s="3" t="s">
        <v>1579</v>
      </c>
      <c r="B1581" s="2">
        <v>13.71</v>
      </c>
      <c r="C1581" s="2">
        <v>0.376</v>
      </c>
      <c r="D1581" s="2">
        <v>19.879000000000001</v>
      </c>
      <c r="E1581" s="2">
        <v>0.55899999999999905</v>
      </c>
      <c r="F1581" s="2">
        <v>8.0469999999999899</v>
      </c>
      <c r="G1581" s="2">
        <v>0.78799999999999903</v>
      </c>
      <c r="H1581" s="2">
        <v>16.664999999999999</v>
      </c>
      <c r="I1581" s="2">
        <v>0.154</v>
      </c>
      <c r="J1581" s="4" t="str">
        <f t="shared" si="144"/>
        <v>1881</v>
      </c>
      <c r="K1581" t="str">
        <f t="shared" si="145"/>
        <v>08</v>
      </c>
      <c r="M1581" t="str">
        <f t="shared" si="146"/>
        <v/>
      </c>
      <c r="O1581" t="str">
        <f t="shared" si="147"/>
        <v/>
      </c>
      <c r="R1581" t="str">
        <f t="shared" si="148"/>
        <v>1881-08</v>
      </c>
      <c r="U1581" s="2">
        <v>13.71</v>
      </c>
      <c r="V1581" s="2">
        <v>0.376</v>
      </c>
      <c r="W1581" s="2">
        <v>19.879000000000001</v>
      </c>
      <c r="X1581" s="2">
        <v>0.55899999999999905</v>
      </c>
      <c r="Y1581" s="2">
        <v>8.0469999999999899</v>
      </c>
      <c r="Z1581" s="2">
        <v>0.78799999999999903</v>
      </c>
      <c r="AA1581" s="2">
        <v>16.664999999999999</v>
      </c>
      <c r="AB1581" s="2">
        <v>0.154</v>
      </c>
      <c r="AC1581">
        <f t="shared" si="149"/>
        <v>1880</v>
      </c>
    </row>
    <row r="1582" spans="1:29" x14ac:dyDescent="0.35">
      <c r="A1582" s="3" t="s">
        <v>1580</v>
      </c>
      <c r="B1582" s="2">
        <v>11.689</v>
      </c>
      <c r="C1582" s="2">
        <v>0.28699999999999998</v>
      </c>
      <c r="D1582" s="2">
        <v>17.43</v>
      </c>
      <c r="E1582" s="2">
        <v>0.66599999999999904</v>
      </c>
      <c r="F1582" s="2">
        <v>5.8760000000000003</v>
      </c>
      <c r="G1582" s="2">
        <v>0.53500000000000003</v>
      </c>
      <c r="H1582" s="2">
        <v>15.981999999999999</v>
      </c>
      <c r="I1582" s="2">
        <v>0.14099999999999999</v>
      </c>
      <c r="J1582" s="4" t="str">
        <f t="shared" si="144"/>
        <v>1881</v>
      </c>
      <c r="K1582" t="str">
        <f t="shared" si="145"/>
        <v>09</v>
      </c>
      <c r="M1582" t="str">
        <f t="shared" si="146"/>
        <v/>
      </c>
      <c r="O1582" t="str">
        <f t="shared" si="147"/>
        <v/>
      </c>
      <c r="R1582" t="str">
        <f t="shared" si="148"/>
        <v>1881-09</v>
      </c>
      <c r="U1582" s="2">
        <v>11.689</v>
      </c>
      <c r="V1582" s="2">
        <v>0.28699999999999998</v>
      </c>
      <c r="W1582" s="2">
        <v>17.43</v>
      </c>
      <c r="X1582" s="2">
        <v>0.66599999999999904</v>
      </c>
      <c r="Y1582" s="2">
        <v>5.8760000000000003</v>
      </c>
      <c r="Z1582" s="2">
        <v>0.53500000000000003</v>
      </c>
      <c r="AA1582" s="2">
        <v>15.981999999999999</v>
      </c>
      <c r="AB1582" s="2">
        <v>0.14099999999999999</v>
      </c>
      <c r="AC1582">
        <f t="shared" si="149"/>
        <v>1880</v>
      </c>
    </row>
    <row r="1583" spans="1:29" x14ac:dyDescent="0.35">
      <c r="A1583" s="3" t="s">
        <v>1581</v>
      </c>
      <c r="B1583" s="2">
        <v>8.8509999999999902</v>
      </c>
      <c r="C1583" s="2">
        <v>0.315</v>
      </c>
      <c r="D1583" s="2">
        <v>14.231999999999999</v>
      </c>
      <c r="E1583" s="2">
        <v>0.51800000000000002</v>
      </c>
      <c r="F1583" s="2">
        <v>2.9359999999999999</v>
      </c>
      <c r="G1583" s="2">
        <v>0.44900000000000001</v>
      </c>
      <c r="H1583" s="2">
        <v>15.115</v>
      </c>
      <c r="I1583" s="2">
        <v>0.14799999999999999</v>
      </c>
      <c r="J1583" s="4" t="str">
        <f t="shared" si="144"/>
        <v>1881</v>
      </c>
      <c r="K1583" t="str">
        <f t="shared" si="145"/>
        <v>10</v>
      </c>
      <c r="M1583" t="str">
        <f t="shared" si="146"/>
        <v/>
      </c>
      <c r="O1583" t="str">
        <f t="shared" si="147"/>
        <v/>
      </c>
      <c r="R1583" t="str">
        <f t="shared" si="148"/>
        <v>1881-10</v>
      </c>
      <c r="U1583" s="2">
        <v>8.8509999999999902</v>
      </c>
      <c r="V1583" s="2">
        <v>0.315</v>
      </c>
      <c r="W1583" s="2">
        <v>14.231999999999999</v>
      </c>
      <c r="X1583" s="2">
        <v>0.51800000000000002</v>
      </c>
      <c r="Y1583" s="2">
        <v>2.9359999999999999</v>
      </c>
      <c r="Z1583" s="2">
        <v>0.44900000000000001</v>
      </c>
      <c r="AA1583" s="2">
        <v>15.115</v>
      </c>
      <c r="AB1583" s="2">
        <v>0.14799999999999999</v>
      </c>
      <c r="AC1583">
        <f t="shared" si="149"/>
        <v>1880</v>
      </c>
    </row>
    <row r="1584" spans="1:29" x14ac:dyDescent="0.35">
      <c r="A1584" s="3" t="s">
        <v>1582</v>
      </c>
      <c r="B1584" s="2">
        <v>5.2720000000000002</v>
      </c>
      <c r="C1584" s="2">
        <v>0.39700000000000002</v>
      </c>
      <c r="D1584" s="2">
        <v>10.781000000000001</v>
      </c>
      <c r="E1584" s="2">
        <v>0.67400000000000004</v>
      </c>
      <c r="F1584" s="2">
        <v>-0.20300000000000001</v>
      </c>
      <c r="G1584" s="2">
        <v>0.55200000000000005</v>
      </c>
      <c r="H1584" s="2">
        <v>14.019</v>
      </c>
      <c r="I1584" s="2">
        <v>0.157</v>
      </c>
      <c r="J1584" s="4" t="str">
        <f t="shared" si="144"/>
        <v>1881</v>
      </c>
      <c r="K1584" t="str">
        <f t="shared" si="145"/>
        <v>11</v>
      </c>
      <c r="M1584" t="str">
        <f t="shared" si="146"/>
        <v/>
      </c>
      <c r="O1584" t="str">
        <f t="shared" si="147"/>
        <v/>
      </c>
      <c r="R1584" t="str">
        <f t="shared" si="148"/>
        <v>1881-11</v>
      </c>
      <c r="U1584" s="2">
        <v>5.2720000000000002</v>
      </c>
      <c r="V1584" s="2">
        <v>0.39700000000000002</v>
      </c>
      <c r="W1584" s="2">
        <v>10.781000000000001</v>
      </c>
      <c r="X1584" s="2">
        <v>0.67400000000000004</v>
      </c>
      <c r="Y1584" s="2">
        <v>-0.20300000000000001</v>
      </c>
      <c r="Z1584" s="2">
        <v>0.55200000000000005</v>
      </c>
      <c r="AA1584" s="2">
        <v>14.019</v>
      </c>
      <c r="AB1584" s="2">
        <v>0.157</v>
      </c>
      <c r="AC1584">
        <f t="shared" si="149"/>
        <v>1880</v>
      </c>
    </row>
    <row r="1585" spans="1:29" x14ac:dyDescent="0.35">
      <c r="A1585" s="3" t="s">
        <v>1583</v>
      </c>
      <c r="B1585" s="2">
        <v>3.1960000000000002</v>
      </c>
      <c r="C1585" s="2">
        <v>0.439</v>
      </c>
      <c r="D1585" s="2">
        <v>8.5979999999999901</v>
      </c>
      <c r="E1585" s="2">
        <v>1.0629999999999999</v>
      </c>
      <c r="F1585" s="2">
        <v>-2.597</v>
      </c>
      <c r="G1585" s="2">
        <v>0.53700000000000003</v>
      </c>
      <c r="H1585" s="2">
        <v>13.510999999999999</v>
      </c>
      <c r="I1585" s="2">
        <v>0.16899999999999901</v>
      </c>
      <c r="J1585" s="4" t="str">
        <f t="shared" si="144"/>
        <v>1881</v>
      </c>
      <c r="K1585" t="str">
        <f t="shared" si="145"/>
        <v>12</v>
      </c>
      <c r="M1585" t="str">
        <f t="shared" si="146"/>
        <v/>
      </c>
      <c r="O1585" t="str">
        <f t="shared" si="147"/>
        <v/>
      </c>
      <c r="R1585" t="str">
        <f t="shared" si="148"/>
        <v>1881-12</v>
      </c>
      <c r="U1585" s="2">
        <v>3.1960000000000002</v>
      </c>
      <c r="V1585" s="2">
        <v>0.439</v>
      </c>
      <c r="W1585" s="2">
        <v>8.5979999999999901</v>
      </c>
      <c r="X1585" s="2">
        <v>1.0629999999999999</v>
      </c>
      <c r="Y1585" s="2">
        <v>-2.597</v>
      </c>
      <c r="Z1585" s="2">
        <v>0.53700000000000003</v>
      </c>
      <c r="AA1585" s="2">
        <v>13.510999999999999</v>
      </c>
      <c r="AB1585" s="2">
        <v>0.16899999999999901</v>
      </c>
      <c r="AC1585">
        <f t="shared" si="149"/>
        <v>1880</v>
      </c>
    </row>
    <row r="1586" spans="1:29" x14ac:dyDescent="0.35">
      <c r="A1586" s="3" t="s">
        <v>1584</v>
      </c>
      <c r="B1586" s="2">
        <v>2.99</v>
      </c>
      <c r="C1586" s="2">
        <v>0.48599999999999999</v>
      </c>
      <c r="D1586" s="2">
        <v>8.3919999999999995</v>
      </c>
      <c r="E1586" s="2">
        <v>0.69</v>
      </c>
      <c r="F1586" s="2">
        <v>-3.0219999999999998</v>
      </c>
      <c r="G1586" s="2">
        <v>0.91400000000000003</v>
      </c>
      <c r="H1586" s="2">
        <v>13.632</v>
      </c>
      <c r="I1586" s="2">
        <v>0.18</v>
      </c>
      <c r="J1586" s="4" t="str">
        <f t="shared" si="144"/>
        <v>1882</v>
      </c>
      <c r="K1586" t="str">
        <f t="shared" si="145"/>
        <v>01</v>
      </c>
      <c r="M1586" t="str">
        <f t="shared" si="146"/>
        <v/>
      </c>
      <c r="O1586" t="str">
        <f t="shared" si="147"/>
        <v/>
      </c>
      <c r="R1586" t="str">
        <f t="shared" si="148"/>
        <v>1882-01</v>
      </c>
      <c r="U1586" s="2">
        <v>2.99</v>
      </c>
      <c r="V1586" s="2">
        <v>0.48599999999999999</v>
      </c>
      <c r="W1586" s="2">
        <v>8.3919999999999995</v>
      </c>
      <c r="X1586" s="2">
        <v>0.69</v>
      </c>
      <c r="Y1586" s="2">
        <v>-3.0219999999999998</v>
      </c>
      <c r="Z1586" s="2">
        <v>0.91400000000000003</v>
      </c>
      <c r="AA1586" s="2">
        <v>13.632</v>
      </c>
      <c r="AB1586" s="2">
        <v>0.18</v>
      </c>
      <c r="AC1586">
        <f t="shared" si="149"/>
        <v>1880</v>
      </c>
    </row>
    <row r="1587" spans="1:29" x14ac:dyDescent="0.35">
      <c r="A1587" s="3" t="s">
        <v>1585</v>
      </c>
      <c r="B1587" s="2">
        <v>3.2309999999999999</v>
      </c>
      <c r="C1587" s="2">
        <v>0.42699999999999999</v>
      </c>
      <c r="D1587" s="2">
        <v>8.7539999999999996</v>
      </c>
      <c r="E1587" s="2">
        <v>0.82599999999999996</v>
      </c>
      <c r="F1587" s="2">
        <v>-3.06699999999999</v>
      </c>
      <c r="G1587" s="2">
        <v>1.06</v>
      </c>
      <c r="H1587" s="2">
        <v>13.843</v>
      </c>
      <c r="I1587" s="2">
        <v>0.17199999999999999</v>
      </c>
      <c r="J1587" s="4" t="str">
        <f t="shared" si="144"/>
        <v>1882</v>
      </c>
      <c r="K1587" t="str">
        <f t="shared" si="145"/>
        <v>02</v>
      </c>
      <c r="M1587" t="str">
        <f t="shared" si="146"/>
        <v/>
      </c>
      <c r="O1587" t="str">
        <f t="shared" si="147"/>
        <v/>
      </c>
      <c r="R1587" t="str">
        <f t="shared" si="148"/>
        <v>1882-02</v>
      </c>
      <c r="U1587" s="2">
        <v>3.2309999999999999</v>
      </c>
      <c r="V1587" s="2">
        <v>0.42699999999999999</v>
      </c>
      <c r="W1587" s="2">
        <v>8.7539999999999996</v>
      </c>
      <c r="X1587" s="2">
        <v>0.82599999999999996</v>
      </c>
      <c r="Y1587" s="2">
        <v>-3.06699999999999</v>
      </c>
      <c r="Z1587" s="2">
        <v>1.06</v>
      </c>
      <c r="AA1587" s="2">
        <v>13.843</v>
      </c>
      <c r="AB1587" s="2">
        <v>0.17199999999999999</v>
      </c>
      <c r="AC1587">
        <f t="shared" si="149"/>
        <v>1880</v>
      </c>
    </row>
    <row r="1588" spans="1:29" x14ac:dyDescent="0.35">
      <c r="A1588" s="3" t="s">
        <v>1586</v>
      </c>
      <c r="B1588" s="2">
        <v>5.04</v>
      </c>
      <c r="C1588" s="2">
        <v>0.498</v>
      </c>
      <c r="D1588" s="2">
        <v>10.794</v>
      </c>
      <c r="E1588" s="2">
        <v>0.63400000000000001</v>
      </c>
      <c r="F1588" s="2">
        <v>-1.411</v>
      </c>
      <c r="G1588" s="2">
        <v>0.71799999999999997</v>
      </c>
      <c r="H1588" s="2">
        <v>14.339</v>
      </c>
      <c r="I1588" s="2">
        <v>0.185</v>
      </c>
      <c r="J1588" s="4" t="str">
        <f t="shared" si="144"/>
        <v>1882</v>
      </c>
      <c r="K1588" t="str">
        <f t="shared" si="145"/>
        <v>03</v>
      </c>
      <c r="M1588" t="str">
        <f t="shared" si="146"/>
        <v/>
      </c>
      <c r="O1588" t="str">
        <f t="shared" si="147"/>
        <v/>
      </c>
      <c r="R1588" t="str">
        <f t="shared" si="148"/>
        <v>1882-03</v>
      </c>
      <c r="U1588" s="2">
        <v>5.04</v>
      </c>
      <c r="V1588" s="2">
        <v>0.498</v>
      </c>
      <c r="W1588" s="2">
        <v>10.794</v>
      </c>
      <c r="X1588" s="2">
        <v>0.63400000000000001</v>
      </c>
      <c r="Y1588" s="2">
        <v>-1.411</v>
      </c>
      <c r="Z1588" s="2">
        <v>0.71799999999999997</v>
      </c>
      <c r="AA1588" s="2">
        <v>14.339</v>
      </c>
      <c r="AB1588" s="2">
        <v>0.185</v>
      </c>
      <c r="AC1588">
        <f t="shared" si="149"/>
        <v>1880</v>
      </c>
    </row>
    <row r="1589" spans="1:29" x14ac:dyDescent="0.35">
      <c r="A1589" s="3" t="s">
        <v>1587</v>
      </c>
      <c r="B1589" s="2">
        <v>7.6909999999999901</v>
      </c>
      <c r="C1589" s="2">
        <v>0.36899999999999999</v>
      </c>
      <c r="D1589" s="2">
        <v>13.712999999999999</v>
      </c>
      <c r="E1589" s="2">
        <v>0.51600000000000001</v>
      </c>
      <c r="F1589" s="2">
        <v>1.75199999999999</v>
      </c>
      <c r="G1589" s="2">
        <v>0.66400000000000003</v>
      </c>
      <c r="H1589" s="2">
        <v>15.031000000000001</v>
      </c>
      <c r="I1589" s="2">
        <v>0.156</v>
      </c>
      <c r="J1589" s="4" t="str">
        <f t="shared" si="144"/>
        <v>1882</v>
      </c>
      <c r="K1589" t="str">
        <f t="shared" si="145"/>
        <v>04</v>
      </c>
      <c r="M1589" t="str">
        <f t="shared" si="146"/>
        <v/>
      </c>
      <c r="O1589" t="str">
        <f t="shared" si="147"/>
        <v/>
      </c>
      <c r="R1589" t="str">
        <f t="shared" si="148"/>
        <v>1882-04</v>
      </c>
      <c r="U1589" s="2">
        <v>7.6909999999999901</v>
      </c>
      <c r="V1589" s="2">
        <v>0.36899999999999999</v>
      </c>
      <c r="W1589" s="2">
        <v>13.712999999999999</v>
      </c>
      <c r="X1589" s="2">
        <v>0.51600000000000001</v>
      </c>
      <c r="Y1589" s="2">
        <v>1.75199999999999</v>
      </c>
      <c r="Z1589" s="2">
        <v>0.66400000000000003</v>
      </c>
      <c r="AA1589" s="2">
        <v>15.031000000000001</v>
      </c>
      <c r="AB1589" s="2">
        <v>0.156</v>
      </c>
      <c r="AC1589">
        <f t="shared" si="149"/>
        <v>1880</v>
      </c>
    </row>
    <row r="1590" spans="1:29" x14ac:dyDescent="0.35">
      <c r="A1590" s="3" t="s">
        <v>1588</v>
      </c>
      <c r="B1590" s="2">
        <v>10.888</v>
      </c>
      <c r="C1590" s="2">
        <v>0.33700000000000002</v>
      </c>
      <c r="D1590" s="2">
        <v>16.829999999999998</v>
      </c>
      <c r="E1590" s="2">
        <v>0.57699999999999996</v>
      </c>
      <c r="F1590" s="2">
        <v>4.8869999999999996</v>
      </c>
      <c r="G1590" s="2">
        <v>0.54600000000000004</v>
      </c>
      <c r="H1590" s="2">
        <v>15.815999999999899</v>
      </c>
      <c r="I1590" s="2">
        <v>0.151</v>
      </c>
      <c r="J1590" s="4" t="str">
        <f t="shared" si="144"/>
        <v>1882</v>
      </c>
      <c r="K1590" t="str">
        <f t="shared" si="145"/>
        <v>05</v>
      </c>
      <c r="M1590" t="str">
        <f t="shared" si="146"/>
        <v/>
      </c>
      <c r="O1590" t="str">
        <f t="shared" si="147"/>
        <v/>
      </c>
      <c r="R1590" t="str">
        <f t="shared" si="148"/>
        <v>1882-05</v>
      </c>
      <c r="U1590" s="2">
        <v>10.888</v>
      </c>
      <c r="V1590" s="2">
        <v>0.33700000000000002</v>
      </c>
      <c r="W1590" s="2">
        <v>16.829999999999998</v>
      </c>
      <c r="X1590" s="2">
        <v>0.57699999999999996</v>
      </c>
      <c r="Y1590" s="2">
        <v>4.8869999999999996</v>
      </c>
      <c r="Z1590" s="2">
        <v>0.54600000000000004</v>
      </c>
      <c r="AA1590" s="2">
        <v>15.815999999999899</v>
      </c>
      <c r="AB1590" s="2">
        <v>0.151</v>
      </c>
      <c r="AC1590">
        <f t="shared" si="149"/>
        <v>1880</v>
      </c>
    </row>
    <row r="1591" spans="1:29" x14ac:dyDescent="0.35">
      <c r="A1591" s="3" t="s">
        <v>1589</v>
      </c>
      <c r="B1591" s="2">
        <v>12.805</v>
      </c>
      <c r="C1591" s="2">
        <v>0.29799999999999999</v>
      </c>
      <c r="D1591" s="2">
        <v>18.940999999999999</v>
      </c>
      <c r="E1591" s="2">
        <v>0.61299999999999999</v>
      </c>
      <c r="F1591" s="2">
        <v>7.032</v>
      </c>
      <c r="G1591" s="2">
        <v>0.53400000000000003</v>
      </c>
      <c r="H1591" s="2">
        <v>16.355999999999899</v>
      </c>
      <c r="I1591" s="2">
        <v>0.14199999999999999</v>
      </c>
      <c r="J1591" s="4" t="str">
        <f t="shared" si="144"/>
        <v>1882</v>
      </c>
      <c r="K1591" t="str">
        <f t="shared" si="145"/>
        <v>06</v>
      </c>
      <c r="M1591" t="str">
        <f t="shared" si="146"/>
        <v/>
      </c>
      <c r="O1591" t="str">
        <f t="shared" si="147"/>
        <v/>
      </c>
      <c r="R1591" t="str">
        <f t="shared" si="148"/>
        <v>1882-06</v>
      </c>
      <c r="U1591" s="2">
        <v>12.805</v>
      </c>
      <c r="V1591" s="2">
        <v>0.29799999999999999</v>
      </c>
      <c r="W1591" s="2">
        <v>18.940999999999999</v>
      </c>
      <c r="X1591" s="2">
        <v>0.61299999999999999</v>
      </c>
      <c r="Y1591" s="2">
        <v>7.032</v>
      </c>
      <c r="Z1591" s="2">
        <v>0.53400000000000003</v>
      </c>
      <c r="AA1591" s="2">
        <v>16.355999999999899</v>
      </c>
      <c r="AB1591" s="2">
        <v>0.14199999999999999</v>
      </c>
      <c r="AC1591">
        <f t="shared" si="149"/>
        <v>1880</v>
      </c>
    </row>
    <row r="1592" spans="1:29" x14ac:dyDescent="0.35">
      <c r="A1592" s="3" t="s">
        <v>1590</v>
      </c>
      <c r="B1592" s="2">
        <v>13.747</v>
      </c>
      <c r="C1592" s="2">
        <v>0.33400000000000002</v>
      </c>
      <c r="D1592" s="2">
        <v>19.773</v>
      </c>
      <c r="E1592" s="2">
        <v>0.63900000000000001</v>
      </c>
      <c r="F1592" s="2">
        <v>7.9649999999999999</v>
      </c>
      <c r="G1592" s="2">
        <v>0.48799999999999999</v>
      </c>
      <c r="H1592" s="2">
        <v>16.634</v>
      </c>
      <c r="I1592" s="2">
        <v>0.14799999999999999</v>
      </c>
      <c r="J1592" s="4" t="str">
        <f t="shared" si="144"/>
        <v>1882</v>
      </c>
      <c r="K1592" t="str">
        <f t="shared" si="145"/>
        <v>07</v>
      </c>
      <c r="M1592" t="str">
        <f t="shared" si="146"/>
        <v/>
      </c>
      <c r="O1592" t="str">
        <f t="shared" si="147"/>
        <v/>
      </c>
      <c r="R1592" t="str">
        <f t="shared" si="148"/>
        <v>1882-07</v>
      </c>
      <c r="U1592" s="2">
        <v>13.747</v>
      </c>
      <c r="V1592" s="2">
        <v>0.33400000000000002</v>
      </c>
      <c r="W1592" s="2">
        <v>19.773</v>
      </c>
      <c r="X1592" s="2">
        <v>0.63900000000000001</v>
      </c>
      <c r="Y1592" s="2">
        <v>7.9649999999999999</v>
      </c>
      <c r="Z1592" s="2">
        <v>0.48799999999999999</v>
      </c>
      <c r="AA1592" s="2">
        <v>16.634</v>
      </c>
      <c r="AB1592" s="2">
        <v>0.14799999999999999</v>
      </c>
      <c r="AC1592">
        <f t="shared" si="149"/>
        <v>1880</v>
      </c>
    </row>
    <row r="1593" spans="1:29" x14ac:dyDescent="0.35">
      <c r="A1593" s="3" t="s">
        <v>1591</v>
      </c>
      <c r="B1593" s="2">
        <v>13.702999999999999</v>
      </c>
      <c r="C1593" s="2">
        <v>0.433</v>
      </c>
      <c r="D1593" s="2">
        <v>19.832000000000001</v>
      </c>
      <c r="E1593" s="2">
        <v>0.748</v>
      </c>
      <c r="F1593" s="2">
        <v>7.8359999999999896</v>
      </c>
      <c r="G1593" s="2">
        <v>0.443</v>
      </c>
      <c r="H1593" s="2">
        <v>16.678000000000001</v>
      </c>
      <c r="I1593" s="2">
        <v>0.17100000000000001</v>
      </c>
      <c r="J1593" s="4" t="str">
        <f t="shared" si="144"/>
        <v>1882</v>
      </c>
      <c r="K1593" t="str">
        <f t="shared" si="145"/>
        <v>08</v>
      </c>
      <c r="M1593" t="str">
        <f t="shared" si="146"/>
        <v/>
      </c>
      <c r="O1593" t="str">
        <f t="shared" si="147"/>
        <v/>
      </c>
      <c r="R1593" t="str">
        <f t="shared" si="148"/>
        <v>1882-08</v>
      </c>
      <c r="U1593" s="2">
        <v>13.702999999999999</v>
      </c>
      <c r="V1593" s="2">
        <v>0.433</v>
      </c>
      <c r="W1593" s="2">
        <v>19.832000000000001</v>
      </c>
      <c r="X1593" s="2">
        <v>0.748</v>
      </c>
      <c r="Y1593" s="2">
        <v>7.8359999999999896</v>
      </c>
      <c r="Z1593" s="2">
        <v>0.443</v>
      </c>
      <c r="AA1593" s="2">
        <v>16.678000000000001</v>
      </c>
      <c r="AB1593" s="2">
        <v>0.17100000000000001</v>
      </c>
      <c r="AC1593">
        <f t="shared" si="149"/>
        <v>1880</v>
      </c>
    </row>
    <row r="1594" spans="1:29" x14ac:dyDescent="0.35">
      <c r="A1594" s="3" t="s">
        <v>1592</v>
      </c>
      <c r="B1594" s="2">
        <v>11.736000000000001</v>
      </c>
      <c r="C1594" s="2">
        <v>0.28699999999999998</v>
      </c>
      <c r="D1594" s="2">
        <v>17.768999999999998</v>
      </c>
      <c r="E1594" s="2">
        <v>0.49299999999999999</v>
      </c>
      <c r="F1594" s="2">
        <v>5.891</v>
      </c>
      <c r="G1594" s="2">
        <v>0.45800000000000002</v>
      </c>
      <c r="H1594" s="2">
        <v>16.108000000000001</v>
      </c>
      <c r="I1594" s="2">
        <v>0.14099999999999999</v>
      </c>
      <c r="J1594" s="4" t="str">
        <f t="shared" si="144"/>
        <v>1882</v>
      </c>
      <c r="K1594" t="str">
        <f t="shared" si="145"/>
        <v>09</v>
      </c>
      <c r="M1594" t="str">
        <f t="shared" si="146"/>
        <v/>
      </c>
      <c r="O1594" t="str">
        <f t="shared" si="147"/>
        <v/>
      </c>
      <c r="R1594" t="str">
        <f t="shared" si="148"/>
        <v>1882-09</v>
      </c>
      <c r="U1594" s="2">
        <v>11.736000000000001</v>
      </c>
      <c r="V1594" s="2">
        <v>0.28699999999999998</v>
      </c>
      <c r="W1594" s="2">
        <v>17.768999999999998</v>
      </c>
      <c r="X1594" s="2">
        <v>0.49299999999999999</v>
      </c>
      <c r="Y1594" s="2">
        <v>5.891</v>
      </c>
      <c r="Z1594" s="2">
        <v>0.45800000000000002</v>
      </c>
      <c r="AA1594" s="2">
        <v>16.108000000000001</v>
      </c>
      <c r="AB1594" s="2">
        <v>0.14099999999999999</v>
      </c>
      <c r="AC1594">
        <f t="shared" si="149"/>
        <v>1880</v>
      </c>
    </row>
    <row r="1595" spans="1:29" x14ac:dyDescent="0.35">
      <c r="A1595" s="3" t="s">
        <v>1593</v>
      </c>
      <c r="B1595" s="2">
        <v>8.4450000000000003</v>
      </c>
      <c r="C1595" s="2">
        <v>0.32700000000000001</v>
      </c>
      <c r="D1595" s="2">
        <v>14.595999999999901</v>
      </c>
      <c r="E1595" s="2">
        <v>0.65900000000000003</v>
      </c>
      <c r="F1595" s="2">
        <v>2.7839999999999998</v>
      </c>
      <c r="G1595" s="2">
        <v>0.46100000000000002</v>
      </c>
      <c r="H1595" s="2">
        <v>15.022</v>
      </c>
      <c r="I1595" s="2">
        <v>0.151</v>
      </c>
      <c r="J1595" s="4" t="str">
        <f t="shared" si="144"/>
        <v>1882</v>
      </c>
      <c r="K1595" t="str">
        <f t="shared" si="145"/>
        <v>10</v>
      </c>
      <c r="M1595" t="str">
        <f t="shared" si="146"/>
        <v/>
      </c>
      <c r="O1595" t="str">
        <f t="shared" si="147"/>
        <v/>
      </c>
      <c r="R1595" t="str">
        <f t="shared" si="148"/>
        <v>1882-10</v>
      </c>
      <c r="U1595" s="2">
        <v>8.4450000000000003</v>
      </c>
      <c r="V1595" s="2">
        <v>0.32700000000000001</v>
      </c>
      <c r="W1595" s="2">
        <v>14.595999999999901</v>
      </c>
      <c r="X1595" s="2">
        <v>0.65900000000000003</v>
      </c>
      <c r="Y1595" s="2">
        <v>2.7839999999999998</v>
      </c>
      <c r="Z1595" s="2">
        <v>0.46100000000000002</v>
      </c>
      <c r="AA1595" s="2">
        <v>15.022</v>
      </c>
      <c r="AB1595" s="2">
        <v>0.151</v>
      </c>
      <c r="AC1595">
        <f t="shared" si="149"/>
        <v>1880</v>
      </c>
    </row>
    <row r="1596" spans="1:29" x14ac:dyDescent="0.35">
      <c r="A1596" s="3" t="s">
        <v>1594</v>
      </c>
      <c r="B1596" s="2">
        <v>5.0659999999999998</v>
      </c>
      <c r="C1596" s="2">
        <v>0.35899999999999999</v>
      </c>
      <c r="D1596" s="2">
        <v>11.404</v>
      </c>
      <c r="E1596" s="2">
        <v>0.89200000000000002</v>
      </c>
      <c r="F1596" s="2">
        <v>-0.58099999999999996</v>
      </c>
      <c r="G1596" s="2">
        <v>0.84099999999999997</v>
      </c>
      <c r="H1596" s="2">
        <v>14.032999999999999</v>
      </c>
      <c r="I1596" s="2">
        <v>0.157</v>
      </c>
      <c r="J1596" s="4" t="str">
        <f t="shared" si="144"/>
        <v>1882</v>
      </c>
      <c r="K1596" t="str">
        <f t="shared" si="145"/>
        <v>11</v>
      </c>
      <c r="M1596" t="str">
        <f t="shared" si="146"/>
        <v/>
      </c>
      <c r="O1596" t="str">
        <f t="shared" si="147"/>
        <v/>
      </c>
      <c r="R1596" t="str">
        <f t="shared" si="148"/>
        <v>1882-11</v>
      </c>
      <c r="U1596" s="2">
        <v>5.0659999999999998</v>
      </c>
      <c r="V1596" s="2">
        <v>0.35899999999999999</v>
      </c>
      <c r="W1596" s="2">
        <v>11.404</v>
      </c>
      <c r="X1596" s="2">
        <v>0.89200000000000002</v>
      </c>
      <c r="Y1596" s="2">
        <v>-0.58099999999999996</v>
      </c>
      <c r="Z1596" s="2">
        <v>0.84099999999999997</v>
      </c>
      <c r="AA1596" s="2">
        <v>14.032999999999999</v>
      </c>
      <c r="AB1596" s="2">
        <v>0.157</v>
      </c>
      <c r="AC1596">
        <f t="shared" si="149"/>
        <v>1880</v>
      </c>
    </row>
    <row r="1597" spans="1:29" x14ac:dyDescent="0.35">
      <c r="A1597" s="3" t="s">
        <v>1595</v>
      </c>
      <c r="B1597" s="2">
        <v>2.2050000000000001</v>
      </c>
      <c r="C1597" s="2">
        <v>0.40400000000000003</v>
      </c>
      <c r="D1597" s="2">
        <v>8.5730000000000004</v>
      </c>
      <c r="E1597" s="2">
        <v>0.74399999999999999</v>
      </c>
      <c r="F1597" s="2">
        <v>-2.7949999999999999</v>
      </c>
      <c r="G1597" s="2">
        <v>0.58099999999999996</v>
      </c>
      <c r="H1597" s="2">
        <v>13.186999999999999</v>
      </c>
      <c r="I1597" s="2">
        <v>0.16699999999999901</v>
      </c>
      <c r="J1597" s="4" t="str">
        <f t="shared" si="144"/>
        <v>1882</v>
      </c>
      <c r="K1597" t="str">
        <f t="shared" si="145"/>
        <v>12</v>
      </c>
      <c r="M1597" t="str">
        <f t="shared" si="146"/>
        <v/>
      </c>
      <c r="O1597" t="str">
        <f t="shared" si="147"/>
        <v/>
      </c>
      <c r="R1597" t="str">
        <f t="shared" si="148"/>
        <v>1882-12</v>
      </c>
      <c r="U1597" s="2">
        <v>2.2050000000000001</v>
      </c>
      <c r="V1597" s="2">
        <v>0.40400000000000003</v>
      </c>
      <c r="W1597" s="2">
        <v>8.5730000000000004</v>
      </c>
      <c r="X1597" s="2">
        <v>0.74399999999999999</v>
      </c>
      <c r="Y1597" s="2">
        <v>-2.7949999999999999</v>
      </c>
      <c r="Z1597" s="2">
        <v>0.58099999999999996</v>
      </c>
      <c r="AA1597" s="2">
        <v>13.186999999999999</v>
      </c>
      <c r="AB1597" s="2">
        <v>0.16699999999999901</v>
      </c>
      <c r="AC1597">
        <f t="shared" si="149"/>
        <v>1880</v>
      </c>
    </row>
    <row r="1598" spans="1:29" x14ac:dyDescent="0.35">
      <c r="A1598" s="3" t="s">
        <v>1596</v>
      </c>
      <c r="B1598" s="2">
        <v>1.46</v>
      </c>
      <c r="C1598" s="2">
        <v>0.53</v>
      </c>
      <c r="D1598" s="2">
        <v>7.0639999999999903</v>
      </c>
      <c r="E1598" s="2">
        <v>0.622</v>
      </c>
      <c r="F1598" s="2">
        <v>-4.5190000000000001</v>
      </c>
      <c r="G1598" s="2">
        <v>0.60499999999999998</v>
      </c>
      <c r="H1598" s="2">
        <v>13.106</v>
      </c>
      <c r="I1598" s="2">
        <v>0.19</v>
      </c>
      <c r="J1598" s="4" t="str">
        <f t="shared" si="144"/>
        <v>1883</v>
      </c>
      <c r="K1598" t="str">
        <f t="shared" si="145"/>
        <v>01</v>
      </c>
      <c r="M1598" t="str">
        <f t="shared" si="146"/>
        <v/>
      </c>
      <c r="O1598" t="str">
        <f t="shared" si="147"/>
        <v/>
      </c>
      <c r="R1598" t="str">
        <f t="shared" si="148"/>
        <v>1883-01</v>
      </c>
      <c r="U1598" s="2">
        <v>1.46</v>
      </c>
      <c r="V1598" s="2">
        <v>0.53</v>
      </c>
      <c r="W1598" s="2">
        <v>7.0639999999999903</v>
      </c>
      <c r="X1598" s="2">
        <v>0.622</v>
      </c>
      <c r="Y1598" s="2">
        <v>-4.5190000000000001</v>
      </c>
      <c r="Z1598" s="2">
        <v>0.60499999999999998</v>
      </c>
      <c r="AA1598" s="2">
        <v>13.106</v>
      </c>
      <c r="AB1598" s="2">
        <v>0.19</v>
      </c>
      <c r="AC1598">
        <f t="shared" si="149"/>
        <v>1880</v>
      </c>
    </row>
    <row r="1599" spans="1:29" x14ac:dyDescent="0.35">
      <c r="A1599" s="3" t="s">
        <v>1597</v>
      </c>
      <c r="B1599" s="2">
        <v>1.8560000000000001</v>
      </c>
      <c r="C1599" s="2">
        <v>0.498</v>
      </c>
      <c r="D1599" s="2">
        <v>7.54</v>
      </c>
      <c r="E1599" s="2">
        <v>0.93400000000000005</v>
      </c>
      <c r="F1599" s="2">
        <v>-4.3029999999999999</v>
      </c>
      <c r="G1599" s="2">
        <v>0.65</v>
      </c>
      <c r="H1599" s="2">
        <v>13.357999999999899</v>
      </c>
      <c r="I1599" s="2">
        <v>0.18</v>
      </c>
      <c r="J1599" s="4" t="str">
        <f t="shared" si="144"/>
        <v>1883</v>
      </c>
      <c r="K1599" t="str">
        <f t="shared" si="145"/>
        <v>02</v>
      </c>
      <c r="M1599" t="str">
        <f t="shared" si="146"/>
        <v/>
      </c>
      <c r="O1599" t="str">
        <f t="shared" si="147"/>
        <v/>
      </c>
      <c r="R1599" t="str">
        <f t="shared" si="148"/>
        <v>1883-02</v>
      </c>
      <c r="U1599" s="2">
        <v>1.8560000000000001</v>
      </c>
      <c r="V1599" s="2">
        <v>0.498</v>
      </c>
      <c r="W1599" s="2">
        <v>7.54</v>
      </c>
      <c r="X1599" s="2">
        <v>0.93400000000000005</v>
      </c>
      <c r="Y1599" s="2">
        <v>-4.3029999999999999</v>
      </c>
      <c r="Z1599" s="2">
        <v>0.65</v>
      </c>
      <c r="AA1599" s="2">
        <v>13.357999999999899</v>
      </c>
      <c r="AB1599" s="2">
        <v>0.18</v>
      </c>
      <c r="AC1599">
        <f t="shared" si="149"/>
        <v>1880</v>
      </c>
    </row>
    <row r="1600" spans="1:29" x14ac:dyDescent="0.35">
      <c r="A1600" s="3" t="s">
        <v>1598</v>
      </c>
      <c r="B1600" s="2">
        <v>4.9289999999999896</v>
      </c>
      <c r="C1600" s="2">
        <v>0.42099999999999999</v>
      </c>
      <c r="D1600" s="2">
        <v>10.122999999999999</v>
      </c>
      <c r="E1600" s="2">
        <v>0.625</v>
      </c>
      <c r="F1600" s="2">
        <v>-2.0939999999999999</v>
      </c>
      <c r="G1600" s="2">
        <v>0.72599999999999998</v>
      </c>
      <c r="H1600" s="2">
        <v>14.236000000000001</v>
      </c>
      <c r="I1600" s="2">
        <v>0.16200000000000001</v>
      </c>
      <c r="J1600" s="4" t="str">
        <f t="shared" si="144"/>
        <v>1883</v>
      </c>
      <c r="K1600" t="str">
        <f t="shared" si="145"/>
        <v>03</v>
      </c>
      <c r="M1600" t="str">
        <f t="shared" si="146"/>
        <v/>
      </c>
      <c r="O1600" t="str">
        <f t="shared" si="147"/>
        <v/>
      </c>
      <c r="R1600" t="str">
        <f t="shared" si="148"/>
        <v>1883-03</v>
      </c>
      <c r="U1600" s="2">
        <v>4.9289999999999896</v>
      </c>
      <c r="V1600" s="2">
        <v>0.42099999999999999</v>
      </c>
      <c r="W1600" s="2">
        <v>10.122999999999999</v>
      </c>
      <c r="X1600" s="2">
        <v>0.625</v>
      </c>
      <c r="Y1600" s="2">
        <v>-2.0939999999999999</v>
      </c>
      <c r="Z1600" s="2">
        <v>0.72599999999999998</v>
      </c>
      <c r="AA1600" s="2">
        <v>14.236000000000001</v>
      </c>
      <c r="AB1600" s="2">
        <v>0.16200000000000001</v>
      </c>
      <c r="AC1600">
        <f t="shared" si="149"/>
        <v>1880</v>
      </c>
    </row>
    <row r="1601" spans="1:29" x14ac:dyDescent="0.35">
      <c r="A1601" s="3" t="s">
        <v>1599</v>
      </c>
      <c r="B1601" s="2">
        <v>7.6909999999999901</v>
      </c>
      <c r="C1601" s="2">
        <v>0.42399999999999999</v>
      </c>
      <c r="D1601" s="2">
        <v>13.967000000000001</v>
      </c>
      <c r="E1601" s="2">
        <v>0.52800000000000002</v>
      </c>
      <c r="F1601" s="2">
        <v>1.468</v>
      </c>
      <c r="G1601" s="2">
        <v>0.7</v>
      </c>
      <c r="H1601" s="2">
        <v>14.916</v>
      </c>
      <c r="I1601" s="2">
        <v>0.16600000000000001</v>
      </c>
      <c r="J1601" s="4" t="str">
        <f t="shared" si="144"/>
        <v>1883</v>
      </c>
      <c r="K1601" t="str">
        <f t="shared" si="145"/>
        <v>04</v>
      </c>
      <c r="M1601" t="str">
        <f t="shared" si="146"/>
        <v/>
      </c>
      <c r="O1601" t="str">
        <f t="shared" si="147"/>
        <v/>
      </c>
      <c r="R1601" t="str">
        <f t="shared" si="148"/>
        <v>1883-04</v>
      </c>
      <c r="U1601" s="2">
        <v>7.6909999999999901</v>
      </c>
      <c r="V1601" s="2">
        <v>0.42399999999999999</v>
      </c>
      <c r="W1601" s="2">
        <v>13.967000000000001</v>
      </c>
      <c r="X1601" s="2">
        <v>0.52800000000000002</v>
      </c>
      <c r="Y1601" s="2">
        <v>1.468</v>
      </c>
      <c r="Z1601" s="2">
        <v>0.7</v>
      </c>
      <c r="AA1601" s="2">
        <v>14.916</v>
      </c>
      <c r="AB1601" s="2">
        <v>0.16600000000000001</v>
      </c>
      <c r="AC1601">
        <f t="shared" si="149"/>
        <v>1880</v>
      </c>
    </row>
    <row r="1602" spans="1:29" x14ac:dyDescent="0.35">
      <c r="A1602" s="3" t="s">
        <v>1600</v>
      </c>
      <c r="B1602" s="2">
        <v>10.832000000000001</v>
      </c>
      <c r="C1602" s="2">
        <v>0.35399999999999998</v>
      </c>
      <c r="D1602" s="2">
        <v>16.898</v>
      </c>
      <c r="E1602" s="2">
        <v>0.51200000000000001</v>
      </c>
      <c r="F1602" s="2">
        <v>4.7930000000000001</v>
      </c>
      <c r="G1602" s="2">
        <v>0.45900000000000002</v>
      </c>
      <c r="H1602" s="2">
        <v>15.824999999999999</v>
      </c>
      <c r="I1602" s="2">
        <v>0.153</v>
      </c>
      <c r="J1602" s="4" t="str">
        <f t="shared" si="144"/>
        <v>1883</v>
      </c>
      <c r="K1602" t="str">
        <f t="shared" si="145"/>
        <v>05</v>
      </c>
      <c r="M1602" t="str">
        <f t="shared" si="146"/>
        <v/>
      </c>
      <c r="O1602" t="str">
        <f t="shared" si="147"/>
        <v/>
      </c>
      <c r="R1602" t="str">
        <f t="shared" si="148"/>
        <v>1883-05</v>
      </c>
      <c r="U1602" s="2">
        <v>10.832000000000001</v>
      </c>
      <c r="V1602" s="2">
        <v>0.35399999999999998</v>
      </c>
      <c r="W1602" s="2">
        <v>16.898</v>
      </c>
      <c r="X1602" s="2">
        <v>0.51200000000000001</v>
      </c>
      <c r="Y1602" s="2">
        <v>4.7930000000000001</v>
      </c>
      <c r="Z1602" s="2">
        <v>0.45900000000000002</v>
      </c>
      <c r="AA1602" s="2">
        <v>15.824999999999999</v>
      </c>
      <c r="AB1602" s="2">
        <v>0.153</v>
      </c>
      <c r="AC1602">
        <f t="shared" si="149"/>
        <v>1880</v>
      </c>
    </row>
    <row r="1603" spans="1:29" x14ac:dyDescent="0.35">
      <c r="A1603" s="3" t="s">
        <v>1601</v>
      </c>
      <c r="B1603" s="2">
        <v>13.302</v>
      </c>
      <c r="C1603" s="2">
        <v>0.29399999999999998</v>
      </c>
      <c r="D1603" s="2">
        <v>20.048999999999999</v>
      </c>
      <c r="E1603" s="2">
        <v>0.70299999999999996</v>
      </c>
      <c r="F1603" s="2">
        <v>7.3029999999999999</v>
      </c>
      <c r="G1603" s="2">
        <v>0.39800000000000002</v>
      </c>
      <c r="H1603" s="2">
        <v>16.512</v>
      </c>
      <c r="I1603" s="2">
        <v>0.13900000000000001</v>
      </c>
      <c r="J1603" s="4" t="str">
        <f t="shared" ref="J1603:J1666" si="150">LEFT(A1603, 4)</f>
        <v>1883</v>
      </c>
      <c r="K1603" t="str">
        <f t="shared" ref="K1603:K1666" si="151">MID(A1603, 6, 2)</f>
        <v>06</v>
      </c>
      <c r="M1603" t="str">
        <f t="shared" ref="M1603:M1666" si="152">IFERROR(AVERAGEIFS(H:H, J:J, L1603), "")</f>
        <v/>
      </c>
      <c r="O1603" t="str">
        <f t="shared" ref="O1603:O1666" si="153">IF(ISNUMBER(M1603), M1603 - $N$2, "")</f>
        <v/>
      </c>
      <c r="R1603" t="str">
        <f t="shared" ref="R1603:R1666" si="154">J1603 &amp; "-" &amp; TEXT(K1603, "00")</f>
        <v>1883-06</v>
      </c>
      <c r="U1603" s="2">
        <v>13.302</v>
      </c>
      <c r="V1603" s="2">
        <v>0.29399999999999998</v>
      </c>
      <c r="W1603" s="2">
        <v>20.048999999999999</v>
      </c>
      <c r="X1603" s="2">
        <v>0.70299999999999996</v>
      </c>
      <c r="Y1603" s="2">
        <v>7.3029999999999999</v>
      </c>
      <c r="Z1603" s="2">
        <v>0.39800000000000002</v>
      </c>
      <c r="AA1603" s="2">
        <v>16.512</v>
      </c>
      <c r="AB1603" s="2">
        <v>0.13900000000000001</v>
      </c>
      <c r="AC1603">
        <f t="shared" ref="AC1603:AC1666" si="155">INT(J1603/10)*10</f>
        <v>1880</v>
      </c>
    </row>
    <row r="1604" spans="1:29" x14ac:dyDescent="0.35">
      <c r="A1604" s="3" t="s">
        <v>1602</v>
      </c>
      <c r="B1604" s="2">
        <v>14.010999999999999</v>
      </c>
      <c r="C1604" s="2">
        <v>0.35499999999999998</v>
      </c>
      <c r="D1604" s="2">
        <v>20.457000000000001</v>
      </c>
      <c r="E1604" s="2">
        <v>0.625</v>
      </c>
      <c r="F1604" s="2">
        <v>7.7189999999999896</v>
      </c>
      <c r="G1604" s="2">
        <v>0.45300000000000001</v>
      </c>
      <c r="H1604" s="2">
        <v>16.664000000000001</v>
      </c>
      <c r="I1604" s="2">
        <v>0.14599999999999999</v>
      </c>
      <c r="J1604" s="4" t="str">
        <f t="shared" si="150"/>
        <v>1883</v>
      </c>
      <c r="K1604" t="str">
        <f t="shared" si="151"/>
        <v>07</v>
      </c>
      <c r="M1604" t="str">
        <f t="shared" si="152"/>
        <v/>
      </c>
      <c r="O1604" t="str">
        <f t="shared" si="153"/>
        <v/>
      </c>
      <c r="R1604" t="str">
        <f t="shared" si="154"/>
        <v>1883-07</v>
      </c>
      <c r="U1604" s="2">
        <v>14.010999999999999</v>
      </c>
      <c r="V1604" s="2">
        <v>0.35499999999999998</v>
      </c>
      <c r="W1604" s="2">
        <v>20.457000000000001</v>
      </c>
      <c r="X1604" s="2">
        <v>0.625</v>
      </c>
      <c r="Y1604" s="2">
        <v>7.7189999999999896</v>
      </c>
      <c r="Z1604" s="2">
        <v>0.45300000000000001</v>
      </c>
      <c r="AA1604" s="2">
        <v>16.664000000000001</v>
      </c>
      <c r="AB1604" s="2">
        <v>0.14599999999999999</v>
      </c>
      <c r="AC1604">
        <f t="shared" si="155"/>
        <v>1880</v>
      </c>
    </row>
    <row r="1605" spans="1:29" x14ac:dyDescent="0.35">
      <c r="A1605" s="3" t="s">
        <v>1603</v>
      </c>
      <c r="B1605" s="2">
        <v>13.224</v>
      </c>
      <c r="C1605" s="2">
        <v>0.34</v>
      </c>
      <c r="D1605" s="2">
        <v>19.591000000000001</v>
      </c>
      <c r="E1605" s="2">
        <v>0.65</v>
      </c>
      <c r="F1605" s="2">
        <v>7.4639999999999898</v>
      </c>
      <c r="G1605" s="2">
        <v>0.36499999999999999</v>
      </c>
      <c r="H1605" s="2">
        <v>16.538</v>
      </c>
      <c r="I1605" s="2">
        <v>0.13600000000000001</v>
      </c>
      <c r="J1605" s="4" t="str">
        <f t="shared" si="150"/>
        <v>1883</v>
      </c>
      <c r="K1605" t="str">
        <f t="shared" si="151"/>
        <v>08</v>
      </c>
      <c r="M1605" t="str">
        <f t="shared" si="152"/>
        <v/>
      </c>
      <c r="O1605" t="str">
        <f t="shared" si="153"/>
        <v/>
      </c>
      <c r="R1605" t="str">
        <f t="shared" si="154"/>
        <v>1883-08</v>
      </c>
      <c r="U1605" s="2">
        <v>13.224</v>
      </c>
      <c r="V1605" s="2">
        <v>0.34</v>
      </c>
      <c r="W1605" s="2">
        <v>19.591000000000001</v>
      </c>
      <c r="X1605" s="2">
        <v>0.65</v>
      </c>
      <c r="Y1605" s="2">
        <v>7.4639999999999898</v>
      </c>
      <c r="Z1605" s="2">
        <v>0.36499999999999999</v>
      </c>
      <c r="AA1605" s="2">
        <v>16.538</v>
      </c>
      <c r="AB1605" s="2">
        <v>0.13600000000000001</v>
      </c>
      <c r="AC1605">
        <f t="shared" si="155"/>
        <v>1880</v>
      </c>
    </row>
    <row r="1606" spans="1:29" x14ac:dyDescent="0.35">
      <c r="A1606" s="3" t="s">
        <v>1604</v>
      </c>
      <c r="B1606" s="2">
        <v>11.343</v>
      </c>
      <c r="C1606" s="2">
        <v>0.32700000000000001</v>
      </c>
      <c r="D1606" s="2">
        <v>17.663</v>
      </c>
      <c r="E1606" s="2">
        <v>0.58299999999999996</v>
      </c>
      <c r="F1606" s="2">
        <v>5.2990000000000004</v>
      </c>
      <c r="G1606" s="2">
        <v>0.34899999999999998</v>
      </c>
      <c r="H1606" s="2">
        <v>15.956</v>
      </c>
      <c r="I1606" s="2">
        <v>0.13699999999999901</v>
      </c>
      <c r="J1606" s="4" t="str">
        <f t="shared" si="150"/>
        <v>1883</v>
      </c>
      <c r="K1606" t="str">
        <f t="shared" si="151"/>
        <v>09</v>
      </c>
      <c r="M1606" t="str">
        <f t="shared" si="152"/>
        <v/>
      </c>
      <c r="O1606" t="str">
        <f t="shared" si="153"/>
        <v/>
      </c>
      <c r="R1606" t="str">
        <f t="shared" si="154"/>
        <v>1883-09</v>
      </c>
      <c r="U1606" s="2">
        <v>11.343</v>
      </c>
      <c r="V1606" s="2">
        <v>0.32700000000000001</v>
      </c>
      <c r="W1606" s="2">
        <v>17.663</v>
      </c>
      <c r="X1606" s="2">
        <v>0.58299999999999996</v>
      </c>
      <c r="Y1606" s="2">
        <v>5.2990000000000004</v>
      </c>
      <c r="Z1606" s="2">
        <v>0.34899999999999998</v>
      </c>
      <c r="AA1606" s="2">
        <v>15.956</v>
      </c>
      <c r="AB1606" s="2">
        <v>0.13699999999999901</v>
      </c>
      <c r="AC1606">
        <f t="shared" si="155"/>
        <v>1880</v>
      </c>
    </row>
    <row r="1607" spans="1:29" x14ac:dyDescent="0.35">
      <c r="A1607" s="3" t="s">
        <v>1605</v>
      </c>
      <c r="B1607" s="2">
        <v>8.90899999999999</v>
      </c>
      <c r="C1607" s="2">
        <v>0.249</v>
      </c>
      <c r="D1607" s="2">
        <v>14.620999999999899</v>
      </c>
      <c r="E1607" s="2">
        <v>0.56899999999999995</v>
      </c>
      <c r="F1607" s="2">
        <v>2.6709999999999998</v>
      </c>
      <c r="G1607" s="2">
        <v>0.60099999999999998</v>
      </c>
      <c r="H1607" s="2">
        <v>15.054</v>
      </c>
      <c r="I1607" s="2">
        <v>0.123</v>
      </c>
      <c r="J1607" s="4" t="str">
        <f t="shared" si="150"/>
        <v>1883</v>
      </c>
      <c r="K1607" t="str">
        <f t="shared" si="151"/>
        <v>10</v>
      </c>
      <c r="M1607" t="str">
        <f t="shared" si="152"/>
        <v/>
      </c>
      <c r="O1607" t="str">
        <f t="shared" si="153"/>
        <v/>
      </c>
      <c r="R1607" t="str">
        <f t="shared" si="154"/>
        <v>1883-10</v>
      </c>
      <c r="U1607" s="2">
        <v>8.90899999999999</v>
      </c>
      <c r="V1607" s="2">
        <v>0.249</v>
      </c>
      <c r="W1607" s="2">
        <v>14.620999999999899</v>
      </c>
      <c r="X1607" s="2">
        <v>0.56899999999999995</v>
      </c>
      <c r="Y1607" s="2">
        <v>2.6709999999999998</v>
      </c>
      <c r="Z1607" s="2">
        <v>0.60099999999999998</v>
      </c>
      <c r="AA1607" s="2">
        <v>15.054</v>
      </c>
      <c r="AB1607" s="2">
        <v>0.123</v>
      </c>
      <c r="AC1607">
        <f t="shared" si="155"/>
        <v>1880</v>
      </c>
    </row>
    <row r="1608" spans="1:29" x14ac:dyDescent="0.35">
      <c r="A1608" s="3" t="s">
        <v>1606</v>
      </c>
      <c r="B1608" s="2">
        <v>4.9050000000000002</v>
      </c>
      <c r="C1608" s="2">
        <v>0.29299999999999998</v>
      </c>
      <c r="D1608" s="2">
        <v>10.987</v>
      </c>
      <c r="E1608" s="2">
        <v>0.55899999999999905</v>
      </c>
      <c r="F1608" s="2">
        <v>-0.436</v>
      </c>
      <c r="G1608" s="2">
        <v>0.64700000000000002</v>
      </c>
      <c r="H1608" s="2">
        <v>13.943</v>
      </c>
      <c r="I1608" s="2">
        <v>0.13500000000000001</v>
      </c>
      <c r="J1608" s="4" t="str">
        <f t="shared" si="150"/>
        <v>1883</v>
      </c>
      <c r="K1608" t="str">
        <f t="shared" si="151"/>
        <v>11</v>
      </c>
      <c r="M1608" t="str">
        <f t="shared" si="152"/>
        <v/>
      </c>
      <c r="O1608" t="str">
        <f t="shared" si="153"/>
        <v/>
      </c>
      <c r="R1608" t="str">
        <f t="shared" si="154"/>
        <v>1883-11</v>
      </c>
      <c r="U1608" s="2">
        <v>4.9050000000000002</v>
      </c>
      <c r="V1608" s="2">
        <v>0.29299999999999998</v>
      </c>
      <c r="W1608" s="2">
        <v>10.987</v>
      </c>
      <c r="X1608" s="2">
        <v>0.55899999999999905</v>
      </c>
      <c r="Y1608" s="2">
        <v>-0.436</v>
      </c>
      <c r="Z1608" s="2">
        <v>0.64700000000000002</v>
      </c>
      <c r="AA1608" s="2">
        <v>13.943</v>
      </c>
      <c r="AB1608" s="2">
        <v>0.13500000000000001</v>
      </c>
      <c r="AC1608">
        <f t="shared" si="155"/>
        <v>1880</v>
      </c>
    </row>
    <row r="1609" spans="1:29" x14ac:dyDescent="0.35">
      <c r="A1609" s="3" t="s">
        <v>1607</v>
      </c>
      <c r="B1609" s="2">
        <v>3.2610000000000001</v>
      </c>
      <c r="C1609" s="2">
        <v>0.36299999999999999</v>
      </c>
      <c r="D1609" s="2">
        <v>8.5869999999999997</v>
      </c>
      <c r="E1609" s="2">
        <v>0.629</v>
      </c>
      <c r="F1609" s="2">
        <v>-2.8029999999999999</v>
      </c>
      <c r="G1609" s="2">
        <v>0.76</v>
      </c>
      <c r="H1609" s="2">
        <v>13.450999999999899</v>
      </c>
      <c r="I1609" s="2">
        <v>0.14699999999999999</v>
      </c>
      <c r="J1609" s="4" t="str">
        <f t="shared" si="150"/>
        <v>1883</v>
      </c>
      <c r="K1609" t="str">
        <f t="shared" si="151"/>
        <v>12</v>
      </c>
      <c r="M1609" t="str">
        <f t="shared" si="152"/>
        <v/>
      </c>
      <c r="O1609" t="str">
        <f t="shared" si="153"/>
        <v/>
      </c>
      <c r="R1609" t="str">
        <f t="shared" si="154"/>
        <v>1883-12</v>
      </c>
      <c r="U1609" s="2">
        <v>3.2610000000000001</v>
      </c>
      <c r="V1609" s="2">
        <v>0.36299999999999999</v>
      </c>
      <c r="W1609" s="2">
        <v>8.5869999999999997</v>
      </c>
      <c r="X1609" s="2">
        <v>0.629</v>
      </c>
      <c r="Y1609" s="2">
        <v>-2.8029999999999999</v>
      </c>
      <c r="Z1609" s="2">
        <v>0.76</v>
      </c>
      <c r="AA1609" s="2">
        <v>13.450999999999899</v>
      </c>
      <c r="AB1609" s="2">
        <v>0.14699999999999999</v>
      </c>
      <c r="AC1609">
        <f t="shared" si="155"/>
        <v>1880</v>
      </c>
    </row>
    <row r="1610" spans="1:29" x14ac:dyDescent="0.35">
      <c r="A1610" s="3" t="s">
        <v>1608</v>
      </c>
      <c r="B1610" s="2">
        <v>2.12</v>
      </c>
      <c r="C1610" s="2">
        <v>0.47199999999999998</v>
      </c>
      <c r="D1610" s="2">
        <v>7.5669999999999904</v>
      </c>
      <c r="E1610" s="2">
        <v>0.59799999999999998</v>
      </c>
      <c r="F1610" s="2">
        <v>-4.1180000000000003</v>
      </c>
      <c r="G1610" s="2">
        <v>0.94699999999999995</v>
      </c>
      <c r="H1610" s="2">
        <v>13.279</v>
      </c>
      <c r="I1610" s="2">
        <v>0.17</v>
      </c>
      <c r="J1610" s="4" t="str">
        <f t="shared" si="150"/>
        <v>1884</v>
      </c>
      <c r="K1610" t="str">
        <f t="shared" si="151"/>
        <v>01</v>
      </c>
      <c r="M1610" t="str">
        <f t="shared" si="152"/>
        <v/>
      </c>
      <c r="O1610" t="str">
        <f t="shared" si="153"/>
        <v/>
      </c>
      <c r="R1610" t="str">
        <f t="shared" si="154"/>
        <v>1884-01</v>
      </c>
      <c r="U1610" s="2">
        <v>2.12</v>
      </c>
      <c r="V1610" s="2">
        <v>0.47199999999999998</v>
      </c>
      <c r="W1610" s="2">
        <v>7.5669999999999904</v>
      </c>
      <c r="X1610" s="2">
        <v>0.59799999999999998</v>
      </c>
      <c r="Y1610" s="2">
        <v>-4.1180000000000003</v>
      </c>
      <c r="Z1610" s="2">
        <v>0.94699999999999995</v>
      </c>
      <c r="AA1610" s="2">
        <v>13.279</v>
      </c>
      <c r="AB1610" s="2">
        <v>0.17</v>
      </c>
      <c r="AC1610">
        <f t="shared" si="155"/>
        <v>1880</v>
      </c>
    </row>
    <row r="1611" spans="1:29" x14ac:dyDescent="0.35">
      <c r="A1611" s="3" t="s">
        <v>1609</v>
      </c>
      <c r="B1611" s="2">
        <v>2.4740000000000002</v>
      </c>
      <c r="C1611" s="2">
        <v>0.48599999999999999</v>
      </c>
      <c r="D1611" s="2">
        <v>8.2919999999999998</v>
      </c>
      <c r="E1611" s="2">
        <v>0.67599999999999905</v>
      </c>
      <c r="F1611" s="2">
        <v>-3.8410000000000002</v>
      </c>
      <c r="G1611" s="2">
        <v>0.497</v>
      </c>
      <c r="H1611" s="2">
        <v>13.6</v>
      </c>
      <c r="I1611" s="2">
        <v>0.17599999999999999</v>
      </c>
      <c r="J1611" s="4" t="str">
        <f t="shared" si="150"/>
        <v>1884</v>
      </c>
      <c r="K1611" t="str">
        <f t="shared" si="151"/>
        <v>02</v>
      </c>
      <c r="M1611" t="str">
        <f t="shared" si="152"/>
        <v/>
      </c>
      <c r="O1611" t="str">
        <f t="shared" si="153"/>
        <v/>
      </c>
      <c r="R1611" t="str">
        <f t="shared" si="154"/>
        <v>1884-02</v>
      </c>
      <c r="U1611" s="2">
        <v>2.4740000000000002</v>
      </c>
      <c r="V1611" s="2">
        <v>0.48599999999999999</v>
      </c>
      <c r="W1611" s="2">
        <v>8.2919999999999998</v>
      </c>
      <c r="X1611" s="2">
        <v>0.67599999999999905</v>
      </c>
      <c r="Y1611" s="2">
        <v>-3.8410000000000002</v>
      </c>
      <c r="Z1611" s="2">
        <v>0.497</v>
      </c>
      <c r="AA1611" s="2">
        <v>13.6</v>
      </c>
      <c r="AB1611" s="2">
        <v>0.17599999999999999</v>
      </c>
      <c r="AC1611">
        <f t="shared" si="155"/>
        <v>1880</v>
      </c>
    </row>
    <row r="1612" spans="1:29" x14ac:dyDescent="0.35">
      <c r="A1612" s="3" t="s">
        <v>1610</v>
      </c>
      <c r="B1612" s="2">
        <v>3.8919999999999999</v>
      </c>
      <c r="C1612" s="2">
        <v>0.47599999999999998</v>
      </c>
      <c r="D1612" s="2">
        <v>10.552</v>
      </c>
      <c r="E1612" s="2">
        <v>0.59499999999999997</v>
      </c>
      <c r="F1612" s="2">
        <v>-2.444</v>
      </c>
      <c r="G1612" s="2">
        <v>0.75</v>
      </c>
      <c r="H1612" s="2">
        <v>13.914</v>
      </c>
      <c r="I1612" s="2">
        <v>0.17399999999999999</v>
      </c>
      <c r="J1612" s="4" t="str">
        <f t="shared" si="150"/>
        <v>1884</v>
      </c>
      <c r="K1612" t="str">
        <f t="shared" si="151"/>
        <v>03</v>
      </c>
      <c r="M1612" t="str">
        <f t="shared" si="152"/>
        <v/>
      </c>
      <c r="O1612" t="str">
        <f t="shared" si="153"/>
        <v/>
      </c>
      <c r="R1612" t="str">
        <f t="shared" si="154"/>
        <v>1884-03</v>
      </c>
      <c r="U1612" s="2">
        <v>3.8919999999999999</v>
      </c>
      <c r="V1612" s="2">
        <v>0.47599999999999998</v>
      </c>
      <c r="W1612" s="2">
        <v>10.552</v>
      </c>
      <c r="X1612" s="2">
        <v>0.59499999999999997</v>
      </c>
      <c r="Y1612" s="2">
        <v>-2.444</v>
      </c>
      <c r="Z1612" s="2">
        <v>0.75</v>
      </c>
      <c r="AA1612" s="2">
        <v>13.914</v>
      </c>
      <c r="AB1612" s="2">
        <v>0.17399999999999999</v>
      </c>
      <c r="AC1612">
        <f t="shared" si="155"/>
        <v>1880</v>
      </c>
    </row>
    <row r="1613" spans="1:29" x14ac:dyDescent="0.35">
      <c r="A1613" s="3" t="s">
        <v>1611</v>
      </c>
      <c r="B1613" s="2">
        <v>7.1859999999999902</v>
      </c>
      <c r="C1613" s="2">
        <v>0.311</v>
      </c>
      <c r="D1613" s="2">
        <v>13.58</v>
      </c>
      <c r="E1613" s="2">
        <v>0.55799999999999905</v>
      </c>
      <c r="F1613" s="2">
        <v>0.69899999999999995</v>
      </c>
      <c r="G1613" s="2">
        <v>0.64599999999999902</v>
      </c>
      <c r="H1613" s="2">
        <v>14.744</v>
      </c>
      <c r="I1613" s="2">
        <v>0.13600000000000001</v>
      </c>
      <c r="J1613" s="4" t="str">
        <f t="shared" si="150"/>
        <v>1884</v>
      </c>
      <c r="K1613" t="str">
        <f t="shared" si="151"/>
        <v>04</v>
      </c>
      <c r="M1613" t="str">
        <f t="shared" si="152"/>
        <v/>
      </c>
      <c r="O1613" t="str">
        <f t="shared" si="153"/>
        <v/>
      </c>
      <c r="R1613" t="str">
        <f t="shared" si="154"/>
        <v>1884-04</v>
      </c>
      <c r="U1613" s="2">
        <v>7.1859999999999902</v>
      </c>
      <c r="V1613" s="2">
        <v>0.311</v>
      </c>
      <c r="W1613" s="2">
        <v>13.58</v>
      </c>
      <c r="X1613" s="2">
        <v>0.55799999999999905</v>
      </c>
      <c r="Y1613" s="2">
        <v>0.69899999999999995</v>
      </c>
      <c r="Z1613" s="2">
        <v>0.64599999999999902</v>
      </c>
      <c r="AA1613" s="2">
        <v>14.744</v>
      </c>
      <c r="AB1613" s="2">
        <v>0.13600000000000001</v>
      </c>
      <c r="AC1613">
        <f t="shared" si="155"/>
        <v>1880</v>
      </c>
    </row>
    <row r="1614" spans="1:29" x14ac:dyDescent="0.35">
      <c r="A1614" s="3" t="s">
        <v>1612</v>
      </c>
      <c r="B1614" s="2">
        <v>10.198</v>
      </c>
      <c r="C1614" s="2">
        <v>0.35299999999999998</v>
      </c>
      <c r="D1614" s="2">
        <v>16.465999999999902</v>
      </c>
      <c r="E1614" s="2">
        <v>0.56000000000000005</v>
      </c>
      <c r="F1614" s="2">
        <v>3.9889999999999999</v>
      </c>
      <c r="G1614" s="2">
        <v>0.45300000000000001</v>
      </c>
      <c r="H1614" s="2">
        <v>15.558</v>
      </c>
      <c r="I1614" s="2">
        <v>0.14000000000000001</v>
      </c>
      <c r="J1614" s="4" t="str">
        <f t="shared" si="150"/>
        <v>1884</v>
      </c>
      <c r="K1614" t="str">
        <f t="shared" si="151"/>
        <v>05</v>
      </c>
      <c r="M1614" t="str">
        <f t="shared" si="152"/>
        <v/>
      </c>
      <c r="O1614" t="str">
        <f t="shared" si="153"/>
        <v/>
      </c>
      <c r="R1614" t="str">
        <f t="shared" si="154"/>
        <v>1884-05</v>
      </c>
      <c r="U1614" s="2">
        <v>10.198</v>
      </c>
      <c r="V1614" s="2">
        <v>0.35299999999999998</v>
      </c>
      <c r="W1614" s="2">
        <v>16.465999999999902</v>
      </c>
      <c r="X1614" s="2">
        <v>0.56000000000000005</v>
      </c>
      <c r="Y1614" s="2">
        <v>3.9889999999999999</v>
      </c>
      <c r="Z1614" s="2">
        <v>0.45300000000000001</v>
      </c>
      <c r="AA1614" s="2">
        <v>15.558</v>
      </c>
      <c r="AB1614" s="2">
        <v>0.14000000000000001</v>
      </c>
      <c r="AC1614">
        <f t="shared" si="155"/>
        <v>1880</v>
      </c>
    </row>
    <row r="1615" spans="1:29" x14ac:dyDescent="0.35">
      <c r="A1615" s="3" t="s">
        <v>1613</v>
      </c>
      <c r="B1615" s="2">
        <v>12.526999999999999</v>
      </c>
      <c r="C1615" s="2">
        <v>0.38200000000000001</v>
      </c>
      <c r="D1615" s="2">
        <v>18.786999999999999</v>
      </c>
      <c r="E1615" s="2">
        <v>0.64300000000000002</v>
      </c>
      <c r="F1615" s="2">
        <v>6.3620000000000001</v>
      </c>
      <c r="G1615" s="2">
        <v>0.51700000000000002</v>
      </c>
      <c r="H1615" s="2">
        <v>16.184999999999999</v>
      </c>
      <c r="I1615" s="2">
        <v>0.14399999999999999</v>
      </c>
      <c r="J1615" s="4" t="str">
        <f t="shared" si="150"/>
        <v>1884</v>
      </c>
      <c r="K1615" t="str">
        <f t="shared" si="151"/>
        <v>06</v>
      </c>
      <c r="M1615" t="str">
        <f t="shared" si="152"/>
        <v/>
      </c>
      <c r="O1615" t="str">
        <f t="shared" si="153"/>
        <v/>
      </c>
      <c r="R1615" t="str">
        <f t="shared" si="154"/>
        <v>1884-06</v>
      </c>
      <c r="U1615" s="2">
        <v>12.526999999999999</v>
      </c>
      <c r="V1615" s="2">
        <v>0.38200000000000001</v>
      </c>
      <c r="W1615" s="2">
        <v>18.786999999999999</v>
      </c>
      <c r="X1615" s="2">
        <v>0.64300000000000002</v>
      </c>
      <c r="Y1615" s="2">
        <v>6.3620000000000001</v>
      </c>
      <c r="Z1615" s="2">
        <v>0.51700000000000002</v>
      </c>
      <c r="AA1615" s="2">
        <v>16.184999999999999</v>
      </c>
      <c r="AB1615" s="2">
        <v>0.14399999999999999</v>
      </c>
      <c r="AC1615">
        <f t="shared" si="155"/>
        <v>1880</v>
      </c>
    </row>
    <row r="1616" spans="1:29" x14ac:dyDescent="0.35">
      <c r="A1616" s="3" t="s">
        <v>1614</v>
      </c>
      <c r="B1616" s="2">
        <v>13.622</v>
      </c>
      <c r="C1616" s="2">
        <v>0.375</v>
      </c>
      <c r="D1616" s="2">
        <v>19.568999999999999</v>
      </c>
      <c r="E1616" s="2">
        <v>0.54400000000000004</v>
      </c>
      <c r="F1616" s="2">
        <v>7.468</v>
      </c>
      <c r="G1616" s="2">
        <v>0.49399999999999999</v>
      </c>
      <c r="H1616" s="2">
        <v>16.434000000000001</v>
      </c>
      <c r="I1616" s="2">
        <v>0.14299999999999999</v>
      </c>
      <c r="J1616" s="4" t="str">
        <f t="shared" si="150"/>
        <v>1884</v>
      </c>
      <c r="K1616" t="str">
        <f t="shared" si="151"/>
        <v>07</v>
      </c>
      <c r="M1616" t="str">
        <f t="shared" si="152"/>
        <v/>
      </c>
      <c r="O1616" t="str">
        <f t="shared" si="153"/>
        <v/>
      </c>
      <c r="R1616" t="str">
        <f t="shared" si="154"/>
        <v>1884-07</v>
      </c>
      <c r="U1616" s="2">
        <v>13.622</v>
      </c>
      <c r="V1616" s="2">
        <v>0.375</v>
      </c>
      <c r="W1616" s="2">
        <v>19.568999999999999</v>
      </c>
      <c r="X1616" s="2">
        <v>0.54400000000000004</v>
      </c>
      <c r="Y1616" s="2">
        <v>7.468</v>
      </c>
      <c r="Z1616" s="2">
        <v>0.49399999999999999</v>
      </c>
      <c r="AA1616" s="2">
        <v>16.434000000000001</v>
      </c>
      <c r="AB1616" s="2">
        <v>0.14299999999999999</v>
      </c>
      <c r="AC1616">
        <f t="shared" si="155"/>
        <v>1880</v>
      </c>
    </row>
    <row r="1617" spans="1:29" x14ac:dyDescent="0.35">
      <c r="A1617" s="3" t="s">
        <v>1615</v>
      </c>
      <c r="B1617" s="2">
        <v>13.257</v>
      </c>
      <c r="C1617" s="2">
        <v>0.41</v>
      </c>
      <c r="D1617" s="2">
        <v>19.318000000000001</v>
      </c>
      <c r="E1617" s="2">
        <v>0.55399999999999905</v>
      </c>
      <c r="F1617" s="2">
        <v>7.2509999999999897</v>
      </c>
      <c r="G1617" s="2">
        <v>0.45700000000000002</v>
      </c>
      <c r="H1617" s="2">
        <v>16.408000000000001</v>
      </c>
      <c r="I1617" s="2">
        <v>0.151</v>
      </c>
      <c r="J1617" s="4" t="str">
        <f t="shared" si="150"/>
        <v>1884</v>
      </c>
      <c r="K1617" t="str">
        <f t="shared" si="151"/>
        <v>08</v>
      </c>
      <c r="M1617" t="str">
        <f t="shared" si="152"/>
        <v/>
      </c>
      <c r="O1617" t="str">
        <f t="shared" si="153"/>
        <v/>
      </c>
      <c r="R1617" t="str">
        <f t="shared" si="154"/>
        <v>1884-08</v>
      </c>
      <c r="U1617" s="2">
        <v>13.257</v>
      </c>
      <c r="V1617" s="2">
        <v>0.41</v>
      </c>
      <c r="W1617" s="2">
        <v>19.318000000000001</v>
      </c>
      <c r="X1617" s="2">
        <v>0.55399999999999905</v>
      </c>
      <c r="Y1617" s="2">
        <v>7.2509999999999897</v>
      </c>
      <c r="Z1617" s="2">
        <v>0.45700000000000002</v>
      </c>
      <c r="AA1617" s="2">
        <v>16.408000000000001</v>
      </c>
      <c r="AB1617" s="2">
        <v>0.151</v>
      </c>
      <c r="AC1617">
        <f t="shared" si="155"/>
        <v>1880</v>
      </c>
    </row>
    <row r="1618" spans="1:29" x14ac:dyDescent="0.35">
      <c r="A1618" s="3" t="s">
        <v>1616</v>
      </c>
      <c r="B1618" s="2">
        <v>11.234999999999999</v>
      </c>
      <c r="C1618" s="2">
        <v>0.39200000000000002</v>
      </c>
      <c r="D1618" s="2">
        <v>17.364999999999998</v>
      </c>
      <c r="E1618" s="2">
        <v>0.84899999999999998</v>
      </c>
      <c r="F1618" s="2">
        <v>5.3650000000000002</v>
      </c>
      <c r="G1618" s="2">
        <v>0.34499999999999997</v>
      </c>
      <c r="H1618" s="2">
        <v>15.825999999999899</v>
      </c>
      <c r="I1618" s="2">
        <v>0.14799999999999999</v>
      </c>
      <c r="J1618" s="4" t="str">
        <f t="shared" si="150"/>
        <v>1884</v>
      </c>
      <c r="K1618" t="str">
        <f t="shared" si="151"/>
        <v>09</v>
      </c>
      <c r="M1618" t="str">
        <f t="shared" si="152"/>
        <v/>
      </c>
      <c r="O1618" t="str">
        <f t="shared" si="153"/>
        <v/>
      </c>
      <c r="R1618" t="str">
        <f t="shared" si="154"/>
        <v>1884-09</v>
      </c>
      <c r="U1618" s="2">
        <v>11.234999999999999</v>
      </c>
      <c r="V1618" s="2">
        <v>0.39200000000000002</v>
      </c>
      <c r="W1618" s="2">
        <v>17.364999999999998</v>
      </c>
      <c r="X1618" s="2">
        <v>0.84899999999999998</v>
      </c>
      <c r="Y1618" s="2">
        <v>5.3650000000000002</v>
      </c>
      <c r="Z1618" s="2">
        <v>0.34499999999999997</v>
      </c>
      <c r="AA1618" s="2">
        <v>15.825999999999899</v>
      </c>
      <c r="AB1618" s="2">
        <v>0.14799999999999999</v>
      </c>
      <c r="AC1618">
        <f t="shared" si="155"/>
        <v>1880</v>
      </c>
    </row>
    <row r="1619" spans="1:29" x14ac:dyDescent="0.35">
      <c r="A1619" s="3" t="s">
        <v>1617</v>
      </c>
      <c r="B1619" s="2">
        <v>8.5809999999999995</v>
      </c>
      <c r="C1619" s="2">
        <v>0.307</v>
      </c>
      <c r="D1619" s="2">
        <v>14.304</v>
      </c>
      <c r="E1619" s="2">
        <v>0.46300000000000002</v>
      </c>
      <c r="F1619" s="2">
        <v>2.5870000000000002</v>
      </c>
      <c r="G1619" s="2">
        <v>0.57699999999999996</v>
      </c>
      <c r="H1619" s="2">
        <v>14.954000000000001</v>
      </c>
      <c r="I1619" s="2">
        <v>0.13</v>
      </c>
      <c r="J1619" s="4" t="str">
        <f t="shared" si="150"/>
        <v>1884</v>
      </c>
      <c r="K1619" t="str">
        <f t="shared" si="151"/>
        <v>10</v>
      </c>
      <c r="M1619" t="str">
        <f t="shared" si="152"/>
        <v/>
      </c>
      <c r="O1619" t="str">
        <f t="shared" si="153"/>
        <v/>
      </c>
      <c r="R1619" t="str">
        <f t="shared" si="154"/>
        <v>1884-10</v>
      </c>
      <c r="U1619" s="2">
        <v>8.5809999999999995</v>
      </c>
      <c r="V1619" s="2">
        <v>0.307</v>
      </c>
      <c r="W1619" s="2">
        <v>14.304</v>
      </c>
      <c r="X1619" s="2">
        <v>0.46300000000000002</v>
      </c>
      <c r="Y1619" s="2">
        <v>2.5870000000000002</v>
      </c>
      <c r="Z1619" s="2">
        <v>0.57699999999999996</v>
      </c>
      <c r="AA1619" s="2">
        <v>14.954000000000001</v>
      </c>
      <c r="AB1619" s="2">
        <v>0.13</v>
      </c>
      <c r="AC1619">
        <f t="shared" si="155"/>
        <v>1880</v>
      </c>
    </row>
    <row r="1620" spans="1:29" x14ac:dyDescent="0.35">
      <c r="A1620" s="3" t="s">
        <v>1618</v>
      </c>
      <c r="B1620" s="2">
        <v>5.1639999999999997</v>
      </c>
      <c r="C1620" s="2">
        <v>0.38300000000000001</v>
      </c>
      <c r="D1620" s="2">
        <v>10.464</v>
      </c>
      <c r="E1620" s="2">
        <v>0.56299999999999994</v>
      </c>
      <c r="F1620" s="2">
        <v>-0.99099999999999999</v>
      </c>
      <c r="G1620" s="2">
        <v>0.48599999999999999</v>
      </c>
      <c r="H1620" s="2">
        <v>13.827</v>
      </c>
      <c r="I1620" s="2">
        <v>0.14399999999999999</v>
      </c>
      <c r="J1620" s="4" t="str">
        <f t="shared" si="150"/>
        <v>1884</v>
      </c>
      <c r="K1620" t="str">
        <f t="shared" si="151"/>
        <v>11</v>
      </c>
      <c r="M1620" t="str">
        <f t="shared" si="152"/>
        <v/>
      </c>
      <c r="O1620" t="str">
        <f t="shared" si="153"/>
        <v/>
      </c>
      <c r="R1620" t="str">
        <f t="shared" si="154"/>
        <v>1884-11</v>
      </c>
      <c r="U1620" s="2">
        <v>5.1639999999999997</v>
      </c>
      <c r="V1620" s="2">
        <v>0.38300000000000001</v>
      </c>
      <c r="W1620" s="2">
        <v>10.464</v>
      </c>
      <c r="X1620" s="2">
        <v>0.56299999999999994</v>
      </c>
      <c r="Y1620" s="2">
        <v>-0.99099999999999999</v>
      </c>
      <c r="Z1620" s="2">
        <v>0.48599999999999999</v>
      </c>
      <c r="AA1620" s="2">
        <v>13.827</v>
      </c>
      <c r="AB1620" s="2">
        <v>0.14399999999999999</v>
      </c>
      <c r="AC1620">
        <f t="shared" si="155"/>
        <v>1880</v>
      </c>
    </row>
    <row r="1621" spans="1:29" x14ac:dyDescent="0.35">
      <c r="A1621" s="3" t="s">
        <v>1619</v>
      </c>
      <c r="B1621" s="2">
        <v>3.028</v>
      </c>
      <c r="C1621" s="2">
        <v>0.40799999999999997</v>
      </c>
      <c r="D1621" s="2">
        <v>8.0410000000000004</v>
      </c>
      <c r="E1621" s="2">
        <v>0.67099999999999904</v>
      </c>
      <c r="F1621" s="2">
        <v>-2.5539999999999998</v>
      </c>
      <c r="G1621" s="2">
        <v>0.66099999999999903</v>
      </c>
      <c r="H1621" s="2">
        <v>13.27</v>
      </c>
      <c r="I1621" s="2">
        <v>0.152</v>
      </c>
      <c r="J1621" s="4" t="str">
        <f t="shared" si="150"/>
        <v>1884</v>
      </c>
      <c r="K1621" t="str">
        <f t="shared" si="151"/>
        <v>12</v>
      </c>
      <c r="M1621" t="str">
        <f t="shared" si="152"/>
        <v/>
      </c>
      <c r="O1621" t="str">
        <f t="shared" si="153"/>
        <v/>
      </c>
      <c r="R1621" t="str">
        <f t="shared" si="154"/>
        <v>1884-12</v>
      </c>
      <c r="U1621" s="2">
        <v>3.028</v>
      </c>
      <c r="V1621" s="2">
        <v>0.40799999999999997</v>
      </c>
      <c r="W1621" s="2">
        <v>8.0410000000000004</v>
      </c>
      <c r="X1621" s="2">
        <v>0.67099999999999904</v>
      </c>
      <c r="Y1621" s="2">
        <v>-2.5539999999999998</v>
      </c>
      <c r="Z1621" s="2">
        <v>0.66099999999999903</v>
      </c>
      <c r="AA1621" s="2">
        <v>13.27</v>
      </c>
      <c r="AB1621" s="2">
        <v>0.152</v>
      </c>
      <c r="AC1621">
        <f t="shared" si="155"/>
        <v>1880</v>
      </c>
    </row>
    <row r="1622" spans="1:29" x14ac:dyDescent="0.35">
      <c r="A1622" s="3" t="s">
        <v>1620</v>
      </c>
      <c r="B1622" s="2">
        <v>1.0029999999999999</v>
      </c>
      <c r="C1622" s="2">
        <v>0.66400000000000003</v>
      </c>
      <c r="D1622" s="2">
        <v>6.4209999999999896</v>
      </c>
      <c r="E1622" s="2">
        <v>0.66400000000000003</v>
      </c>
      <c r="F1622" s="2">
        <v>-4.6210000000000004</v>
      </c>
      <c r="G1622" s="2">
        <v>0.69799999999999995</v>
      </c>
      <c r="H1622" s="2">
        <v>12.888999999999999</v>
      </c>
      <c r="I1622" s="2">
        <v>0.215</v>
      </c>
      <c r="J1622" s="4" t="str">
        <f t="shared" si="150"/>
        <v>1885</v>
      </c>
      <c r="K1622" t="str">
        <f t="shared" si="151"/>
        <v>01</v>
      </c>
      <c r="M1622" t="str">
        <f t="shared" si="152"/>
        <v/>
      </c>
      <c r="O1622" t="str">
        <f t="shared" si="153"/>
        <v/>
      </c>
      <c r="R1622" t="str">
        <f t="shared" si="154"/>
        <v>1885-01</v>
      </c>
      <c r="U1622" s="2">
        <v>1.0029999999999999</v>
      </c>
      <c r="V1622" s="2">
        <v>0.66400000000000003</v>
      </c>
      <c r="W1622" s="2">
        <v>6.4209999999999896</v>
      </c>
      <c r="X1622" s="2">
        <v>0.66400000000000003</v>
      </c>
      <c r="Y1622" s="2">
        <v>-4.6210000000000004</v>
      </c>
      <c r="Z1622" s="2">
        <v>0.69799999999999995</v>
      </c>
      <c r="AA1622" s="2">
        <v>12.888999999999999</v>
      </c>
      <c r="AB1622" s="2">
        <v>0.215</v>
      </c>
      <c r="AC1622">
        <f t="shared" si="155"/>
        <v>1880</v>
      </c>
    </row>
    <row r="1623" spans="1:29" x14ac:dyDescent="0.35">
      <c r="A1623" s="3" t="s">
        <v>1621</v>
      </c>
      <c r="B1623" s="2">
        <v>2.2429999999999999</v>
      </c>
      <c r="C1623" s="2">
        <v>0.57799999999999996</v>
      </c>
      <c r="D1623" s="2">
        <v>8.2469999999999999</v>
      </c>
      <c r="E1623" s="2">
        <v>0.69499999999999995</v>
      </c>
      <c r="F1623" s="2">
        <v>-3.4380000000000002</v>
      </c>
      <c r="G1623" s="2">
        <v>0.72799999999999998</v>
      </c>
      <c r="H1623" s="2">
        <v>13.327</v>
      </c>
      <c r="I1623" s="2">
        <v>0.192</v>
      </c>
      <c r="J1623" s="4" t="str">
        <f t="shared" si="150"/>
        <v>1885</v>
      </c>
      <c r="K1623" t="str">
        <f t="shared" si="151"/>
        <v>02</v>
      </c>
      <c r="M1623" t="str">
        <f t="shared" si="152"/>
        <v/>
      </c>
      <c r="O1623" t="str">
        <f t="shared" si="153"/>
        <v/>
      </c>
      <c r="R1623" t="str">
        <f t="shared" si="154"/>
        <v>1885-02</v>
      </c>
      <c r="U1623" s="2">
        <v>2.2429999999999999</v>
      </c>
      <c r="V1623" s="2">
        <v>0.57799999999999996</v>
      </c>
      <c r="W1623" s="2">
        <v>8.2469999999999999</v>
      </c>
      <c r="X1623" s="2">
        <v>0.69499999999999995</v>
      </c>
      <c r="Y1623" s="2">
        <v>-3.4380000000000002</v>
      </c>
      <c r="Z1623" s="2">
        <v>0.72799999999999998</v>
      </c>
      <c r="AA1623" s="2">
        <v>13.327</v>
      </c>
      <c r="AB1623" s="2">
        <v>0.192</v>
      </c>
      <c r="AC1623">
        <f t="shared" si="155"/>
        <v>1880</v>
      </c>
    </row>
    <row r="1624" spans="1:29" x14ac:dyDescent="0.35">
      <c r="A1624" s="3" t="s">
        <v>1622</v>
      </c>
      <c r="B1624" s="2">
        <v>4.6219999999999999</v>
      </c>
      <c r="C1624" s="2">
        <v>0.38100000000000001</v>
      </c>
      <c r="D1624" s="2">
        <v>10.56</v>
      </c>
      <c r="E1624" s="2">
        <v>0.6</v>
      </c>
      <c r="F1624" s="2">
        <v>-2.0230000000000001</v>
      </c>
      <c r="G1624" s="2">
        <v>0.60299999999999998</v>
      </c>
      <c r="H1624" s="2">
        <v>14.021000000000001</v>
      </c>
      <c r="I1624" s="2">
        <v>0.14599999999999999</v>
      </c>
      <c r="J1624" s="4" t="str">
        <f t="shared" si="150"/>
        <v>1885</v>
      </c>
      <c r="K1624" t="str">
        <f t="shared" si="151"/>
        <v>03</v>
      </c>
      <c r="M1624" t="str">
        <f t="shared" si="152"/>
        <v/>
      </c>
      <c r="O1624" t="str">
        <f t="shared" si="153"/>
        <v/>
      </c>
      <c r="R1624" t="str">
        <f t="shared" si="154"/>
        <v>1885-03</v>
      </c>
      <c r="U1624" s="2">
        <v>4.6219999999999999</v>
      </c>
      <c r="V1624" s="2">
        <v>0.38100000000000001</v>
      </c>
      <c r="W1624" s="2">
        <v>10.56</v>
      </c>
      <c r="X1624" s="2">
        <v>0.6</v>
      </c>
      <c r="Y1624" s="2">
        <v>-2.0230000000000001</v>
      </c>
      <c r="Z1624" s="2">
        <v>0.60299999999999998</v>
      </c>
      <c r="AA1624" s="2">
        <v>14.021000000000001</v>
      </c>
      <c r="AB1624" s="2">
        <v>0.14599999999999999</v>
      </c>
      <c r="AC1624">
        <f t="shared" si="155"/>
        <v>1880</v>
      </c>
    </row>
    <row r="1625" spans="1:29" x14ac:dyDescent="0.35">
      <c r="A1625" s="3" t="s">
        <v>1623</v>
      </c>
      <c r="B1625" s="2">
        <v>7.3359999999999896</v>
      </c>
      <c r="C1625" s="2">
        <v>0.39800000000000002</v>
      </c>
      <c r="D1625" s="2">
        <v>13.482999999999899</v>
      </c>
      <c r="E1625" s="2">
        <v>0.745</v>
      </c>
      <c r="F1625" s="2">
        <v>1.3520000000000001</v>
      </c>
      <c r="G1625" s="2">
        <v>0.42799999999999999</v>
      </c>
      <c r="H1625" s="2">
        <v>14.747</v>
      </c>
      <c r="I1625" s="2">
        <v>0.14799999999999999</v>
      </c>
      <c r="J1625" s="4" t="str">
        <f t="shared" si="150"/>
        <v>1885</v>
      </c>
      <c r="K1625" t="str">
        <f t="shared" si="151"/>
        <v>04</v>
      </c>
      <c r="M1625" t="str">
        <f t="shared" si="152"/>
        <v/>
      </c>
      <c r="O1625" t="str">
        <f t="shared" si="153"/>
        <v/>
      </c>
      <c r="R1625" t="str">
        <f t="shared" si="154"/>
        <v>1885-04</v>
      </c>
      <c r="U1625" s="2">
        <v>7.3359999999999896</v>
      </c>
      <c r="V1625" s="2">
        <v>0.39800000000000002</v>
      </c>
      <c r="W1625" s="2">
        <v>13.482999999999899</v>
      </c>
      <c r="X1625" s="2">
        <v>0.745</v>
      </c>
      <c r="Y1625" s="2">
        <v>1.3520000000000001</v>
      </c>
      <c r="Z1625" s="2">
        <v>0.42799999999999999</v>
      </c>
      <c r="AA1625" s="2">
        <v>14.747</v>
      </c>
      <c r="AB1625" s="2">
        <v>0.14799999999999999</v>
      </c>
      <c r="AC1625">
        <f t="shared" si="155"/>
        <v>1880</v>
      </c>
    </row>
    <row r="1626" spans="1:29" x14ac:dyDescent="0.35">
      <c r="A1626" s="3" t="s">
        <v>1624</v>
      </c>
      <c r="B1626" s="2">
        <v>10.567</v>
      </c>
      <c r="C1626" s="2">
        <v>0.39100000000000001</v>
      </c>
      <c r="D1626" s="2">
        <v>16.704000000000001</v>
      </c>
      <c r="E1626" s="2">
        <v>0.65700000000000003</v>
      </c>
      <c r="F1626" s="2">
        <v>4.202</v>
      </c>
      <c r="G1626" s="2">
        <v>0.73899999999999999</v>
      </c>
      <c r="H1626" s="2">
        <v>15.565</v>
      </c>
      <c r="I1626" s="2">
        <v>0.14499999999999999</v>
      </c>
      <c r="J1626" s="4" t="str">
        <f t="shared" si="150"/>
        <v>1885</v>
      </c>
      <c r="K1626" t="str">
        <f t="shared" si="151"/>
        <v>05</v>
      </c>
      <c r="M1626" t="str">
        <f t="shared" si="152"/>
        <v/>
      </c>
      <c r="O1626" t="str">
        <f t="shared" si="153"/>
        <v/>
      </c>
      <c r="R1626" t="str">
        <f t="shared" si="154"/>
        <v>1885-05</v>
      </c>
      <c r="U1626" s="2">
        <v>10.567</v>
      </c>
      <c r="V1626" s="2">
        <v>0.39100000000000001</v>
      </c>
      <c r="W1626" s="2">
        <v>16.704000000000001</v>
      </c>
      <c r="X1626" s="2">
        <v>0.65700000000000003</v>
      </c>
      <c r="Y1626" s="2">
        <v>4.202</v>
      </c>
      <c r="Z1626" s="2">
        <v>0.73899999999999999</v>
      </c>
      <c r="AA1626" s="2">
        <v>15.565</v>
      </c>
      <c r="AB1626" s="2">
        <v>0.14499999999999999</v>
      </c>
      <c r="AC1626">
        <f t="shared" si="155"/>
        <v>1880</v>
      </c>
    </row>
    <row r="1627" spans="1:29" x14ac:dyDescent="0.35">
      <c r="A1627" s="3" t="s">
        <v>1625</v>
      </c>
      <c r="B1627" s="2">
        <v>12.715999999999999</v>
      </c>
      <c r="C1627" s="2">
        <v>0.30399999999999999</v>
      </c>
      <c r="D1627" s="2">
        <v>18.762</v>
      </c>
      <c r="E1627" s="2">
        <v>0.51300000000000001</v>
      </c>
      <c r="F1627" s="2">
        <v>6.492</v>
      </c>
      <c r="G1627" s="2">
        <v>0.34300000000000003</v>
      </c>
      <c r="H1627" s="2">
        <v>16.105</v>
      </c>
      <c r="I1627" s="2">
        <v>0.129</v>
      </c>
      <c r="J1627" s="4" t="str">
        <f t="shared" si="150"/>
        <v>1885</v>
      </c>
      <c r="K1627" t="str">
        <f t="shared" si="151"/>
        <v>06</v>
      </c>
      <c r="M1627" t="str">
        <f t="shared" si="152"/>
        <v/>
      </c>
      <c r="O1627" t="str">
        <f t="shared" si="153"/>
        <v/>
      </c>
      <c r="R1627" t="str">
        <f t="shared" si="154"/>
        <v>1885-06</v>
      </c>
      <c r="U1627" s="2">
        <v>12.715999999999999</v>
      </c>
      <c r="V1627" s="2">
        <v>0.30399999999999999</v>
      </c>
      <c r="W1627" s="2">
        <v>18.762</v>
      </c>
      <c r="X1627" s="2">
        <v>0.51300000000000001</v>
      </c>
      <c r="Y1627" s="2">
        <v>6.492</v>
      </c>
      <c r="Z1627" s="2">
        <v>0.34300000000000003</v>
      </c>
      <c r="AA1627" s="2">
        <v>16.105</v>
      </c>
      <c r="AB1627" s="2">
        <v>0.129</v>
      </c>
      <c r="AC1627">
        <f t="shared" si="155"/>
        <v>1880</v>
      </c>
    </row>
    <row r="1628" spans="1:29" x14ac:dyDescent="0.35">
      <c r="A1628" s="3" t="s">
        <v>1626</v>
      </c>
      <c r="B1628" s="2">
        <v>13.972</v>
      </c>
      <c r="C1628" s="2">
        <v>0.36899999999999999</v>
      </c>
      <c r="D1628" s="2">
        <v>20.204999999999998</v>
      </c>
      <c r="E1628" s="2">
        <v>0.496</v>
      </c>
      <c r="F1628" s="2">
        <v>7.6279999999999903</v>
      </c>
      <c r="G1628" s="2">
        <v>0.55399999999999905</v>
      </c>
      <c r="H1628" s="2">
        <v>16.600999999999999</v>
      </c>
      <c r="I1628" s="2">
        <v>0.14199999999999999</v>
      </c>
      <c r="J1628" s="4" t="str">
        <f t="shared" si="150"/>
        <v>1885</v>
      </c>
      <c r="K1628" t="str">
        <f t="shared" si="151"/>
        <v>07</v>
      </c>
      <c r="M1628" t="str">
        <f t="shared" si="152"/>
        <v/>
      </c>
      <c r="O1628" t="str">
        <f t="shared" si="153"/>
        <v/>
      </c>
      <c r="R1628" t="str">
        <f t="shared" si="154"/>
        <v>1885-07</v>
      </c>
      <c r="U1628" s="2">
        <v>13.972</v>
      </c>
      <c r="V1628" s="2">
        <v>0.36899999999999999</v>
      </c>
      <c r="W1628" s="2">
        <v>20.204999999999998</v>
      </c>
      <c r="X1628" s="2">
        <v>0.496</v>
      </c>
      <c r="Y1628" s="2">
        <v>7.6279999999999903</v>
      </c>
      <c r="Z1628" s="2">
        <v>0.55399999999999905</v>
      </c>
      <c r="AA1628" s="2">
        <v>16.600999999999999</v>
      </c>
      <c r="AB1628" s="2">
        <v>0.14199999999999999</v>
      </c>
      <c r="AC1628">
        <f t="shared" si="155"/>
        <v>1880</v>
      </c>
    </row>
    <row r="1629" spans="1:29" x14ac:dyDescent="0.35">
      <c r="A1629" s="3" t="s">
        <v>1627</v>
      </c>
      <c r="B1629" s="2">
        <v>13.351000000000001</v>
      </c>
      <c r="C1629" s="2">
        <v>0.44500000000000001</v>
      </c>
      <c r="D1629" s="2">
        <v>19.888999999999999</v>
      </c>
      <c r="E1629" s="2">
        <v>0.66799999999999904</v>
      </c>
      <c r="F1629" s="2">
        <v>7.0869999999999997</v>
      </c>
      <c r="G1629" s="2">
        <v>0.60699999999999998</v>
      </c>
      <c r="H1629" s="2">
        <v>16.437999999999999</v>
      </c>
      <c r="I1629" s="2">
        <v>0.157</v>
      </c>
      <c r="J1629" s="4" t="str">
        <f t="shared" si="150"/>
        <v>1885</v>
      </c>
      <c r="K1629" t="str">
        <f t="shared" si="151"/>
        <v>08</v>
      </c>
      <c r="M1629" t="str">
        <f t="shared" si="152"/>
        <v/>
      </c>
      <c r="O1629" t="str">
        <f t="shared" si="153"/>
        <v/>
      </c>
      <c r="R1629" t="str">
        <f t="shared" si="154"/>
        <v>1885-08</v>
      </c>
      <c r="U1629" s="2">
        <v>13.351000000000001</v>
      </c>
      <c r="V1629" s="2">
        <v>0.44500000000000001</v>
      </c>
      <c r="W1629" s="2">
        <v>19.888999999999999</v>
      </c>
      <c r="X1629" s="2">
        <v>0.66799999999999904</v>
      </c>
      <c r="Y1629" s="2">
        <v>7.0869999999999997</v>
      </c>
      <c r="Z1629" s="2">
        <v>0.60699999999999998</v>
      </c>
      <c r="AA1629" s="2">
        <v>16.437999999999999</v>
      </c>
      <c r="AB1629" s="2">
        <v>0.157</v>
      </c>
      <c r="AC1629">
        <f t="shared" si="155"/>
        <v>1880</v>
      </c>
    </row>
    <row r="1630" spans="1:29" x14ac:dyDescent="0.35">
      <c r="A1630" s="3" t="s">
        <v>1628</v>
      </c>
      <c r="B1630" s="2">
        <v>11.435</v>
      </c>
      <c r="C1630" s="2">
        <v>0.36499999999999999</v>
      </c>
      <c r="D1630" s="2">
        <v>17.317</v>
      </c>
      <c r="E1630" s="2">
        <v>0.53400000000000003</v>
      </c>
      <c r="F1630" s="2">
        <v>5.28</v>
      </c>
      <c r="G1630" s="2">
        <v>0.45100000000000001</v>
      </c>
      <c r="H1630" s="2">
        <v>15.907</v>
      </c>
      <c r="I1630" s="2">
        <v>0.14000000000000001</v>
      </c>
      <c r="J1630" s="4" t="str">
        <f t="shared" si="150"/>
        <v>1885</v>
      </c>
      <c r="K1630" t="str">
        <f t="shared" si="151"/>
        <v>09</v>
      </c>
      <c r="M1630" t="str">
        <f t="shared" si="152"/>
        <v/>
      </c>
      <c r="O1630" t="str">
        <f t="shared" si="153"/>
        <v/>
      </c>
      <c r="R1630" t="str">
        <f t="shared" si="154"/>
        <v>1885-09</v>
      </c>
      <c r="U1630" s="2">
        <v>11.435</v>
      </c>
      <c r="V1630" s="2">
        <v>0.36499999999999999</v>
      </c>
      <c r="W1630" s="2">
        <v>17.317</v>
      </c>
      <c r="X1630" s="2">
        <v>0.53400000000000003</v>
      </c>
      <c r="Y1630" s="2">
        <v>5.28</v>
      </c>
      <c r="Z1630" s="2">
        <v>0.45100000000000001</v>
      </c>
      <c r="AA1630" s="2">
        <v>15.907</v>
      </c>
      <c r="AB1630" s="2">
        <v>0.14000000000000001</v>
      </c>
      <c r="AC1630">
        <f t="shared" si="155"/>
        <v>1880</v>
      </c>
    </row>
    <row r="1631" spans="1:29" x14ac:dyDescent="0.35">
      <c r="A1631" s="3" t="s">
        <v>1629</v>
      </c>
      <c r="B1631" s="2">
        <v>8.7219999999999995</v>
      </c>
      <c r="C1631" s="2">
        <v>0.34699999999999998</v>
      </c>
      <c r="D1631" s="2">
        <v>14.707000000000001</v>
      </c>
      <c r="E1631" s="2">
        <v>0.49399999999999999</v>
      </c>
      <c r="F1631" s="2">
        <v>2.5470000000000002</v>
      </c>
      <c r="G1631" s="2">
        <v>0.42599999999999999</v>
      </c>
      <c r="H1631" s="2">
        <v>15.054</v>
      </c>
      <c r="I1631" s="2">
        <v>0.13699999999999901</v>
      </c>
      <c r="J1631" s="4" t="str">
        <f t="shared" si="150"/>
        <v>1885</v>
      </c>
      <c r="K1631" t="str">
        <f t="shared" si="151"/>
        <v>10</v>
      </c>
      <c r="M1631" t="str">
        <f t="shared" si="152"/>
        <v/>
      </c>
      <c r="O1631" t="str">
        <f t="shared" si="153"/>
        <v/>
      </c>
      <c r="R1631" t="str">
        <f t="shared" si="154"/>
        <v>1885-10</v>
      </c>
      <c r="U1631" s="2">
        <v>8.7219999999999995</v>
      </c>
      <c r="V1631" s="2">
        <v>0.34699999999999998</v>
      </c>
      <c r="W1631" s="2">
        <v>14.707000000000001</v>
      </c>
      <c r="X1631" s="2">
        <v>0.49399999999999999</v>
      </c>
      <c r="Y1631" s="2">
        <v>2.5470000000000002</v>
      </c>
      <c r="Z1631" s="2">
        <v>0.42599999999999999</v>
      </c>
      <c r="AA1631" s="2">
        <v>15.054</v>
      </c>
      <c r="AB1631" s="2">
        <v>0.13699999999999901</v>
      </c>
      <c r="AC1631">
        <f t="shared" si="155"/>
        <v>1880</v>
      </c>
    </row>
    <row r="1632" spans="1:29" x14ac:dyDescent="0.35">
      <c r="A1632" s="3" t="s">
        <v>1630</v>
      </c>
      <c r="B1632" s="2">
        <v>5.4249999999999998</v>
      </c>
      <c r="C1632" s="2">
        <v>0.377</v>
      </c>
      <c r="D1632" s="2">
        <v>11.488</v>
      </c>
      <c r="E1632" s="2">
        <v>0.436</v>
      </c>
      <c r="F1632" s="2">
        <v>-0.47599999999999998</v>
      </c>
      <c r="G1632" s="2">
        <v>0.72599999999999998</v>
      </c>
      <c r="H1632" s="2">
        <v>14.057</v>
      </c>
      <c r="I1632" s="2">
        <v>0.14299999999999999</v>
      </c>
      <c r="J1632" s="4" t="str">
        <f t="shared" si="150"/>
        <v>1885</v>
      </c>
      <c r="K1632" t="str">
        <f t="shared" si="151"/>
        <v>11</v>
      </c>
      <c r="M1632" t="str">
        <f t="shared" si="152"/>
        <v/>
      </c>
      <c r="O1632" t="str">
        <f t="shared" si="153"/>
        <v/>
      </c>
      <c r="R1632" t="str">
        <f t="shared" si="154"/>
        <v>1885-11</v>
      </c>
      <c r="U1632" s="2">
        <v>5.4249999999999998</v>
      </c>
      <c r="V1632" s="2">
        <v>0.377</v>
      </c>
      <c r="W1632" s="2">
        <v>11.488</v>
      </c>
      <c r="X1632" s="2">
        <v>0.436</v>
      </c>
      <c r="Y1632" s="2">
        <v>-0.47599999999999998</v>
      </c>
      <c r="Z1632" s="2">
        <v>0.72599999999999998</v>
      </c>
      <c r="AA1632" s="2">
        <v>14.057</v>
      </c>
      <c r="AB1632" s="2">
        <v>0.14299999999999999</v>
      </c>
      <c r="AC1632">
        <f t="shared" si="155"/>
        <v>1880</v>
      </c>
    </row>
    <row r="1633" spans="1:29" x14ac:dyDescent="0.35">
      <c r="A1633" s="3" t="s">
        <v>1631</v>
      </c>
      <c r="B1633" s="2">
        <v>3.6439999999999899</v>
      </c>
      <c r="C1633" s="2">
        <v>0.48099999999999998</v>
      </c>
      <c r="D1633" s="2">
        <v>9.1560000000000006</v>
      </c>
      <c r="E1633" s="2">
        <v>0.55399999999999905</v>
      </c>
      <c r="F1633" s="2">
        <v>-1.5389999999999999</v>
      </c>
      <c r="G1633" s="2">
        <v>0.71899999999999997</v>
      </c>
      <c r="H1633" s="2">
        <v>13.542</v>
      </c>
      <c r="I1633" s="2">
        <v>0.16500000000000001</v>
      </c>
      <c r="J1633" s="4" t="str">
        <f t="shared" si="150"/>
        <v>1885</v>
      </c>
      <c r="K1633" t="str">
        <f t="shared" si="151"/>
        <v>12</v>
      </c>
      <c r="M1633" t="str">
        <f t="shared" si="152"/>
        <v/>
      </c>
      <c r="O1633" t="str">
        <f t="shared" si="153"/>
        <v/>
      </c>
      <c r="R1633" t="str">
        <f t="shared" si="154"/>
        <v>1885-12</v>
      </c>
      <c r="U1633" s="2">
        <v>3.6439999999999899</v>
      </c>
      <c r="V1633" s="2">
        <v>0.48099999999999998</v>
      </c>
      <c r="W1633" s="2">
        <v>9.1560000000000006</v>
      </c>
      <c r="X1633" s="2">
        <v>0.55399999999999905</v>
      </c>
      <c r="Y1633" s="2">
        <v>-1.5389999999999999</v>
      </c>
      <c r="Z1633" s="2">
        <v>0.71899999999999997</v>
      </c>
      <c r="AA1633" s="2">
        <v>13.542</v>
      </c>
      <c r="AB1633" s="2">
        <v>0.16500000000000001</v>
      </c>
      <c r="AC1633">
        <f t="shared" si="155"/>
        <v>1880</v>
      </c>
    </row>
    <row r="1634" spans="1:29" x14ac:dyDescent="0.35">
      <c r="A1634" s="3" t="s">
        <v>1632</v>
      </c>
      <c r="B1634" s="2">
        <v>1.4359999999999999</v>
      </c>
      <c r="C1634" s="2">
        <v>0.54500000000000004</v>
      </c>
      <c r="D1634" s="2">
        <v>7.0229999999999997</v>
      </c>
      <c r="E1634" s="2">
        <v>0.58699999999999997</v>
      </c>
      <c r="F1634" s="2">
        <v>-3.7549999999999999</v>
      </c>
      <c r="G1634" s="2">
        <v>0.55200000000000005</v>
      </c>
      <c r="H1634" s="2">
        <v>13.000999999999999</v>
      </c>
      <c r="I1634" s="2">
        <v>0.18099999999999999</v>
      </c>
      <c r="J1634" s="4" t="str">
        <f t="shared" si="150"/>
        <v>1886</v>
      </c>
      <c r="K1634" t="str">
        <f t="shared" si="151"/>
        <v>01</v>
      </c>
      <c r="M1634" t="str">
        <f t="shared" si="152"/>
        <v/>
      </c>
      <c r="O1634" t="str">
        <f t="shared" si="153"/>
        <v/>
      </c>
      <c r="R1634" t="str">
        <f t="shared" si="154"/>
        <v>1886-01</v>
      </c>
      <c r="U1634" s="2">
        <v>1.4359999999999999</v>
      </c>
      <c r="V1634" s="2">
        <v>0.54500000000000004</v>
      </c>
      <c r="W1634" s="2">
        <v>7.0229999999999997</v>
      </c>
      <c r="X1634" s="2">
        <v>0.58699999999999997</v>
      </c>
      <c r="Y1634" s="2">
        <v>-3.7549999999999999</v>
      </c>
      <c r="Z1634" s="2">
        <v>0.55200000000000005</v>
      </c>
      <c r="AA1634" s="2">
        <v>13.000999999999999</v>
      </c>
      <c r="AB1634" s="2">
        <v>0.18099999999999999</v>
      </c>
      <c r="AC1634">
        <f t="shared" si="155"/>
        <v>1880</v>
      </c>
    </row>
    <row r="1635" spans="1:29" x14ac:dyDescent="0.35">
      <c r="A1635" s="3" t="s">
        <v>1633</v>
      </c>
      <c r="B1635" s="2">
        <v>1.7929999999999999</v>
      </c>
      <c r="C1635" s="2">
        <v>0.45300000000000001</v>
      </c>
      <c r="D1635" s="2">
        <v>8.0150000000000006</v>
      </c>
      <c r="E1635" s="2">
        <v>0.79</v>
      </c>
      <c r="F1635" s="2">
        <v>-3.8839999999999999</v>
      </c>
      <c r="G1635" s="2">
        <v>0.78200000000000003</v>
      </c>
      <c r="H1635" s="2">
        <v>13.175999999999901</v>
      </c>
      <c r="I1635" s="2">
        <v>0.16</v>
      </c>
      <c r="J1635" s="4" t="str">
        <f t="shared" si="150"/>
        <v>1886</v>
      </c>
      <c r="K1635" t="str">
        <f t="shared" si="151"/>
        <v>02</v>
      </c>
      <c r="M1635" t="str">
        <f t="shared" si="152"/>
        <v/>
      </c>
      <c r="O1635" t="str">
        <f t="shared" si="153"/>
        <v/>
      </c>
      <c r="R1635" t="str">
        <f t="shared" si="154"/>
        <v>1886-02</v>
      </c>
      <c r="U1635" s="2">
        <v>1.7929999999999999</v>
      </c>
      <c r="V1635" s="2">
        <v>0.45300000000000001</v>
      </c>
      <c r="W1635" s="2">
        <v>8.0150000000000006</v>
      </c>
      <c r="X1635" s="2">
        <v>0.79</v>
      </c>
      <c r="Y1635" s="2">
        <v>-3.8839999999999999</v>
      </c>
      <c r="Z1635" s="2">
        <v>0.78200000000000003</v>
      </c>
      <c r="AA1635" s="2">
        <v>13.175999999999901</v>
      </c>
      <c r="AB1635" s="2">
        <v>0.16</v>
      </c>
      <c r="AC1635">
        <f t="shared" si="155"/>
        <v>1880</v>
      </c>
    </row>
    <row r="1636" spans="1:29" x14ac:dyDescent="0.35">
      <c r="A1636" s="3" t="s">
        <v>1634</v>
      </c>
      <c r="B1636" s="2">
        <v>4.2619999999999996</v>
      </c>
      <c r="C1636" s="2">
        <v>0.34599999999999997</v>
      </c>
      <c r="D1636" s="2">
        <v>10.568</v>
      </c>
      <c r="E1636" s="2">
        <v>0.53900000000000003</v>
      </c>
      <c r="F1636" s="2">
        <v>-2.1880000000000002</v>
      </c>
      <c r="G1636" s="2">
        <v>0.66599999999999904</v>
      </c>
      <c r="H1636" s="2">
        <v>13.888</v>
      </c>
      <c r="I1636" s="2">
        <v>0.13500000000000001</v>
      </c>
      <c r="J1636" s="4" t="str">
        <f t="shared" si="150"/>
        <v>1886</v>
      </c>
      <c r="K1636" t="str">
        <f t="shared" si="151"/>
        <v>03</v>
      </c>
      <c r="M1636" t="str">
        <f t="shared" si="152"/>
        <v/>
      </c>
      <c r="O1636" t="str">
        <f t="shared" si="153"/>
        <v/>
      </c>
      <c r="R1636" t="str">
        <f t="shared" si="154"/>
        <v>1886-03</v>
      </c>
      <c r="U1636" s="2">
        <v>4.2619999999999996</v>
      </c>
      <c r="V1636" s="2">
        <v>0.34599999999999997</v>
      </c>
      <c r="W1636" s="2">
        <v>10.568</v>
      </c>
      <c r="X1636" s="2">
        <v>0.53900000000000003</v>
      </c>
      <c r="Y1636" s="2">
        <v>-2.1880000000000002</v>
      </c>
      <c r="Z1636" s="2">
        <v>0.66599999999999904</v>
      </c>
      <c r="AA1636" s="2">
        <v>13.888</v>
      </c>
      <c r="AB1636" s="2">
        <v>0.13500000000000001</v>
      </c>
      <c r="AC1636">
        <f t="shared" si="155"/>
        <v>1880</v>
      </c>
    </row>
    <row r="1637" spans="1:29" x14ac:dyDescent="0.35">
      <c r="A1637" s="3" t="s">
        <v>1635</v>
      </c>
      <c r="B1637" s="2">
        <v>7.9089999999999998</v>
      </c>
      <c r="C1637" s="2">
        <v>0.29899999999999999</v>
      </c>
      <c r="D1637" s="2">
        <v>14.085000000000001</v>
      </c>
      <c r="E1637" s="2">
        <v>0.59199999999999997</v>
      </c>
      <c r="F1637" s="2">
        <v>1.367</v>
      </c>
      <c r="G1637" s="2">
        <v>0.46100000000000002</v>
      </c>
      <c r="H1637" s="2">
        <v>14.840999999999999</v>
      </c>
      <c r="I1637" s="2">
        <v>0.129</v>
      </c>
      <c r="J1637" s="4" t="str">
        <f t="shared" si="150"/>
        <v>1886</v>
      </c>
      <c r="K1637" t="str">
        <f t="shared" si="151"/>
        <v>04</v>
      </c>
      <c r="M1637" t="str">
        <f t="shared" si="152"/>
        <v/>
      </c>
      <c r="O1637" t="str">
        <f t="shared" si="153"/>
        <v/>
      </c>
      <c r="R1637" t="str">
        <f t="shared" si="154"/>
        <v>1886-04</v>
      </c>
      <c r="U1637" s="2">
        <v>7.9089999999999998</v>
      </c>
      <c r="V1637" s="2">
        <v>0.29899999999999999</v>
      </c>
      <c r="W1637" s="2">
        <v>14.085000000000001</v>
      </c>
      <c r="X1637" s="2">
        <v>0.59199999999999997</v>
      </c>
      <c r="Y1637" s="2">
        <v>1.367</v>
      </c>
      <c r="Z1637" s="2">
        <v>0.46100000000000002</v>
      </c>
      <c r="AA1637" s="2">
        <v>14.840999999999999</v>
      </c>
      <c r="AB1637" s="2">
        <v>0.129</v>
      </c>
      <c r="AC1637">
        <f t="shared" si="155"/>
        <v>1880</v>
      </c>
    </row>
    <row r="1638" spans="1:29" x14ac:dyDescent="0.35">
      <c r="A1638" s="3" t="s">
        <v>1636</v>
      </c>
      <c r="B1638" s="2">
        <v>10.784000000000001</v>
      </c>
      <c r="C1638" s="2">
        <v>0.46800000000000003</v>
      </c>
      <c r="D1638" s="2">
        <v>17.195999999999898</v>
      </c>
      <c r="E1638" s="2">
        <v>0.8</v>
      </c>
      <c r="F1638" s="2">
        <v>4.4219999999999997</v>
      </c>
      <c r="G1638" s="2">
        <v>0.496</v>
      </c>
      <c r="H1638" s="2">
        <v>15.837</v>
      </c>
      <c r="I1638" s="2">
        <v>0.16500000000000001</v>
      </c>
      <c r="J1638" s="4" t="str">
        <f t="shared" si="150"/>
        <v>1886</v>
      </c>
      <c r="K1638" t="str">
        <f t="shared" si="151"/>
        <v>05</v>
      </c>
      <c r="M1638" t="str">
        <f t="shared" si="152"/>
        <v/>
      </c>
      <c r="O1638" t="str">
        <f t="shared" si="153"/>
        <v/>
      </c>
      <c r="R1638" t="str">
        <f t="shared" si="154"/>
        <v>1886-05</v>
      </c>
      <c r="U1638" s="2">
        <v>10.784000000000001</v>
      </c>
      <c r="V1638" s="2">
        <v>0.46800000000000003</v>
      </c>
      <c r="W1638" s="2">
        <v>17.195999999999898</v>
      </c>
      <c r="X1638" s="2">
        <v>0.8</v>
      </c>
      <c r="Y1638" s="2">
        <v>4.4219999999999997</v>
      </c>
      <c r="Z1638" s="2">
        <v>0.496</v>
      </c>
      <c r="AA1638" s="2">
        <v>15.837</v>
      </c>
      <c r="AB1638" s="2">
        <v>0.16500000000000001</v>
      </c>
      <c r="AC1638">
        <f t="shared" si="155"/>
        <v>1880</v>
      </c>
    </row>
    <row r="1639" spans="1:29" x14ac:dyDescent="0.35">
      <c r="A1639" s="3" t="s">
        <v>1637</v>
      </c>
      <c r="B1639" s="2">
        <v>12.789</v>
      </c>
      <c r="C1639" s="2">
        <v>0.318</v>
      </c>
      <c r="D1639" s="2">
        <v>19.145</v>
      </c>
      <c r="E1639" s="2">
        <v>0.66500000000000004</v>
      </c>
      <c r="F1639" s="2">
        <v>6.56</v>
      </c>
      <c r="G1639" s="2">
        <v>0.627</v>
      </c>
      <c r="H1639" s="2">
        <v>16.196999999999999</v>
      </c>
      <c r="I1639" s="2">
        <v>0.127</v>
      </c>
      <c r="J1639" s="4" t="str">
        <f t="shared" si="150"/>
        <v>1886</v>
      </c>
      <c r="K1639" t="str">
        <f t="shared" si="151"/>
        <v>06</v>
      </c>
      <c r="M1639" t="str">
        <f t="shared" si="152"/>
        <v/>
      </c>
      <c r="O1639" t="str">
        <f t="shared" si="153"/>
        <v/>
      </c>
      <c r="R1639" t="str">
        <f t="shared" si="154"/>
        <v>1886-06</v>
      </c>
      <c r="U1639" s="2">
        <v>12.789</v>
      </c>
      <c r="V1639" s="2">
        <v>0.318</v>
      </c>
      <c r="W1639" s="2">
        <v>19.145</v>
      </c>
      <c r="X1639" s="2">
        <v>0.66500000000000004</v>
      </c>
      <c r="Y1639" s="2">
        <v>6.56</v>
      </c>
      <c r="Z1639" s="2">
        <v>0.627</v>
      </c>
      <c r="AA1639" s="2">
        <v>16.196999999999999</v>
      </c>
      <c r="AB1639" s="2">
        <v>0.127</v>
      </c>
      <c r="AC1639">
        <f t="shared" si="155"/>
        <v>1880</v>
      </c>
    </row>
    <row r="1640" spans="1:29" x14ac:dyDescent="0.35">
      <c r="A1640" s="3" t="s">
        <v>1638</v>
      </c>
      <c r="B1640" s="2">
        <v>14.2259999999999</v>
      </c>
      <c r="C1640" s="2">
        <v>0.35399999999999998</v>
      </c>
      <c r="D1640" s="2">
        <v>20.004000000000001</v>
      </c>
      <c r="E1640" s="2">
        <v>0.72</v>
      </c>
      <c r="F1640" s="2">
        <v>8.0549999999999997</v>
      </c>
      <c r="G1640" s="2">
        <v>0.54299999999999904</v>
      </c>
      <c r="H1640" s="2">
        <v>16.622</v>
      </c>
      <c r="I1640" s="2">
        <v>0.13800000000000001</v>
      </c>
      <c r="J1640" s="4" t="str">
        <f t="shared" si="150"/>
        <v>1886</v>
      </c>
      <c r="K1640" t="str">
        <f t="shared" si="151"/>
        <v>07</v>
      </c>
      <c r="M1640" t="str">
        <f t="shared" si="152"/>
        <v/>
      </c>
      <c r="O1640" t="str">
        <f t="shared" si="153"/>
        <v/>
      </c>
      <c r="R1640" t="str">
        <f t="shared" si="154"/>
        <v>1886-07</v>
      </c>
      <c r="U1640" s="2">
        <v>14.2259999999999</v>
      </c>
      <c r="V1640" s="2">
        <v>0.35399999999999998</v>
      </c>
      <c r="W1640" s="2">
        <v>20.004000000000001</v>
      </c>
      <c r="X1640" s="2">
        <v>0.72</v>
      </c>
      <c r="Y1640" s="2">
        <v>8.0549999999999997</v>
      </c>
      <c r="Z1640" s="2">
        <v>0.54299999999999904</v>
      </c>
      <c r="AA1640" s="2">
        <v>16.622</v>
      </c>
      <c r="AB1640" s="2">
        <v>0.13800000000000001</v>
      </c>
      <c r="AC1640">
        <f t="shared" si="155"/>
        <v>1880</v>
      </c>
    </row>
    <row r="1641" spans="1:29" x14ac:dyDescent="0.35">
      <c r="A1641" s="3" t="s">
        <v>1639</v>
      </c>
      <c r="B1641" s="2">
        <v>13.323</v>
      </c>
      <c r="C1641" s="2">
        <v>0.36899999999999999</v>
      </c>
      <c r="D1641" s="2">
        <v>19.344000000000001</v>
      </c>
      <c r="E1641" s="2">
        <v>0.71</v>
      </c>
      <c r="F1641" s="2">
        <v>7.4489999999999998</v>
      </c>
      <c r="G1641" s="2">
        <v>0.59499999999999997</v>
      </c>
      <c r="H1641" s="2">
        <v>16.457999999999998</v>
      </c>
      <c r="I1641" s="2">
        <v>0.13699999999999901</v>
      </c>
      <c r="J1641" s="4" t="str">
        <f t="shared" si="150"/>
        <v>1886</v>
      </c>
      <c r="K1641" t="str">
        <f t="shared" si="151"/>
        <v>08</v>
      </c>
      <c r="M1641" t="str">
        <f t="shared" si="152"/>
        <v/>
      </c>
      <c r="O1641" t="str">
        <f t="shared" si="153"/>
        <v/>
      </c>
      <c r="R1641" t="str">
        <f t="shared" si="154"/>
        <v>1886-08</v>
      </c>
      <c r="U1641" s="2">
        <v>13.323</v>
      </c>
      <c r="V1641" s="2">
        <v>0.36899999999999999</v>
      </c>
      <c r="W1641" s="2">
        <v>19.344000000000001</v>
      </c>
      <c r="X1641" s="2">
        <v>0.71</v>
      </c>
      <c r="Y1641" s="2">
        <v>7.4489999999999998</v>
      </c>
      <c r="Z1641" s="2">
        <v>0.59499999999999997</v>
      </c>
      <c r="AA1641" s="2">
        <v>16.457999999999998</v>
      </c>
      <c r="AB1641" s="2">
        <v>0.13699999999999901</v>
      </c>
      <c r="AC1641">
        <f t="shared" si="155"/>
        <v>1880</v>
      </c>
    </row>
    <row r="1642" spans="1:29" x14ac:dyDescent="0.35">
      <c r="A1642" s="3" t="s">
        <v>1640</v>
      </c>
      <c r="B1642" s="2">
        <v>11.6</v>
      </c>
      <c r="C1642" s="2">
        <v>0.32299999999999901</v>
      </c>
      <c r="D1642" s="2">
        <v>17.419</v>
      </c>
      <c r="E1642" s="2">
        <v>0.60399999999999998</v>
      </c>
      <c r="F1642" s="2">
        <v>5.62</v>
      </c>
      <c r="G1642" s="2">
        <v>0.313</v>
      </c>
      <c r="H1642" s="2">
        <v>15.831</v>
      </c>
      <c r="I1642" s="2">
        <v>0.13100000000000001</v>
      </c>
      <c r="J1642" s="4" t="str">
        <f t="shared" si="150"/>
        <v>1886</v>
      </c>
      <c r="K1642" t="str">
        <f t="shared" si="151"/>
        <v>09</v>
      </c>
      <c r="M1642" t="str">
        <f t="shared" si="152"/>
        <v/>
      </c>
      <c r="O1642" t="str">
        <f t="shared" si="153"/>
        <v/>
      </c>
      <c r="R1642" t="str">
        <f t="shared" si="154"/>
        <v>1886-09</v>
      </c>
      <c r="U1642" s="2">
        <v>11.6</v>
      </c>
      <c r="V1642" s="2">
        <v>0.32299999999999901</v>
      </c>
      <c r="W1642" s="2">
        <v>17.419</v>
      </c>
      <c r="X1642" s="2">
        <v>0.60399999999999998</v>
      </c>
      <c r="Y1642" s="2">
        <v>5.62</v>
      </c>
      <c r="Z1642" s="2">
        <v>0.313</v>
      </c>
      <c r="AA1642" s="2">
        <v>15.831</v>
      </c>
      <c r="AB1642" s="2">
        <v>0.13100000000000001</v>
      </c>
      <c r="AC1642">
        <f t="shared" si="155"/>
        <v>1880</v>
      </c>
    </row>
    <row r="1643" spans="1:29" x14ac:dyDescent="0.35">
      <c r="A1643" s="3" t="s">
        <v>1641</v>
      </c>
      <c r="B1643" s="2">
        <v>8.6039999999999992</v>
      </c>
      <c r="C1643" s="2">
        <v>0.35499999999999998</v>
      </c>
      <c r="D1643" s="2">
        <v>14.734999999999999</v>
      </c>
      <c r="E1643" s="2">
        <v>0.60799999999999998</v>
      </c>
      <c r="F1643" s="2">
        <v>2.58</v>
      </c>
      <c r="G1643" s="2">
        <v>0.45700000000000002</v>
      </c>
      <c r="H1643" s="2">
        <v>14.978999999999999</v>
      </c>
      <c r="I1643" s="2">
        <v>0.13900000000000001</v>
      </c>
      <c r="J1643" s="4" t="str">
        <f t="shared" si="150"/>
        <v>1886</v>
      </c>
      <c r="K1643" t="str">
        <f t="shared" si="151"/>
        <v>10</v>
      </c>
      <c r="M1643" t="str">
        <f t="shared" si="152"/>
        <v/>
      </c>
      <c r="O1643" t="str">
        <f t="shared" si="153"/>
        <v/>
      </c>
      <c r="R1643" t="str">
        <f t="shared" si="154"/>
        <v>1886-10</v>
      </c>
      <c r="U1643" s="2">
        <v>8.6039999999999992</v>
      </c>
      <c r="V1643" s="2">
        <v>0.35499999999999998</v>
      </c>
      <c r="W1643" s="2">
        <v>14.734999999999999</v>
      </c>
      <c r="X1643" s="2">
        <v>0.60799999999999998</v>
      </c>
      <c r="Y1643" s="2">
        <v>2.58</v>
      </c>
      <c r="Z1643" s="2">
        <v>0.45700000000000002</v>
      </c>
      <c r="AA1643" s="2">
        <v>14.978999999999999</v>
      </c>
      <c r="AB1643" s="2">
        <v>0.13900000000000001</v>
      </c>
      <c r="AC1643">
        <f t="shared" si="155"/>
        <v>1880</v>
      </c>
    </row>
    <row r="1644" spans="1:29" x14ac:dyDescent="0.35">
      <c r="A1644" s="3" t="s">
        <v>1642</v>
      </c>
      <c r="B1644" s="2">
        <v>5.226</v>
      </c>
      <c r="C1644" s="2">
        <v>0.35299999999999998</v>
      </c>
      <c r="D1644" s="2">
        <v>11.208</v>
      </c>
      <c r="E1644" s="2">
        <v>0.48299999999999998</v>
      </c>
      <c r="F1644" s="2">
        <v>-0.71</v>
      </c>
      <c r="G1644" s="2">
        <v>0.54299999999999904</v>
      </c>
      <c r="H1644" s="2">
        <v>13.877000000000001</v>
      </c>
      <c r="I1644" s="2">
        <v>0.14099999999999999</v>
      </c>
      <c r="J1644" s="4" t="str">
        <f t="shared" si="150"/>
        <v>1886</v>
      </c>
      <c r="K1644" t="str">
        <f t="shared" si="151"/>
        <v>11</v>
      </c>
      <c r="M1644" t="str">
        <f t="shared" si="152"/>
        <v/>
      </c>
      <c r="O1644" t="str">
        <f t="shared" si="153"/>
        <v/>
      </c>
      <c r="R1644" t="str">
        <f t="shared" si="154"/>
        <v>1886-11</v>
      </c>
      <c r="U1644" s="2">
        <v>5.226</v>
      </c>
      <c r="V1644" s="2">
        <v>0.35299999999999998</v>
      </c>
      <c r="W1644" s="2">
        <v>11.208</v>
      </c>
      <c r="X1644" s="2">
        <v>0.48299999999999998</v>
      </c>
      <c r="Y1644" s="2">
        <v>-0.71</v>
      </c>
      <c r="Z1644" s="2">
        <v>0.54299999999999904</v>
      </c>
      <c r="AA1644" s="2">
        <v>13.877000000000001</v>
      </c>
      <c r="AB1644" s="2">
        <v>0.14099999999999999</v>
      </c>
      <c r="AC1644">
        <f t="shared" si="155"/>
        <v>1880</v>
      </c>
    </row>
    <row r="1645" spans="1:29" x14ac:dyDescent="0.35">
      <c r="A1645" s="3" t="s">
        <v>1643</v>
      </c>
      <c r="B1645" s="2">
        <v>3.5019999999999998</v>
      </c>
      <c r="C1645" s="2">
        <v>0.44900000000000001</v>
      </c>
      <c r="D1645" s="2">
        <v>8.6159999999999997</v>
      </c>
      <c r="E1645" s="2">
        <v>0.71699999999999997</v>
      </c>
      <c r="F1645" s="2">
        <v>-1.8619999999999901</v>
      </c>
      <c r="G1645" s="2">
        <v>0.84199999999999997</v>
      </c>
      <c r="H1645" s="2">
        <v>13.315999999999899</v>
      </c>
      <c r="I1645" s="2">
        <v>0.161</v>
      </c>
      <c r="J1645" s="4" t="str">
        <f t="shared" si="150"/>
        <v>1886</v>
      </c>
      <c r="K1645" t="str">
        <f t="shared" si="151"/>
        <v>12</v>
      </c>
      <c r="M1645" t="str">
        <f t="shared" si="152"/>
        <v/>
      </c>
      <c r="O1645" t="str">
        <f t="shared" si="153"/>
        <v/>
      </c>
      <c r="R1645" t="str">
        <f t="shared" si="154"/>
        <v>1886-12</v>
      </c>
      <c r="U1645" s="2">
        <v>3.5019999999999998</v>
      </c>
      <c r="V1645" s="2">
        <v>0.44900000000000001</v>
      </c>
      <c r="W1645" s="2">
        <v>8.6159999999999997</v>
      </c>
      <c r="X1645" s="2">
        <v>0.71699999999999997</v>
      </c>
      <c r="Y1645" s="2">
        <v>-1.8619999999999901</v>
      </c>
      <c r="Z1645" s="2">
        <v>0.84199999999999997</v>
      </c>
      <c r="AA1645" s="2">
        <v>13.315999999999899</v>
      </c>
      <c r="AB1645" s="2">
        <v>0.161</v>
      </c>
      <c r="AC1645">
        <f t="shared" si="155"/>
        <v>1880</v>
      </c>
    </row>
    <row r="1646" spans="1:29" x14ac:dyDescent="0.35">
      <c r="A1646" s="3" t="s">
        <v>1644</v>
      </c>
      <c r="B1646" s="2">
        <v>0.82399999999999995</v>
      </c>
      <c r="C1646" s="2">
        <v>0.56799999999999995</v>
      </c>
      <c r="D1646" s="2">
        <v>6.8639999999999901</v>
      </c>
      <c r="E1646" s="2">
        <v>0.54500000000000004</v>
      </c>
      <c r="F1646" s="2">
        <v>-4.6779999999999999</v>
      </c>
      <c r="G1646" s="2">
        <v>1.038</v>
      </c>
      <c r="H1646" s="2">
        <v>12.62</v>
      </c>
      <c r="I1646" s="2">
        <v>0.187</v>
      </c>
      <c r="J1646" s="4" t="str">
        <f t="shared" si="150"/>
        <v>1887</v>
      </c>
      <c r="K1646" t="str">
        <f t="shared" si="151"/>
        <v>01</v>
      </c>
      <c r="M1646" t="str">
        <f t="shared" si="152"/>
        <v/>
      </c>
      <c r="O1646" t="str">
        <f t="shared" si="153"/>
        <v/>
      </c>
      <c r="R1646" t="str">
        <f t="shared" si="154"/>
        <v>1887-01</v>
      </c>
      <c r="U1646" s="2">
        <v>0.82399999999999995</v>
      </c>
      <c r="V1646" s="2">
        <v>0.56799999999999995</v>
      </c>
      <c r="W1646" s="2">
        <v>6.8639999999999901</v>
      </c>
      <c r="X1646" s="2">
        <v>0.54500000000000004</v>
      </c>
      <c r="Y1646" s="2">
        <v>-4.6779999999999999</v>
      </c>
      <c r="Z1646" s="2">
        <v>1.038</v>
      </c>
      <c r="AA1646" s="2">
        <v>12.62</v>
      </c>
      <c r="AB1646" s="2">
        <v>0.187</v>
      </c>
      <c r="AC1646">
        <f t="shared" si="155"/>
        <v>1880</v>
      </c>
    </row>
    <row r="1647" spans="1:29" x14ac:dyDescent="0.35">
      <c r="A1647" s="3" t="s">
        <v>1645</v>
      </c>
      <c r="B1647" s="2">
        <v>2.0539999999999998</v>
      </c>
      <c r="C1647" s="2">
        <v>0.46400000000000002</v>
      </c>
      <c r="D1647" s="2">
        <v>8.14299999999999</v>
      </c>
      <c r="E1647" s="2">
        <v>0.55399999999999905</v>
      </c>
      <c r="F1647" s="2">
        <v>-4.0469999999999997</v>
      </c>
      <c r="G1647" s="2">
        <v>0.53600000000000003</v>
      </c>
      <c r="H1647" s="2">
        <v>13.095999999999901</v>
      </c>
      <c r="I1647" s="2">
        <v>0.16600000000000001</v>
      </c>
      <c r="J1647" s="4" t="str">
        <f t="shared" si="150"/>
        <v>1887</v>
      </c>
      <c r="K1647" t="str">
        <f t="shared" si="151"/>
        <v>02</v>
      </c>
      <c r="M1647" t="str">
        <f t="shared" si="152"/>
        <v/>
      </c>
      <c r="O1647" t="str">
        <f t="shared" si="153"/>
        <v/>
      </c>
      <c r="R1647" t="str">
        <f t="shared" si="154"/>
        <v>1887-02</v>
      </c>
      <c r="U1647" s="2">
        <v>2.0539999999999998</v>
      </c>
      <c r="V1647" s="2">
        <v>0.46400000000000002</v>
      </c>
      <c r="W1647" s="2">
        <v>8.14299999999999</v>
      </c>
      <c r="X1647" s="2">
        <v>0.55399999999999905</v>
      </c>
      <c r="Y1647" s="2">
        <v>-4.0469999999999997</v>
      </c>
      <c r="Z1647" s="2">
        <v>0.53600000000000003</v>
      </c>
      <c r="AA1647" s="2">
        <v>13.095999999999901</v>
      </c>
      <c r="AB1647" s="2">
        <v>0.16600000000000001</v>
      </c>
      <c r="AC1647">
        <f t="shared" si="155"/>
        <v>1880</v>
      </c>
    </row>
    <row r="1648" spans="1:29" x14ac:dyDescent="0.35">
      <c r="A1648" s="3" t="s">
        <v>1646</v>
      </c>
      <c r="B1648" s="2">
        <v>4.5519999999999996</v>
      </c>
      <c r="C1648" s="2">
        <v>0.433</v>
      </c>
      <c r="D1648" s="2">
        <v>10.827999999999999</v>
      </c>
      <c r="E1648" s="2">
        <v>0.51400000000000001</v>
      </c>
      <c r="F1648" s="2">
        <v>-1.901</v>
      </c>
      <c r="G1648" s="2">
        <v>0.45</v>
      </c>
      <c r="H1648" s="2">
        <v>13.946</v>
      </c>
      <c r="I1648" s="2">
        <v>0.16</v>
      </c>
      <c r="J1648" s="4" t="str">
        <f t="shared" si="150"/>
        <v>1887</v>
      </c>
      <c r="K1648" t="str">
        <f t="shared" si="151"/>
        <v>03</v>
      </c>
      <c r="M1648" t="str">
        <f t="shared" si="152"/>
        <v/>
      </c>
      <c r="O1648" t="str">
        <f t="shared" si="153"/>
        <v/>
      </c>
      <c r="R1648" t="str">
        <f t="shared" si="154"/>
        <v>1887-03</v>
      </c>
      <c r="U1648" s="2">
        <v>4.5519999999999996</v>
      </c>
      <c r="V1648" s="2">
        <v>0.433</v>
      </c>
      <c r="W1648" s="2">
        <v>10.827999999999999</v>
      </c>
      <c r="X1648" s="2">
        <v>0.51400000000000001</v>
      </c>
      <c r="Y1648" s="2">
        <v>-1.901</v>
      </c>
      <c r="Z1648" s="2">
        <v>0.45</v>
      </c>
      <c r="AA1648" s="2">
        <v>13.946</v>
      </c>
      <c r="AB1648" s="2">
        <v>0.16</v>
      </c>
      <c r="AC1648">
        <f t="shared" si="155"/>
        <v>1880</v>
      </c>
    </row>
    <row r="1649" spans="1:29" x14ac:dyDescent="0.35">
      <c r="A1649" s="3" t="s">
        <v>1647</v>
      </c>
      <c r="B1649" s="2">
        <v>7.7889999999999997</v>
      </c>
      <c r="C1649" s="2">
        <v>0.33300000000000002</v>
      </c>
      <c r="D1649" s="2">
        <v>13.936</v>
      </c>
      <c r="E1649" s="2">
        <v>0.40600000000000003</v>
      </c>
      <c r="F1649" s="2">
        <v>1.524</v>
      </c>
      <c r="G1649" s="2">
        <v>0.47099999999999997</v>
      </c>
      <c r="H1649" s="2">
        <v>14.941000000000001</v>
      </c>
      <c r="I1649" s="2">
        <v>0.14099999999999999</v>
      </c>
      <c r="J1649" s="4" t="str">
        <f t="shared" si="150"/>
        <v>1887</v>
      </c>
      <c r="K1649" t="str">
        <f t="shared" si="151"/>
        <v>04</v>
      </c>
      <c r="M1649" t="str">
        <f t="shared" si="152"/>
        <v/>
      </c>
      <c r="O1649" t="str">
        <f t="shared" si="153"/>
        <v/>
      </c>
      <c r="R1649" t="str">
        <f t="shared" si="154"/>
        <v>1887-04</v>
      </c>
      <c r="U1649" s="2">
        <v>7.7889999999999997</v>
      </c>
      <c r="V1649" s="2">
        <v>0.33300000000000002</v>
      </c>
      <c r="W1649" s="2">
        <v>13.936</v>
      </c>
      <c r="X1649" s="2">
        <v>0.40600000000000003</v>
      </c>
      <c r="Y1649" s="2">
        <v>1.524</v>
      </c>
      <c r="Z1649" s="2">
        <v>0.47099999999999997</v>
      </c>
      <c r="AA1649" s="2">
        <v>14.941000000000001</v>
      </c>
      <c r="AB1649" s="2">
        <v>0.14099999999999999</v>
      </c>
      <c r="AC1649">
        <f t="shared" si="155"/>
        <v>1880</v>
      </c>
    </row>
    <row r="1650" spans="1:29" x14ac:dyDescent="0.35">
      <c r="A1650" s="3" t="s">
        <v>1648</v>
      </c>
      <c r="B1650" s="2">
        <v>10.84</v>
      </c>
      <c r="C1650" s="2">
        <v>0.39600000000000002</v>
      </c>
      <c r="D1650" s="2">
        <v>17.337</v>
      </c>
      <c r="E1650" s="2">
        <v>0.501</v>
      </c>
      <c r="F1650" s="2">
        <v>4.569</v>
      </c>
      <c r="G1650" s="2">
        <v>0.44900000000000001</v>
      </c>
      <c r="H1650" s="2">
        <v>15.651</v>
      </c>
      <c r="I1650" s="2">
        <v>0.153</v>
      </c>
      <c r="J1650" s="4" t="str">
        <f t="shared" si="150"/>
        <v>1887</v>
      </c>
      <c r="K1650" t="str">
        <f t="shared" si="151"/>
        <v>05</v>
      </c>
      <c r="M1650" t="str">
        <f t="shared" si="152"/>
        <v/>
      </c>
      <c r="O1650" t="str">
        <f t="shared" si="153"/>
        <v/>
      </c>
      <c r="R1650" t="str">
        <f t="shared" si="154"/>
        <v>1887-05</v>
      </c>
      <c r="U1650" s="2">
        <v>10.84</v>
      </c>
      <c r="V1650" s="2">
        <v>0.39600000000000002</v>
      </c>
      <c r="W1650" s="2">
        <v>17.337</v>
      </c>
      <c r="X1650" s="2">
        <v>0.501</v>
      </c>
      <c r="Y1650" s="2">
        <v>4.569</v>
      </c>
      <c r="Z1650" s="2">
        <v>0.44900000000000001</v>
      </c>
      <c r="AA1650" s="2">
        <v>15.651</v>
      </c>
      <c r="AB1650" s="2">
        <v>0.153</v>
      </c>
      <c r="AC1650">
        <f t="shared" si="155"/>
        <v>1880</v>
      </c>
    </row>
    <row r="1651" spans="1:29" x14ac:dyDescent="0.35">
      <c r="A1651" s="3" t="s">
        <v>1649</v>
      </c>
      <c r="B1651" s="2">
        <v>12.89</v>
      </c>
      <c r="C1651" s="2">
        <v>0.32700000000000001</v>
      </c>
      <c r="D1651" s="2">
        <v>18.431000000000001</v>
      </c>
      <c r="E1651" s="2">
        <v>0.629</v>
      </c>
      <c r="F1651" s="2">
        <v>6.5139999999999896</v>
      </c>
      <c r="G1651" s="2">
        <v>0.57999999999999996</v>
      </c>
      <c r="H1651" s="2">
        <v>16.213999999999999</v>
      </c>
      <c r="I1651" s="2">
        <v>0.13600000000000001</v>
      </c>
      <c r="J1651" s="4" t="str">
        <f t="shared" si="150"/>
        <v>1887</v>
      </c>
      <c r="K1651" t="str">
        <f t="shared" si="151"/>
        <v>06</v>
      </c>
      <c r="M1651" t="str">
        <f t="shared" si="152"/>
        <v/>
      </c>
      <c r="O1651" t="str">
        <f t="shared" si="153"/>
        <v/>
      </c>
      <c r="R1651" t="str">
        <f t="shared" si="154"/>
        <v>1887-06</v>
      </c>
      <c r="U1651" s="2">
        <v>12.89</v>
      </c>
      <c r="V1651" s="2">
        <v>0.32700000000000001</v>
      </c>
      <c r="W1651" s="2">
        <v>18.431000000000001</v>
      </c>
      <c r="X1651" s="2">
        <v>0.629</v>
      </c>
      <c r="Y1651" s="2">
        <v>6.5139999999999896</v>
      </c>
      <c r="Z1651" s="2">
        <v>0.57999999999999996</v>
      </c>
      <c r="AA1651" s="2">
        <v>16.213999999999999</v>
      </c>
      <c r="AB1651" s="2">
        <v>0.13600000000000001</v>
      </c>
      <c r="AC1651">
        <f t="shared" si="155"/>
        <v>1880</v>
      </c>
    </row>
    <row r="1652" spans="1:29" x14ac:dyDescent="0.35">
      <c r="A1652" s="3" t="s">
        <v>1650</v>
      </c>
      <c r="B1652" s="2">
        <v>14.0209999999999</v>
      </c>
      <c r="C1652" s="2">
        <v>0.34300000000000003</v>
      </c>
      <c r="D1652" s="2">
        <v>19.899000000000001</v>
      </c>
      <c r="E1652" s="2">
        <v>0.66599999999999904</v>
      </c>
      <c r="F1652" s="2">
        <v>8.1989999999999998</v>
      </c>
      <c r="G1652" s="2">
        <v>0.436</v>
      </c>
      <c r="H1652" s="2">
        <v>16.63</v>
      </c>
      <c r="I1652" s="2">
        <v>0.13699999999999901</v>
      </c>
      <c r="J1652" s="4" t="str">
        <f t="shared" si="150"/>
        <v>1887</v>
      </c>
      <c r="K1652" t="str">
        <f t="shared" si="151"/>
        <v>07</v>
      </c>
      <c r="M1652" t="str">
        <f t="shared" si="152"/>
        <v/>
      </c>
      <c r="O1652" t="str">
        <f t="shared" si="153"/>
        <v/>
      </c>
      <c r="R1652" t="str">
        <f t="shared" si="154"/>
        <v>1887-07</v>
      </c>
      <c r="U1652" s="2">
        <v>14.0209999999999</v>
      </c>
      <c r="V1652" s="2">
        <v>0.34300000000000003</v>
      </c>
      <c r="W1652" s="2">
        <v>19.899000000000001</v>
      </c>
      <c r="X1652" s="2">
        <v>0.66599999999999904</v>
      </c>
      <c r="Y1652" s="2">
        <v>8.1989999999999998</v>
      </c>
      <c r="Z1652" s="2">
        <v>0.436</v>
      </c>
      <c r="AA1652" s="2">
        <v>16.63</v>
      </c>
      <c r="AB1652" s="2">
        <v>0.13699999999999901</v>
      </c>
      <c r="AC1652">
        <f t="shared" si="155"/>
        <v>1880</v>
      </c>
    </row>
    <row r="1653" spans="1:29" x14ac:dyDescent="0.35">
      <c r="A1653" s="3" t="s">
        <v>1651</v>
      </c>
      <c r="B1653" s="2">
        <v>13.097</v>
      </c>
      <c r="C1653" s="2">
        <v>0.35799999999999998</v>
      </c>
      <c r="D1653" s="2">
        <v>19.177</v>
      </c>
      <c r="E1653" s="2">
        <v>0.59299999999999997</v>
      </c>
      <c r="F1653" s="2">
        <v>7.3909999999999902</v>
      </c>
      <c r="G1653" s="2">
        <v>0.69599999999999995</v>
      </c>
      <c r="H1653" s="2">
        <v>16.372</v>
      </c>
      <c r="I1653" s="2">
        <v>0.13800000000000001</v>
      </c>
      <c r="J1653" s="4" t="str">
        <f t="shared" si="150"/>
        <v>1887</v>
      </c>
      <c r="K1653" t="str">
        <f t="shared" si="151"/>
        <v>08</v>
      </c>
      <c r="M1653" t="str">
        <f t="shared" si="152"/>
        <v/>
      </c>
      <c r="O1653" t="str">
        <f t="shared" si="153"/>
        <v/>
      </c>
      <c r="R1653" t="str">
        <f t="shared" si="154"/>
        <v>1887-08</v>
      </c>
      <c r="U1653" s="2">
        <v>13.097</v>
      </c>
      <c r="V1653" s="2">
        <v>0.35799999999999998</v>
      </c>
      <c r="W1653" s="2">
        <v>19.177</v>
      </c>
      <c r="X1653" s="2">
        <v>0.59299999999999997</v>
      </c>
      <c r="Y1653" s="2">
        <v>7.3909999999999902</v>
      </c>
      <c r="Z1653" s="2">
        <v>0.69599999999999995</v>
      </c>
      <c r="AA1653" s="2">
        <v>16.372</v>
      </c>
      <c r="AB1653" s="2">
        <v>0.13800000000000001</v>
      </c>
      <c r="AC1653">
        <f t="shared" si="155"/>
        <v>1880</v>
      </c>
    </row>
    <row r="1654" spans="1:29" x14ac:dyDescent="0.35">
      <c r="A1654" s="3" t="s">
        <v>1652</v>
      </c>
      <c r="B1654" s="2">
        <v>11.707000000000001</v>
      </c>
      <c r="C1654" s="2">
        <v>0.378</v>
      </c>
      <c r="D1654" s="2">
        <v>17.391999999999999</v>
      </c>
      <c r="E1654" s="2">
        <v>0.49199999999999999</v>
      </c>
      <c r="F1654" s="2">
        <v>5.7009999999999996</v>
      </c>
      <c r="G1654" s="2">
        <v>0.496</v>
      </c>
      <c r="H1654" s="2">
        <v>15.915999999999899</v>
      </c>
      <c r="I1654" s="2">
        <v>0.14699999999999999</v>
      </c>
      <c r="J1654" s="4" t="str">
        <f t="shared" si="150"/>
        <v>1887</v>
      </c>
      <c r="K1654" t="str">
        <f t="shared" si="151"/>
        <v>09</v>
      </c>
      <c r="M1654" t="str">
        <f t="shared" si="152"/>
        <v/>
      </c>
      <c r="O1654" t="str">
        <f t="shared" si="153"/>
        <v/>
      </c>
      <c r="R1654" t="str">
        <f t="shared" si="154"/>
        <v>1887-09</v>
      </c>
      <c r="U1654" s="2">
        <v>11.707000000000001</v>
      </c>
      <c r="V1654" s="2">
        <v>0.378</v>
      </c>
      <c r="W1654" s="2">
        <v>17.391999999999999</v>
      </c>
      <c r="X1654" s="2">
        <v>0.49199999999999999</v>
      </c>
      <c r="Y1654" s="2">
        <v>5.7009999999999996</v>
      </c>
      <c r="Z1654" s="2">
        <v>0.496</v>
      </c>
      <c r="AA1654" s="2">
        <v>15.915999999999899</v>
      </c>
      <c r="AB1654" s="2">
        <v>0.14699999999999999</v>
      </c>
      <c r="AC1654">
        <f t="shared" si="155"/>
        <v>1880</v>
      </c>
    </row>
    <row r="1655" spans="1:29" x14ac:dyDescent="0.35">
      <c r="A1655" s="3" t="s">
        <v>1653</v>
      </c>
      <c r="B1655" s="2">
        <v>8.7379999999999995</v>
      </c>
      <c r="C1655" s="2">
        <v>0.26300000000000001</v>
      </c>
      <c r="D1655" s="2">
        <v>14.715999999999999</v>
      </c>
      <c r="E1655" s="2">
        <v>0.69</v>
      </c>
      <c r="F1655" s="2">
        <v>2.5310000000000001</v>
      </c>
      <c r="G1655" s="2">
        <v>0.41299999999999998</v>
      </c>
      <c r="H1655" s="2">
        <v>14.982999999999899</v>
      </c>
      <c r="I1655" s="2">
        <v>0.126</v>
      </c>
      <c r="J1655" s="4" t="str">
        <f t="shared" si="150"/>
        <v>1887</v>
      </c>
      <c r="K1655" t="str">
        <f t="shared" si="151"/>
        <v>10</v>
      </c>
      <c r="M1655" t="str">
        <f t="shared" si="152"/>
        <v/>
      </c>
      <c r="O1655" t="str">
        <f t="shared" si="153"/>
        <v/>
      </c>
      <c r="R1655" t="str">
        <f t="shared" si="154"/>
        <v>1887-10</v>
      </c>
      <c r="U1655" s="2">
        <v>8.7379999999999995</v>
      </c>
      <c r="V1655" s="2">
        <v>0.26300000000000001</v>
      </c>
      <c r="W1655" s="2">
        <v>14.715999999999999</v>
      </c>
      <c r="X1655" s="2">
        <v>0.69</v>
      </c>
      <c r="Y1655" s="2">
        <v>2.5310000000000001</v>
      </c>
      <c r="Z1655" s="2">
        <v>0.41299999999999998</v>
      </c>
      <c r="AA1655" s="2">
        <v>14.982999999999899</v>
      </c>
      <c r="AB1655" s="2">
        <v>0.126</v>
      </c>
      <c r="AC1655">
        <f t="shared" si="155"/>
        <v>1880</v>
      </c>
    </row>
    <row r="1656" spans="1:29" x14ac:dyDescent="0.35">
      <c r="A1656" s="3" t="s">
        <v>1654</v>
      </c>
      <c r="B1656" s="2">
        <v>5.5919999999999996</v>
      </c>
      <c r="C1656" s="2">
        <v>0.38200000000000001</v>
      </c>
      <c r="D1656" s="2">
        <v>11.66</v>
      </c>
      <c r="E1656" s="2">
        <v>0.57499999999999996</v>
      </c>
      <c r="F1656" s="2">
        <v>-0.26400000000000001</v>
      </c>
      <c r="G1656" s="2">
        <v>0.44600000000000001</v>
      </c>
      <c r="H1656" s="2">
        <v>14.037000000000001</v>
      </c>
      <c r="I1656" s="2">
        <v>0.14499999999999999</v>
      </c>
      <c r="J1656" s="4" t="str">
        <f t="shared" si="150"/>
        <v>1887</v>
      </c>
      <c r="K1656" t="str">
        <f t="shared" si="151"/>
        <v>11</v>
      </c>
      <c r="M1656" t="str">
        <f t="shared" si="152"/>
        <v/>
      </c>
      <c r="O1656" t="str">
        <f t="shared" si="153"/>
        <v/>
      </c>
      <c r="R1656" t="str">
        <f t="shared" si="154"/>
        <v>1887-11</v>
      </c>
      <c r="U1656" s="2">
        <v>5.5919999999999996</v>
      </c>
      <c r="V1656" s="2">
        <v>0.38200000000000001</v>
      </c>
      <c r="W1656" s="2">
        <v>11.66</v>
      </c>
      <c r="X1656" s="2">
        <v>0.57499999999999996</v>
      </c>
      <c r="Y1656" s="2">
        <v>-0.26400000000000001</v>
      </c>
      <c r="Z1656" s="2">
        <v>0.44600000000000001</v>
      </c>
      <c r="AA1656" s="2">
        <v>14.037000000000001</v>
      </c>
      <c r="AB1656" s="2">
        <v>0.14499999999999999</v>
      </c>
      <c r="AC1656">
        <f t="shared" si="155"/>
        <v>1880</v>
      </c>
    </row>
    <row r="1657" spans="1:29" x14ac:dyDescent="0.35">
      <c r="A1657" s="3" t="s">
        <v>1655</v>
      </c>
      <c r="B1657" s="2">
        <v>2.875</v>
      </c>
      <c r="C1657" s="2">
        <v>0.46</v>
      </c>
      <c r="D1657" s="2">
        <v>8.298</v>
      </c>
      <c r="E1657" s="2">
        <v>0.90100000000000002</v>
      </c>
      <c r="F1657" s="2">
        <v>-2.6560000000000001</v>
      </c>
      <c r="G1657" s="2">
        <v>0.65599999999999903</v>
      </c>
      <c r="H1657" s="2">
        <v>13.385999999999999</v>
      </c>
      <c r="I1657" s="2">
        <v>0.16600000000000001</v>
      </c>
      <c r="J1657" s="4" t="str">
        <f t="shared" si="150"/>
        <v>1887</v>
      </c>
      <c r="K1657" t="str">
        <f t="shared" si="151"/>
        <v>12</v>
      </c>
      <c r="M1657" t="str">
        <f t="shared" si="152"/>
        <v/>
      </c>
      <c r="O1657" t="str">
        <f t="shared" si="153"/>
        <v/>
      </c>
      <c r="R1657" t="str">
        <f t="shared" si="154"/>
        <v>1887-12</v>
      </c>
      <c r="U1657" s="2">
        <v>2.875</v>
      </c>
      <c r="V1657" s="2">
        <v>0.46</v>
      </c>
      <c r="W1657" s="2">
        <v>8.298</v>
      </c>
      <c r="X1657" s="2">
        <v>0.90100000000000002</v>
      </c>
      <c r="Y1657" s="2">
        <v>-2.6560000000000001</v>
      </c>
      <c r="Z1657" s="2">
        <v>0.65599999999999903</v>
      </c>
      <c r="AA1657" s="2">
        <v>13.385999999999999</v>
      </c>
      <c r="AB1657" s="2">
        <v>0.16600000000000001</v>
      </c>
      <c r="AC1657">
        <f t="shared" si="155"/>
        <v>1880</v>
      </c>
    </row>
    <row r="1658" spans="1:29" x14ac:dyDescent="0.35">
      <c r="A1658" s="3" t="s">
        <v>1656</v>
      </c>
      <c r="B1658" s="2">
        <v>1.708</v>
      </c>
      <c r="C1658" s="2">
        <v>0.375</v>
      </c>
      <c r="D1658" s="2">
        <v>6.6859999999999902</v>
      </c>
      <c r="E1658" s="2">
        <v>0.57899999999999996</v>
      </c>
      <c r="F1658" s="2">
        <v>-4.2989999999999897</v>
      </c>
      <c r="G1658" s="2">
        <v>0.53100000000000003</v>
      </c>
      <c r="H1658" s="2">
        <v>13.132</v>
      </c>
      <c r="I1658" s="2">
        <v>0.14799999999999999</v>
      </c>
      <c r="J1658" s="4" t="str">
        <f t="shared" si="150"/>
        <v>1888</v>
      </c>
      <c r="K1658" t="str">
        <f t="shared" si="151"/>
        <v>01</v>
      </c>
      <c r="M1658" t="str">
        <f t="shared" si="152"/>
        <v/>
      </c>
      <c r="O1658" t="str">
        <f t="shared" si="153"/>
        <v/>
      </c>
      <c r="R1658" t="str">
        <f t="shared" si="154"/>
        <v>1888-01</v>
      </c>
      <c r="U1658" s="2">
        <v>1.708</v>
      </c>
      <c r="V1658" s="2">
        <v>0.375</v>
      </c>
      <c r="W1658" s="2">
        <v>6.6859999999999902</v>
      </c>
      <c r="X1658" s="2">
        <v>0.57899999999999996</v>
      </c>
      <c r="Y1658" s="2">
        <v>-4.2989999999999897</v>
      </c>
      <c r="Z1658" s="2">
        <v>0.53100000000000003</v>
      </c>
      <c r="AA1658" s="2">
        <v>13.132</v>
      </c>
      <c r="AB1658" s="2">
        <v>0.14799999999999999</v>
      </c>
      <c r="AC1658">
        <f t="shared" si="155"/>
        <v>1880</v>
      </c>
    </row>
    <row r="1659" spans="1:29" x14ac:dyDescent="0.35">
      <c r="A1659" s="3" t="s">
        <v>1657</v>
      </c>
      <c r="B1659" s="2">
        <v>2.0390000000000001</v>
      </c>
      <c r="C1659" s="2">
        <v>0.45600000000000002</v>
      </c>
      <c r="D1659" s="2">
        <v>7.8979999999999997</v>
      </c>
      <c r="E1659" s="2">
        <v>0.70099999999999996</v>
      </c>
      <c r="F1659" s="2">
        <v>-3.5550000000000002</v>
      </c>
      <c r="G1659" s="2">
        <v>0.94199999999999995</v>
      </c>
      <c r="H1659" s="2">
        <v>13.32</v>
      </c>
      <c r="I1659" s="2">
        <v>0.16500000000000001</v>
      </c>
      <c r="J1659" s="4" t="str">
        <f t="shared" si="150"/>
        <v>1888</v>
      </c>
      <c r="K1659" t="str">
        <f t="shared" si="151"/>
        <v>02</v>
      </c>
      <c r="M1659" t="str">
        <f t="shared" si="152"/>
        <v/>
      </c>
      <c r="O1659" t="str">
        <f t="shared" si="153"/>
        <v/>
      </c>
      <c r="R1659" t="str">
        <f t="shared" si="154"/>
        <v>1888-02</v>
      </c>
      <c r="U1659" s="2">
        <v>2.0390000000000001</v>
      </c>
      <c r="V1659" s="2">
        <v>0.45600000000000002</v>
      </c>
      <c r="W1659" s="2">
        <v>7.8979999999999997</v>
      </c>
      <c r="X1659" s="2">
        <v>0.70099999999999996</v>
      </c>
      <c r="Y1659" s="2">
        <v>-3.5550000000000002</v>
      </c>
      <c r="Z1659" s="2">
        <v>0.94199999999999995</v>
      </c>
      <c r="AA1659" s="2">
        <v>13.32</v>
      </c>
      <c r="AB1659" s="2">
        <v>0.16500000000000001</v>
      </c>
      <c r="AC1659">
        <f t="shared" si="155"/>
        <v>1880</v>
      </c>
    </row>
    <row r="1660" spans="1:29" x14ac:dyDescent="0.35">
      <c r="A1660" s="3" t="s">
        <v>1658</v>
      </c>
      <c r="B1660" s="2">
        <v>4.3</v>
      </c>
      <c r="C1660" s="2">
        <v>0.40100000000000002</v>
      </c>
      <c r="D1660" s="2">
        <v>10.491</v>
      </c>
      <c r="E1660" s="2">
        <v>0.504</v>
      </c>
      <c r="F1660" s="2">
        <v>-2.0390000000000001</v>
      </c>
      <c r="G1660" s="2">
        <v>0.56899999999999995</v>
      </c>
      <c r="H1660" s="2">
        <v>13.972</v>
      </c>
      <c r="I1660" s="2">
        <v>0.152</v>
      </c>
      <c r="J1660" s="4" t="str">
        <f t="shared" si="150"/>
        <v>1888</v>
      </c>
      <c r="K1660" t="str">
        <f t="shared" si="151"/>
        <v>03</v>
      </c>
      <c r="M1660" t="str">
        <f t="shared" si="152"/>
        <v/>
      </c>
      <c r="O1660" t="str">
        <f t="shared" si="153"/>
        <v/>
      </c>
      <c r="R1660" t="str">
        <f t="shared" si="154"/>
        <v>1888-03</v>
      </c>
      <c r="U1660" s="2">
        <v>4.3</v>
      </c>
      <c r="V1660" s="2">
        <v>0.40100000000000002</v>
      </c>
      <c r="W1660" s="2">
        <v>10.491</v>
      </c>
      <c r="X1660" s="2">
        <v>0.504</v>
      </c>
      <c r="Y1660" s="2">
        <v>-2.0390000000000001</v>
      </c>
      <c r="Z1660" s="2">
        <v>0.56899999999999995</v>
      </c>
      <c r="AA1660" s="2">
        <v>13.972</v>
      </c>
      <c r="AB1660" s="2">
        <v>0.152</v>
      </c>
      <c r="AC1660">
        <f t="shared" si="155"/>
        <v>1880</v>
      </c>
    </row>
    <row r="1661" spans="1:29" x14ac:dyDescent="0.35">
      <c r="A1661" s="3" t="s">
        <v>1659</v>
      </c>
      <c r="B1661" s="2">
        <v>7.8449999999999998</v>
      </c>
      <c r="C1661" s="2">
        <v>0.42899999999999999</v>
      </c>
      <c r="D1661" s="2">
        <v>13.884</v>
      </c>
      <c r="E1661" s="2">
        <v>0.83699999999999997</v>
      </c>
      <c r="F1661" s="2">
        <v>1.66</v>
      </c>
      <c r="G1661" s="2">
        <v>0.73799999999999999</v>
      </c>
      <c r="H1661" s="2">
        <v>14.938000000000001</v>
      </c>
      <c r="I1661" s="2">
        <v>0.157</v>
      </c>
      <c r="J1661" s="4" t="str">
        <f t="shared" si="150"/>
        <v>1888</v>
      </c>
      <c r="K1661" t="str">
        <f t="shared" si="151"/>
        <v>04</v>
      </c>
      <c r="M1661" t="str">
        <f t="shared" si="152"/>
        <v/>
      </c>
      <c r="O1661" t="str">
        <f t="shared" si="153"/>
        <v/>
      </c>
      <c r="R1661" t="str">
        <f t="shared" si="154"/>
        <v>1888-04</v>
      </c>
      <c r="U1661" s="2">
        <v>7.8449999999999998</v>
      </c>
      <c r="V1661" s="2">
        <v>0.42899999999999999</v>
      </c>
      <c r="W1661" s="2">
        <v>13.884</v>
      </c>
      <c r="X1661" s="2">
        <v>0.83699999999999997</v>
      </c>
      <c r="Y1661" s="2">
        <v>1.66</v>
      </c>
      <c r="Z1661" s="2">
        <v>0.73799999999999999</v>
      </c>
      <c r="AA1661" s="2">
        <v>14.938000000000001</v>
      </c>
      <c r="AB1661" s="2">
        <v>0.157</v>
      </c>
      <c r="AC1661">
        <f t="shared" si="155"/>
        <v>1880</v>
      </c>
    </row>
    <row r="1662" spans="1:29" x14ac:dyDescent="0.35">
      <c r="A1662" s="3" t="s">
        <v>1660</v>
      </c>
      <c r="B1662" s="2">
        <v>10.62</v>
      </c>
      <c r="C1662" s="2">
        <v>0.38900000000000001</v>
      </c>
      <c r="D1662" s="2">
        <v>16.329000000000001</v>
      </c>
      <c r="E1662" s="2">
        <v>0.54299999999999904</v>
      </c>
      <c r="F1662" s="2">
        <v>4.1870000000000003</v>
      </c>
      <c r="G1662" s="2">
        <v>0.59799999999999998</v>
      </c>
      <c r="H1662" s="2">
        <v>15.73</v>
      </c>
      <c r="I1662" s="2">
        <v>0.152</v>
      </c>
      <c r="J1662" s="4" t="str">
        <f t="shared" si="150"/>
        <v>1888</v>
      </c>
      <c r="K1662" t="str">
        <f t="shared" si="151"/>
        <v>05</v>
      </c>
      <c r="M1662" t="str">
        <f t="shared" si="152"/>
        <v/>
      </c>
      <c r="O1662" t="str">
        <f t="shared" si="153"/>
        <v/>
      </c>
      <c r="R1662" t="str">
        <f t="shared" si="154"/>
        <v>1888-05</v>
      </c>
      <c r="U1662" s="2">
        <v>10.62</v>
      </c>
      <c r="V1662" s="2">
        <v>0.38900000000000001</v>
      </c>
      <c r="W1662" s="2">
        <v>16.329000000000001</v>
      </c>
      <c r="X1662" s="2">
        <v>0.54299999999999904</v>
      </c>
      <c r="Y1662" s="2">
        <v>4.1870000000000003</v>
      </c>
      <c r="Z1662" s="2">
        <v>0.59799999999999998</v>
      </c>
      <c r="AA1662" s="2">
        <v>15.73</v>
      </c>
      <c r="AB1662" s="2">
        <v>0.152</v>
      </c>
      <c r="AC1662">
        <f t="shared" si="155"/>
        <v>1880</v>
      </c>
    </row>
    <row r="1663" spans="1:29" x14ac:dyDescent="0.35">
      <c r="A1663" s="3" t="s">
        <v>1661</v>
      </c>
      <c r="B1663" s="2">
        <v>12.920999999999999</v>
      </c>
      <c r="C1663" s="2">
        <v>0.39500000000000002</v>
      </c>
      <c r="D1663" s="2">
        <v>18.896999999999998</v>
      </c>
      <c r="E1663" s="2">
        <v>0.73799999999999999</v>
      </c>
      <c r="F1663" s="2">
        <v>6.476</v>
      </c>
      <c r="G1663" s="2">
        <v>0.48199999999999998</v>
      </c>
      <c r="H1663" s="2">
        <v>16.36</v>
      </c>
      <c r="I1663" s="2">
        <v>0.153</v>
      </c>
      <c r="J1663" s="4" t="str">
        <f t="shared" si="150"/>
        <v>1888</v>
      </c>
      <c r="K1663" t="str">
        <f t="shared" si="151"/>
        <v>06</v>
      </c>
      <c r="M1663" t="str">
        <f t="shared" si="152"/>
        <v/>
      </c>
      <c r="O1663" t="str">
        <f t="shared" si="153"/>
        <v/>
      </c>
      <c r="R1663" t="str">
        <f t="shared" si="154"/>
        <v>1888-06</v>
      </c>
      <c r="U1663" s="2">
        <v>12.920999999999999</v>
      </c>
      <c r="V1663" s="2">
        <v>0.39500000000000002</v>
      </c>
      <c r="W1663" s="2">
        <v>18.896999999999998</v>
      </c>
      <c r="X1663" s="2">
        <v>0.73799999999999999</v>
      </c>
      <c r="Y1663" s="2">
        <v>6.476</v>
      </c>
      <c r="Z1663" s="2">
        <v>0.48199999999999998</v>
      </c>
      <c r="AA1663" s="2">
        <v>16.36</v>
      </c>
      <c r="AB1663" s="2">
        <v>0.153</v>
      </c>
      <c r="AC1663">
        <f t="shared" si="155"/>
        <v>1880</v>
      </c>
    </row>
    <row r="1664" spans="1:29" x14ac:dyDescent="0.35">
      <c r="A1664" s="3" t="s">
        <v>1662</v>
      </c>
      <c r="B1664" s="2">
        <v>14.242000000000001</v>
      </c>
      <c r="C1664" s="2">
        <v>0.32100000000000001</v>
      </c>
      <c r="D1664" s="2">
        <v>20.062999999999999</v>
      </c>
      <c r="E1664" s="2">
        <v>0.746</v>
      </c>
      <c r="F1664" s="2">
        <v>7.77</v>
      </c>
      <c r="G1664" s="2">
        <v>0.40300000000000002</v>
      </c>
      <c r="H1664" s="2">
        <v>16.686</v>
      </c>
      <c r="I1664" s="2">
        <v>0.13500000000000001</v>
      </c>
      <c r="J1664" s="4" t="str">
        <f t="shared" si="150"/>
        <v>1888</v>
      </c>
      <c r="K1664" t="str">
        <f t="shared" si="151"/>
        <v>07</v>
      </c>
      <c r="M1664" t="str">
        <f t="shared" si="152"/>
        <v/>
      </c>
      <c r="O1664" t="str">
        <f t="shared" si="153"/>
        <v/>
      </c>
      <c r="R1664" t="str">
        <f t="shared" si="154"/>
        <v>1888-07</v>
      </c>
      <c r="U1664" s="2">
        <v>14.242000000000001</v>
      </c>
      <c r="V1664" s="2">
        <v>0.32100000000000001</v>
      </c>
      <c r="W1664" s="2">
        <v>20.062999999999999</v>
      </c>
      <c r="X1664" s="2">
        <v>0.746</v>
      </c>
      <c r="Y1664" s="2">
        <v>7.77</v>
      </c>
      <c r="Z1664" s="2">
        <v>0.40300000000000002</v>
      </c>
      <c r="AA1664" s="2">
        <v>16.686</v>
      </c>
      <c r="AB1664" s="2">
        <v>0.13500000000000001</v>
      </c>
      <c r="AC1664">
        <f t="shared" si="155"/>
        <v>1880</v>
      </c>
    </row>
    <row r="1665" spans="1:29" x14ac:dyDescent="0.35">
      <c r="A1665" s="3" t="s">
        <v>1663</v>
      </c>
      <c r="B1665" s="2">
        <v>13.510999999999999</v>
      </c>
      <c r="C1665" s="2">
        <v>0.436</v>
      </c>
      <c r="D1665" s="2">
        <v>19.36</v>
      </c>
      <c r="E1665" s="2">
        <v>0.71599999999999997</v>
      </c>
      <c r="F1665" s="2">
        <v>7.2879999999999896</v>
      </c>
      <c r="G1665" s="2">
        <v>0.47599999999999998</v>
      </c>
      <c r="H1665" s="2">
        <v>16.611000000000001</v>
      </c>
      <c r="I1665" s="2">
        <v>0.158</v>
      </c>
      <c r="J1665" s="4" t="str">
        <f t="shared" si="150"/>
        <v>1888</v>
      </c>
      <c r="K1665" t="str">
        <f t="shared" si="151"/>
        <v>08</v>
      </c>
      <c r="M1665" t="str">
        <f t="shared" si="152"/>
        <v/>
      </c>
      <c r="O1665" t="str">
        <f t="shared" si="153"/>
        <v/>
      </c>
      <c r="R1665" t="str">
        <f t="shared" si="154"/>
        <v>1888-08</v>
      </c>
      <c r="U1665" s="2">
        <v>13.510999999999999</v>
      </c>
      <c r="V1665" s="2">
        <v>0.436</v>
      </c>
      <c r="W1665" s="2">
        <v>19.36</v>
      </c>
      <c r="X1665" s="2">
        <v>0.71599999999999997</v>
      </c>
      <c r="Y1665" s="2">
        <v>7.2879999999999896</v>
      </c>
      <c r="Z1665" s="2">
        <v>0.47599999999999998</v>
      </c>
      <c r="AA1665" s="2">
        <v>16.611000000000001</v>
      </c>
      <c r="AB1665" s="2">
        <v>0.158</v>
      </c>
      <c r="AC1665">
        <f t="shared" si="155"/>
        <v>1880</v>
      </c>
    </row>
    <row r="1666" spans="1:29" x14ac:dyDescent="0.35">
      <c r="A1666" s="3" t="s">
        <v>1664</v>
      </c>
      <c r="B1666" s="2">
        <v>11.685</v>
      </c>
      <c r="C1666" s="2">
        <v>0.34399999999999997</v>
      </c>
      <c r="D1666" s="2">
        <v>17.808</v>
      </c>
      <c r="E1666" s="2">
        <v>0.375</v>
      </c>
      <c r="F1666" s="2">
        <v>5.4689999999999896</v>
      </c>
      <c r="G1666" s="2">
        <v>0.56100000000000005</v>
      </c>
      <c r="H1666" s="2">
        <v>15.994999999999999</v>
      </c>
      <c r="I1666" s="2">
        <v>0.14199999999999999</v>
      </c>
      <c r="J1666" s="4" t="str">
        <f t="shared" si="150"/>
        <v>1888</v>
      </c>
      <c r="K1666" t="str">
        <f t="shared" si="151"/>
        <v>09</v>
      </c>
      <c r="M1666" t="str">
        <f t="shared" si="152"/>
        <v/>
      </c>
      <c r="O1666" t="str">
        <f t="shared" si="153"/>
        <v/>
      </c>
      <c r="R1666" t="str">
        <f t="shared" si="154"/>
        <v>1888-09</v>
      </c>
      <c r="U1666" s="2">
        <v>11.685</v>
      </c>
      <c r="V1666" s="2">
        <v>0.34399999999999997</v>
      </c>
      <c r="W1666" s="2">
        <v>17.808</v>
      </c>
      <c r="X1666" s="2">
        <v>0.375</v>
      </c>
      <c r="Y1666" s="2">
        <v>5.4689999999999896</v>
      </c>
      <c r="Z1666" s="2">
        <v>0.56100000000000005</v>
      </c>
      <c r="AA1666" s="2">
        <v>15.994999999999999</v>
      </c>
      <c r="AB1666" s="2">
        <v>0.14199999999999999</v>
      </c>
      <c r="AC1666">
        <f t="shared" si="155"/>
        <v>1880</v>
      </c>
    </row>
    <row r="1667" spans="1:29" x14ac:dyDescent="0.35">
      <c r="A1667" s="3" t="s">
        <v>1665</v>
      </c>
      <c r="B1667" s="2">
        <v>9.2010000000000005</v>
      </c>
      <c r="C1667" s="2">
        <v>0.28599999999999998</v>
      </c>
      <c r="D1667" s="2">
        <v>14.782999999999999</v>
      </c>
      <c r="E1667" s="2">
        <v>0.39100000000000001</v>
      </c>
      <c r="F1667" s="2">
        <v>2.9510000000000001</v>
      </c>
      <c r="G1667" s="2">
        <v>0.49299999999999999</v>
      </c>
      <c r="H1667" s="2">
        <v>15.318</v>
      </c>
      <c r="I1667" s="2">
        <v>0.13100000000000001</v>
      </c>
      <c r="J1667" s="4" t="str">
        <f t="shared" ref="J1667:J1730" si="156">LEFT(A1667, 4)</f>
        <v>1888</v>
      </c>
      <c r="K1667" t="str">
        <f t="shared" ref="K1667:K1730" si="157">MID(A1667, 6, 2)</f>
        <v>10</v>
      </c>
      <c r="M1667" t="str">
        <f t="shared" ref="M1667:M1730" si="158">IFERROR(AVERAGEIFS(H:H, J:J, L1667), "")</f>
        <v/>
      </c>
      <c r="O1667" t="str">
        <f t="shared" ref="O1667:O1730" si="159">IF(ISNUMBER(M1667), M1667 - $N$2, "")</f>
        <v/>
      </c>
      <c r="R1667" t="str">
        <f t="shared" ref="R1667:R1730" si="160">J1667 &amp; "-" &amp; TEXT(K1667, "00")</f>
        <v>1888-10</v>
      </c>
      <c r="U1667" s="2">
        <v>9.2010000000000005</v>
      </c>
      <c r="V1667" s="2">
        <v>0.28599999999999998</v>
      </c>
      <c r="W1667" s="2">
        <v>14.782999999999999</v>
      </c>
      <c r="X1667" s="2">
        <v>0.39100000000000001</v>
      </c>
      <c r="Y1667" s="2">
        <v>2.9510000000000001</v>
      </c>
      <c r="Z1667" s="2">
        <v>0.49299999999999999</v>
      </c>
      <c r="AA1667" s="2">
        <v>15.318</v>
      </c>
      <c r="AB1667" s="2">
        <v>0.13100000000000001</v>
      </c>
      <c r="AC1667">
        <f t="shared" ref="AC1667:AC1730" si="161">INT(J1667/10)*10</f>
        <v>1880</v>
      </c>
    </row>
    <row r="1668" spans="1:29" x14ac:dyDescent="0.35">
      <c r="A1668" s="3" t="s">
        <v>1666</v>
      </c>
      <c r="B1668" s="2">
        <v>5.7919999999999998</v>
      </c>
      <c r="C1668" s="2">
        <v>0.36099999999999999</v>
      </c>
      <c r="D1668" s="2">
        <v>11.384</v>
      </c>
      <c r="E1668" s="2">
        <v>0.377</v>
      </c>
      <c r="F1668" s="2">
        <v>5.1999999999999998E-2</v>
      </c>
      <c r="G1668" s="2">
        <v>0.42</v>
      </c>
      <c r="H1668" s="2">
        <v>14.259</v>
      </c>
      <c r="I1668" s="2">
        <v>0.14399999999999999</v>
      </c>
      <c r="J1668" s="4" t="str">
        <f t="shared" si="156"/>
        <v>1888</v>
      </c>
      <c r="K1668" t="str">
        <f t="shared" si="157"/>
        <v>11</v>
      </c>
      <c r="M1668" t="str">
        <f t="shared" si="158"/>
        <v/>
      </c>
      <c r="O1668" t="str">
        <f t="shared" si="159"/>
        <v/>
      </c>
      <c r="R1668" t="str">
        <f t="shared" si="160"/>
        <v>1888-11</v>
      </c>
      <c r="U1668" s="2">
        <v>5.7919999999999998</v>
      </c>
      <c r="V1668" s="2">
        <v>0.36099999999999999</v>
      </c>
      <c r="W1668" s="2">
        <v>11.384</v>
      </c>
      <c r="X1668" s="2">
        <v>0.377</v>
      </c>
      <c r="Y1668" s="2">
        <v>5.1999999999999998E-2</v>
      </c>
      <c r="Z1668" s="2">
        <v>0.42</v>
      </c>
      <c r="AA1668" s="2">
        <v>14.259</v>
      </c>
      <c r="AB1668" s="2">
        <v>0.14399999999999999</v>
      </c>
      <c r="AC1668">
        <f t="shared" si="161"/>
        <v>1880</v>
      </c>
    </row>
    <row r="1669" spans="1:29" x14ac:dyDescent="0.35">
      <c r="A1669" s="3" t="s">
        <v>1667</v>
      </c>
      <c r="B1669" s="2">
        <v>3.222</v>
      </c>
      <c r="C1669" s="2">
        <v>0.39600000000000002</v>
      </c>
      <c r="D1669" s="2">
        <v>9.327</v>
      </c>
      <c r="E1669" s="2">
        <v>0.55700000000000005</v>
      </c>
      <c r="F1669" s="2">
        <v>-2.5110000000000001</v>
      </c>
      <c r="G1669" s="2">
        <v>0.51200000000000001</v>
      </c>
      <c r="H1669" s="2">
        <v>13.607999999999899</v>
      </c>
      <c r="I1669" s="2">
        <v>0.154</v>
      </c>
      <c r="J1669" s="4" t="str">
        <f t="shared" si="156"/>
        <v>1888</v>
      </c>
      <c r="K1669" t="str">
        <f t="shared" si="157"/>
        <v>12</v>
      </c>
      <c r="M1669" t="str">
        <f t="shared" si="158"/>
        <v/>
      </c>
      <c r="O1669" t="str">
        <f t="shared" si="159"/>
        <v/>
      </c>
      <c r="R1669" t="str">
        <f t="shared" si="160"/>
        <v>1888-12</v>
      </c>
      <c r="U1669" s="2">
        <v>3.222</v>
      </c>
      <c r="V1669" s="2">
        <v>0.39600000000000002</v>
      </c>
      <c r="W1669" s="2">
        <v>9.327</v>
      </c>
      <c r="X1669" s="2">
        <v>0.55700000000000005</v>
      </c>
      <c r="Y1669" s="2">
        <v>-2.5110000000000001</v>
      </c>
      <c r="Z1669" s="2">
        <v>0.51200000000000001</v>
      </c>
      <c r="AA1669" s="2">
        <v>13.607999999999899</v>
      </c>
      <c r="AB1669" s="2">
        <v>0.154</v>
      </c>
      <c r="AC1669">
        <f t="shared" si="161"/>
        <v>1880</v>
      </c>
    </row>
    <row r="1670" spans="1:29" x14ac:dyDescent="0.35">
      <c r="A1670" s="3" t="s">
        <v>1668</v>
      </c>
      <c r="B1670" s="2">
        <v>1.76199999999999</v>
      </c>
      <c r="C1670" s="2">
        <v>0.45800000000000002</v>
      </c>
      <c r="D1670" s="2">
        <v>7.3769999999999998</v>
      </c>
      <c r="E1670" s="2">
        <v>0.72899999999999998</v>
      </c>
      <c r="F1670" s="2">
        <v>-4.0529999999999999</v>
      </c>
      <c r="G1670" s="2">
        <v>0.98399999999999999</v>
      </c>
      <c r="H1670" s="2">
        <v>13.417</v>
      </c>
      <c r="I1670" s="2">
        <v>0.16800000000000001</v>
      </c>
      <c r="J1670" s="4" t="str">
        <f t="shared" si="156"/>
        <v>1889</v>
      </c>
      <c r="K1670" t="str">
        <f t="shared" si="157"/>
        <v>01</v>
      </c>
      <c r="M1670" t="str">
        <f t="shared" si="158"/>
        <v/>
      </c>
      <c r="O1670" t="str">
        <f t="shared" si="159"/>
        <v/>
      </c>
      <c r="R1670" t="str">
        <f t="shared" si="160"/>
        <v>1889-01</v>
      </c>
      <c r="U1670" s="2">
        <v>1.76199999999999</v>
      </c>
      <c r="V1670" s="2">
        <v>0.45800000000000002</v>
      </c>
      <c r="W1670" s="2">
        <v>7.3769999999999998</v>
      </c>
      <c r="X1670" s="2">
        <v>0.72899999999999998</v>
      </c>
      <c r="Y1670" s="2">
        <v>-4.0529999999999999</v>
      </c>
      <c r="Z1670" s="2">
        <v>0.98399999999999999</v>
      </c>
      <c r="AA1670" s="2">
        <v>13.417</v>
      </c>
      <c r="AB1670" s="2">
        <v>0.16800000000000001</v>
      </c>
      <c r="AC1670">
        <f t="shared" si="161"/>
        <v>1880</v>
      </c>
    </row>
    <row r="1671" spans="1:29" x14ac:dyDescent="0.35">
      <c r="A1671" s="3" t="s">
        <v>1669</v>
      </c>
      <c r="B1671" s="2">
        <v>3.4089999999999998</v>
      </c>
      <c r="C1671" s="2">
        <v>0.39900000000000002</v>
      </c>
      <c r="D1671" s="2">
        <v>8.8140000000000001</v>
      </c>
      <c r="E1671" s="2">
        <v>0.61199999999999999</v>
      </c>
      <c r="F1671" s="2">
        <v>-2.8989999999999898</v>
      </c>
      <c r="G1671" s="2">
        <v>0.52600000000000002</v>
      </c>
      <c r="H1671" s="2">
        <v>13.954000000000001</v>
      </c>
      <c r="I1671" s="2">
        <v>0.156</v>
      </c>
      <c r="J1671" s="4" t="str">
        <f t="shared" si="156"/>
        <v>1889</v>
      </c>
      <c r="K1671" t="str">
        <f t="shared" si="157"/>
        <v>02</v>
      </c>
      <c r="M1671" t="str">
        <f t="shared" si="158"/>
        <v/>
      </c>
      <c r="O1671" t="str">
        <f t="shared" si="159"/>
        <v/>
      </c>
      <c r="R1671" t="str">
        <f t="shared" si="160"/>
        <v>1889-02</v>
      </c>
      <c r="U1671" s="2">
        <v>3.4089999999999998</v>
      </c>
      <c r="V1671" s="2">
        <v>0.39900000000000002</v>
      </c>
      <c r="W1671" s="2">
        <v>8.8140000000000001</v>
      </c>
      <c r="X1671" s="2">
        <v>0.61199999999999999</v>
      </c>
      <c r="Y1671" s="2">
        <v>-2.8989999999999898</v>
      </c>
      <c r="Z1671" s="2">
        <v>0.52600000000000002</v>
      </c>
      <c r="AA1671" s="2">
        <v>13.954000000000001</v>
      </c>
      <c r="AB1671" s="2">
        <v>0.156</v>
      </c>
      <c r="AC1671">
        <f t="shared" si="161"/>
        <v>1880</v>
      </c>
    </row>
    <row r="1672" spans="1:29" x14ac:dyDescent="0.35">
      <c r="A1672" s="3" t="s">
        <v>1670</v>
      </c>
      <c r="B1672" s="2">
        <v>5.2989999999999897</v>
      </c>
      <c r="C1672" s="2">
        <v>0.41899999999999998</v>
      </c>
      <c r="D1672" s="2">
        <v>11.628</v>
      </c>
      <c r="E1672" s="2">
        <v>0.61099999999999999</v>
      </c>
      <c r="F1672" s="2">
        <v>-0.80799999999999905</v>
      </c>
      <c r="G1672" s="2">
        <v>0.45200000000000001</v>
      </c>
      <c r="H1672" s="2">
        <v>14.446</v>
      </c>
      <c r="I1672" s="2">
        <v>0.16500000000000001</v>
      </c>
      <c r="J1672" s="4" t="str">
        <f t="shared" si="156"/>
        <v>1889</v>
      </c>
      <c r="K1672" t="str">
        <f t="shared" si="157"/>
        <v>03</v>
      </c>
      <c r="M1672" t="str">
        <f t="shared" si="158"/>
        <v/>
      </c>
      <c r="O1672" t="str">
        <f t="shared" si="159"/>
        <v/>
      </c>
      <c r="R1672" t="str">
        <f t="shared" si="160"/>
        <v>1889-03</v>
      </c>
      <c r="U1672" s="2">
        <v>5.2989999999999897</v>
      </c>
      <c r="V1672" s="2">
        <v>0.41899999999999998</v>
      </c>
      <c r="W1672" s="2">
        <v>11.628</v>
      </c>
      <c r="X1672" s="2">
        <v>0.61099999999999999</v>
      </c>
      <c r="Y1672" s="2">
        <v>-0.80799999999999905</v>
      </c>
      <c r="Z1672" s="2">
        <v>0.45200000000000001</v>
      </c>
      <c r="AA1672" s="2">
        <v>14.446</v>
      </c>
      <c r="AB1672" s="2">
        <v>0.16500000000000001</v>
      </c>
      <c r="AC1672">
        <f t="shared" si="161"/>
        <v>1880</v>
      </c>
    </row>
    <row r="1673" spans="1:29" x14ac:dyDescent="0.35">
      <c r="A1673" s="3" t="s">
        <v>1671</v>
      </c>
      <c r="B1673" s="2">
        <v>8.5889999999999898</v>
      </c>
      <c r="C1673" s="2">
        <v>0.33200000000000002</v>
      </c>
      <c r="D1673" s="2">
        <v>14.391999999999999</v>
      </c>
      <c r="E1673" s="2">
        <v>0.51900000000000002</v>
      </c>
      <c r="F1673" s="2">
        <v>2.5019999999999998</v>
      </c>
      <c r="G1673" s="2">
        <v>0.51</v>
      </c>
      <c r="H1673" s="2">
        <v>15.305</v>
      </c>
      <c r="I1673" s="2">
        <v>0.14599999999999999</v>
      </c>
      <c r="J1673" s="4" t="str">
        <f t="shared" si="156"/>
        <v>1889</v>
      </c>
      <c r="K1673" t="str">
        <f t="shared" si="157"/>
        <v>04</v>
      </c>
      <c r="M1673" t="str">
        <f t="shared" si="158"/>
        <v/>
      </c>
      <c r="O1673" t="str">
        <f t="shared" si="159"/>
        <v/>
      </c>
      <c r="R1673" t="str">
        <f t="shared" si="160"/>
        <v>1889-04</v>
      </c>
      <c r="U1673" s="2">
        <v>8.5889999999999898</v>
      </c>
      <c r="V1673" s="2">
        <v>0.33200000000000002</v>
      </c>
      <c r="W1673" s="2">
        <v>14.391999999999999</v>
      </c>
      <c r="X1673" s="2">
        <v>0.51900000000000002</v>
      </c>
      <c r="Y1673" s="2">
        <v>2.5019999999999998</v>
      </c>
      <c r="Z1673" s="2">
        <v>0.51</v>
      </c>
      <c r="AA1673" s="2">
        <v>15.305</v>
      </c>
      <c r="AB1673" s="2">
        <v>0.14599999999999999</v>
      </c>
      <c r="AC1673">
        <f t="shared" si="161"/>
        <v>1880</v>
      </c>
    </row>
    <row r="1674" spans="1:29" x14ac:dyDescent="0.35">
      <c r="A1674" s="3" t="s">
        <v>1672</v>
      </c>
      <c r="B1674" s="2">
        <v>11.242000000000001</v>
      </c>
      <c r="C1674" s="2">
        <v>0.372</v>
      </c>
      <c r="D1674" s="2">
        <v>17.190000000000001</v>
      </c>
      <c r="E1674" s="2">
        <v>0.505</v>
      </c>
      <c r="F1674" s="2">
        <v>5.032</v>
      </c>
      <c r="G1674" s="2">
        <v>0.52400000000000002</v>
      </c>
      <c r="H1674" s="2">
        <v>15.914999999999999</v>
      </c>
      <c r="I1674" s="2">
        <v>0.153</v>
      </c>
      <c r="J1674" s="4" t="str">
        <f t="shared" si="156"/>
        <v>1889</v>
      </c>
      <c r="K1674" t="str">
        <f t="shared" si="157"/>
        <v>05</v>
      </c>
      <c r="M1674" t="str">
        <f t="shared" si="158"/>
        <v/>
      </c>
      <c r="O1674" t="str">
        <f t="shared" si="159"/>
        <v/>
      </c>
      <c r="R1674" t="str">
        <f t="shared" si="160"/>
        <v>1889-05</v>
      </c>
      <c r="U1674" s="2">
        <v>11.242000000000001</v>
      </c>
      <c r="V1674" s="2">
        <v>0.372</v>
      </c>
      <c r="W1674" s="2">
        <v>17.190000000000001</v>
      </c>
      <c r="X1674" s="2">
        <v>0.505</v>
      </c>
      <c r="Y1674" s="2">
        <v>5.032</v>
      </c>
      <c r="Z1674" s="2">
        <v>0.52400000000000002</v>
      </c>
      <c r="AA1674" s="2">
        <v>15.914999999999999</v>
      </c>
      <c r="AB1674" s="2">
        <v>0.153</v>
      </c>
      <c r="AC1674">
        <f t="shared" si="161"/>
        <v>1880</v>
      </c>
    </row>
    <row r="1675" spans="1:29" x14ac:dyDescent="0.35">
      <c r="A1675" s="3" t="s">
        <v>1673</v>
      </c>
      <c r="B1675" s="2">
        <v>13.288</v>
      </c>
      <c r="C1675" s="2">
        <v>0.27500000000000002</v>
      </c>
      <c r="D1675" s="2">
        <v>19.314</v>
      </c>
      <c r="E1675" s="2">
        <v>0.58599999999999997</v>
      </c>
      <c r="F1675" s="2">
        <v>7.1959999999999997</v>
      </c>
      <c r="G1675" s="2">
        <v>0.39900000000000002</v>
      </c>
      <c r="H1675" s="2">
        <v>16.498000000000001</v>
      </c>
      <c r="I1675" s="2">
        <v>0.13200000000000001</v>
      </c>
      <c r="J1675" s="4" t="str">
        <f t="shared" si="156"/>
        <v>1889</v>
      </c>
      <c r="K1675" t="str">
        <f t="shared" si="157"/>
        <v>06</v>
      </c>
      <c r="M1675" t="str">
        <f t="shared" si="158"/>
        <v/>
      </c>
      <c r="O1675" t="str">
        <f t="shared" si="159"/>
        <v/>
      </c>
      <c r="R1675" t="str">
        <f t="shared" si="160"/>
        <v>1889-06</v>
      </c>
      <c r="U1675" s="2">
        <v>13.288</v>
      </c>
      <c r="V1675" s="2">
        <v>0.27500000000000002</v>
      </c>
      <c r="W1675" s="2">
        <v>19.314</v>
      </c>
      <c r="X1675" s="2">
        <v>0.58599999999999997</v>
      </c>
      <c r="Y1675" s="2">
        <v>7.1959999999999997</v>
      </c>
      <c r="Z1675" s="2">
        <v>0.39900000000000002</v>
      </c>
      <c r="AA1675" s="2">
        <v>16.498000000000001</v>
      </c>
      <c r="AB1675" s="2">
        <v>0.13200000000000001</v>
      </c>
      <c r="AC1675">
        <f t="shared" si="161"/>
        <v>1880</v>
      </c>
    </row>
    <row r="1676" spans="1:29" x14ac:dyDescent="0.35">
      <c r="A1676" s="3" t="s">
        <v>1674</v>
      </c>
      <c r="B1676" s="2">
        <v>14.225</v>
      </c>
      <c r="C1676" s="2">
        <v>0.32700000000000001</v>
      </c>
      <c r="D1676" s="2">
        <v>20.315000000000001</v>
      </c>
      <c r="E1676" s="2">
        <v>0.49399999999999999</v>
      </c>
      <c r="F1676" s="2">
        <v>8.3109999999999999</v>
      </c>
      <c r="G1676" s="2">
        <v>0.34699999999999998</v>
      </c>
      <c r="H1676" s="2">
        <v>16.795999999999999</v>
      </c>
      <c r="I1676" s="2">
        <v>0.14399999999999999</v>
      </c>
      <c r="J1676" s="4" t="str">
        <f t="shared" si="156"/>
        <v>1889</v>
      </c>
      <c r="K1676" t="str">
        <f t="shared" si="157"/>
        <v>07</v>
      </c>
      <c r="M1676" t="str">
        <f t="shared" si="158"/>
        <v/>
      </c>
      <c r="O1676" t="str">
        <f t="shared" si="159"/>
        <v/>
      </c>
      <c r="R1676" t="str">
        <f t="shared" si="160"/>
        <v>1889-07</v>
      </c>
      <c r="U1676" s="2">
        <v>14.225</v>
      </c>
      <c r="V1676" s="2">
        <v>0.32700000000000001</v>
      </c>
      <c r="W1676" s="2">
        <v>20.315000000000001</v>
      </c>
      <c r="X1676" s="2">
        <v>0.49399999999999999</v>
      </c>
      <c r="Y1676" s="2">
        <v>8.3109999999999999</v>
      </c>
      <c r="Z1676" s="2">
        <v>0.34699999999999998</v>
      </c>
      <c r="AA1676" s="2">
        <v>16.795999999999999</v>
      </c>
      <c r="AB1676" s="2">
        <v>0.14399999999999999</v>
      </c>
      <c r="AC1676">
        <f t="shared" si="161"/>
        <v>1880</v>
      </c>
    </row>
    <row r="1677" spans="1:29" x14ac:dyDescent="0.35">
      <c r="A1677" s="3" t="s">
        <v>1675</v>
      </c>
      <c r="B1677" s="2">
        <v>13.504</v>
      </c>
      <c r="C1677" s="2">
        <v>0.38300000000000001</v>
      </c>
      <c r="D1677" s="2">
        <v>19.731999999999999</v>
      </c>
      <c r="E1677" s="2">
        <v>0.53500000000000003</v>
      </c>
      <c r="F1677" s="2">
        <v>7.6149999999999904</v>
      </c>
      <c r="G1677" s="2">
        <v>0.45200000000000001</v>
      </c>
      <c r="H1677" s="2">
        <v>16.603999999999999</v>
      </c>
      <c r="I1677" s="2">
        <v>0.153</v>
      </c>
      <c r="J1677" s="4" t="str">
        <f t="shared" si="156"/>
        <v>1889</v>
      </c>
      <c r="K1677" t="str">
        <f t="shared" si="157"/>
        <v>08</v>
      </c>
      <c r="M1677" t="str">
        <f t="shared" si="158"/>
        <v/>
      </c>
      <c r="O1677" t="str">
        <f t="shared" si="159"/>
        <v/>
      </c>
      <c r="R1677" t="str">
        <f t="shared" si="160"/>
        <v>1889-08</v>
      </c>
      <c r="U1677" s="2">
        <v>13.504</v>
      </c>
      <c r="V1677" s="2">
        <v>0.38300000000000001</v>
      </c>
      <c r="W1677" s="2">
        <v>19.731999999999999</v>
      </c>
      <c r="X1677" s="2">
        <v>0.53500000000000003</v>
      </c>
      <c r="Y1677" s="2">
        <v>7.6149999999999904</v>
      </c>
      <c r="Z1677" s="2">
        <v>0.45200000000000001</v>
      </c>
      <c r="AA1677" s="2">
        <v>16.603999999999999</v>
      </c>
      <c r="AB1677" s="2">
        <v>0.153</v>
      </c>
      <c r="AC1677">
        <f t="shared" si="161"/>
        <v>1880</v>
      </c>
    </row>
    <row r="1678" spans="1:29" x14ac:dyDescent="0.35">
      <c r="A1678" s="3" t="s">
        <v>1676</v>
      </c>
      <c r="B1678" s="2">
        <v>11.547000000000001</v>
      </c>
      <c r="C1678" s="2">
        <v>0.33900000000000002</v>
      </c>
      <c r="D1678" s="2">
        <v>17.454999999999998</v>
      </c>
      <c r="E1678" s="2">
        <v>0.41599999999999998</v>
      </c>
      <c r="F1678" s="2">
        <v>5.6349999999999998</v>
      </c>
      <c r="G1678" s="2">
        <v>0.55899999999999905</v>
      </c>
      <c r="H1678" s="2">
        <v>15.913</v>
      </c>
      <c r="I1678" s="2">
        <v>0.14599999999999999</v>
      </c>
      <c r="J1678" s="4" t="str">
        <f t="shared" si="156"/>
        <v>1889</v>
      </c>
      <c r="K1678" t="str">
        <f t="shared" si="157"/>
        <v>09</v>
      </c>
      <c r="M1678" t="str">
        <f t="shared" si="158"/>
        <v/>
      </c>
      <c r="O1678" t="str">
        <f t="shared" si="159"/>
        <v/>
      </c>
      <c r="R1678" t="str">
        <f t="shared" si="160"/>
        <v>1889-09</v>
      </c>
      <c r="U1678" s="2">
        <v>11.547000000000001</v>
      </c>
      <c r="V1678" s="2">
        <v>0.33900000000000002</v>
      </c>
      <c r="W1678" s="2">
        <v>17.454999999999998</v>
      </c>
      <c r="X1678" s="2">
        <v>0.41599999999999998</v>
      </c>
      <c r="Y1678" s="2">
        <v>5.6349999999999998</v>
      </c>
      <c r="Z1678" s="2">
        <v>0.55899999999999905</v>
      </c>
      <c r="AA1678" s="2">
        <v>15.913</v>
      </c>
      <c r="AB1678" s="2">
        <v>0.14599999999999999</v>
      </c>
      <c r="AC1678">
        <f t="shared" si="161"/>
        <v>1880</v>
      </c>
    </row>
    <row r="1679" spans="1:29" x14ac:dyDescent="0.35">
      <c r="A1679" s="3" t="s">
        <v>1677</v>
      </c>
      <c r="B1679" s="2">
        <v>8.8650000000000002</v>
      </c>
      <c r="C1679" s="2">
        <v>0.28199999999999997</v>
      </c>
      <c r="D1679" s="2">
        <v>14.901999999999999</v>
      </c>
      <c r="E1679" s="2">
        <v>0.59399999999999997</v>
      </c>
      <c r="F1679" s="2">
        <v>2.6080000000000001</v>
      </c>
      <c r="G1679" s="2">
        <v>0.84</v>
      </c>
      <c r="H1679" s="2">
        <v>15.116</v>
      </c>
      <c r="I1679" s="2">
        <v>0.13900000000000001</v>
      </c>
      <c r="J1679" s="4" t="str">
        <f t="shared" si="156"/>
        <v>1889</v>
      </c>
      <c r="K1679" t="str">
        <f t="shared" si="157"/>
        <v>10</v>
      </c>
      <c r="M1679" t="str">
        <f t="shared" si="158"/>
        <v/>
      </c>
      <c r="O1679" t="str">
        <f t="shared" si="159"/>
        <v/>
      </c>
      <c r="R1679" t="str">
        <f t="shared" si="160"/>
        <v>1889-10</v>
      </c>
      <c r="U1679" s="2">
        <v>8.8650000000000002</v>
      </c>
      <c r="V1679" s="2">
        <v>0.28199999999999997</v>
      </c>
      <c r="W1679" s="2">
        <v>14.901999999999999</v>
      </c>
      <c r="X1679" s="2">
        <v>0.59399999999999997</v>
      </c>
      <c r="Y1679" s="2">
        <v>2.6080000000000001</v>
      </c>
      <c r="Z1679" s="2">
        <v>0.84</v>
      </c>
      <c r="AA1679" s="2">
        <v>15.116</v>
      </c>
      <c r="AB1679" s="2">
        <v>0.13900000000000001</v>
      </c>
      <c r="AC1679">
        <f t="shared" si="161"/>
        <v>1880</v>
      </c>
    </row>
    <row r="1680" spans="1:29" x14ac:dyDescent="0.35">
      <c r="A1680" s="3" t="s">
        <v>1678</v>
      </c>
      <c r="B1680" s="2">
        <v>4.9989999999999997</v>
      </c>
      <c r="C1680" s="2">
        <v>0.44</v>
      </c>
      <c r="D1680" s="2">
        <v>11.146000000000001</v>
      </c>
      <c r="E1680" s="2">
        <v>0.52200000000000002</v>
      </c>
      <c r="F1680" s="2">
        <v>-0.56699999999999995</v>
      </c>
      <c r="G1680" s="2">
        <v>0.42</v>
      </c>
      <c r="H1680" s="2">
        <v>13.995999999999899</v>
      </c>
      <c r="I1680" s="2">
        <v>0.16899999999999901</v>
      </c>
      <c r="J1680" s="4" t="str">
        <f t="shared" si="156"/>
        <v>1889</v>
      </c>
      <c r="K1680" t="str">
        <f t="shared" si="157"/>
        <v>11</v>
      </c>
      <c r="M1680" t="str">
        <f t="shared" si="158"/>
        <v/>
      </c>
      <c r="O1680" t="str">
        <f t="shared" si="159"/>
        <v/>
      </c>
      <c r="R1680" t="str">
        <f t="shared" si="160"/>
        <v>1889-11</v>
      </c>
      <c r="U1680" s="2">
        <v>4.9989999999999997</v>
      </c>
      <c r="V1680" s="2">
        <v>0.44</v>
      </c>
      <c r="W1680" s="2">
        <v>11.146000000000001</v>
      </c>
      <c r="X1680" s="2">
        <v>0.52200000000000002</v>
      </c>
      <c r="Y1680" s="2">
        <v>-0.56699999999999995</v>
      </c>
      <c r="Z1680" s="2">
        <v>0.42</v>
      </c>
      <c r="AA1680" s="2">
        <v>13.995999999999899</v>
      </c>
      <c r="AB1680" s="2">
        <v>0.16899999999999901</v>
      </c>
      <c r="AC1680">
        <f t="shared" si="161"/>
        <v>1880</v>
      </c>
    </row>
    <row r="1681" spans="1:29" x14ac:dyDescent="0.35">
      <c r="A1681" s="3" t="s">
        <v>1679</v>
      </c>
      <c r="B1681" s="2">
        <v>3.0990000000000002</v>
      </c>
      <c r="C1681" s="2">
        <v>0.41199999999999998</v>
      </c>
      <c r="D1681" s="2">
        <v>9.2639999999999993</v>
      </c>
      <c r="E1681" s="2">
        <v>0.438</v>
      </c>
      <c r="F1681" s="2">
        <v>-2.395</v>
      </c>
      <c r="G1681" s="2">
        <v>0.59599999999999997</v>
      </c>
      <c r="H1681" s="2">
        <v>13.401</v>
      </c>
      <c r="I1681" s="2">
        <v>0.158</v>
      </c>
      <c r="J1681" s="4" t="str">
        <f t="shared" si="156"/>
        <v>1889</v>
      </c>
      <c r="K1681" t="str">
        <f t="shared" si="157"/>
        <v>12</v>
      </c>
      <c r="M1681" t="str">
        <f t="shared" si="158"/>
        <v/>
      </c>
      <c r="O1681" t="str">
        <f t="shared" si="159"/>
        <v/>
      </c>
      <c r="R1681" t="str">
        <f t="shared" si="160"/>
        <v>1889-12</v>
      </c>
      <c r="U1681" s="2">
        <v>3.0990000000000002</v>
      </c>
      <c r="V1681" s="2">
        <v>0.41199999999999998</v>
      </c>
      <c r="W1681" s="2">
        <v>9.2639999999999993</v>
      </c>
      <c r="X1681" s="2">
        <v>0.438</v>
      </c>
      <c r="Y1681" s="2">
        <v>-2.395</v>
      </c>
      <c r="Z1681" s="2">
        <v>0.59599999999999997</v>
      </c>
      <c r="AA1681" s="2">
        <v>13.401</v>
      </c>
      <c r="AB1681" s="2">
        <v>0.158</v>
      </c>
      <c r="AC1681">
        <f t="shared" si="161"/>
        <v>1880</v>
      </c>
    </row>
    <row r="1682" spans="1:29" x14ac:dyDescent="0.35">
      <c r="A1682" s="3" t="s">
        <v>1680</v>
      </c>
      <c r="B1682" s="2">
        <v>1.8359999999999901</v>
      </c>
      <c r="C1682" s="2">
        <v>0.40100000000000002</v>
      </c>
      <c r="D1682" s="2">
        <v>7.6469999999999896</v>
      </c>
      <c r="E1682" s="2">
        <v>0.45800000000000002</v>
      </c>
      <c r="F1682" s="2">
        <v>-4.24</v>
      </c>
      <c r="G1682" s="2">
        <v>0.56000000000000005</v>
      </c>
      <c r="H1682" s="2">
        <v>13.068</v>
      </c>
      <c r="I1682" s="2">
        <v>0.157</v>
      </c>
      <c r="J1682" s="4" t="str">
        <f t="shared" si="156"/>
        <v>1890</v>
      </c>
      <c r="K1682" t="str">
        <f t="shared" si="157"/>
        <v>01</v>
      </c>
      <c r="M1682" t="str">
        <f t="shared" si="158"/>
        <v/>
      </c>
      <c r="O1682" t="str">
        <f t="shared" si="159"/>
        <v/>
      </c>
      <c r="R1682" t="str">
        <f t="shared" si="160"/>
        <v>1890-01</v>
      </c>
      <c r="U1682" s="2">
        <v>1.8359999999999901</v>
      </c>
      <c r="V1682" s="2">
        <v>0.40100000000000002</v>
      </c>
      <c r="W1682" s="2">
        <v>7.6469999999999896</v>
      </c>
      <c r="X1682" s="2">
        <v>0.45800000000000002</v>
      </c>
      <c r="Y1682" s="2">
        <v>-4.24</v>
      </c>
      <c r="Z1682" s="2">
        <v>0.56000000000000005</v>
      </c>
      <c r="AA1682" s="2">
        <v>13.068</v>
      </c>
      <c r="AB1682" s="2">
        <v>0.157</v>
      </c>
      <c r="AC1682">
        <f t="shared" si="161"/>
        <v>1890</v>
      </c>
    </row>
    <row r="1683" spans="1:29" x14ac:dyDescent="0.35">
      <c r="A1683" s="3" t="s">
        <v>1681</v>
      </c>
      <c r="B1683" s="2">
        <v>2.516</v>
      </c>
      <c r="C1683" s="2">
        <v>0.373</v>
      </c>
      <c r="D1683" s="2">
        <v>8.6679999999999993</v>
      </c>
      <c r="E1683" s="2">
        <v>0.56399999999999995</v>
      </c>
      <c r="F1683" s="2">
        <v>-3.7639999999999998</v>
      </c>
      <c r="G1683" s="2">
        <v>0.46100000000000002</v>
      </c>
      <c r="H1683" s="2">
        <v>13.394</v>
      </c>
      <c r="I1683" s="2">
        <v>0.157</v>
      </c>
      <c r="J1683" s="4" t="str">
        <f t="shared" si="156"/>
        <v>1890</v>
      </c>
      <c r="K1683" t="str">
        <f t="shared" si="157"/>
        <v>02</v>
      </c>
      <c r="M1683" t="str">
        <f t="shared" si="158"/>
        <v/>
      </c>
      <c r="O1683" t="str">
        <f t="shared" si="159"/>
        <v/>
      </c>
      <c r="R1683" t="str">
        <f t="shared" si="160"/>
        <v>1890-02</v>
      </c>
      <c r="U1683" s="2">
        <v>2.516</v>
      </c>
      <c r="V1683" s="2">
        <v>0.373</v>
      </c>
      <c r="W1683" s="2">
        <v>8.6679999999999993</v>
      </c>
      <c r="X1683" s="2">
        <v>0.56399999999999995</v>
      </c>
      <c r="Y1683" s="2">
        <v>-3.7639999999999998</v>
      </c>
      <c r="Z1683" s="2">
        <v>0.46100000000000002</v>
      </c>
      <c r="AA1683" s="2">
        <v>13.394</v>
      </c>
      <c r="AB1683" s="2">
        <v>0.157</v>
      </c>
      <c r="AC1683">
        <f t="shared" si="161"/>
        <v>1890</v>
      </c>
    </row>
    <row r="1684" spans="1:29" x14ac:dyDescent="0.35">
      <c r="A1684" s="3" t="s">
        <v>1682</v>
      </c>
      <c r="B1684" s="2">
        <v>4.21</v>
      </c>
      <c r="C1684" s="2">
        <v>0.377</v>
      </c>
      <c r="D1684" s="2">
        <v>10.474</v>
      </c>
      <c r="E1684" s="2">
        <v>0.40400000000000003</v>
      </c>
      <c r="F1684" s="2">
        <v>-2.1709999999999998</v>
      </c>
      <c r="G1684" s="2">
        <v>0.57299999999999995</v>
      </c>
      <c r="H1684" s="2">
        <v>13.890999999999901</v>
      </c>
      <c r="I1684" s="2">
        <v>0.158</v>
      </c>
      <c r="J1684" s="4" t="str">
        <f t="shared" si="156"/>
        <v>1890</v>
      </c>
      <c r="K1684" t="str">
        <f t="shared" si="157"/>
        <v>03</v>
      </c>
      <c r="M1684" t="str">
        <f t="shared" si="158"/>
        <v/>
      </c>
      <c r="O1684" t="str">
        <f t="shared" si="159"/>
        <v/>
      </c>
      <c r="R1684" t="str">
        <f t="shared" si="160"/>
        <v>1890-03</v>
      </c>
      <c r="U1684" s="2">
        <v>4.21</v>
      </c>
      <c r="V1684" s="2">
        <v>0.377</v>
      </c>
      <c r="W1684" s="2">
        <v>10.474</v>
      </c>
      <c r="X1684" s="2">
        <v>0.40400000000000003</v>
      </c>
      <c r="Y1684" s="2">
        <v>-2.1709999999999998</v>
      </c>
      <c r="Z1684" s="2">
        <v>0.57299999999999995</v>
      </c>
      <c r="AA1684" s="2">
        <v>13.890999999999901</v>
      </c>
      <c r="AB1684" s="2">
        <v>0.158</v>
      </c>
      <c r="AC1684">
        <f t="shared" si="161"/>
        <v>1890</v>
      </c>
    </row>
    <row r="1685" spans="1:29" x14ac:dyDescent="0.35">
      <c r="A1685" s="3" t="s">
        <v>1683</v>
      </c>
      <c r="B1685" s="2">
        <v>7.7389999999999901</v>
      </c>
      <c r="C1685" s="2">
        <v>0.35699999999999998</v>
      </c>
      <c r="D1685" s="2">
        <v>13.672000000000001</v>
      </c>
      <c r="E1685" s="2">
        <v>0.64</v>
      </c>
      <c r="F1685" s="2">
        <v>1.641</v>
      </c>
      <c r="G1685" s="2">
        <v>0.40799999999999997</v>
      </c>
      <c r="H1685" s="2">
        <v>14.875</v>
      </c>
      <c r="I1685" s="2">
        <v>0.153</v>
      </c>
      <c r="J1685" s="4" t="str">
        <f t="shared" si="156"/>
        <v>1890</v>
      </c>
      <c r="K1685" t="str">
        <f t="shared" si="157"/>
        <v>04</v>
      </c>
      <c r="M1685" t="str">
        <f t="shared" si="158"/>
        <v/>
      </c>
      <c r="O1685" t="str">
        <f t="shared" si="159"/>
        <v/>
      </c>
      <c r="R1685" t="str">
        <f t="shared" si="160"/>
        <v>1890-04</v>
      </c>
      <c r="U1685" s="2">
        <v>7.7389999999999901</v>
      </c>
      <c r="V1685" s="2">
        <v>0.35699999999999998</v>
      </c>
      <c r="W1685" s="2">
        <v>13.672000000000001</v>
      </c>
      <c r="X1685" s="2">
        <v>0.64</v>
      </c>
      <c r="Y1685" s="2">
        <v>1.641</v>
      </c>
      <c r="Z1685" s="2">
        <v>0.40799999999999997</v>
      </c>
      <c r="AA1685" s="2">
        <v>14.875</v>
      </c>
      <c r="AB1685" s="2">
        <v>0.153</v>
      </c>
      <c r="AC1685">
        <f t="shared" si="161"/>
        <v>1890</v>
      </c>
    </row>
    <row r="1686" spans="1:29" x14ac:dyDescent="0.35">
      <c r="A1686" s="3" t="s">
        <v>1684</v>
      </c>
      <c r="B1686" s="2">
        <v>10.464</v>
      </c>
      <c r="C1686" s="2">
        <v>0.373</v>
      </c>
      <c r="D1686" s="2">
        <v>16.864999999999998</v>
      </c>
      <c r="E1686" s="2">
        <v>0.59499999999999997</v>
      </c>
      <c r="F1686" s="2">
        <v>3.9430000000000001</v>
      </c>
      <c r="G1686" s="2">
        <v>0.40300000000000002</v>
      </c>
      <c r="H1686" s="2">
        <v>15.624000000000001</v>
      </c>
      <c r="I1686" s="2">
        <v>0.156</v>
      </c>
      <c r="J1686" s="4" t="str">
        <f t="shared" si="156"/>
        <v>1890</v>
      </c>
      <c r="K1686" t="str">
        <f t="shared" si="157"/>
        <v>05</v>
      </c>
      <c r="M1686" t="str">
        <f t="shared" si="158"/>
        <v/>
      </c>
      <c r="O1686" t="str">
        <f t="shared" si="159"/>
        <v/>
      </c>
      <c r="R1686" t="str">
        <f t="shared" si="160"/>
        <v>1890-05</v>
      </c>
      <c r="U1686" s="2">
        <v>10.464</v>
      </c>
      <c r="V1686" s="2">
        <v>0.373</v>
      </c>
      <c r="W1686" s="2">
        <v>16.864999999999998</v>
      </c>
      <c r="X1686" s="2">
        <v>0.59499999999999997</v>
      </c>
      <c r="Y1686" s="2">
        <v>3.9430000000000001</v>
      </c>
      <c r="Z1686" s="2">
        <v>0.40300000000000002</v>
      </c>
      <c r="AA1686" s="2">
        <v>15.624000000000001</v>
      </c>
      <c r="AB1686" s="2">
        <v>0.156</v>
      </c>
      <c r="AC1686">
        <f t="shared" si="161"/>
        <v>1890</v>
      </c>
    </row>
    <row r="1687" spans="1:29" x14ac:dyDescent="0.35">
      <c r="A1687" s="3" t="s">
        <v>1685</v>
      </c>
      <c r="B1687" s="2">
        <v>12.872</v>
      </c>
      <c r="C1687" s="2">
        <v>0.35199999999999998</v>
      </c>
      <c r="D1687" s="2">
        <v>18.702999999999999</v>
      </c>
      <c r="E1687" s="2">
        <v>0.627</v>
      </c>
      <c r="F1687" s="2">
        <v>6.7069999999999999</v>
      </c>
      <c r="G1687" s="2">
        <v>0.57199999999999995</v>
      </c>
      <c r="H1687" s="2">
        <v>16.25</v>
      </c>
      <c r="I1687" s="2">
        <v>0.14699999999999999</v>
      </c>
      <c r="J1687" s="4" t="str">
        <f t="shared" si="156"/>
        <v>1890</v>
      </c>
      <c r="K1687" t="str">
        <f t="shared" si="157"/>
        <v>06</v>
      </c>
      <c r="M1687" t="str">
        <f t="shared" si="158"/>
        <v/>
      </c>
      <c r="O1687" t="str">
        <f t="shared" si="159"/>
        <v/>
      </c>
      <c r="R1687" t="str">
        <f t="shared" si="160"/>
        <v>1890-06</v>
      </c>
      <c r="U1687" s="2">
        <v>12.872</v>
      </c>
      <c r="V1687" s="2">
        <v>0.35199999999999998</v>
      </c>
      <c r="W1687" s="2">
        <v>18.702999999999999</v>
      </c>
      <c r="X1687" s="2">
        <v>0.627</v>
      </c>
      <c r="Y1687" s="2">
        <v>6.7069999999999999</v>
      </c>
      <c r="Z1687" s="2">
        <v>0.57199999999999995</v>
      </c>
      <c r="AA1687" s="2">
        <v>16.25</v>
      </c>
      <c r="AB1687" s="2">
        <v>0.14699999999999999</v>
      </c>
      <c r="AC1687">
        <f t="shared" si="161"/>
        <v>1890</v>
      </c>
    </row>
    <row r="1688" spans="1:29" x14ac:dyDescent="0.35">
      <c r="A1688" s="3" t="s">
        <v>1686</v>
      </c>
      <c r="B1688" s="2">
        <v>14.034000000000001</v>
      </c>
      <c r="C1688" s="2">
        <v>0.35399999999999998</v>
      </c>
      <c r="D1688" s="2">
        <v>19.718</v>
      </c>
      <c r="E1688" s="2">
        <v>0.90800000000000003</v>
      </c>
      <c r="F1688" s="2">
        <v>7.8570000000000002</v>
      </c>
      <c r="G1688" s="2">
        <v>0.68700000000000006</v>
      </c>
      <c r="H1688" s="2">
        <v>16.527999999999999</v>
      </c>
      <c r="I1688" s="2">
        <v>0.153</v>
      </c>
      <c r="J1688" s="4" t="str">
        <f t="shared" si="156"/>
        <v>1890</v>
      </c>
      <c r="K1688" t="str">
        <f t="shared" si="157"/>
        <v>07</v>
      </c>
      <c r="M1688" t="str">
        <f t="shared" si="158"/>
        <v/>
      </c>
      <c r="O1688" t="str">
        <f t="shared" si="159"/>
        <v/>
      </c>
      <c r="R1688" t="str">
        <f t="shared" si="160"/>
        <v>1890-07</v>
      </c>
      <c r="U1688" s="2">
        <v>14.034000000000001</v>
      </c>
      <c r="V1688" s="2">
        <v>0.35399999999999998</v>
      </c>
      <c r="W1688" s="2">
        <v>19.718</v>
      </c>
      <c r="X1688" s="2">
        <v>0.90800000000000003</v>
      </c>
      <c r="Y1688" s="2">
        <v>7.8570000000000002</v>
      </c>
      <c r="Z1688" s="2">
        <v>0.68700000000000006</v>
      </c>
      <c r="AA1688" s="2">
        <v>16.527999999999999</v>
      </c>
      <c r="AB1688" s="2">
        <v>0.153</v>
      </c>
      <c r="AC1688">
        <f t="shared" si="161"/>
        <v>1890</v>
      </c>
    </row>
    <row r="1689" spans="1:29" x14ac:dyDescent="0.35">
      <c r="A1689" s="3" t="s">
        <v>1687</v>
      </c>
      <c r="B1689" s="2">
        <v>13.265999999999901</v>
      </c>
      <c r="C1689" s="2">
        <v>0.35199999999999998</v>
      </c>
      <c r="D1689" s="2">
        <v>19.324999999999999</v>
      </c>
      <c r="E1689" s="2">
        <v>0.67</v>
      </c>
      <c r="F1689" s="2">
        <v>7.1469999999999896</v>
      </c>
      <c r="G1689" s="2">
        <v>0.40699999999999997</v>
      </c>
      <c r="H1689" s="2">
        <v>16.427</v>
      </c>
      <c r="I1689" s="2">
        <v>0.14799999999999999</v>
      </c>
      <c r="J1689" s="4" t="str">
        <f t="shared" si="156"/>
        <v>1890</v>
      </c>
      <c r="K1689" t="str">
        <f t="shared" si="157"/>
        <v>08</v>
      </c>
      <c r="M1689" t="str">
        <f t="shared" si="158"/>
        <v/>
      </c>
      <c r="O1689" t="str">
        <f t="shared" si="159"/>
        <v/>
      </c>
      <c r="R1689" t="str">
        <f t="shared" si="160"/>
        <v>1890-08</v>
      </c>
      <c r="U1689" s="2">
        <v>13.265999999999901</v>
      </c>
      <c r="V1689" s="2">
        <v>0.35199999999999998</v>
      </c>
      <c r="W1689" s="2">
        <v>19.324999999999999</v>
      </c>
      <c r="X1689" s="2">
        <v>0.67</v>
      </c>
      <c r="Y1689" s="2">
        <v>7.1469999999999896</v>
      </c>
      <c r="Z1689" s="2">
        <v>0.40699999999999997</v>
      </c>
      <c r="AA1689" s="2">
        <v>16.427</v>
      </c>
      <c r="AB1689" s="2">
        <v>0.14799999999999999</v>
      </c>
      <c r="AC1689">
        <f t="shared" si="161"/>
        <v>1890</v>
      </c>
    </row>
    <row r="1690" spans="1:29" x14ac:dyDescent="0.35">
      <c r="A1690" s="3" t="s">
        <v>1688</v>
      </c>
      <c r="B1690" s="2">
        <v>11.545999999999999</v>
      </c>
      <c r="C1690" s="2">
        <v>0.32400000000000001</v>
      </c>
      <c r="D1690" s="2">
        <v>17.265999999999998</v>
      </c>
      <c r="E1690" s="2">
        <v>0.52200000000000002</v>
      </c>
      <c r="F1690" s="2">
        <v>5.4939999999999998</v>
      </c>
      <c r="G1690" s="2">
        <v>0.39800000000000002</v>
      </c>
      <c r="H1690" s="2">
        <v>15.842000000000001</v>
      </c>
      <c r="I1690" s="2">
        <v>0.14499999999999999</v>
      </c>
      <c r="J1690" s="4" t="str">
        <f t="shared" si="156"/>
        <v>1890</v>
      </c>
      <c r="K1690" t="str">
        <f t="shared" si="157"/>
        <v>09</v>
      </c>
      <c r="M1690" t="str">
        <f t="shared" si="158"/>
        <v/>
      </c>
      <c r="O1690" t="str">
        <f t="shared" si="159"/>
        <v/>
      </c>
      <c r="R1690" t="str">
        <f t="shared" si="160"/>
        <v>1890-09</v>
      </c>
      <c r="U1690" s="2">
        <v>11.545999999999999</v>
      </c>
      <c r="V1690" s="2">
        <v>0.32400000000000001</v>
      </c>
      <c r="W1690" s="2">
        <v>17.265999999999998</v>
      </c>
      <c r="X1690" s="2">
        <v>0.52200000000000002</v>
      </c>
      <c r="Y1690" s="2">
        <v>5.4939999999999998</v>
      </c>
      <c r="Z1690" s="2">
        <v>0.39800000000000002</v>
      </c>
      <c r="AA1690" s="2">
        <v>15.842000000000001</v>
      </c>
      <c r="AB1690" s="2">
        <v>0.14499999999999999</v>
      </c>
      <c r="AC1690">
        <f t="shared" si="161"/>
        <v>1890</v>
      </c>
    </row>
    <row r="1691" spans="1:29" x14ac:dyDescent="0.35">
      <c r="A1691" s="3" t="s">
        <v>1689</v>
      </c>
      <c r="B1691" s="2">
        <v>9.1780000000000008</v>
      </c>
      <c r="C1691" s="2">
        <v>0.23799999999999999</v>
      </c>
      <c r="D1691" s="2">
        <v>14.747</v>
      </c>
      <c r="E1691" s="2">
        <v>0.41499999999999998</v>
      </c>
      <c r="F1691" s="2">
        <v>3.367</v>
      </c>
      <c r="G1691" s="2">
        <v>0.54200000000000004</v>
      </c>
      <c r="H1691" s="2">
        <v>15.02</v>
      </c>
      <c r="I1691" s="2">
        <v>0.13500000000000001</v>
      </c>
      <c r="J1691" s="4" t="str">
        <f t="shared" si="156"/>
        <v>1890</v>
      </c>
      <c r="K1691" t="str">
        <f t="shared" si="157"/>
        <v>10</v>
      </c>
      <c r="M1691" t="str">
        <f t="shared" si="158"/>
        <v/>
      </c>
      <c r="O1691" t="str">
        <f t="shared" si="159"/>
        <v/>
      </c>
      <c r="R1691" t="str">
        <f t="shared" si="160"/>
        <v>1890-10</v>
      </c>
      <c r="U1691" s="2">
        <v>9.1780000000000008</v>
      </c>
      <c r="V1691" s="2">
        <v>0.23799999999999999</v>
      </c>
      <c r="W1691" s="2">
        <v>14.747</v>
      </c>
      <c r="X1691" s="2">
        <v>0.41499999999999998</v>
      </c>
      <c r="Y1691" s="2">
        <v>3.367</v>
      </c>
      <c r="Z1691" s="2">
        <v>0.54200000000000004</v>
      </c>
      <c r="AA1691" s="2">
        <v>15.02</v>
      </c>
      <c r="AB1691" s="2">
        <v>0.13500000000000001</v>
      </c>
      <c r="AC1691">
        <f t="shared" si="161"/>
        <v>1890</v>
      </c>
    </row>
    <row r="1692" spans="1:29" x14ac:dyDescent="0.35">
      <c r="A1692" s="3" t="s">
        <v>1690</v>
      </c>
      <c r="B1692" s="2">
        <v>5.03</v>
      </c>
      <c r="C1692" s="2">
        <v>0.27300000000000002</v>
      </c>
      <c r="D1692" s="2">
        <v>11.450999999999899</v>
      </c>
      <c r="E1692" s="2">
        <v>0.66599999999999904</v>
      </c>
      <c r="F1692" s="2">
        <v>-1.0429999999999999</v>
      </c>
      <c r="G1692" s="2">
        <v>0.56200000000000006</v>
      </c>
      <c r="H1692" s="2">
        <v>13.8029999999999</v>
      </c>
      <c r="I1692" s="2">
        <v>0.13800000000000001</v>
      </c>
      <c r="J1692" s="4" t="str">
        <f t="shared" si="156"/>
        <v>1890</v>
      </c>
      <c r="K1692" t="str">
        <f t="shared" si="157"/>
        <v>11</v>
      </c>
      <c r="M1692" t="str">
        <f t="shared" si="158"/>
        <v/>
      </c>
      <c r="O1692" t="str">
        <f t="shared" si="159"/>
        <v/>
      </c>
      <c r="R1692" t="str">
        <f t="shared" si="160"/>
        <v>1890-11</v>
      </c>
      <c r="U1692" s="2">
        <v>5.03</v>
      </c>
      <c r="V1692" s="2">
        <v>0.27300000000000002</v>
      </c>
      <c r="W1692" s="2">
        <v>11.450999999999899</v>
      </c>
      <c r="X1692" s="2">
        <v>0.66599999999999904</v>
      </c>
      <c r="Y1692" s="2">
        <v>-1.0429999999999999</v>
      </c>
      <c r="Z1692" s="2">
        <v>0.56200000000000006</v>
      </c>
      <c r="AA1692" s="2">
        <v>13.8029999999999</v>
      </c>
      <c r="AB1692" s="2">
        <v>0.13800000000000001</v>
      </c>
      <c r="AC1692">
        <f t="shared" si="161"/>
        <v>1890</v>
      </c>
    </row>
    <row r="1693" spans="1:29" x14ac:dyDescent="0.35">
      <c r="A1693" s="3" t="s">
        <v>1691</v>
      </c>
      <c r="B1693" s="2">
        <v>2.9689999999999999</v>
      </c>
      <c r="C1693" s="2">
        <v>0.34200000000000003</v>
      </c>
      <c r="D1693" s="2">
        <v>8.6110000000000007</v>
      </c>
      <c r="E1693" s="2">
        <v>0.51200000000000001</v>
      </c>
      <c r="F1693" s="2">
        <v>-2.7289999999999899</v>
      </c>
      <c r="G1693" s="2">
        <v>0.52600000000000002</v>
      </c>
      <c r="H1693" s="2">
        <v>13.367000000000001</v>
      </c>
      <c r="I1693" s="2">
        <v>0.14899999999999999</v>
      </c>
      <c r="J1693" s="4" t="str">
        <f t="shared" si="156"/>
        <v>1890</v>
      </c>
      <c r="K1693" t="str">
        <f t="shared" si="157"/>
        <v>12</v>
      </c>
      <c r="M1693" t="str">
        <f t="shared" si="158"/>
        <v/>
      </c>
      <c r="O1693" t="str">
        <f t="shared" si="159"/>
        <v/>
      </c>
      <c r="R1693" t="str">
        <f t="shared" si="160"/>
        <v>1890-12</v>
      </c>
      <c r="U1693" s="2">
        <v>2.9689999999999999</v>
      </c>
      <c r="V1693" s="2">
        <v>0.34200000000000003</v>
      </c>
      <c r="W1693" s="2">
        <v>8.6110000000000007</v>
      </c>
      <c r="X1693" s="2">
        <v>0.51200000000000001</v>
      </c>
      <c r="Y1693" s="2">
        <v>-2.7289999999999899</v>
      </c>
      <c r="Z1693" s="2">
        <v>0.52600000000000002</v>
      </c>
      <c r="AA1693" s="2">
        <v>13.367000000000001</v>
      </c>
      <c r="AB1693" s="2">
        <v>0.14899999999999999</v>
      </c>
      <c r="AC1693">
        <f t="shared" si="161"/>
        <v>1890</v>
      </c>
    </row>
    <row r="1694" spans="1:29" x14ac:dyDescent="0.35">
      <c r="A1694" s="3" t="s">
        <v>1692</v>
      </c>
      <c r="B1694" s="2">
        <v>1.6779999999999999</v>
      </c>
      <c r="C1694" s="2">
        <v>0.35099999999999998</v>
      </c>
      <c r="D1694" s="2">
        <v>7.5889999999999898</v>
      </c>
      <c r="E1694" s="2">
        <v>0.622</v>
      </c>
      <c r="F1694" s="2">
        <v>-4.0110000000000001</v>
      </c>
      <c r="G1694" s="2">
        <v>0.49199999999999999</v>
      </c>
      <c r="H1694" s="2">
        <v>13.037000000000001</v>
      </c>
      <c r="I1694" s="2">
        <v>0.155</v>
      </c>
      <c r="J1694" s="4" t="str">
        <f t="shared" si="156"/>
        <v>1891</v>
      </c>
      <c r="K1694" t="str">
        <f t="shared" si="157"/>
        <v>01</v>
      </c>
      <c r="M1694" t="str">
        <f t="shared" si="158"/>
        <v/>
      </c>
      <c r="O1694" t="str">
        <f t="shared" si="159"/>
        <v/>
      </c>
      <c r="R1694" t="str">
        <f t="shared" si="160"/>
        <v>1891-01</v>
      </c>
      <c r="U1694" s="2">
        <v>1.6779999999999999</v>
      </c>
      <c r="V1694" s="2">
        <v>0.35099999999999998</v>
      </c>
      <c r="W1694" s="2">
        <v>7.5889999999999898</v>
      </c>
      <c r="X1694" s="2">
        <v>0.622</v>
      </c>
      <c r="Y1694" s="2">
        <v>-4.0110000000000001</v>
      </c>
      <c r="Z1694" s="2">
        <v>0.49199999999999999</v>
      </c>
      <c r="AA1694" s="2">
        <v>13.037000000000001</v>
      </c>
      <c r="AB1694" s="2">
        <v>0.155</v>
      </c>
      <c r="AC1694">
        <f t="shared" si="161"/>
        <v>1890</v>
      </c>
    </row>
    <row r="1695" spans="1:29" x14ac:dyDescent="0.35">
      <c r="A1695" s="3" t="s">
        <v>1693</v>
      </c>
      <c r="B1695" s="2">
        <v>1.88</v>
      </c>
      <c r="C1695" s="2">
        <v>0.39800000000000002</v>
      </c>
      <c r="D1695" s="2">
        <v>8.1219999999999999</v>
      </c>
      <c r="E1695" s="2">
        <v>0.56899999999999995</v>
      </c>
      <c r="F1695" s="2">
        <v>-4.4649999999999999</v>
      </c>
      <c r="G1695" s="2">
        <v>0.50700000000000001</v>
      </c>
      <c r="H1695" s="2">
        <v>13.298</v>
      </c>
      <c r="I1695" s="2">
        <v>0.16500000000000001</v>
      </c>
      <c r="J1695" s="4" t="str">
        <f t="shared" si="156"/>
        <v>1891</v>
      </c>
      <c r="K1695" t="str">
        <f t="shared" si="157"/>
        <v>02</v>
      </c>
      <c r="M1695" t="str">
        <f t="shared" si="158"/>
        <v/>
      </c>
      <c r="O1695" t="str">
        <f t="shared" si="159"/>
        <v/>
      </c>
      <c r="R1695" t="str">
        <f t="shared" si="160"/>
        <v>1891-02</v>
      </c>
      <c r="U1695" s="2">
        <v>1.88</v>
      </c>
      <c r="V1695" s="2">
        <v>0.39800000000000002</v>
      </c>
      <c r="W1695" s="2">
        <v>8.1219999999999999</v>
      </c>
      <c r="X1695" s="2">
        <v>0.56899999999999995</v>
      </c>
      <c r="Y1695" s="2">
        <v>-4.4649999999999999</v>
      </c>
      <c r="Z1695" s="2">
        <v>0.50700000000000001</v>
      </c>
      <c r="AA1695" s="2">
        <v>13.298</v>
      </c>
      <c r="AB1695" s="2">
        <v>0.16500000000000001</v>
      </c>
      <c r="AC1695">
        <f t="shared" si="161"/>
        <v>1890</v>
      </c>
    </row>
    <row r="1696" spans="1:29" x14ac:dyDescent="0.35">
      <c r="A1696" s="3" t="s">
        <v>1694</v>
      </c>
      <c r="B1696" s="2">
        <v>4.7549999999999999</v>
      </c>
      <c r="C1696" s="2">
        <v>0.33100000000000002</v>
      </c>
      <c r="D1696" s="2">
        <v>10.629</v>
      </c>
      <c r="E1696" s="2">
        <v>0.44</v>
      </c>
      <c r="F1696" s="2">
        <v>-1.4490000000000001</v>
      </c>
      <c r="G1696" s="2">
        <v>0.59299999999999997</v>
      </c>
      <c r="H1696" s="2">
        <v>14.191000000000001</v>
      </c>
      <c r="I1696" s="2">
        <v>0.153</v>
      </c>
      <c r="J1696" s="4" t="str">
        <f t="shared" si="156"/>
        <v>1891</v>
      </c>
      <c r="K1696" t="str">
        <f t="shared" si="157"/>
        <v>03</v>
      </c>
      <c r="M1696" t="str">
        <f t="shared" si="158"/>
        <v/>
      </c>
      <c r="O1696" t="str">
        <f t="shared" si="159"/>
        <v/>
      </c>
      <c r="R1696" t="str">
        <f t="shared" si="160"/>
        <v>1891-03</v>
      </c>
      <c r="U1696" s="2">
        <v>4.7549999999999999</v>
      </c>
      <c r="V1696" s="2">
        <v>0.33100000000000002</v>
      </c>
      <c r="W1696" s="2">
        <v>10.629</v>
      </c>
      <c r="X1696" s="2">
        <v>0.44</v>
      </c>
      <c r="Y1696" s="2">
        <v>-1.4490000000000001</v>
      </c>
      <c r="Z1696" s="2">
        <v>0.59299999999999997</v>
      </c>
      <c r="AA1696" s="2">
        <v>14.191000000000001</v>
      </c>
      <c r="AB1696" s="2">
        <v>0.153</v>
      </c>
      <c r="AC1696">
        <f t="shared" si="161"/>
        <v>1890</v>
      </c>
    </row>
    <row r="1697" spans="1:29" x14ac:dyDescent="0.35">
      <c r="A1697" s="3" t="s">
        <v>1695</v>
      </c>
      <c r="B1697" s="2">
        <v>7.6179999999999897</v>
      </c>
      <c r="C1697" s="2">
        <v>0.28399999999999997</v>
      </c>
      <c r="D1697" s="2">
        <v>13.978999999999999</v>
      </c>
      <c r="E1697" s="2">
        <v>0.38200000000000001</v>
      </c>
      <c r="F1697" s="2">
        <v>1.1819999999999999</v>
      </c>
      <c r="G1697" s="2">
        <v>0.42399999999999999</v>
      </c>
      <c r="H1697" s="2">
        <v>14.917999999999999</v>
      </c>
      <c r="I1697" s="2">
        <v>0.14699999999999999</v>
      </c>
      <c r="J1697" s="4" t="str">
        <f t="shared" si="156"/>
        <v>1891</v>
      </c>
      <c r="K1697" t="str">
        <f t="shared" si="157"/>
        <v>04</v>
      </c>
      <c r="M1697" t="str">
        <f t="shared" si="158"/>
        <v/>
      </c>
      <c r="O1697" t="str">
        <f t="shared" si="159"/>
        <v/>
      </c>
      <c r="R1697" t="str">
        <f t="shared" si="160"/>
        <v>1891-04</v>
      </c>
      <c r="U1697" s="2">
        <v>7.6179999999999897</v>
      </c>
      <c r="V1697" s="2">
        <v>0.28399999999999997</v>
      </c>
      <c r="W1697" s="2">
        <v>13.978999999999999</v>
      </c>
      <c r="X1697" s="2">
        <v>0.38200000000000001</v>
      </c>
      <c r="Y1697" s="2">
        <v>1.1819999999999999</v>
      </c>
      <c r="Z1697" s="2">
        <v>0.42399999999999999</v>
      </c>
      <c r="AA1697" s="2">
        <v>14.917999999999999</v>
      </c>
      <c r="AB1697" s="2">
        <v>0.14699999999999999</v>
      </c>
      <c r="AC1697">
        <f t="shared" si="161"/>
        <v>1890</v>
      </c>
    </row>
    <row r="1698" spans="1:29" x14ac:dyDescent="0.35">
      <c r="A1698" s="3" t="s">
        <v>1696</v>
      </c>
      <c r="B1698" s="2">
        <v>10.785</v>
      </c>
      <c r="C1698" s="2">
        <v>0.38800000000000001</v>
      </c>
      <c r="D1698" s="2">
        <v>16.645</v>
      </c>
      <c r="E1698" s="2">
        <v>0.45300000000000001</v>
      </c>
      <c r="F1698" s="2">
        <v>4.3170000000000002</v>
      </c>
      <c r="G1698" s="2">
        <v>0.38500000000000001</v>
      </c>
      <c r="H1698" s="2">
        <v>15.843999999999999</v>
      </c>
      <c r="I1698" s="2">
        <v>0.16200000000000001</v>
      </c>
      <c r="J1698" s="4" t="str">
        <f t="shared" si="156"/>
        <v>1891</v>
      </c>
      <c r="K1698" t="str">
        <f t="shared" si="157"/>
        <v>05</v>
      </c>
      <c r="M1698" t="str">
        <f t="shared" si="158"/>
        <v/>
      </c>
      <c r="O1698" t="str">
        <f t="shared" si="159"/>
        <v/>
      </c>
      <c r="R1698" t="str">
        <f t="shared" si="160"/>
        <v>1891-05</v>
      </c>
      <c r="U1698" s="2">
        <v>10.785</v>
      </c>
      <c r="V1698" s="2">
        <v>0.38800000000000001</v>
      </c>
      <c r="W1698" s="2">
        <v>16.645</v>
      </c>
      <c r="X1698" s="2">
        <v>0.45300000000000001</v>
      </c>
      <c r="Y1698" s="2">
        <v>4.3170000000000002</v>
      </c>
      <c r="Z1698" s="2">
        <v>0.38500000000000001</v>
      </c>
      <c r="AA1698" s="2">
        <v>15.843999999999999</v>
      </c>
      <c r="AB1698" s="2">
        <v>0.16200000000000001</v>
      </c>
      <c r="AC1698">
        <f t="shared" si="161"/>
        <v>1890</v>
      </c>
    </row>
    <row r="1699" spans="1:29" x14ac:dyDescent="0.35">
      <c r="A1699" s="3" t="s">
        <v>1697</v>
      </c>
      <c r="B1699" s="2">
        <v>12.888</v>
      </c>
      <c r="C1699" s="2">
        <v>0.253</v>
      </c>
      <c r="D1699" s="2">
        <v>18.588000000000001</v>
      </c>
      <c r="E1699" s="2">
        <v>0.48</v>
      </c>
      <c r="F1699" s="2">
        <v>6.6349999999999998</v>
      </c>
      <c r="G1699" s="2">
        <v>0.41299999999999998</v>
      </c>
      <c r="H1699" s="2">
        <v>16.297000000000001</v>
      </c>
      <c r="I1699" s="2">
        <v>0.13699999999999901</v>
      </c>
      <c r="J1699" s="4" t="str">
        <f t="shared" si="156"/>
        <v>1891</v>
      </c>
      <c r="K1699" t="str">
        <f t="shared" si="157"/>
        <v>06</v>
      </c>
      <c r="M1699" t="str">
        <f t="shared" si="158"/>
        <v/>
      </c>
      <c r="O1699" t="str">
        <f t="shared" si="159"/>
        <v/>
      </c>
      <c r="R1699" t="str">
        <f t="shared" si="160"/>
        <v>1891-06</v>
      </c>
      <c r="U1699" s="2">
        <v>12.888</v>
      </c>
      <c r="V1699" s="2">
        <v>0.253</v>
      </c>
      <c r="W1699" s="2">
        <v>18.588000000000001</v>
      </c>
      <c r="X1699" s="2">
        <v>0.48</v>
      </c>
      <c r="Y1699" s="2">
        <v>6.6349999999999998</v>
      </c>
      <c r="Z1699" s="2">
        <v>0.41299999999999998</v>
      </c>
      <c r="AA1699" s="2">
        <v>16.297000000000001</v>
      </c>
      <c r="AB1699" s="2">
        <v>0.13699999999999901</v>
      </c>
      <c r="AC1699">
        <f t="shared" si="161"/>
        <v>1890</v>
      </c>
    </row>
    <row r="1700" spans="1:29" x14ac:dyDescent="0.35">
      <c r="A1700" s="3" t="s">
        <v>1698</v>
      </c>
      <c r="B1700" s="2">
        <v>13.93</v>
      </c>
      <c r="C1700" s="2">
        <v>0.33800000000000002</v>
      </c>
      <c r="D1700" s="2">
        <v>19.849</v>
      </c>
      <c r="E1700" s="2">
        <v>0.39300000000000002</v>
      </c>
      <c r="F1700" s="2">
        <v>7.8179999999999996</v>
      </c>
      <c r="G1700" s="2">
        <v>0.44500000000000001</v>
      </c>
      <c r="H1700" s="2">
        <v>16.62</v>
      </c>
      <c r="I1700" s="2">
        <v>0.155</v>
      </c>
      <c r="J1700" s="4" t="str">
        <f t="shared" si="156"/>
        <v>1891</v>
      </c>
      <c r="K1700" t="str">
        <f t="shared" si="157"/>
        <v>07</v>
      </c>
      <c r="M1700" t="str">
        <f t="shared" si="158"/>
        <v/>
      </c>
      <c r="O1700" t="str">
        <f t="shared" si="159"/>
        <v/>
      </c>
      <c r="R1700" t="str">
        <f t="shared" si="160"/>
        <v>1891-07</v>
      </c>
      <c r="U1700" s="2">
        <v>13.93</v>
      </c>
      <c r="V1700" s="2">
        <v>0.33800000000000002</v>
      </c>
      <c r="W1700" s="2">
        <v>19.849</v>
      </c>
      <c r="X1700" s="2">
        <v>0.39300000000000002</v>
      </c>
      <c r="Y1700" s="2">
        <v>7.8179999999999996</v>
      </c>
      <c r="Z1700" s="2">
        <v>0.44500000000000001</v>
      </c>
      <c r="AA1700" s="2">
        <v>16.62</v>
      </c>
      <c r="AB1700" s="2">
        <v>0.155</v>
      </c>
      <c r="AC1700">
        <f t="shared" si="161"/>
        <v>1890</v>
      </c>
    </row>
    <row r="1701" spans="1:29" x14ac:dyDescent="0.35">
      <c r="A1701" s="3" t="s">
        <v>1699</v>
      </c>
      <c r="B1701" s="2">
        <v>13.495999999999899</v>
      </c>
      <c r="C1701" s="2">
        <v>0.36499999999999999</v>
      </c>
      <c r="D1701" s="2">
        <v>19.472000000000001</v>
      </c>
      <c r="E1701" s="2">
        <v>0.58399999999999996</v>
      </c>
      <c r="F1701" s="2">
        <v>7.2899999999999903</v>
      </c>
      <c r="G1701" s="2">
        <v>0.45400000000000001</v>
      </c>
      <c r="H1701" s="2">
        <v>16.548999999999999</v>
      </c>
      <c r="I1701" s="2">
        <v>0.16200000000000001</v>
      </c>
      <c r="J1701" s="4" t="str">
        <f t="shared" si="156"/>
        <v>1891</v>
      </c>
      <c r="K1701" t="str">
        <f t="shared" si="157"/>
        <v>08</v>
      </c>
      <c r="M1701" t="str">
        <f t="shared" si="158"/>
        <v/>
      </c>
      <c r="O1701" t="str">
        <f t="shared" si="159"/>
        <v/>
      </c>
      <c r="R1701" t="str">
        <f t="shared" si="160"/>
        <v>1891-08</v>
      </c>
      <c r="U1701" s="2">
        <v>13.495999999999899</v>
      </c>
      <c r="V1701" s="2">
        <v>0.36499999999999999</v>
      </c>
      <c r="W1701" s="2">
        <v>19.472000000000001</v>
      </c>
      <c r="X1701" s="2">
        <v>0.58399999999999996</v>
      </c>
      <c r="Y1701" s="2">
        <v>7.2899999999999903</v>
      </c>
      <c r="Z1701" s="2">
        <v>0.45400000000000001</v>
      </c>
      <c r="AA1701" s="2">
        <v>16.548999999999999</v>
      </c>
      <c r="AB1701" s="2">
        <v>0.16200000000000001</v>
      </c>
      <c r="AC1701">
        <f t="shared" si="161"/>
        <v>1890</v>
      </c>
    </row>
    <row r="1702" spans="1:29" x14ac:dyDescent="0.35">
      <c r="A1702" s="3" t="s">
        <v>1700</v>
      </c>
      <c r="B1702" s="2">
        <v>11.763</v>
      </c>
      <c r="C1702" s="2">
        <v>0.26400000000000001</v>
      </c>
      <c r="D1702" s="2">
        <v>17.649000000000001</v>
      </c>
      <c r="E1702" s="2">
        <v>0.61399999999999999</v>
      </c>
      <c r="F1702" s="2">
        <v>5.7039999999999997</v>
      </c>
      <c r="G1702" s="2">
        <v>0.34200000000000003</v>
      </c>
      <c r="H1702" s="2">
        <v>16.07</v>
      </c>
      <c r="I1702" s="2">
        <v>0.14000000000000001</v>
      </c>
      <c r="J1702" s="4" t="str">
        <f t="shared" si="156"/>
        <v>1891</v>
      </c>
      <c r="K1702" t="str">
        <f t="shared" si="157"/>
        <v>09</v>
      </c>
      <c r="M1702" t="str">
        <f t="shared" si="158"/>
        <v/>
      </c>
      <c r="O1702" t="str">
        <f t="shared" si="159"/>
        <v/>
      </c>
      <c r="R1702" t="str">
        <f t="shared" si="160"/>
        <v>1891-09</v>
      </c>
      <c r="U1702" s="2">
        <v>11.763</v>
      </c>
      <c r="V1702" s="2">
        <v>0.26400000000000001</v>
      </c>
      <c r="W1702" s="2">
        <v>17.649000000000001</v>
      </c>
      <c r="X1702" s="2">
        <v>0.61399999999999999</v>
      </c>
      <c r="Y1702" s="2">
        <v>5.7039999999999997</v>
      </c>
      <c r="Z1702" s="2">
        <v>0.34200000000000003</v>
      </c>
      <c r="AA1702" s="2">
        <v>16.07</v>
      </c>
      <c r="AB1702" s="2">
        <v>0.14000000000000001</v>
      </c>
      <c r="AC1702">
        <f t="shared" si="161"/>
        <v>1890</v>
      </c>
    </row>
    <row r="1703" spans="1:29" x14ac:dyDescent="0.35">
      <c r="A1703" s="3" t="s">
        <v>1701</v>
      </c>
      <c r="B1703" s="2">
        <v>8.7219999999999995</v>
      </c>
      <c r="C1703" s="2">
        <v>0.28100000000000003</v>
      </c>
      <c r="D1703" s="2">
        <v>15.042</v>
      </c>
      <c r="E1703" s="2">
        <v>0.32400000000000001</v>
      </c>
      <c r="F1703" s="2">
        <v>2.7639999999999998</v>
      </c>
      <c r="G1703" s="2">
        <v>0.38300000000000001</v>
      </c>
      <c r="H1703" s="2">
        <v>15.023</v>
      </c>
      <c r="I1703" s="2">
        <v>0.14699999999999999</v>
      </c>
      <c r="J1703" s="4" t="str">
        <f t="shared" si="156"/>
        <v>1891</v>
      </c>
      <c r="K1703" t="str">
        <f t="shared" si="157"/>
        <v>10</v>
      </c>
      <c r="M1703" t="str">
        <f t="shared" si="158"/>
        <v/>
      </c>
      <c r="O1703" t="str">
        <f t="shared" si="159"/>
        <v/>
      </c>
      <c r="R1703" t="str">
        <f t="shared" si="160"/>
        <v>1891-10</v>
      </c>
      <c r="U1703" s="2">
        <v>8.7219999999999995</v>
      </c>
      <c r="V1703" s="2">
        <v>0.28100000000000003</v>
      </c>
      <c r="W1703" s="2">
        <v>15.042</v>
      </c>
      <c r="X1703" s="2">
        <v>0.32400000000000001</v>
      </c>
      <c r="Y1703" s="2">
        <v>2.7639999999999998</v>
      </c>
      <c r="Z1703" s="2">
        <v>0.38300000000000001</v>
      </c>
      <c r="AA1703" s="2">
        <v>15.023</v>
      </c>
      <c r="AB1703" s="2">
        <v>0.14699999999999999</v>
      </c>
      <c r="AC1703">
        <f t="shared" si="161"/>
        <v>1890</v>
      </c>
    </row>
    <row r="1704" spans="1:29" x14ac:dyDescent="0.35">
      <c r="A1704" s="3" t="s">
        <v>1702</v>
      </c>
      <c r="B1704" s="2">
        <v>5.1150000000000002</v>
      </c>
      <c r="C1704" s="2">
        <v>0.35299999999999998</v>
      </c>
      <c r="D1704" s="2">
        <v>11.032999999999999</v>
      </c>
      <c r="E1704" s="2">
        <v>0.34899999999999998</v>
      </c>
      <c r="F1704" s="2">
        <v>-0.78099999999999903</v>
      </c>
      <c r="G1704" s="2">
        <v>0.32400000000000001</v>
      </c>
      <c r="H1704" s="2">
        <v>13.92</v>
      </c>
      <c r="I1704" s="2">
        <v>0.151</v>
      </c>
      <c r="J1704" s="4" t="str">
        <f t="shared" si="156"/>
        <v>1891</v>
      </c>
      <c r="K1704" t="str">
        <f t="shared" si="157"/>
        <v>11</v>
      </c>
      <c r="M1704" t="str">
        <f t="shared" si="158"/>
        <v/>
      </c>
      <c r="O1704" t="str">
        <f t="shared" si="159"/>
        <v/>
      </c>
      <c r="R1704" t="str">
        <f t="shared" si="160"/>
        <v>1891-11</v>
      </c>
      <c r="U1704" s="2">
        <v>5.1150000000000002</v>
      </c>
      <c r="V1704" s="2">
        <v>0.35299999999999998</v>
      </c>
      <c r="W1704" s="2">
        <v>11.032999999999999</v>
      </c>
      <c r="X1704" s="2">
        <v>0.34899999999999998</v>
      </c>
      <c r="Y1704" s="2">
        <v>-0.78099999999999903</v>
      </c>
      <c r="Z1704" s="2">
        <v>0.32400000000000001</v>
      </c>
      <c r="AA1704" s="2">
        <v>13.92</v>
      </c>
      <c r="AB1704" s="2">
        <v>0.151</v>
      </c>
      <c r="AC1704">
        <f t="shared" si="161"/>
        <v>1890</v>
      </c>
    </row>
    <row r="1705" spans="1:29" x14ac:dyDescent="0.35">
      <c r="A1705" s="3" t="s">
        <v>1703</v>
      </c>
      <c r="B1705" s="2">
        <v>3.6019999999999999</v>
      </c>
      <c r="C1705" s="2">
        <v>0.41799999999999998</v>
      </c>
      <c r="D1705" s="2">
        <v>9.8030000000000008</v>
      </c>
      <c r="E1705" s="2">
        <v>0.42899999999999999</v>
      </c>
      <c r="F1705" s="2">
        <v>-2.1379999999999999</v>
      </c>
      <c r="G1705" s="2">
        <v>0.53100000000000003</v>
      </c>
      <c r="H1705" s="2">
        <v>13.558999999999999</v>
      </c>
      <c r="I1705" s="2">
        <v>0.16899999999999901</v>
      </c>
      <c r="J1705" s="4" t="str">
        <f t="shared" si="156"/>
        <v>1891</v>
      </c>
      <c r="K1705" t="str">
        <f t="shared" si="157"/>
        <v>12</v>
      </c>
      <c r="M1705" t="str">
        <f t="shared" si="158"/>
        <v/>
      </c>
      <c r="O1705" t="str">
        <f t="shared" si="159"/>
        <v/>
      </c>
      <c r="R1705" t="str">
        <f t="shared" si="160"/>
        <v>1891-12</v>
      </c>
      <c r="U1705" s="2">
        <v>3.6019999999999999</v>
      </c>
      <c r="V1705" s="2">
        <v>0.41799999999999998</v>
      </c>
      <c r="W1705" s="2">
        <v>9.8030000000000008</v>
      </c>
      <c r="X1705" s="2">
        <v>0.42899999999999999</v>
      </c>
      <c r="Y1705" s="2">
        <v>-2.1379999999999999</v>
      </c>
      <c r="Z1705" s="2">
        <v>0.53100000000000003</v>
      </c>
      <c r="AA1705" s="2">
        <v>13.558999999999999</v>
      </c>
      <c r="AB1705" s="2">
        <v>0.16899999999999901</v>
      </c>
      <c r="AC1705">
        <f t="shared" si="161"/>
        <v>1890</v>
      </c>
    </row>
    <row r="1706" spans="1:29" x14ac:dyDescent="0.35">
      <c r="A1706" s="3" t="s">
        <v>1704</v>
      </c>
      <c r="B1706" s="2">
        <v>2.0179999999999998</v>
      </c>
      <c r="C1706" s="2">
        <v>0.39900000000000002</v>
      </c>
      <c r="D1706" s="2">
        <v>7.6829999999999998</v>
      </c>
      <c r="E1706" s="2">
        <v>0.46200000000000002</v>
      </c>
      <c r="F1706" s="2">
        <v>-3.93</v>
      </c>
      <c r="G1706" s="2">
        <v>0.46500000000000002</v>
      </c>
      <c r="H1706" s="2">
        <v>13.263999999999999</v>
      </c>
      <c r="I1706" s="2">
        <v>0.16200000000000001</v>
      </c>
      <c r="J1706" s="4" t="str">
        <f t="shared" si="156"/>
        <v>1892</v>
      </c>
      <c r="K1706" t="str">
        <f t="shared" si="157"/>
        <v>01</v>
      </c>
      <c r="M1706" t="str">
        <f t="shared" si="158"/>
        <v/>
      </c>
      <c r="O1706" t="str">
        <f t="shared" si="159"/>
        <v/>
      </c>
      <c r="R1706" t="str">
        <f t="shared" si="160"/>
        <v>1892-01</v>
      </c>
      <c r="U1706" s="2">
        <v>2.0179999999999998</v>
      </c>
      <c r="V1706" s="2">
        <v>0.39900000000000002</v>
      </c>
      <c r="W1706" s="2">
        <v>7.6829999999999998</v>
      </c>
      <c r="X1706" s="2">
        <v>0.46200000000000002</v>
      </c>
      <c r="Y1706" s="2">
        <v>-3.93</v>
      </c>
      <c r="Z1706" s="2">
        <v>0.46500000000000002</v>
      </c>
      <c r="AA1706" s="2">
        <v>13.263999999999999</v>
      </c>
      <c r="AB1706" s="2">
        <v>0.16200000000000001</v>
      </c>
      <c r="AC1706">
        <f t="shared" si="161"/>
        <v>1890</v>
      </c>
    </row>
    <row r="1707" spans="1:29" x14ac:dyDescent="0.35">
      <c r="A1707" s="3" t="s">
        <v>1705</v>
      </c>
      <c r="B1707" s="2">
        <v>2.8050000000000002</v>
      </c>
      <c r="C1707" s="2">
        <v>0.32600000000000001</v>
      </c>
      <c r="D1707" s="2">
        <v>9.0779999999999994</v>
      </c>
      <c r="E1707" s="2">
        <v>0.66700000000000004</v>
      </c>
      <c r="F1707" s="2">
        <v>-3.2530000000000001</v>
      </c>
      <c r="G1707" s="2">
        <v>0.46400000000000002</v>
      </c>
      <c r="H1707" s="2">
        <v>13.667</v>
      </c>
      <c r="I1707" s="2">
        <v>0.14599999999999999</v>
      </c>
      <c r="J1707" s="4" t="str">
        <f t="shared" si="156"/>
        <v>1892</v>
      </c>
      <c r="K1707" t="str">
        <f t="shared" si="157"/>
        <v>02</v>
      </c>
      <c r="M1707" t="str">
        <f t="shared" si="158"/>
        <v/>
      </c>
      <c r="O1707" t="str">
        <f t="shared" si="159"/>
        <v/>
      </c>
      <c r="R1707" t="str">
        <f t="shared" si="160"/>
        <v>1892-02</v>
      </c>
      <c r="U1707" s="2">
        <v>2.8050000000000002</v>
      </c>
      <c r="V1707" s="2">
        <v>0.32600000000000001</v>
      </c>
      <c r="W1707" s="2">
        <v>9.0779999999999994</v>
      </c>
      <c r="X1707" s="2">
        <v>0.66700000000000004</v>
      </c>
      <c r="Y1707" s="2">
        <v>-3.2530000000000001</v>
      </c>
      <c r="Z1707" s="2">
        <v>0.46400000000000002</v>
      </c>
      <c r="AA1707" s="2">
        <v>13.667</v>
      </c>
      <c r="AB1707" s="2">
        <v>0.14599999999999999</v>
      </c>
      <c r="AC1707">
        <f t="shared" si="161"/>
        <v>1890</v>
      </c>
    </row>
    <row r="1708" spans="1:29" x14ac:dyDescent="0.35">
      <c r="A1708" s="3" t="s">
        <v>1706</v>
      </c>
      <c r="B1708" s="2">
        <v>4.3620000000000001</v>
      </c>
      <c r="C1708" s="2">
        <v>0.39</v>
      </c>
      <c r="D1708" s="2">
        <v>10.752000000000001</v>
      </c>
      <c r="E1708" s="2">
        <v>0.59899999999999998</v>
      </c>
      <c r="F1708" s="2">
        <v>-1.931</v>
      </c>
      <c r="G1708" s="2">
        <v>0.432</v>
      </c>
      <c r="H1708" s="2">
        <v>13.978999999999999</v>
      </c>
      <c r="I1708" s="2">
        <v>0.158</v>
      </c>
      <c r="J1708" s="4" t="str">
        <f t="shared" si="156"/>
        <v>1892</v>
      </c>
      <c r="K1708" t="str">
        <f t="shared" si="157"/>
        <v>03</v>
      </c>
      <c r="M1708" t="str">
        <f t="shared" si="158"/>
        <v/>
      </c>
      <c r="O1708" t="str">
        <f t="shared" si="159"/>
        <v/>
      </c>
      <c r="R1708" t="str">
        <f t="shared" si="160"/>
        <v>1892-03</v>
      </c>
      <c r="U1708" s="2">
        <v>4.3620000000000001</v>
      </c>
      <c r="V1708" s="2">
        <v>0.39</v>
      </c>
      <c r="W1708" s="2">
        <v>10.752000000000001</v>
      </c>
      <c r="X1708" s="2">
        <v>0.59899999999999998</v>
      </c>
      <c r="Y1708" s="2">
        <v>-1.931</v>
      </c>
      <c r="Z1708" s="2">
        <v>0.432</v>
      </c>
      <c r="AA1708" s="2">
        <v>13.978999999999999</v>
      </c>
      <c r="AB1708" s="2">
        <v>0.158</v>
      </c>
      <c r="AC1708">
        <f t="shared" si="161"/>
        <v>1890</v>
      </c>
    </row>
    <row r="1709" spans="1:29" x14ac:dyDescent="0.35">
      <c r="A1709" s="3" t="s">
        <v>1707</v>
      </c>
      <c r="B1709" s="2">
        <v>7.5619999999999896</v>
      </c>
      <c r="C1709" s="2">
        <v>0.30099999999999999</v>
      </c>
      <c r="D1709" s="2">
        <v>13.802</v>
      </c>
      <c r="E1709" s="2">
        <v>0.41499999999999998</v>
      </c>
      <c r="F1709" s="2">
        <v>1.2049999999999901</v>
      </c>
      <c r="G1709" s="2">
        <v>0.42699999999999999</v>
      </c>
      <c r="H1709" s="2">
        <v>14.803999999999901</v>
      </c>
      <c r="I1709" s="2">
        <v>0.14899999999999999</v>
      </c>
      <c r="J1709" s="4" t="str">
        <f t="shared" si="156"/>
        <v>1892</v>
      </c>
      <c r="K1709" t="str">
        <f t="shared" si="157"/>
        <v>04</v>
      </c>
      <c r="M1709" t="str">
        <f t="shared" si="158"/>
        <v/>
      </c>
      <c r="O1709" t="str">
        <f t="shared" si="159"/>
        <v/>
      </c>
      <c r="R1709" t="str">
        <f t="shared" si="160"/>
        <v>1892-04</v>
      </c>
      <c r="U1709" s="2">
        <v>7.5619999999999896</v>
      </c>
      <c r="V1709" s="2">
        <v>0.30099999999999999</v>
      </c>
      <c r="W1709" s="2">
        <v>13.802</v>
      </c>
      <c r="X1709" s="2">
        <v>0.41499999999999998</v>
      </c>
      <c r="Y1709" s="2">
        <v>1.2049999999999901</v>
      </c>
      <c r="Z1709" s="2">
        <v>0.42699999999999999</v>
      </c>
      <c r="AA1709" s="2">
        <v>14.803999999999901</v>
      </c>
      <c r="AB1709" s="2">
        <v>0.14899999999999999</v>
      </c>
      <c r="AC1709">
        <f t="shared" si="161"/>
        <v>1890</v>
      </c>
    </row>
    <row r="1710" spans="1:29" x14ac:dyDescent="0.35">
      <c r="A1710" s="3" t="s">
        <v>1708</v>
      </c>
      <c r="B1710" s="2">
        <v>10.622</v>
      </c>
      <c r="C1710" s="2">
        <v>0.36</v>
      </c>
      <c r="D1710" s="2">
        <v>16.577999999999999</v>
      </c>
      <c r="E1710" s="2">
        <v>0.41299999999999998</v>
      </c>
      <c r="F1710" s="2">
        <v>4.4260000000000002</v>
      </c>
      <c r="G1710" s="2">
        <v>0.41299999999999998</v>
      </c>
      <c r="H1710" s="2">
        <v>15.654999999999999</v>
      </c>
      <c r="I1710" s="2">
        <v>0.158</v>
      </c>
      <c r="J1710" s="4" t="str">
        <f t="shared" si="156"/>
        <v>1892</v>
      </c>
      <c r="K1710" t="str">
        <f t="shared" si="157"/>
        <v>05</v>
      </c>
      <c r="M1710" t="str">
        <f t="shared" si="158"/>
        <v/>
      </c>
      <c r="O1710" t="str">
        <f t="shared" si="159"/>
        <v/>
      </c>
      <c r="R1710" t="str">
        <f t="shared" si="160"/>
        <v>1892-05</v>
      </c>
      <c r="U1710" s="2">
        <v>10.622</v>
      </c>
      <c r="V1710" s="2">
        <v>0.36</v>
      </c>
      <c r="W1710" s="2">
        <v>16.577999999999999</v>
      </c>
      <c r="X1710" s="2">
        <v>0.41299999999999998</v>
      </c>
      <c r="Y1710" s="2">
        <v>4.4260000000000002</v>
      </c>
      <c r="Z1710" s="2">
        <v>0.41299999999999998</v>
      </c>
      <c r="AA1710" s="2">
        <v>15.654999999999999</v>
      </c>
      <c r="AB1710" s="2">
        <v>0.158</v>
      </c>
      <c r="AC1710">
        <f t="shared" si="161"/>
        <v>1890</v>
      </c>
    </row>
    <row r="1711" spans="1:29" x14ac:dyDescent="0.35">
      <c r="A1711" s="3" t="s">
        <v>1709</v>
      </c>
      <c r="B1711" s="2">
        <v>13.263</v>
      </c>
      <c r="C1711" s="2">
        <v>0.27900000000000003</v>
      </c>
      <c r="D1711" s="2">
        <v>19.003</v>
      </c>
      <c r="E1711" s="2">
        <v>0.46300000000000002</v>
      </c>
      <c r="F1711" s="2">
        <v>6.86</v>
      </c>
      <c r="G1711" s="2">
        <v>0.32200000000000001</v>
      </c>
      <c r="H1711" s="2">
        <v>16.303000000000001</v>
      </c>
      <c r="I1711" s="2">
        <v>0.14899999999999999</v>
      </c>
      <c r="J1711" s="4" t="str">
        <f t="shared" si="156"/>
        <v>1892</v>
      </c>
      <c r="K1711" t="str">
        <f t="shared" si="157"/>
        <v>06</v>
      </c>
      <c r="M1711" t="str">
        <f t="shared" si="158"/>
        <v/>
      </c>
      <c r="O1711" t="str">
        <f t="shared" si="159"/>
        <v/>
      </c>
      <c r="R1711" t="str">
        <f t="shared" si="160"/>
        <v>1892-06</v>
      </c>
      <c r="U1711" s="2">
        <v>13.263</v>
      </c>
      <c r="V1711" s="2">
        <v>0.27900000000000003</v>
      </c>
      <c r="W1711" s="2">
        <v>19.003</v>
      </c>
      <c r="X1711" s="2">
        <v>0.46300000000000002</v>
      </c>
      <c r="Y1711" s="2">
        <v>6.86</v>
      </c>
      <c r="Z1711" s="2">
        <v>0.32200000000000001</v>
      </c>
      <c r="AA1711" s="2">
        <v>16.303000000000001</v>
      </c>
      <c r="AB1711" s="2">
        <v>0.14899999999999999</v>
      </c>
      <c r="AC1711">
        <f t="shared" si="161"/>
        <v>1890</v>
      </c>
    </row>
    <row r="1712" spans="1:29" x14ac:dyDescent="0.35">
      <c r="A1712" s="3" t="s">
        <v>1710</v>
      </c>
      <c r="B1712" s="2">
        <v>13.89</v>
      </c>
      <c r="C1712" s="2">
        <v>0.32800000000000001</v>
      </c>
      <c r="D1712" s="2">
        <v>19.82</v>
      </c>
      <c r="E1712" s="2">
        <v>0.52900000000000003</v>
      </c>
      <c r="F1712" s="2">
        <v>7.9169999999999998</v>
      </c>
      <c r="G1712" s="2">
        <v>0.36399999999999999</v>
      </c>
      <c r="H1712" s="2">
        <v>16.475999999999999</v>
      </c>
      <c r="I1712" s="2">
        <v>0.157</v>
      </c>
      <c r="J1712" s="4" t="str">
        <f t="shared" si="156"/>
        <v>1892</v>
      </c>
      <c r="K1712" t="str">
        <f t="shared" si="157"/>
        <v>07</v>
      </c>
      <c r="M1712" t="str">
        <f t="shared" si="158"/>
        <v/>
      </c>
      <c r="O1712" t="str">
        <f t="shared" si="159"/>
        <v/>
      </c>
      <c r="R1712" t="str">
        <f t="shared" si="160"/>
        <v>1892-07</v>
      </c>
      <c r="U1712" s="2">
        <v>13.89</v>
      </c>
      <c r="V1712" s="2">
        <v>0.32800000000000001</v>
      </c>
      <c r="W1712" s="2">
        <v>19.82</v>
      </c>
      <c r="X1712" s="2">
        <v>0.52900000000000003</v>
      </c>
      <c r="Y1712" s="2">
        <v>7.9169999999999998</v>
      </c>
      <c r="Z1712" s="2">
        <v>0.36399999999999999</v>
      </c>
      <c r="AA1712" s="2">
        <v>16.475999999999999</v>
      </c>
      <c r="AB1712" s="2">
        <v>0.157</v>
      </c>
      <c r="AC1712">
        <f t="shared" si="161"/>
        <v>1890</v>
      </c>
    </row>
    <row r="1713" spans="1:29" x14ac:dyDescent="0.35">
      <c r="A1713" s="3" t="s">
        <v>1711</v>
      </c>
      <c r="B1713" s="2">
        <v>13.42</v>
      </c>
      <c r="C1713" s="2">
        <v>0.35299999999999998</v>
      </c>
      <c r="D1713" s="2">
        <v>19.263999999999999</v>
      </c>
      <c r="E1713" s="2">
        <v>0.47699999999999998</v>
      </c>
      <c r="F1713" s="2">
        <v>7.4479999999999897</v>
      </c>
      <c r="G1713" s="2">
        <v>0.38900000000000001</v>
      </c>
      <c r="H1713" s="2">
        <v>16.39</v>
      </c>
      <c r="I1713" s="2">
        <v>0.155</v>
      </c>
      <c r="J1713" s="4" t="str">
        <f t="shared" si="156"/>
        <v>1892</v>
      </c>
      <c r="K1713" t="str">
        <f t="shared" si="157"/>
        <v>08</v>
      </c>
      <c r="M1713" t="str">
        <f t="shared" si="158"/>
        <v/>
      </c>
      <c r="O1713" t="str">
        <f t="shared" si="159"/>
        <v/>
      </c>
      <c r="R1713" t="str">
        <f t="shared" si="160"/>
        <v>1892-08</v>
      </c>
      <c r="U1713" s="2">
        <v>13.42</v>
      </c>
      <c r="V1713" s="2">
        <v>0.35299999999999998</v>
      </c>
      <c r="W1713" s="2">
        <v>19.263999999999999</v>
      </c>
      <c r="X1713" s="2">
        <v>0.47699999999999998</v>
      </c>
      <c r="Y1713" s="2">
        <v>7.4479999999999897</v>
      </c>
      <c r="Z1713" s="2">
        <v>0.38900000000000001</v>
      </c>
      <c r="AA1713" s="2">
        <v>16.39</v>
      </c>
      <c r="AB1713" s="2">
        <v>0.155</v>
      </c>
      <c r="AC1713">
        <f t="shared" si="161"/>
        <v>1890</v>
      </c>
    </row>
    <row r="1714" spans="1:29" x14ac:dyDescent="0.35">
      <c r="A1714" s="3" t="s">
        <v>1712</v>
      </c>
      <c r="B1714" s="2">
        <v>11.763999999999999</v>
      </c>
      <c r="C1714" s="2">
        <v>0.26</v>
      </c>
      <c r="D1714" s="2">
        <v>17.858000000000001</v>
      </c>
      <c r="E1714" s="2">
        <v>0.39700000000000002</v>
      </c>
      <c r="F1714" s="2">
        <v>5.5519999999999996</v>
      </c>
      <c r="G1714" s="2">
        <v>0.32600000000000001</v>
      </c>
      <c r="H1714" s="2">
        <v>15.997999999999999</v>
      </c>
      <c r="I1714" s="2">
        <v>0.14499999999999999</v>
      </c>
      <c r="J1714" s="4" t="str">
        <f t="shared" si="156"/>
        <v>1892</v>
      </c>
      <c r="K1714" t="str">
        <f t="shared" si="157"/>
        <v>09</v>
      </c>
      <c r="M1714" t="str">
        <f t="shared" si="158"/>
        <v/>
      </c>
      <c r="O1714" t="str">
        <f t="shared" si="159"/>
        <v/>
      </c>
      <c r="R1714" t="str">
        <f t="shared" si="160"/>
        <v>1892-09</v>
      </c>
      <c r="U1714" s="2">
        <v>11.763999999999999</v>
      </c>
      <c r="V1714" s="2">
        <v>0.26</v>
      </c>
      <c r="W1714" s="2">
        <v>17.858000000000001</v>
      </c>
      <c r="X1714" s="2">
        <v>0.39700000000000002</v>
      </c>
      <c r="Y1714" s="2">
        <v>5.5519999999999996</v>
      </c>
      <c r="Z1714" s="2">
        <v>0.32600000000000001</v>
      </c>
      <c r="AA1714" s="2">
        <v>15.997999999999999</v>
      </c>
      <c r="AB1714" s="2">
        <v>0.14499999999999999</v>
      </c>
      <c r="AC1714">
        <f t="shared" si="161"/>
        <v>1890</v>
      </c>
    </row>
    <row r="1715" spans="1:29" x14ac:dyDescent="0.35">
      <c r="A1715" s="3" t="s">
        <v>1713</v>
      </c>
      <c r="B1715" s="2">
        <v>9.2899999999999991</v>
      </c>
      <c r="C1715" s="2">
        <v>0.26800000000000002</v>
      </c>
      <c r="D1715" s="2">
        <v>15.08</v>
      </c>
      <c r="E1715" s="2">
        <v>0.38800000000000001</v>
      </c>
      <c r="F1715" s="2">
        <v>3.347</v>
      </c>
      <c r="G1715" s="2">
        <v>0.38800000000000001</v>
      </c>
      <c r="H1715" s="2">
        <v>15.125999999999999</v>
      </c>
      <c r="I1715" s="2">
        <v>0.14699999999999999</v>
      </c>
      <c r="J1715" s="4" t="str">
        <f t="shared" si="156"/>
        <v>1892</v>
      </c>
      <c r="K1715" t="str">
        <f t="shared" si="157"/>
        <v>10</v>
      </c>
      <c r="M1715" t="str">
        <f t="shared" si="158"/>
        <v/>
      </c>
      <c r="O1715" t="str">
        <f t="shared" si="159"/>
        <v/>
      </c>
      <c r="R1715" t="str">
        <f t="shared" si="160"/>
        <v>1892-10</v>
      </c>
      <c r="U1715" s="2">
        <v>9.2899999999999991</v>
      </c>
      <c r="V1715" s="2">
        <v>0.26800000000000002</v>
      </c>
      <c r="W1715" s="2">
        <v>15.08</v>
      </c>
      <c r="X1715" s="2">
        <v>0.38800000000000001</v>
      </c>
      <c r="Y1715" s="2">
        <v>3.347</v>
      </c>
      <c r="Z1715" s="2">
        <v>0.38800000000000001</v>
      </c>
      <c r="AA1715" s="2">
        <v>15.125999999999999</v>
      </c>
      <c r="AB1715" s="2">
        <v>0.14699999999999999</v>
      </c>
      <c r="AC1715">
        <f t="shared" si="161"/>
        <v>1890</v>
      </c>
    </row>
    <row r="1716" spans="1:29" x14ac:dyDescent="0.35">
      <c r="A1716" s="3" t="s">
        <v>1714</v>
      </c>
      <c r="B1716" s="2">
        <v>4.859</v>
      </c>
      <c r="C1716" s="2">
        <v>0.33100000000000002</v>
      </c>
      <c r="D1716" s="2">
        <v>10.432</v>
      </c>
      <c r="E1716" s="2">
        <v>0.72799999999999998</v>
      </c>
      <c r="F1716" s="2">
        <v>-1.014</v>
      </c>
      <c r="G1716" s="2">
        <v>0.46899999999999997</v>
      </c>
      <c r="H1716" s="2">
        <v>13.731999999999999</v>
      </c>
      <c r="I1716" s="2">
        <v>0.156</v>
      </c>
      <c r="J1716" s="4" t="str">
        <f t="shared" si="156"/>
        <v>1892</v>
      </c>
      <c r="K1716" t="str">
        <f t="shared" si="157"/>
        <v>11</v>
      </c>
      <c r="M1716" t="str">
        <f t="shared" si="158"/>
        <v/>
      </c>
      <c r="O1716" t="str">
        <f t="shared" si="159"/>
        <v/>
      </c>
      <c r="R1716" t="str">
        <f t="shared" si="160"/>
        <v>1892-11</v>
      </c>
      <c r="U1716" s="2">
        <v>4.859</v>
      </c>
      <c r="V1716" s="2">
        <v>0.33100000000000002</v>
      </c>
      <c r="W1716" s="2">
        <v>10.432</v>
      </c>
      <c r="X1716" s="2">
        <v>0.72799999999999998</v>
      </c>
      <c r="Y1716" s="2">
        <v>-1.014</v>
      </c>
      <c r="Z1716" s="2">
        <v>0.46899999999999997</v>
      </c>
      <c r="AA1716" s="2">
        <v>13.731999999999999</v>
      </c>
      <c r="AB1716" s="2">
        <v>0.156</v>
      </c>
      <c r="AC1716">
        <f t="shared" si="161"/>
        <v>1890</v>
      </c>
    </row>
    <row r="1717" spans="1:29" x14ac:dyDescent="0.35">
      <c r="A1717" s="3" t="s">
        <v>1715</v>
      </c>
      <c r="B1717" s="2">
        <v>2.9350000000000001</v>
      </c>
      <c r="C1717" s="2">
        <v>0.47099999999999997</v>
      </c>
      <c r="D1717" s="2">
        <v>8.2970000000000006</v>
      </c>
      <c r="E1717" s="2">
        <v>0.59</v>
      </c>
      <c r="F1717" s="2">
        <v>-2.847</v>
      </c>
      <c r="G1717" s="2">
        <v>0.45200000000000001</v>
      </c>
      <c r="H1717" s="2">
        <v>13.196</v>
      </c>
      <c r="I1717" s="2">
        <v>0.19</v>
      </c>
      <c r="J1717" s="4" t="str">
        <f t="shared" si="156"/>
        <v>1892</v>
      </c>
      <c r="K1717" t="str">
        <f t="shared" si="157"/>
        <v>12</v>
      </c>
      <c r="M1717" t="str">
        <f t="shared" si="158"/>
        <v/>
      </c>
      <c r="O1717" t="str">
        <f t="shared" si="159"/>
        <v/>
      </c>
      <c r="R1717" t="str">
        <f t="shared" si="160"/>
        <v>1892-12</v>
      </c>
      <c r="U1717" s="2">
        <v>2.9350000000000001</v>
      </c>
      <c r="V1717" s="2">
        <v>0.47099999999999997</v>
      </c>
      <c r="W1717" s="2">
        <v>8.2970000000000006</v>
      </c>
      <c r="X1717" s="2">
        <v>0.59</v>
      </c>
      <c r="Y1717" s="2">
        <v>-2.847</v>
      </c>
      <c r="Z1717" s="2">
        <v>0.45200000000000001</v>
      </c>
      <c r="AA1717" s="2">
        <v>13.196</v>
      </c>
      <c r="AB1717" s="2">
        <v>0.19</v>
      </c>
      <c r="AC1717">
        <f t="shared" si="161"/>
        <v>1890</v>
      </c>
    </row>
    <row r="1718" spans="1:29" x14ac:dyDescent="0.35">
      <c r="A1718" s="3" t="s">
        <v>1716</v>
      </c>
      <c r="B1718" s="2">
        <v>0.5</v>
      </c>
      <c r="C1718" s="2">
        <v>0.48799999999999999</v>
      </c>
      <c r="D1718" s="2">
        <v>5.9</v>
      </c>
      <c r="E1718" s="2">
        <v>0.79900000000000004</v>
      </c>
      <c r="F1718" s="2">
        <v>-5.3449999999999998</v>
      </c>
      <c r="G1718" s="2">
        <v>0.48</v>
      </c>
      <c r="H1718" s="2">
        <v>12.702</v>
      </c>
      <c r="I1718" s="2">
        <v>0.186</v>
      </c>
      <c r="J1718" s="4" t="str">
        <f t="shared" si="156"/>
        <v>1893</v>
      </c>
      <c r="K1718" t="str">
        <f t="shared" si="157"/>
        <v>01</v>
      </c>
      <c r="M1718" t="str">
        <f t="shared" si="158"/>
        <v/>
      </c>
      <c r="O1718" t="str">
        <f t="shared" si="159"/>
        <v/>
      </c>
      <c r="R1718" t="str">
        <f t="shared" si="160"/>
        <v>1893-01</v>
      </c>
      <c r="U1718" s="2">
        <v>0.5</v>
      </c>
      <c r="V1718" s="2">
        <v>0.48799999999999999</v>
      </c>
      <c r="W1718" s="2">
        <v>5.9</v>
      </c>
      <c r="X1718" s="2">
        <v>0.79900000000000004</v>
      </c>
      <c r="Y1718" s="2">
        <v>-5.3449999999999998</v>
      </c>
      <c r="Z1718" s="2">
        <v>0.48</v>
      </c>
      <c r="AA1718" s="2">
        <v>12.702</v>
      </c>
      <c r="AB1718" s="2">
        <v>0.186</v>
      </c>
      <c r="AC1718">
        <f t="shared" si="161"/>
        <v>1890</v>
      </c>
    </row>
    <row r="1719" spans="1:29" x14ac:dyDescent="0.35">
      <c r="A1719" s="3" t="s">
        <v>1717</v>
      </c>
      <c r="B1719" s="2">
        <v>1.6539999999999999</v>
      </c>
      <c r="C1719" s="2">
        <v>0.36499999999999999</v>
      </c>
      <c r="D1719" s="2">
        <v>7.6159999999999997</v>
      </c>
      <c r="E1719" s="2">
        <v>0.54299999999999904</v>
      </c>
      <c r="F1719" s="2">
        <v>-4.5579999999999998</v>
      </c>
      <c r="G1719" s="2">
        <v>0.497</v>
      </c>
      <c r="H1719" s="2">
        <v>13.23</v>
      </c>
      <c r="I1719" s="2">
        <v>0.161</v>
      </c>
      <c r="J1719" s="4" t="str">
        <f t="shared" si="156"/>
        <v>1893</v>
      </c>
      <c r="K1719" t="str">
        <f t="shared" si="157"/>
        <v>02</v>
      </c>
      <c r="M1719" t="str">
        <f t="shared" si="158"/>
        <v/>
      </c>
      <c r="O1719" t="str">
        <f t="shared" si="159"/>
        <v/>
      </c>
      <c r="R1719" t="str">
        <f t="shared" si="160"/>
        <v>1893-02</v>
      </c>
      <c r="U1719" s="2">
        <v>1.6539999999999999</v>
      </c>
      <c r="V1719" s="2">
        <v>0.36499999999999999</v>
      </c>
      <c r="W1719" s="2">
        <v>7.6159999999999997</v>
      </c>
      <c r="X1719" s="2">
        <v>0.54299999999999904</v>
      </c>
      <c r="Y1719" s="2">
        <v>-4.5579999999999998</v>
      </c>
      <c r="Z1719" s="2">
        <v>0.497</v>
      </c>
      <c r="AA1719" s="2">
        <v>13.23</v>
      </c>
      <c r="AB1719" s="2">
        <v>0.161</v>
      </c>
      <c r="AC1719">
        <f t="shared" si="161"/>
        <v>1890</v>
      </c>
    </row>
    <row r="1720" spans="1:29" x14ac:dyDescent="0.35">
      <c r="A1720" s="3" t="s">
        <v>1718</v>
      </c>
      <c r="B1720" s="2">
        <v>4.9790000000000001</v>
      </c>
      <c r="C1720" s="2">
        <v>0.4</v>
      </c>
      <c r="D1720" s="2">
        <v>11.066000000000001</v>
      </c>
      <c r="E1720" s="2">
        <v>0.62</v>
      </c>
      <c r="F1720" s="2">
        <v>-1.252</v>
      </c>
      <c r="G1720" s="2">
        <v>0.36799999999999999</v>
      </c>
      <c r="H1720" s="2">
        <v>14.111000000000001</v>
      </c>
      <c r="I1720" s="2">
        <v>0.16300000000000001</v>
      </c>
      <c r="J1720" s="4" t="str">
        <f t="shared" si="156"/>
        <v>1893</v>
      </c>
      <c r="K1720" t="str">
        <f t="shared" si="157"/>
        <v>03</v>
      </c>
      <c r="M1720" t="str">
        <f t="shared" si="158"/>
        <v/>
      </c>
      <c r="O1720" t="str">
        <f t="shared" si="159"/>
        <v/>
      </c>
      <c r="R1720" t="str">
        <f t="shared" si="160"/>
        <v>1893-03</v>
      </c>
      <c r="U1720" s="2">
        <v>4.9790000000000001</v>
      </c>
      <c r="V1720" s="2">
        <v>0.4</v>
      </c>
      <c r="W1720" s="2">
        <v>11.066000000000001</v>
      </c>
      <c r="X1720" s="2">
        <v>0.62</v>
      </c>
      <c r="Y1720" s="2">
        <v>-1.252</v>
      </c>
      <c r="Z1720" s="2">
        <v>0.36799999999999999</v>
      </c>
      <c r="AA1720" s="2">
        <v>14.111000000000001</v>
      </c>
      <c r="AB1720" s="2">
        <v>0.16300000000000001</v>
      </c>
      <c r="AC1720">
        <f t="shared" si="161"/>
        <v>1890</v>
      </c>
    </row>
    <row r="1721" spans="1:29" x14ac:dyDescent="0.35">
      <c r="A1721" s="3" t="s">
        <v>1719</v>
      </c>
      <c r="B1721" s="2">
        <v>7.9939999999999998</v>
      </c>
      <c r="C1721" s="2">
        <v>0.29399999999999998</v>
      </c>
      <c r="D1721" s="2">
        <v>13.696999999999999</v>
      </c>
      <c r="E1721" s="2">
        <v>0.64599999999999902</v>
      </c>
      <c r="F1721" s="2">
        <v>1.5820000000000001</v>
      </c>
      <c r="G1721" s="2">
        <v>0.379</v>
      </c>
      <c r="H1721" s="2">
        <v>14.871</v>
      </c>
      <c r="I1721" s="2">
        <v>0.14699999999999999</v>
      </c>
      <c r="J1721" s="4" t="str">
        <f t="shared" si="156"/>
        <v>1893</v>
      </c>
      <c r="K1721" t="str">
        <f t="shared" si="157"/>
        <v>04</v>
      </c>
      <c r="M1721" t="str">
        <f t="shared" si="158"/>
        <v/>
      </c>
      <c r="O1721" t="str">
        <f t="shared" si="159"/>
        <v/>
      </c>
      <c r="R1721" t="str">
        <f t="shared" si="160"/>
        <v>1893-04</v>
      </c>
      <c r="U1721" s="2">
        <v>7.9939999999999998</v>
      </c>
      <c r="V1721" s="2">
        <v>0.29399999999999998</v>
      </c>
      <c r="W1721" s="2">
        <v>13.696999999999999</v>
      </c>
      <c r="X1721" s="2">
        <v>0.64599999999999902</v>
      </c>
      <c r="Y1721" s="2">
        <v>1.5820000000000001</v>
      </c>
      <c r="Z1721" s="2">
        <v>0.379</v>
      </c>
      <c r="AA1721" s="2">
        <v>14.871</v>
      </c>
      <c r="AB1721" s="2">
        <v>0.14699999999999999</v>
      </c>
      <c r="AC1721">
        <f t="shared" si="161"/>
        <v>1890</v>
      </c>
    </row>
    <row r="1722" spans="1:29" x14ac:dyDescent="0.35">
      <c r="A1722" s="3" t="s">
        <v>1720</v>
      </c>
      <c r="B1722" s="2">
        <v>10.747</v>
      </c>
      <c r="C1722" s="2">
        <v>0.36499999999999999</v>
      </c>
      <c r="D1722" s="2">
        <v>16.812000000000001</v>
      </c>
      <c r="E1722" s="2">
        <v>0.47799999999999998</v>
      </c>
      <c r="F1722" s="2">
        <v>4.4889999999999999</v>
      </c>
      <c r="G1722" s="2">
        <v>0.377</v>
      </c>
      <c r="H1722" s="2">
        <v>15.662000000000001</v>
      </c>
      <c r="I1722" s="2">
        <v>0.155</v>
      </c>
      <c r="J1722" s="4" t="str">
        <f t="shared" si="156"/>
        <v>1893</v>
      </c>
      <c r="K1722" t="str">
        <f t="shared" si="157"/>
        <v>05</v>
      </c>
      <c r="M1722" t="str">
        <f t="shared" si="158"/>
        <v/>
      </c>
      <c r="O1722" t="str">
        <f t="shared" si="159"/>
        <v/>
      </c>
      <c r="R1722" t="str">
        <f t="shared" si="160"/>
        <v>1893-05</v>
      </c>
      <c r="U1722" s="2">
        <v>10.747</v>
      </c>
      <c r="V1722" s="2">
        <v>0.36499999999999999</v>
      </c>
      <c r="W1722" s="2">
        <v>16.812000000000001</v>
      </c>
      <c r="X1722" s="2">
        <v>0.47799999999999998</v>
      </c>
      <c r="Y1722" s="2">
        <v>4.4889999999999999</v>
      </c>
      <c r="Z1722" s="2">
        <v>0.377</v>
      </c>
      <c r="AA1722" s="2">
        <v>15.662000000000001</v>
      </c>
      <c r="AB1722" s="2">
        <v>0.155</v>
      </c>
      <c r="AC1722">
        <f t="shared" si="161"/>
        <v>1890</v>
      </c>
    </row>
    <row r="1723" spans="1:29" x14ac:dyDescent="0.35">
      <c r="A1723" s="3" t="s">
        <v>1721</v>
      </c>
      <c r="B1723" s="2">
        <v>13.050999999999901</v>
      </c>
      <c r="C1723" s="2">
        <v>0.28699999999999998</v>
      </c>
      <c r="D1723" s="2">
        <v>18.981000000000002</v>
      </c>
      <c r="E1723" s="2">
        <v>0.34300000000000003</v>
      </c>
      <c r="F1723" s="2">
        <v>6.7809999999999997</v>
      </c>
      <c r="G1723" s="2">
        <v>0.36399999999999999</v>
      </c>
      <c r="H1723" s="2">
        <v>16.382000000000001</v>
      </c>
      <c r="I1723" s="2">
        <v>0.14399999999999999</v>
      </c>
      <c r="J1723" s="4" t="str">
        <f t="shared" si="156"/>
        <v>1893</v>
      </c>
      <c r="K1723" t="str">
        <f t="shared" si="157"/>
        <v>06</v>
      </c>
      <c r="M1723" t="str">
        <f t="shared" si="158"/>
        <v/>
      </c>
      <c r="O1723" t="str">
        <f t="shared" si="159"/>
        <v/>
      </c>
      <c r="R1723" t="str">
        <f t="shared" si="160"/>
        <v>1893-06</v>
      </c>
      <c r="U1723" s="2">
        <v>13.050999999999901</v>
      </c>
      <c r="V1723" s="2">
        <v>0.28699999999999998</v>
      </c>
      <c r="W1723" s="2">
        <v>18.981000000000002</v>
      </c>
      <c r="X1723" s="2">
        <v>0.34300000000000003</v>
      </c>
      <c r="Y1723" s="2">
        <v>6.7809999999999997</v>
      </c>
      <c r="Z1723" s="2">
        <v>0.36399999999999999</v>
      </c>
      <c r="AA1723" s="2">
        <v>16.382000000000001</v>
      </c>
      <c r="AB1723" s="2">
        <v>0.14399999999999999</v>
      </c>
      <c r="AC1723">
        <f t="shared" si="161"/>
        <v>1890</v>
      </c>
    </row>
    <row r="1724" spans="1:29" x14ac:dyDescent="0.35">
      <c r="A1724" s="3" t="s">
        <v>1722</v>
      </c>
      <c r="B1724" s="2">
        <v>14.318</v>
      </c>
      <c r="C1724" s="2">
        <v>0.33900000000000002</v>
      </c>
      <c r="D1724" s="2">
        <v>20.004999999999999</v>
      </c>
      <c r="E1724" s="2">
        <v>0.42599999999999999</v>
      </c>
      <c r="F1724" s="2">
        <v>8.1020000000000003</v>
      </c>
      <c r="G1724" s="2">
        <v>0.38700000000000001</v>
      </c>
      <c r="H1724" s="2">
        <v>16.788</v>
      </c>
      <c r="I1724" s="2">
        <v>0.155</v>
      </c>
      <c r="J1724" s="4" t="str">
        <f t="shared" si="156"/>
        <v>1893</v>
      </c>
      <c r="K1724" t="str">
        <f t="shared" si="157"/>
        <v>07</v>
      </c>
      <c r="M1724" t="str">
        <f t="shared" si="158"/>
        <v/>
      </c>
      <c r="O1724" t="str">
        <f t="shared" si="159"/>
        <v/>
      </c>
      <c r="R1724" t="str">
        <f t="shared" si="160"/>
        <v>1893-07</v>
      </c>
      <c r="U1724" s="2">
        <v>14.318</v>
      </c>
      <c r="V1724" s="2">
        <v>0.33900000000000002</v>
      </c>
      <c r="W1724" s="2">
        <v>20.004999999999999</v>
      </c>
      <c r="X1724" s="2">
        <v>0.42599999999999999</v>
      </c>
      <c r="Y1724" s="2">
        <v>8.1020000000000003</v>
      </c>
      <c r="Z1724" s="2">
        <v>0.38700000000000001</v>
      </c>
      <c r="AA1724" s="2">
        <v>16.788</v>
      </c>
      <c r="AB1724" s="2">
        <v>0.155</v>
      </c>
      <c r="AC1724">
        <f t="shared" si="161"/>
        <v>1890</v>
      </c>
    </row>
    <row r="1725" spans="1:29" x14ac:dyDescent="0.35">
      <c r="A1725" s="3" t="s">
        <v>1723</v>
      </c>
      <c r="B1725" s="2">
        <v>13.454000000000001</v>
      </c>
      <c r="C1725" s="2">
        <v>0.36699999999999999</v>
      </c>
      <c r="D1725" s="2">
        <v>19.448</v>
      </c>
      <c r="E1725" s="2">
        <v>0.34799999999999998</v>
      </c>
      <c r="F1725" s="2">
        <v>7.3219999999999903</v>
      </c>
      <c r="G1725" s="2">
        <v>0.33600000000000002</v>
      </c>
      <c r="H1725" s="2">
        <v>16.649999999999999</v>
      </c>
      <c r="I1725" s="2">
        <v>0.153</v>
      </c>
      <c r="J1725" s="4" t="str">
        <f t="shared" si="156"/>
        <v>1893</v>
      </c>
      <c r="K1725" t="str">
        <f t="shared" si="157"/>
        <v>08</v>
      </c>
      <c r="M1725" t="str">
        <f t="shared" si="158"/>
        <v/>
      </c>
      <c r="O1725" t="str">
        <f t="shared" si="159"/>
        <v/>
      </c>
      <c r="R1725" t="str">
        <f t="shared" si="160"/>
        <v>1893-08</v>
      </c>
      <c r="U1725" s="2">
        <v>13.454000000000001</v>
      </c>
      <c r="V1725" s="2">
        <v>0.36699999999999999</v>
      </c>
      <c r="W1725" s="2">
        <v>19.448</v>
      </c>
      <c r="X1725" s="2">
        <v>0.34799999999999998</v>
      </c>
      <c r="Y1725" s="2">
        <v>7.3219999999999903</v>
      </c>
      <c r="Z1725" s="2">
        <v>0.33600000000000002</v>
      </c>
      <c r="AA1725" s="2">
        <v>16.649999999999999</v>
      </c>
      <c r="AB1725" s="2">
        <v>0.153</v>
      </c>
      <c r="AC1725">
        <f t="shared" si="161"/>
        <v>1890</v>
      </c>
    </row>
    <row r="1726" spans="1:29" x14ac:dyDescent="0.35">
      <c r="A1726" s="3" t="s">
        <v>1724</v>
      </c>
      <c r="B1726" s="2">
        <v>11.766999999999999</v>
      </c>
      <c r="C1726" s="2">
        <v>0.29499999999999998</v>
      </c>
      <c r="D1726" s="2">
        <v>17.798999999999999</v>
      </c>
      <c r="E1726" s="2">
        <v>0.308</v>
      </c>
      <c r="F1726" s="2">
        <v>5.5990000000000002</v>
      </c>
      <c r="G1726" s="2">
        <v>0.26</v>
      </c>
      <c r="H1726" s="2">
        <v>15.932</v>
      </c>
      <c r="I1726" s="2">
        <v>0.13900000000000001</v>
      </c>
      <c r="J1726" s="4" t="str">
        <f t="shared" si="156"/>
        <v>1893</v>
      </c>
      <c r="K1726" t="str">
        <f t="shared" si="157"/>
        <v>09</v>
      </c>
      <c r="M1726" t="str">
        <f t="shared" si="158"/>
        <v/>
      </c>
      <c r="O1726" t="str">
        <f t="shared" si="159"/>
        <v/>
      </c>
      <c r="R1726" t="str">
        <f t="shared" si="160"/>
        <v>1893-09</v>
      </c>
      <c r="U1726" s="2">
        <v>11.766999999999999</v>
      </c>
      <c r="V1726" s="2">
        <v>0.29499999999999998</v>
      </c>
      <c r="W1726" s="2">
        <v>17.798999999999999</v>
      </c>
      <c r="X1726" s="2">
        <v>0.308</v>
      </c>
      <c r="Y1726" s="2">
        <v>5.5990000000000002</v>
      </c>
      <c r="Z1726" s="2">
        <v>0.26</v>
      </c>
      <c r="AA1726" s="2">
        <v>15.932</v>
      </c>
      <c r="AB1726" s="2">
        <v>0.13900000000000001</v>
      </c>
      <c r="AC1726">
        <f t="shared" si="161"/>
        <v>1890</v>
      </c>
    </row>
    <row r="1727" spans="1:29" x14ac:dyDescent="0.35">
      <c r="A1727" s="3" t="s">
        <v>1725</v>
      </c>
      <c r="B1727" s="2">
        <v>9.16</v>
      </c>
      <c r="C1727" s="2">
        <v>0.26300000000000001</v>
      </c>
      <c r="D1727" s="2">
        <v>15.185</v>
      </c>
      <c r="E1727" s="2">
        <v>0.32500000000000001</v>
      </c>
      <c r="F1727" s="2">
        <v>3.09899999999999</v>
      </c>
      <c r="G1727" s="2">
        <v>0.372</v>
      </c>
      <c r="H1727" s="2">
        <v>15.151999999999999</v>
      </c>
      <c r="I1727" s="2">
        <v>0.13900000000000001</v>
      </c>
      <c r="J1727" s="4" t="str">
        <f t="shared" si="156"/>
        <v>1893</v>
      </c>
      <c r="K1727" t="str">
        <f t="shared" si="157"/>
        <v>10</v>
      </c>
      <c r="M1727" t="str">
        <f t="shared" si="158"/>
        <v/>
      </c>
      <c r="O1727" t="str">
        <f t="shared" si="159"/>
        <v/>
      </c>
      <c r="R1727" t="str">
        <f t="shared" si="160"/>
        <v>1893-10</v>
      </c>
      <c r="U1727" s="2">
        <v>9.16</v>
      </c>
      <c r="V1727" s="2">
        <v>0.26300000000000001</v>
      </c>
      <c r="W1727" s="2">
        <v>15.185</v>
      </c>
      <c r="X1727" s="2">
        <v>0.32500000000000001</v>
      </c>
      <c r="Y1727" s="2">
        <v>3.09899999999999</v>
      </c>
      <c r="Z1727" s="2">
        <v>0.372</v>
      </c>
      <c r="AA1727" s="2">
        <v>15.151999999999999</v>
      </c>
      <c r="AB1727" s="2">
        <v>0.13900000000000001</v>
      </c>
      <c r="AC1727">
        <f t="shared" si="161"/>
        <v>1890</v>
      </c>
    </row>
    <row r="1728" spans="1:29" x14ac:dyDescent="0.35">
      <c r="A1728" s="3" t="s">
        <v>1726</v>
      </c>
      <c r="B1728" s="2">
        <v>5.9020000000000001</v>
      </c>
      <c r="C1728" s="2">
        <v>0.28100000000000003</v>
      </c>
      <c r="D1728" s="2">
        <v>11.700999999999899</v>
      </c>
      <c r="E1728" s="2">
        <v>0.32600000000000001</v>
      </c>
      <c r="F1728" s="2">
        <v>-0.14299999999999999</v>
      </c>
      <c r="G1728" s="2">
        <v>0.27200000000000002</v>
      </c>
      <c r="H1728" s="2">
        <v>14.079000000000001</v>
      </c>
      <c r="I1728" s="2">
        <v>0.14399999999999999</v>
      </c>
      <c r="J1728" s="4" t="str">
        <f t="shared" si="156"/>
        <v>1893</v>
      </c>
      <c r="K1728" t="str">
        <f t="shared" si="157"/>
        <v>11</v>
      </c>
      <c r="M1728" t="str">
        <f t="shared" si="158"/>
        <v/>
      </c>
      <c r="O1728" t="str">
        <f t="shared" si="159"/>
        <v/>
      </c>
      <c r="R1728" t="str">
        <f t="shared" si="160"/>
        <v>1893-11</v>
      </c>
      <c r="U1728" s="2">
        <v>5.9020000000000001</v>
      </c>
      <c r="V1728" s="2">
        <v>0.28100000000000003</v>
      </c>
      <c r="W1728" s="2">
        <v>11.700999999999899</v>
      </c>
      <c r="X1728" s="2">
        <v>0.32600000000000001</v>
      </c>
      <c r="Y1728" s="2">
        <v>-0.14299999999999999</v>
      </c>
      <c r="Z1728" s="2">
        <v>0.27200000000000002</v>
      </c>
      <c r="AA1728" s="2">
        <v>14.079000000000001</v>
      </c>
      <c r="AB1728" s="2">
        <v>0.14399999999999999</v>
      </c>
      <c r="AC1728">
        <f t="shared" si="161"/>
        <v>1890</v>
      </c>
    </row>
    <row r="1729" spans="1:29" x14ac:dyDescent="0.35">
      <c r="A1729" s="3" t="s">
        <v>1727</v>
      </c>
      <c r="B1729" s="2">
        <v>3.1549999999999998</v>
      </c>
      <c r="C1729" s="2">
        <v>0.39900000000000002</v>
      </c>
      <c r="D1729" s="2">
        <v>9.0299999999999994</v>
      </c>
      <c r="E1729" s="2">
        <v>0.42899999999999999</v>
      </c>
      <c r="F1729" s="2">
        <v>-2.79</v>
      </c>
      <c r="G1729" s="2">
        <v>0.32100000000000001</v>
      </c>
      <c r="H1729" s="2">
        <v>13.388</v>
      </c>
      <c r="I1729" s="2">
        <v>0.16500000000000001</v>
      </c>
      <c r="J1729" s="4" t="str">
        <f t="shared" si="156"/>
        <v>1893</v>
      </c>
      <c r="K1729" t="str">
        <f t="shared" si="157"/>
        <v>12</v>
      </c>
      <c r="M1729" t="str">
        <f t="shared" si="158"/>
        <v/>
      </c>
      <c r="O1729" t="str">
        <f t="shared" si="159"/>
        <v/>
      </c>
      <c r="R1729" t="str">
        <f t="shared" si="160"/>
        <v>1893-12</v>
      </c>
      <c r="U1729" s="2">
        <v>3.1549999999999998</v>
      </c>
      <c r="V1729" s="2">
        <v>0.39900000000000002</v>
      </c>
      <c r="W1729" s="2">
        <v>9.0299999999999994</v>
      </c>
      <c r="X1729" s="2">
        <v>0.42899999999999999</v>
      </c>
      <c r="Y1729" s="2">
        <v>-2.79</v>
      </c>
      <c r="Z1729" s="2">
        <v>0.32100000000000001</v>
      </c>
      <c r="AA1729" s="2">
        <v>13.388</v>
      </c>
      <c r="AB1729" s="2">
        <v>0.16500000000000001</v>
      </c>
      <c r="AC1729">
        <f t="shared" si="161"/>
        <v>1890</v>
      </c>
    </row>
    <row r="1730" spans="1:29" x14ac:dyDescent="0.35">
      <c r="A1730" s="3" t="s">
        <v>1728</v>
      </c>
      <c r="B1730" s="2">
        <v>1.6909999999999901</v>
      </c>
      <c r="C1730" s="2">
        <v>0.372</v>
      </c>
      <c r="D1730" s="2">
        <v>7.4099999999999904</v>
      </c>
      <c r="E1730" s="2">
        <v>0.56699999999999995</v>
      </c>
      <c r="F1730" s="2">
        <v>-4.0389999999999997</v>
      </c>
      <c r="G1730" s="2">
        <v>0.42199999999999999</v>
      </c>
      <c r="H1730" s="2">
        <v>13.039</v>
      </c>
      <c r="I1730" s="2">
        <v>0.159</v>
      </c>
      <c r="J1730" s="4" t="str">
        <f t="shared" si="156"/>
        <v>1894</v>
      </c>
      <c r="K1730" t="str">
        <f t="shared" si="157"/>
        <v>01</v>
      </c>
      <c r="M1730" t="str">
        <f t="shared" si="158"/>
        <v/>
      </c>
      <c r="O1730" t="str">
        <f t="shared" si="159"/>
        <v/>
      </c>
      <c r="R1730" t="str">
        <f t="shared" si="160"/>
        <v>1894-01</v>
      </c>
      <c r="U1730" s="2">
        <v>1.6909999999999901</v>
      </c>
      <c r="V1730" s="2">
        <v>0.372</v>
      </c>
      <c r="W1730" s="2">
        <v>7.4099999999999904</v>
      </c>
      <c r="X1730" s="2">
        <v>0.56699999999999995</v>
      </c>
      <c r="Y1730" s="2">
        <v>-4.0389999999999997</v>
      </c>
      <c r="Z1730" s="2">
        <v>0.42199999999999999</v>
      </c>
      <c r="AA1730" s="2">
        <v>13.039</v>
      </c>
      <c r="AB1730" s="2">
        <v>0.159</v>
      </c>
      <c r="AC1730">
        <f t="shared" si="161"/>
        <v>1890</v>
      </c>
    </row>
    <row r="1731" spans="1:29" x14ac:dyDescent="0.35">
      <c r="A1731" s="3" t="s">
        <v>1729</v>
      </c>
      <c r="B1731" s="2">
        <v>2.923</v>
      </c>
      <c r="C1731" s="2">
        <v>0.35399999999999998</v>
      </c>
      <c r="D1731" s="2">
        <v>8.8979999999999997</v>
      </c>
      <c r="E1731" s="2">
        <v>0.53400000000000003</v>
      </c>
      <c r="F1731" s="2">
        <v>-3.028</v>
      </c>
      <c r="G1731" s="2">
        <v>0.48599999999999999</v>
      </c>
      <c r="H1731" s="2">
        <v>13.455</v>
      </c>
      <c r="I1731" s="2">
        <v>0.155</v>
      </c>
      <c r="J1731" s="4" t="str">
        <f t="shared" ref="J1731:J1794" si="162">LEFT(A1731, 4)</f>
        <v>1894</v>
      </c>
      <c r="K1731" t="str">
        <f t="shared" ref="K1731:K1794" si="163">MID(A1731, 6, 2)</f>
        <v>02</v>
      </c>
      <c r="M1731" t="str">
        <f t="shared" ref="M1731:M1794" si="164">IFERROR(AVERAGEIFS(H:H, J:J, L1731), "")</f>
        <v/>
      </c>
      <c r="O1731" t="str">
        <f t="shared" ref="O1731:O1794" si="165">IF(ISNUMBER(M1731), M1731 - $N$2, "")</f>
        <v/>
      </c>
      <c r="R1731" t="str">
        <f t="shared" ref="R1731:R1794" si="166">J1731 &amp; "-" &amp; TEXT(K1731, "00")</f>
        <v>1894-02</v>
      </c>
      <c r="U1731" s="2">
        <v>2.923</v>
      </c>
      <c r="V1731" s="2">
        <v>0.35399999999999998</v>
      </c>
      <c r="W1731" s="2">
        <v>8.8979999999999997</v>
      </c>
      <c r="X1731" s="2">
        <v>0.53400000000000003</v>
      </c>
      <c r="Y1731" s="2">
        <v>-3.028</v>
      </c>
      <c r="Z1731" s="2">
        <v>0.48599999999999999</v>
      </c>
      <c r="AA1731" s="2">
        <v>13.455</v>
      </c>
      <c r="AB1731" s="2">
        <v>0.155</v>
      </c>
      <c r="AC1731">
        <f t="shared" ref="AC1731:AC1794" si="167">INT(J1731/10)*10</f>
        <v>1890</v>
      </c>
    </row>
    <row r="1732" spans="1:29" x14ac:dyDescent="0.35">
      <c r="A1732" s="3" t="s">
        <v>1730</v>
      </c>
      <c r="B1732" s="2">
        <v>5.1180000000000003</v>
      </c>
      <c r="C1732" s="2">
        <v>0.39800000000000002</v>
      </c>
      <c r="D1732" s="2">
        <v>11.086</v>
      </c>
      <c r="E1732" s="2">
        <v>0.439</v>
      </c>
      <c r="F1732" s="2">
        <v>-1.093</v>
      </c>
      <c r="G1732" s="2">
        <v>0.64300000000000002</v>
      </c>
      <c r="H1732" s="2">
        <v>14.08</v>
      </c>
      <c r="I1732" s="2">
        <v>0.16699999999999901</v>
      </c>
      <c r="J1732" s="4" t="str">
        <f t="shared" si="162"/>
        <v>1894</v>
      </c>
      <c r="K1732" t="str">
        <f t="shared" si="163"/>
        <v>03</v>
      </c>
      <c r="M1732" t="str">
        <f t="shared" si="164"/>
        <v/>
      </c>
      <c r="O1732" t="str">
        <f t="shared" si="165"/>
        <v/>
      </c>
      <c r="R1732" t="str">
        <f t="shared" si="166"/>
        <v>1894-03</v>
      </c>
      <c r="U1732" s="2">
        <v>5.1180000000000003</v>
      </c>
      <c r="V1732" s="2">
        <v>0.39800000000000002</v>
      </c>
      <c r="W1732" s="2">
        <v>11.086</v>
      </c>
      <c r="X1732" s="2">
        <v>0.439</v>
      </c>
      <c r="Y1732" s="2">
        <v>-1.093</v>
      </c>
      <c r="Z1732" s="2">
        <v>0.64300000000000002</v>
      </c>
      <c r="AA1732" s="2">
        <v>14.08</v>
      </c>
      <c r="AB1732" s="2">
        <v>0.16699999999999901</v>
      </c>
      <c r="AC1732">
        <f t="shared" si="167"/>
        <v>1890</v>
      </c>
    </row>
    <row r="1733" spans="1:29" x14ac:dyDescent="0.35">
      <c r="A1733" s="3" t="s">
        <v>1731</v>
      </c>
      <c r="B1733" s="2">
        <v>7.6629999999999896</v>
      </c>
      <c r="C1733" s="2">
        <v>0.35499999999999998</v>
      </c>
      <c r="D1733" s="2">
        <v>13.792999999999999</v>
      </c>
      <c r="E1733" s="2">
        <v>0.498</v>
      </c>
      <c r="F1733" s="2">
        <v>1.472</v>
      </c>
      <c r="G1733" s="2">
        <v>0.371</v>
      </c>
      <c r="H1733" s="2">
        <v>14.794</v>
      </c>
      <c r="I1733" s="2">
        <v>0.156</v>
      </c>
      <c r="J1733" s="4" t="str">
        <f t="shared" si="162"/>
        <v>1894</v>
      </c>
      <c r="K1733" t="str">
        <f t="shared" si="163"/>
        <v>04</v>
      </c>
      <c r="M1733" t="str">
        <f t="shared" si="164"/>
        <v/>
      </c>
      <c r="O1733" t="str">
        <f t="shared" si="165"/>
        <v/>
      </c>
      <c r="R1733" t="str">
        <f t="shared" si="166"/>
        <v>1894-04</v>
      </c>
      <c r="U1733" s="2">
        <v>7.6629999999999896</v>
      </c>
      <c r="V1733" s="2">
        <v>0.35499999999999998</v>
      </c>
      <c r="W1733" s="2">
        <v>13.792999999999999</v>
      </c>
      <c r="X1733" s="2">
        <v>0.498</v>
      </c>
      <c r="Y1733" s="2">
        <v>1.472</v>
      </c>
      <c r="Z1733" s="2">
        <v>0.371</v>
      </c>
      <c r="AA1733" s="2">
        <v>14.794</v>
      </c>
      <c r="AB1733" s="2">
        <v>0.156</v>
      </c>
      <c r="AC1733">
        <f t="shared" si="167"/>
        <v>1890</v>
      </c>
    </row>
    <row r="1734" spans="1:29" x14ac:dyDescent="0.35">
      <c r="A1734" s="3" t="s">
        <v>1732</v>
      </c>
      <c r="B1734" s="2">
        <v>10.944000000000001</v>
      </c>
      <c r="C1734" s="2">
        <v>0.29299999999999998</v>
      </c>
      <c r="D1734" s="2">
        <v>16.928999999999998</v>
      </c>
      <c r="E1734" s="2">
        <v>0.441</v>
      </c>
      <c r="F1734" s="2">
        <v>4.6109999999999998</v>
      </c>
      <c r="G1734" s="2">
        <v>0.39</v>
      </c>
      <c r="H1734" s="2">
        <v>15.655999999999899</v>
      </c>
      <c r="I1734" s="2">
        <v>0.14799999999999999</v>
      </c>
      <c r="J1734" s="4" t="str">
        <f t="shared" si="162"/>
        <v>1894</v>
      </c>
      <c r="K1734" t="str">
        <f t="shared" si="163"/>
        <v>05</v>
      </c>
      <c r="M1734" t="str">
        <f t="shared" si="164"/>
        <v/>
      </c>
      <c r="O1734" t="str">
        <f t="shared" si="165"/>
        <v/>
      </c>
      <c r="R1734" t="str">
        <f t="shared" si="166"/>
        <v>1894-05</v>
      </c>
      <c r="U1734" s="2">
        <v>10.944000000000001</v>
      </c>
      <c r="V1734" s="2">
        <v>0.29299999999999998</v>
      </c>
      <c r="W1734" s="2">
        <v>16.928999999999998</v>
      </c>
      <c r="X1734" s="2">
        <v>0.441</v>
      </c>
      <c r="Y1734" s="2">
        <v>4.6109999999999998</v>
      </c>
      <c r="Z1734" s="2">
        <v>0.39</v>
      </c>
      <c r="AA1734" s="2">
        <v>15.655999999999899</v>
      </c>
      <c r="AB1734" s="2">
        <v>0.14799999999999999</v>
      </c>
      <c r="AC1734">
        <f t="shared" si="167"/>
        <v>1890</v>
      </c>
    </row>
    <row r="1735" spans="1:29" x14ac:dyDescent="0.35">
      <c r="A1735" s="3" t="s">
        <v>1733</v>
      </c>
      <c r="B1735" s="2">
        <v>12.858000000000001</v>
      </c>
      <c r="C1735" s="2">
        <v>0.27600000000000002</v>
      </c>
      <c r="D1735" s="2">
        <v>18.782</v>
      </c>
      <c r="E1735" s="2">
        <v>0.36199999999999999</v>
      </c>
      <c r="F1735" s="2">
        <v>6.6029999999999998</v>
      </c>
      <c r="G1735" s="2">
        <v>0.34100000000000003</v>
      </c>
      <c r="H1735" s="2">
        <v>16.225999999999999</v>
      </c>
      <c r="I1735" s="2">
        <v>0.14199999999999999</v>
      </c>
      <c r="J1735" s="4" t="str">
        <f t="shared" si="162"/>
        <v>1894</v>
      </c>
      <c r="K1735" t="str">
        <f t="shared" si="163"/>
        <v>06</v>
      </c>
      <c r="M1735" t="str">
        <f t="shared" si="164"/>
        <v/>
      </c>
      <c r="O1735" t="str">
        <f t="shared" si="165"/>
        <v/>
      </c>
      <c r="R1735" t="str">
        <f t="shared" si="166"/>
        <v>1894-06</v>
      </c>
      <c r="U1735" s="2">
        <v>12.858000000000001</v>
      </c>
      <c r="V1735" s="2">
        <v>0.27600000000000002</v>
      </c>
      <c r="W1735" s="2">
        <v>18.782</v>
      </c>
      <c r="X1735" s="2">
        <v>0.36199999999999999</v>
      </c>
      <c r="Y1735" s="2">
        <v>6.6029999999999998</v>
      </c>
      <c r="Z1735" s="2">
        <v>0.34100000000000003</v>
      </c>
      <c r="AA1735" s="2">
        <v>16.225999999999999</v>
      </c>
      <c r="AB1735" s="2">
        <v>0.14199999999999999</v>
      </c>
      <c r="AC1735">
        <f t="shared" si="167"/>
        <v>1890</v>
      </c>
    </row>
    <row r="1736" spans="1:29" x14ac:dyDescent="0.35">
      <c r="A1736" s="3" t="s">
        <v>1734</v>
      </c>
      <c r="B1736" s="2">
        <v>14.004</v>
      </c>
      <c r="C1736" s="2">
        <v>0.311</v>
      </c>
      <c r="D1736" s="2">
        <v>19.850999999999999</v>
      </c>
      <c r="E1736" s="2">
        <v>0.48299999999999998</v>
      </c>
      <c r="F1736" s="2">
        <v>7.7879999999999896</v>
      </c>
      <c r="G1736" s="2">
        <v>0.33500000000000002</v>
      </c>
      <c r="H1736" s="2">
        <v>16.687000000000001</v>
      </c>
      <c r="I1736" s="2">
        <v>0.156</v>
      </c>
      <c r="J1736" s="4" t="str">
        <f t="shared" si="162"/>
        <v>1894</v>
      </c>
      <c r="K1736" t="str">
        <f t="shared" si="163"/>
        <v>07</v>
      </c>
      <c r="M1736" t="str">
        <f t="shared" si="164"/>
        <v/>
      </c>
      <c r="O1736" t="str">
        <f t="shared" si="165"/>
        <v/>
      </c>
      <c r="R1736" t="str">
        <f t="shared" si="166"/>
        <v>1894-07</v>
      </c>
      <c r="U1736" s="2">
        <v>14.004</v>
      </c>
      <c r="V1736" s="2">
        <v>0.311</v>
      </c>
      <c r="W1736" s="2">
        <v>19.850999999999999</v>
      </c>
      <c r="X1736" s="2">
        <v>0.48299999999999998</v>
      </c>
      <c r="Y1736" s="2">
        <v>7.7879999999999896</v>
      </c>
      <c r="Z1736" s="2">
        <v>0.33500000000000002</v>
      </c>
      <c r="AA1736" s="2">
        <v>16.687000000000001</v>
      </c>
      <c r="AB1736" s="2">
        <v>0.156</v>
      </c>
      <c r="AC1736">
        <f t="shared" si="167"/>
        <v>1890</v>
      </c>
    </row>
    <row r="1737" spans="1:29" x14ac:dyDescent="0.35">
      <c r="A1737" s="3" t="s">
        <v>1735</v>
      </c>
      <c r="B1737" s="2">
        <v>13.488</v>
      </c>
      <c r="C1737" s="2">
        <v>0.36399999999999999</v>
      </c>
      <c r="D1737" s="2">
        <v>19.326000000000001</v>
      </c>
      <c r="E1737" s="2">
        <v>0.373</v>
      </c>
      <c r="F1737" s="2">
        <v>7.3639999999999901</v>
      </c>
      <c r="G1737" s="2">
        <v>0.35</v>
      </c>
      <c r="H1737" s="2">
        <v>16.565000000000001</v>
      </c>
      <c r="I1737" s="2">
        <v>0.151</v>
      </c>
      <c r="J1737" s="4" t="str">
        <f t="shared" si="162"/>
        <v>1894</v>
      </c>
      <c r="K1737" t="str">
        <f t="shared" si="163"/>
        <v>08</v>
      </c>
      <c r="M1737" t="str">
        <f t="shared" si="164"/>
        <v/>
      </c>
      <c r="O1737" t="str">
        <f t="shared" si="165"/>
        <v/>
      </c>
      <c r="R1737" t="str">
        <f t="shared" si="166"/>
        <v>1894-08</v>
      </c>
      <c r="U1737" s="2">
        <v>13.488</v>
      </c>
      <c r="V1737" s="2">
        <v>0.36399999999999999</v>
      </c>
      <c r="W1737" s="2">
        <v>19.326000000000001</v>
      </c>
      <c r="X1737" s="2">
        <v>0.373</v>
      </c>
      <c r="Y1737" s="2">
        <v>7.3639999999999901</v>
      </c>
      <c r="Z1737" s="2">
        <v>0.35</v>
      </c>
      <c r="AA1737" s="2">
        <v>16.565000000000001</v>
      </c>
      <c r="AB1737" s="2">
        <v>0.151</v>
      </c>
      <c r="AC1737">
        <f t="shared" si="167"/>
        <v>1890</v>
      </c>
    </row>
    <row r="1738" spans="1:29" x14ac:dyDescent="0.35">
      <c r="A1738" s="3" t="s">
        <v>1736</v>
      </c>
      <c r="B1738" s="2">
        <v>11.579999999999901</v>
      </c>
      <c r="C1738" s="2">
        <v>0.27900000000000003</v>
      </c>
      <c r="D1738" s="2">
        <v>17.425000000000001</v>
      </c>
      <c r="E1738" s="2">
        <v>0.25700000000000001</v>
      </c>
      <c r="F1738" s="2">
        <v>5.5029999999999903</v>
      </c>
      <c r="G1738" s="2">
        <v>0.317</v>
      </c>
      <c r="H1738" s="2">
        <v>15.927</v>
      </c>
      <c r="I1738" s="2">
        <v>0.14099999999999999</v>
      </c>
      <c r="J1738" s="4" t="str">
        <f t="shared" si="162"/>
        <v>1894</v>
      </c>
      <c r="K1738" t="str">
        <f t="shared" si="163"/>
        <v>09</v>
      </c>
      <c r="M1738" t="str">
        <f t="shared" si="164"/>
        <v/>
      </c>
      <c r="O1738" t="str">
        <f t="shared" si="165"/>
        <v/>
      </c>
      <c r="R1738" t="str">
        <f t="shared" si="166"/>
        <v>1894-09</v>
      </c>
      <c r="U1738" s="2">
        <v>11.579999999999901</v>
      </c>
      <c r="V1738" s="2">
        <v>0.27900000000000003</v>
      </c>
      <c r="W1738" s="2">
        <v>17.425000000000001</v>
      </c>
      <c r="X1738" s="2">
        <v>0.25700000000000001</v>
      </c>
      <c r="Y1738" s="2">
        <v>5.5029999999999903</v>
      </c>
      <c r="Z1738" s="2">
        <v>0.317</v>
      </c>
      <c r="AA1738" s="2">
        <v>15.927</v>
      </c>
      <c r="AB1738" s="2">
        <v>0.14099999999999999</v>
      </c>
      <c r="AC1738">
        <f t="shared" si="167"/>
        <v>1890</v>
      </c>
    </row>
    <row r="1739" spans="1:29" x14ac:dyDescent="0.35">
      <c r="A1739" s="3" t="s">
        <v>1737</v>
      </c>
      <c r="B1739" s="2">
        <v>9.125</v>
      </c>
      <c r="C1739" s="2">
        <v>0.223</v>
      </c>
      <c r="D1739" s="2">
        <v>15.042</v>
      </c>
      <c r="E1739" s="2">
        <v>0.41899999999999998</v>
      </c>
      <c r="F1739" s="2">
        <v>2.9969999999999999</v>
      </c>
      <c r="G1739" s="2">
        <v>0.35599999999999998</v>
      </c>
      <c r="H1739" s="2">
        <v>15.164999999999999</v>
      </c>
      <c r="I1739" s="2">
        <v>0.13400000000000001</v>
      </c>
      <c r="J1739" s="4" t="str">
        <f t="shared" si="162"/>
        <v>1894</v>
      </c>
      <c r="K1739" t="str">
        <f t="shared" si="163"/>
        <v>10</v>
      </c>
      <c r="M1739" t="str">
        <f t="shared" si="164"/>
        <v/>
      </c>
      <c r="O1739" t="str">
        <f t="shared" si="165"/>
        <v/>
      </c>
      <c r="R1739" t="str">
        <f t="shared" si="166"/>
        <v>1894-10</v>
      </c>
      <c r="U1739" s="2">
        <v>9.125</v>
      </c>
      <c r="V1739" s="2">
        <v>0.223</v>
      </c>
      <c r="W1739" s="2">
        <v>15.042</v>
      </c>
      <c r="X1739" s="2">
        <v>0.41899999999999998</v>
      </c>
      <c r="Y1739" s="2">
        <v>2.9969999999999999</v>
      </c>
      <c r="Z1739" s="2">
        <v>0.35599999999999998</v>
      </c>
      <c r="AA1739" s="2">
        <v>15.164999999999999</v>
      </c>
      <c r="AB1739" s="2">
        <v>0.13400000000000001</v>
      </c>
      <c r="AC1739">
        <f t="shared" si="167"/>
        <v>1890</v>
      </c>
    </row>
    <row r="1740" spans="1:29" x14ac:dyDescent="0.35">
      <c r="A1740" s="3" t="s">
        <v>1738</v>
      </c>
      <c r="B1740" s="2">
        <v>5.4050000000000002</v>
      </c>
      <c r="C1740" s="2">
        <v>0.28199999999999997</v>
      </c>
      <c r="D1740" s="2">
        <v>11.186999999999999</v>
      </c>
      <c r="E1740" s="2">
        <v>0.33800000000000002</v>
      </c>
      <c r="F1740" s="2">
        <v>-0.49099999999999899</v>
      </c>
      <c r="G1740" s="2">
        <v>0.46</v>
      </c>
      <c r="H1740" s="2">
        <v>14.036</v>
      </c>
      <c r="I1740" s="2">
        <v>0.14599999999999999</v>
      </c>
      <c r="J1740" s="4" t="str">
        <f t="shared" si="162"/>
        <v>1894</v>
      </c>
      <c r="K1740" t="str">
        <f t="shared" si="163"/>
        <v>11</v>
      </c>
      <c r="M1740" t="str">
        <f t="shared" si="164"/>
        <v/>
      </c>
      <c r="O1740" t="str">
        <f t="shared" si="165"/>
        <v/>
      </c>
      <c r="R1740" t="str">
        <f t="shared" si="166"/>
        <v>1894-11</v>
      </c>
      <c r="U1740" s="2">
        <v>5.4050000000000002</v>
      </c>
      <c r="V1740" s="2">
        <v>0.28199999999999997</v>
      </c>
      <c r="W1740" s="2">
        <v>11.186999999999999</v>
      </c>
      <c r="X1740" s="2">
        <v>0.33800000000000002</v>
      </c>
      <c r="Y1740" s="2">
        <v>-0.49099999999999899</v>
      </c>
      <c r="Z1740" s="2">
        <v>0.46</v>
      </c>
      <c r="AA1740" s="2">
        <v>14.036</v>
      </c>
      <c r="AB1740" s="2">
        <v>0.14599999999999999</v>
      </c>
      <c r="AC1740">
        <f t="shared" si="167"/>
        <v>1890</v>
      </c>
    </row>
    <row r="1741" spans="1:29" x14ac:dyDescent="0.35">
      <c r="A1741" s="3" t="s">
        <v>1739</v>
      </c>
      <c r="B1741" s="2">
        <v>3.133</v>
      </c>
      <c r="C1741" s="2">
        <v>0.3</v>
      </c>
      <c r="D1741" s="2">
        <v>8.7569999999999997</v>
      </c>
      <c r="E1741" s="2">
        <v>0.39200000000000002</v>
      </c>
      <c r="F1741" s="2">
        <v>-2.202</v>
      </c>
      <c r="G1741" s="2">
        <v>0.53500000000000003</v>
      </c>
      <c r="H1741" s="2">
        <v>13.347</v>
      </c>
      <c r="I1741" s="2">
        <v>0.14899999999999999</v>
      </c>
      <c r="J1741" s="4" t="str">
        <f t="shared" si="162"/>
        <v>1894</v>
      </c>
      <c r="K1741" t="str">
        <f t="shared" si="163"/>
        <v>12</v>
      </c>
      <c r="M1741" t="str">
        <f t="shared" si="164"/>
        <v/>
      </c>
      <c r="O1741" t="str">
        <f t="shared" si="165"/>
        <v/>
      </c>
      <c r="R1741" t="str">
        <f t="shared" si="166"/>
        <v>1894-12</v>
      </c>
      <c r="U1741" s="2">
        <v>3.133</v>
      </c>
      <c r="V1741" s="2">
        <v>0.3</v>
      </c>
      <c r="W1741" s="2">
        <v>8.7569999999999997</v>
      </c>
      <c r="X1741" s="2">
        <v>0.39200000000000002</v>
      </c>
      <c r="Y1741" s="2">
        <v>-2.202</v>
      </c>
      <c r="Z1741" s="2">
        <v>0.53500000000000003</v>
      </c>
      <c r="AA1741" s="2">
        <v>13.347</v>
      </c>
      <c r="AB1741" s="2">
        <v>0.14899999999999999</v>
      </c>
      <c r="AC1741">
        <f t="shared" si="167"/>
        <v>1890</v>
      </c>
    </row>
    <row r="1742" spans="1:29" x14ac:dyDescent="0.35">
      <c r="A1742" s="3" t="s">
        <v>1740</v>
      </c>
      <c r="B1742" s="2">
        <v>1.2949999999999999</v>
      </c>
      <c r="C1742" s="2">
        <v>0.28000000000000003</v>
      </c>
      <c r="D1742" s="2">
        <v>6.9609999999999896</v>
      </c>
      <c r="E1742" s="2">
        <v>0.66099999999999903</v>
      </c>
      <c r="F1742" s="2">
        <v>-4.319</v>
      </c>
      <c r="G1742" s="2">
        <v>0.65700000000000003</v>
      </c>
      <c r="H1742" s="2">
        <v>13.084</v>
      </c>
      <c r="I1742" s="2">
        <v>0.14000000000000001</v>
      </c>
      <c r="J1742" s="4" t="str">
        <f t="shared" si="162"/>
        <v>1895</v>
      </c>
      <c r="K1742" t="str">
        <f t="shared" si="163"/>
        <v>01</v>
      </c>
      <c r="M1742" t="str">
        <f t="shared" si="164"/>
        <v/>
      </c>
      <c r="O1742" t="str">
        <f t="shared" si="165"/>
        <v/>
      </c>
      <c r="R1742" t="str">
        <f t="shared" si="166"/>
        <v>1895-01</v>
      </c>
      <c r="U1742" s="2">
        <v>1.2949999999999999</v>
      </c>
      <c r="V1742" s="2">
        <v>0.28000000000000003</v>
      </c>
      <c r="W1742" s="2">
        <v>6.9609999999999896</v>
      </c>
      <c r="X1742" s="2">
        <v>0.66099999999999903</v>
      </c>
      <c r="Y1742" s="2">
        <v>-4.319</v>
      </c>
      <c r="Z1742" s="2">
        <v>0.65700000000000003</v>
      </c>
      <c r="AA1742" s="2">
        <v>13.084</v>
      </c>
      <c r="AB1742" s="2">
        <v>0.14000000000000001</v>
      </c>
      <c r="AC1742">
        <f t="shared" si="167"/>
        <v>1890</v>
      </c>
    </row>
    <row r="1743" spans="1:29" x14ac:dyDescent="0.35">
      <c r="A1743" s="3" t="s">
        <v>1741</v>
      </c>
      <c r="B1743" s="2">
        <v>2</v>
      </c>
      <c r="C1743" s="2">
        <v>0.32900000000000001</v>
      </c>
      <c r="D1743" s="2">
        <v>8.18</v>
      </c>
      <c r="E1743" s="2">
        <v>0.68599999999999905</v>
      </c>
      <c r="F1743" s="2">
        <v>-4.0259999999999998</v>
      </c>
      <c r="G1743" s="2">
        <v>0.53400000000000003</v>
      </c>
      <c r="H1743" s="2">
        <v>13.3029999999999</v>
      </c>
      <c r="I1743" s="2">
        <v>0.153</v>
      </c>
      <c r="J1743" s="4" t="str">
        <f t="shared" si="162"/>
        <v>1895</v>
      </c>
      <c r="K1743" t="str">
        <f t="shared" si="163"/>
        <v>02</v>
      </c>
      <c r="M1743" t="str">
        <f t="shared" si="164"/>
        <v/>
      </c>
      <c r="O1743" t="str">
        <f t="shared" si="165"/>
        <v/>
      </c>
      <c r="R1743" t="str">
        <f t="shared" si="166"/>
        <v>1895-02</v>
      </c>
      <c r="U1743" s="2">
        <v>2</v>
      </c>
      <c r="V1743" s="2">
        <v>0.32900000000000001</v>
      </c>
      <c r="W1743" s="2">
        <v>8.18</v>
      </c>
      <c r="X1743" s="2">
        <v>0.68599999999999905</v>
      </c>
      <c r="Y1743" s="2">
        <v>-4.0259999999999998</v>
      </c>
      <c r="Z1743" s="2">
        <v>0.53400000000000003</v>
      </c>
      <c r="AA1743" s="2">
        <v>13.3029999999999</v>
      </c>
      <c r="AB1743" s="2">
        <v>0.153</v>
      </c>
      <c r="AC1743">
        <f t="shared" si="167"/>
        <v>1890</v>
      </c>
    </row>
    <row r="1744" spans="1:29" x14ac:dyDescent="0.35">
      <c r="A1744" s="3" t="s">
        <v>1742</v>
      </c>
      <c r="B1744" s="2">
        <v>4.6890000000000001</v>
      </c>
      <c r="C1744" s="2">
        <v>0.318</v>
      </c>
      <c r="D1744" s="2">
        <v>10.837999999999999</v>
      </c>
      <c r="E1744" s="2">
        <v>0.33300000000000002</v>
      </c>
      <c r="F1744" s="2">
        <v>-1.5940000000000001</v>
      </c>
      <c r="G1744" s="2">
        <v>0.38900000000000001</v>
      </c>
      <c r="H1744" s="2">
        <v>13.989000000000001</v>
      </c>
      <c r="I1744" s="2">
        <v>0.157</v>
      </c>
      <c r="J1744" s="4" t="str">
        <f t="shared" si="162"/>
        <v>1895</v>
      </c>
      <c r="K1744" t="str">
        <f t="shared" si="163"/>
        <v>03</v>
      </c>
      <c r="M1744" t="str">
        <f t="shared" si="164"/>
        <v/>
      </c>
      <c r="O1744" t="str">
        <f t="shared" si="165"/>
        <v/>
      </c>
      <c r="R1744" t="str">
        <f t="shared" si="166"/>
        <v>1895-03</v>
      </c>
      <c r="U1744" s="2">
        <v>4.6890000000000001</v>
      </c>
      <c r="V1744" s="2">
        <v>0.318</v>
      </c>
      <c r="W1744" s="2">
        <v>10.837999999999999</v>
      </c>
      <c r="X1744" s="2">
        <v>0.33300000000000002</v>
      </c>
      <c r="Y1744" s="2">
        <v>-1.5940000000000001</v>
      </c>
      <c r="Z1744" s="2">
        <v>0.38900000000000001</v>
      </c>
      <c r="AA1744" s="2">
        <v>13.989000000000001</v>
      </c>
      <c r="AB1744" s="2">
        <v>0.157</v>
      </c>
      <c r="AC1744">
        <f t="shared" si="167"/>
        <v>1890</v>
      </c>
    </row>
    <row r="1745" spans="1:29" x14ac:dyDescent="0.35">
      <c r="A1745" s="3" t="s">
        <v>1743</v>
      </c>
      <c r="B1745" s="2">
        <v>8.2469999999999999</v>
      </c>
      <c r="C1745" s="2">
        <v>0.28499999999999998</v>
      </c>
      <c r="D1745" s="2">
        <v>14.509</v>
      </c>
      <c r="E1745" s="2">
        <v>0.45700000000000002</v>
      </c>
      <c r="F1745" s="2">
        <v>1.915</v>
      </c>
      <c r="G1745" s="2">
        <v>0.497</v>
      </c>
      <c r="H1745" s="2">
        <v>15.005000000000001</v>
      </c>
      <c r="I1745" s="2">
        <v>0.154</v>
      </c>
      <c r="J1745" s="4" t="str">
        <f t="shared" si="162"/>
        <v>1895</v>
      </c>
      <c r="K1745" t="str">
        <f t="shared" si="163"/>
        <v>04</v>
      </c>
      <c r="M1745" t="str">
        <f t="shared" si="164"/>
        <v/>
      </c>
      <c r="O1745" t="str">
        <f t="shared" si="165"/>
        <v/>
      </c>
      <c r="R1745" t="str">
        <f t="shared" si="166"/>
        <v>1895-04</v>
      </c>
      <c r="U1745" s="2">
        <v>8.2469999999999999</v>
      </c>
      <c r="V1745" s="2">
        <v>0.28499999999999998</v>
      </c>
      <c r="W1745" s="2">
        <v>14.509</v>
      </c>
      <c r="X1745" s="2">
        <v>0.45700000000000002</v>
      </c>
      <c r="Y1745" s="2">
        <v>1.915</v>
      </c>
      <c r="Z1745" s="2">
        <v>0.497</v>
      </c>
      <c r="AA1745" s="2">
        <v>15.005000000000001</v>
      </c>
      <c r="AB1745" s="2">
        <v>0.154</v>
      </c>
      <c r="AC1745">
        <f t="shared" si="167"/>
        <v>1890</v>
      </c>
    </row>
    <row r="1746" spans="1:29" x14ac:dyDescent="0.35">
      <c r="A1746" s="3" t="s">
        <v>1744</v>
      </c>
      <c r="B1746" s="2">
        <v>10.867000000000001</v>
      </c>
      <c r="C1746" s="2">
        <v>0.32100000000000001</v>
      </c>
      <c r="D1746" s="2">
        <v>16.891999999999999</v>
      </c>
      <c r="E1746" s="2">
        <v>0.48699999999999999</v>
      </c>
      <c r="F1746" s="2">
        <v>4.6389999999999896</v>
      </c>
      <c r="G1746" s="2">
        <v>0.373</v>
      </c>
      <c r="H1746" s="2">
        <v>15.702999999999999</v>
      </c>
      <c r="I1746" s="2">
        <v>0.158</v>
      </c>
      <c r="J1746" s="4" t="str">
        <f t="shared" si="162"/>
        <v>1895</v>
      </c>
      <c r="K1746" t="str">
        <f t="shared" si="163"/>
        <v>05</v>
      </c>
      <c r="M1746" t="str">
        <f t="shared" si="164"/>
        <v/>
      </c>
      <c r="O1746" t="str">
        <f t="shared" si="165"/>
        <v/>
      </c>
      <c r="R1746" t="str">
        <f t="shared" si="166"/>
        <v>1895-05</v>
      </c>
      <c r="U1746" s="2">
        <v>10.867000000000001</v>
      </c>
      <c r="V1746" s="2">
        <v>0.32100000000000001</v>
      </c>
      <c r="W1746" s="2">
        <v>16.891999999999999</v>
      </c>
      <c r="X1746" s="2">
        <v>0.48699999999999999</v>
      </c>
      <c r="Y1746" s="2">
        <v>4.6389999999999896</v>
      </c>
      <c r="Z1746" s="2">
        <v>0.373</v>
      </c>
      <c r="AA1746" s="2">
        <v>15.702999999999999</v>
      </c>
      <c r="AB1746" s="2">
        <v>0.158</v>
      </c>
      <c r="AC1746">
        <f t="shared" si="167"/>
        <v>1890</v>
      </c>
    </row>
    <row r="1747" spans="1:29" x14ac:dyDescent="0.35">
      <c r="A1747" s="3" t="s">
        <v>1745</v>
      </c>
      <c r="B1747" s="2">
        <v>13.058</v>
      </c>
      <c r="C1747" s="2">
        <v>0.26600000000000001</v>
      </c>
      <c r="D1747" s="2">
        <v>19.059000000000001</v>
      </c>
      <c r="E1747" s="2">
        <v>0.48499999999999999</v>
      </c>
      <c r="F1747" s="2">
        <v>6.9050000000000002</v>
      </c>
      <c r="G1747" s="2">
        <v>0.312</v>
      </c>
      <c r="H1747" s="2">
        <v>16.352</v>
      </c>
      <c r="I1747" s="2">
        <v>0.14099999999999999</v>
      </c>
      <c r="J1747" s="4" t="str">
        <f t="shared" si="162"/>
        <v>1895</v>
      </c>
      <c r="K1747" t="str">
        <f t="shared" si="163"/>
        <v>06</v>
      </c>
      <c r="M1747" t="str">
        <f t="shared" si="164"/>
        <v/>
      </c>
      <c r="O1747" t="str">
        <f t="shared" si="165"/>
        <v/>
      </c>
      <c r="R1747" t="str">
        <f t="shared" si="166"/>
        <v>1895-06</v>
      </c>
      <c r="U1747" s="2">
        <v>13.058</v>
      </c>
      <c r="V1747" s="2">
        <v>0.26600000000000001</v>
      </c>
      <c r="W1747" s="2">
        <v>19.059000000000001</v>
      </c>
      <c r="X1747" s="2">
        <v>0.48499999999999999</v>
      </c>
      <c r="Y1747" s="2">
        <v>6.9050000000000002</v>
      </c>
      <c r="Z1747" s="2">
        <v>0.312</v>
      </c>
      <c r="AA1747" s="2">
        <v>16.352</v>
      </c>
      <c r="AB1747" s="2">
        <v>0.14099999999999999</v>
      </c>
      <c r="AC1747">
        <f t="shared" si="167"/>
        <v>1890</v>
      </c>
    </row>
    <row r="1748" spans="1:29" x14ac:dyDescent="0.35">
      <c r="A1748" s="3" t="s">
        <v>1746</v>
      </c>
      <c r="B1748" s="2">
        <v>14.0529999999999</v>
      </c>
      <c r="C1748" s="2">
        <v>0.312</v>
      </c>
      <c r="D1748" s="2">
        <v>19.614000000000001</v>
      </c>
      <c r="E1748" s="2">
        <v>0.56299999999999994</v>
      </c>
      <c r="F1748" s="2">
        <v>7.875</v>
      </c>
      <c r="G1748" s="2">
        <v>0.38200000000000001</v>
      </c>
      <c r="H1748" s="2">
        <v>16.715999999999902</v>
      </c>
      <c r="I1748" s="2">
        <v>0.153</v>
      </c>
      <c r="J1748" s="4" t="str">
        <f t="shared" si="162"/>
        <v>1895</v>
      </c>
      <c r="K1748" t="str">
        <f t="shared" si="163"/>
        <v>07</v>
      </c>
      <c r="M1748" t="str">
        <f t="shared" si="164"/>
        <v/>
      </c>
      <c r="O1748" t="str">
        <f t="shared" si="165"/>
        <v/>
      </c>
      <c r="R1748" t="str">
        <f t="shared" si="166"/>
        <v>1895-07</v>
      </c>
      <c r="U1748" s="2">
        <v>14.0529999999999</v>
      </c>
      <c r="V1748" s="2">
        <v>0.312</v>
      </c>
      <c r="W1748" s="2">
        <v>19.614000000000001</v>
      </c>
      <c r="X1748" s="2">
        <v>0.56299999999999994</v>
      </c>
      <c r="Y1748" s="2">
        <v>7.875</v>
      </c>
      <c r="Z1748" s="2">
        <v>0.38200000000000001</v>
      </c>
      <c r="AA1748" s="2">
        <v>16.715999999999902</v>
      </c>
      <c r="AB1748" s="2">
        <v>0.153</v>
      </c>
      <c r="AC1748">
        <f t="shared" si="167"/>
        <v>1890</v>
      </c>
    </row>
    <row r="1749" spans="1:29" x14ac:dyDescent="0.35">
      <c r="A1749" s="3" t="s">
        <v>1747</v>
      </c>
      <c r="B1749" s="2">
        <v>13.489000000000001</v>
      </c>
      <c r="C1749" s="2">
        <v>0.36</v>
      </c>
      <c r="D1749" s="2">
        <v>19.471</v>
      </c>
      <c r="E1749" s="2">
        <v>0.41399999999999998</v>
      </c>
      <c r="F1749" s="2">
        <v>7.1669999999999998</v>
      </c>
      <c r="G1749" s="2">
        <v>0.33800000000000002</v>
      </c>
      <c r="H1749" s="2">
        <v>16.611999999999998</v>
      </c>
      <c r="I1749" s="2">
        <v>0.151</v>
      </c>
      <c r="J1749" s="4" t="str">
        <f t="shared" si="162"/>
        <v>1895</v>
      </c>
      <c r="K1749" t="str">
        <f t="shared" si="163"/>
        <v>08</v>
      </c>
      <c r="M1749" t="str">
        <f t="shared" si="164"/>
        <v/>
      </c>
      <c r="O1749" t="str">
        <f t="shared" si="165"/>
        <v/>
      </c>
      <c r="R1749" t="str">
        <f t="shared" si="166"/>
        <v>1895-08</v>
      </c>
      <c r="U1749" s="2">
        <v>13.489000000000001</v>
      </c>
      <c r="V1749" s="2">
        <v>0.36</v>
      </c>
      <c r="W1749" s="2">
        <v>19.471</v>
      </c>
      <c r="X1749" s="2">
        <v>0.41399999999999998</v>
      </c>
      <c r="Y1749" s="2">
        <v>7.1669999999999998</v>
      </c>
      <c r="Z1749" s="2">
        <v>0.33800000000000002</v>
      </c>
      <c r="AA1749" s="2">
        <v>16.611999999999998</v>
      </c>
      <c r="AB1749" s="2">
        <v>0.151</v>
      </c>
      <c r="AC1749">
        <f t="shared" si="167"/>
        <v>1890</v>
      </c>
    </row>
    <row r="1750" spans="1:29" x14ac:dyDescent="0.35">
      <c r="A1750" s="3" t="s">
        <v>1748</v>
      </c>
      <c r="B1750" s="2">
        <v>11.743</v>
      </c>
      <c r="C1750" s="2">
        <v>0.29399999999999998</v>
      </c>
      <c r="D1750" s="2">
        <v>17.597000000000001</v>
      </c>
      <c r="E1750" s="2">
        <v>0.42599999999999999</v>
      </c>
      <c r="F1750" s="2">
        <v>5.6870000000000003</v>
      </c>
      <c r="G1750" s="2">
        <v>0.30299999999999999</v>
      </c>
      <c r="H1750" s="2">
        <v>15.981</v>
      </c>
      <c r="I1750" s="2">
        <v>0.14099999999999999</v>
      </c>
      <c r="J1750" s="4" t="str">
        <f t="shared" si="162"/>
        <v>1895</v>
      </c>
      <c r="K1750" t="str">
        <f t="shared" si="163"/>
        <v>09</v>
      </c>
      <c r="M1750" t="str">
        <f t="shared" si="164"/>
        <v/>
      </c>
      <c r="O1750" t="str">
        <f t="shared" si="165"/>
        <v/>
      </c>
      <c r="R1750" t="str">
        <f t="shared" si="166"/>
        <v>1895-09</v>
      </c>
      <c r="U1750" s="2">
        <v>11.743</v>
      </c>
      <c r="V1750" s="2">
        <v>0.29399999999999998</v>
      </c>
      <c r="W1750" s="2">
        <v>17.597000000000001</v>
      </c>
      <c r="X1750" s="2">
        <v>0.42599999999999999</v>
      </c>
      <c r="Y1750" s="2">
        <v>5.6870000000000003</v>
      </c>
      <c r="Z1750" s="2">
        <v>0.30299999999999999</v>
      </c>
      <c r="AA1750" s="2">
        <v>15.981</v>
      </c>
      <c r="AB1750" s="2">
        <v>0.14099999999999999</v>
      </c>
      <c r="AC1750">
        <f t="shared" si="167"/>
        <v>1890</v>
      </c>
    </row>
    <row r="1751" spans="1:29" x14ac:dyDescent="0.35">
      <c r="A1751" s="3" t="s">
        <v>1749</v>
      </c>
      <c r="B1751" s="2">
        <v>9.1170000000000009</v>
      </c>
      <c r="C1751" s="2">
        <v>0.224</v>
      </c>
      <c r="D1751" s="2">
        <v>15.159000000000001</v>
      </c>
      <c r="E1751" s="2">
        <v>0.23499999999999999</v>
      </c>
      <c r="F1751" s="2">
        <v>2.8780000000000001</v>
      </c>
      <c r="G1751" s="2">
        <v>0.35899999999999999</v>
      </c>
      <c r="H1751" s="2">
        <v>15.151</v>
      </c>
      <c r="I1751" s="2">
        <v>0.125</v>
      </c>
      <c r="J1751" s="4" t="str">
        <f t="shared" si="162"/>
        <v>1895</v>
      </c>
      <c r="K1751" t="str">
        <f t="shared" si="163"/>
        <v>10</v>
      </c>
      <c r="M1751" t="str">
        <f t="shared" si="164"/>
        <v/>
      </c>
      <c r="O1751" t="str">
        <f t="shared" si="165"/>
        <v/>
      </c>
      <c r="R1751" t="str">
        <f t="shared" si="166"/>
        <v>1895-10</v>
      </c>
      <c r="U1751" s="2">
        <v>9.1170000000000009</v>
      </c>
      <c r="V1751" s="2">
        <v>0.224</v>
      </c>
      <c r="W1751" s="2">
        <v>15.159000000000001</v>
      </c>
      <c r="X1751" s="2">
        <v>0.23499999999999999</v>
      </c>
      <c r="Y1751" s="2">
        <v>2.8780000000000001</v>
      </c>
      <c r="Z1751" s="2">
        <v>0.35899999999999999</v>
      </c>
      <c r="AA1751" s="2">
        <v>15.151</v>
      </c>
      <c r="AB1751" s="2">
        <v>0.125</v>
      </c>
      <c r="AC1751">
        <f t="shared" si="167"/>
        <v>1890</v>
      </c>
    </row>
    <row r="1752" spans="1:29" x14ac:dyDescent="0.35">
      <c r="A1752" s="3" t="s">
        <v>1750</v>
      </c>
      <c r="B1752" s="2">
        <v>5.7439999999999998</v>
      </c>
      <c r="C1752" s="2">
        <v>0.26800000000000002</v>
      </c>
      <c r="D1752" s="2">
        <v>11.42</v>
      </c>
      <c r="E1752" s="2">
        <v>0.49</v>
      </c>
      <c r="F1752" s="2">
        <v>-1.0999999999999999E-2</v>
      </c>
      <c r="G1752" s="2">
        <v>0.42</v>
      </c>
      <c r="H1752" s="2">
        <v>14.218999999999999</v>
      </c>
      <c r="I1752" s="2">
        <v>0.13800000000000001</v>
      </c>
      <c r="J1752" s="4" t="str">
        <f t="shared" si="162"/>
        <v>1895</v>
      </c>
      <c r="K1752" t="str">
        <f t="shared" si="163"/>
        <v>11</v>
      </c>
      <c r="M1752" t="str">
        <f t="shared" si="164"/>
        <v/>
      </c>
      <c r="O1752" t="str">
        <f t="shared" si="165"/>
        <v/>
      </c>
      <c r="R1752" t="str">
        <f t="shared" si="166"/>
        <v>1895-11</v>
      </c>
      <c r="U1752" s="2">
        <v>5.7439999999999998</v>
      </c>
      <c r="V1752" s="2">
        <v>0.26800000000000002</v>
      </c>
      <c r="W1752" s="2">
        <v>11.42</v>
      </c>
      <c r="X1752" s="2">
        <v>0.49</v>
      </c>
      <c r="Y1752" s="2">
        <v>-1.0999999999999999E-2</v>
      </c>
      <c r="Z1752" s="2">
        <v>0.42</v>
      </c>
      <c r="AA1752" s="2">
        <v>14.218999999999999</v>
      </c>
      <c r="AB1752" s="2">
        <v>0.13800000000000001</v>
      </c>
      <c r="AC1752">
        <f t="shared" si="167"/>
        <v>1890</v>
      </c>
    </row>
    <row r="1753" spans="1:29" x14ac:dyDescent="0.35">
      <c r="A1753" s="3" t="s">
        <v>1751</v>
      </c>
      <c r="B1753" s="2">
        <v>3.4620000000000002</v>
      </c>
      <c r="C1753" s="2">
        <v>0.33400000000000002</v>
      </c>
      <c r="D1753" s="2">
        <v>9.2319999999999993</v>
      </c>
      <c r="E1753" s="2">
        <v>0.32</v>
      </c>
      <c r="F1753" s="2">
        <v>-2.206</v>
      </c>
      <c r="G1753" s="2">
        <v>0.40300000000000002</v>
      </c>
      <c r="H1753" s="2">
        <v>13.513</v>
      </c>
      <c r="I1753" s="2">
        <v>0.151</v>
      </c>
      <c r="J1753" s="4" t="str">
        <f t="shared" si="162"/>
        <v>1895</v>
      </c>
      <c r="K1753" t="str">
        <f t="shared" si="163"/>
        <v>12</v>
      </c>
      <c r="M1753" t="str">
        <f t="shared" si="164"/>
        <v/>
      </c>
      <c r="O1753" t="str">
        <f t="shared" si="165"/>
        <v/>
      </c>
      <c r="R1753" t="str">
        <f t="shared" si="166"/>
        <v>1895-12</v>
      </c>
      <c r="U1753" s="2">
        <v>3.4620000000000002</v>
      </c>
      <c r="V1753" s="2">
        <v>0.33400000000000002</v>
      </c>
      <c r="W1753" s="2">
        <v>9.2319999999999993</v>
      </c>
      <c r="X1753" s="2">
        <v>0.32</v>
      </c>
      <c r="Y1753" s="2">
        <v>-2.206</v>
      </c>
      <c r="Z1753" s="2">
        <v>0.40300000000000002</v>
      </c>
      <c r="AA1753" s="2">
        <v>13.513</v>
      </c>
      <c r="AB1753" s="2">
        <v>0.151</v>
      </c>
      <c r="AC1753">
        <f t="shared" si="167"/>
        <v>1890</v>
      </c>
    </row>
    <row r="1754" spans="1:29" x14ac:dyDescent="0.35">
      <c r="A1754" s="3" t="s">
        <v>1752</v>
      </c>
      <c r="B1754" s="2">
        <v>2.2909999999999999</v>
      </c>
      <c r="C1754" s="2">
        <v>0.39200000000000002</v>
      </c>
      <c r="D1754" s="2">
        <v>7.9239999999999897</v>
      </c>
      <c r="E1754" s="2">
        <v>0.63700000000000001</v>
      </c>
      <c r="F1754" s="2">
        <v>-3.4079999999999999</v>
      </c>
      <c r="G1754" s="2">
        <v>0.44600000000000001</v>
      </c>
      <c r="H1754" s="2">
        <v>13.366</v>
      </c>
      <c r="I1754" s="2">
        <v>0.16200000000000001</v>
      </c>
      <c r="J1754" s="4" t="str">
        <f t="shared" si="162"/>
        <v>1896</v>
      </c>
      <c r="K1754" t="str">
        <f t="shared" si="163"/>
        <v>01</v>
      </c>
      <c r="M1754" t="str">
        <f t="shared" si="164"/>
        <v/>
      </c>
      <c r="O1754" t="str">
        <f t="shared" si="165"/>
        <v/>
      </c>
      <c r="R1754" t="str">
        <f t="shared" si="166"/>
        <v>1896-01</v>
      </c>
      <c r="U1754" s="2">
        <v>2.2909999999999999</v>
      </c>
      <c r="V1754" s="2">
        <v>0.39200000000000002</v>
      </c>
      <c r="W1754" s="2">
        <v>7.9239999999999897</v>
      </c>
      <c r="X1754" s="2">
        <v>0.63700000000000001</v>
      </c>
      <c r="Y1754" s="2">
        <v>-3.4079999999999999</v>
      </c>
      <c r="Z1754" s="2">
        <v>0.44600000000000001</v>
      </c>
      <c r="AA1754" s="2">
        <v>13.366</v>
      </c>
      <c r="AB1754" s="2">
        <v>0.16200000000000001</v>
      </c>
      <c r="AC1754">
        <f t="shared" si="167"/>
        <v>1890</v>
      </c>
    </row>
    <row r="1755" spans="1:29" x14ac:dyDescent="0.35">
      <c r="A1755" s="3" t="s">
        <v>1753</v>
      </c>
      <c r="B1755" s="2">
        <v>2.7069999999999999</v>
      </c>
      <c r="C1755" s="2">
        <v>0.28799999999999998</v>
      </c>
      <c r="D1755" s="2">
        <v>8.4469999999999992</v>
      </c>
      <c r="E1755" s="2">
        <v>0.504</v>
      </c>
      <c r="F1755" s="2">
        <v>-3.367</v>
      </c>
      <c r="G1755" s="2">
        <v>0.60599999999999998</v>
      </c>
      <c r="H1755" s="2">
        <v>13.575999999999899</v>
      </c>
      <c r="I1755" s="2">
        <v>0.14599999999999999</v>
      </c>
      <c r="J1755" s="4" t="str">
        <f t="shared" si="162"/>
        <v>1896</v>
      </c>
      <c r="K1755" t="str">
        <f t="shared" si="163"/>
        <v>02</v>
      </c>
      <c r="M1755" t="str">
        <f t="shared" si="164"/>
        <v/>
      </c>
      <c r="O1755" t="str">
        <f t="shared" si="165"/>
        <v/>
      </c>
      <c r="R1755" t="str">
        <f t="shared" si="166"/>
        <v>1896-02</v>
      </c>
      <c r="U1755" s="2">
        <v>2.7069999999999999</v>
      </c>
      <c r="V1755" s="2">
        <v>0.28799999999999998</v>
      </c>
      <c r="W1755" s="2">
        <v>8.4469999999999992</v>
      </c>
      <c r="X1755" s="2">
        <v>0.504</v>
      </c>
      <c r="Y1755" s="2">
        <v>-3.367</v>
      </c>
      <c r="Z1755" s="2">
        <v>0.60599999999999998</v>
      </c>
      <c r="AA1755" s="2">
        <v>13.575999999999899</v>
      </c>
      <c r="AB1755" s="2">
        <v>0.14599999999999999</v>
      </c>
      <c r="AC1755">
        <f t="shared" si="167"/>
        <v>1890</v>
      </c>
    </row>
    <row r="1756" spans="1:29" x14ac:dyDescent="0.35">
      <c r="A1756" s="3" t="s">
        <v>1754</v>
      </c>
      <c r="B1756" s="2">
        <v>4.2789999999999999</v>
      </c>
      <c r="C1756" s="2">
        <v>0.30199999999999999</v>
      </c>
      <c r="D1756" s="2">
        <v>10.468999999999999</v>
      </c>
      <c r="E1756" s="2">
        <v>0.35</v>
      </c>
      <c r="F1756" s="2">
        <v>-1.8680000000000001</v>
      </c>
      <c r="G1756" s="2">
        <v>0.42699999999999999</v>
      </c>
      <c r="H1756" s="2">
        <v>14.047000000000001</v>
      </c>
      <c r="I1756" s="2">
        <v>0.14499999999999999</v>
      </c>
      <c r="J1756" s="4" t="str">
        <f t="shared" si="162"/>
        <v>1896</v>
      </c>
      <c r="K1756" t="str">
        <f t="shared" si="163"/>
        <v>03</v>
      </c>
      <c r="M1756" t="str">
        <f t="shared" si="164"/>
        <v/>
      </c>
      <c r="O1756" t="str">
        <f t="shared" si="165"/>
        <v/>
      </c>
      <c r="R1756" t="str">
        <f t="shared" si="166"/>
        <v>1896-03</v>
      </c>
      <c r="U1756" s="2">
        <v>4.2789999999999999</v>
      </c>
      <c r="V1756" s="2">
        <v>0.30199999999999999</v>
      </c>
      <c r="W1756" s="2">
        <v>10.468999999999999</v>
      </c>
      <c r="X1756" s="2">
        <v>0.35</v>
      </c>
      <c r="Y1756" s="2">
        <v>-1.8680000000000001</v>
      </c>
      <c r="Z1756" s="2">
        <v>0.42699999999999999</v>
      </c>
      <c r="AA1756" s="2">
        <v>14.047000000000001</v>
      </c>
      <c r="AB1756" s="2">
        <v>0.14499999999999999</v>
      </c>
      <c r="AC1756">
        <f t="shared" si="167"/>
        <v>1890</v>
      </c>
    </row>
    <row r="1757" spans="1:29" x14ac:dyDescent="0.35">
      <c r="A1757" s="3" t="s">
        <v>1755</v>
      </c>
      <c r="B1757" s="2">
        <v>7.3299999999999903</v>
      </c>
      <c r="C1757" s="2">
        <v>0.34699999999999998</v>
      </c>
      <c r="D1757" s="2">
        <v>13.585999999999901</v>
      </c>
      <c r="E1757" s="2">
        <v>0.53100000000000003</v>
      </c>
      <c r="F1757" s="2">
        <v>1.2250000000000001</v>
      </c>
      <c r="G1757" s="2">
        <v>0.372</v>
      </c>
      <c r="H1757" s="2">
        <v>14.895</v>
      </c>
      <c r="I1757" s="2">
        <v>0.16</v>
      </c>
      <c r="J1757" s="4" t="str">
        <f t="shared" si="162"/>
        <v>1896</v>
      </c>
      <c r="K1757" t="str">
        <f t="shared" si="163"/>
        <v>04</v>
      </c>
      <c r="M1757" t="str">
        <f t="shared" si="164"/>
        <v/>
      </c>
      <c r="O1757" t="str">
        <f t="shared" si="165"/>
        <v/>
      </c>
      <c r="R1757" t="str">
        <f t="shared" si="166"/>
        <v>1896-04</v>
      </c>
      <c r="U1757" s="2">
        <v>7.3299999999999903</v>
      </c>
      <c r="V1757" s="2">
        <v>0.34699999999999998</v>
      </c>
      <c r="W1757" s="2">
        <v>13.585999999999901</v>
      </c>
      <c r="X1757" s="2">
        <v>0.53100000000000003</v>
      </c>
      <c r="Y1757" s="2">
        <v>1.2250000000000001</v>
      </c>
      <c r="Z1757" s="2">
        <v>0.372</v>
      </c>
      <c r="AA1757" s="2">
        <v>14.895</v>
      </c>
      <c r="AB1757" s="2">
        <v>0.16</v>
      </c>
      <c r="AC1757">
        <f t="shared" si="167"/>
        <v>1890</v>
      </c>
    </row>
    <row r="1758" spans="1:29" x14ac:dyDescent="0.35">
      <c r="A1758" s="3" t="s">
        <v>1756</v>
      </c>
      <c r="B1758" s="2">
        <v>10.893000000000001</v>
      </c>
      <c r="C1758" s="2">
        <v>0.33900000000000002</v>
      </c>
      <c r="D1758" s="2">
        <v>17.010000000000002</v>
      </c>
      <c r="E1758" s="2">
        <v>0.496</v>
      </c>
      <c r="F1758" s="2">
        <v>4.6260000000000003</v>
      </c>
      <c r="G1758" s="2">
        <v>0.48399999999999999</v>
      </c>
      <c r="H1758" s="2">
        <v>15.817</v>
      </c>
      <c r="I1758" s="2">
        <v>0.16</v>
      </c>
      <c r="J1758" s="4" t="str">
        <f t="shared" si="162"/>
        <v>1896</v>
      </c>
      <c r="K1758" t="str">
        <f t="shared" si="163"/>
        <v>05</v>
      </c>
      <c r="M1758" t="str">
        <f t="shared" si="164"/>
        <v/>
      </c>
      <c r="O1758" t="str">
        <f t="shared" si="165"/>
        <v/>
      </c>
      <c r="R1758" t="str">
        <f t="shared" si="166"/>
        <v>1896-05</v>
      </c>
      <c r="U1758" s="2">
        <v>10.893000000000001</v>
      </c>
      <c r="V1758" s="2">
        <v>0.33900000000000002</v>
      </c>
      <c r="W1758" s="2">
        <v>17.010000000000002</v>
      </c>
      <c r="X1758" s="2">
        <v>0.496</v>
      </c>
      <c r="Y1758" s="2">
        <v>4.6260000000000003</v>
      </c>
      <c r="Z1758" s="2">
        <v>0.48399999999999999</v>
      </c>
      <c r="AA1758" s="2">
        <v>15.817</v>
      </c>
      <c r="AB1758" s="2">
        <v>0.16</v>
      </c>
      <c r="AC1758">
        <f t="shared" si="167"/>
        <v>1890</v>
      </c>
    </row>
    <row r="1759" spans="1:29" x14ac:dyDescent="0.35">
      <c r="A1759" s="3" t="s">
        <v>1757</v>
      </c>
      <c r="B1759" s="2">
        <v>13.303999999999901</v>
      </c>
      <c r="C1759" s="2">
        <v>0.26700000000000002</v>
      </c>
      <c r="D1759" s="2">
        <v>19.34</v>
      </c>
      <c r="E1759" s="2">
        <v>0.70299999999999996</v>
      </c>
      <c r="F1759" s="2">
        <v>6.8629999999999898</v>
      </c>
      <c r="G1759" s="2">
        <v>0.34799999999999998</v>
      </c>
      <c r="H1759" s="2">
        <v>16.515000000000001</v>
      </c>
      <c r="I1759" s="2">
        <v>0.14000000000000001</v>
      </c>
      <c r="J1759" s="4" t="str">
        <f t="shared" si="162"/>
        <v>1896</v>
      </c>
      <c r="K1759" t="str">
        <f t="shared" si="163"/>
        <v>06</v>
      </c>
      <c r="M1759" t="str">
        <f t="shared" si="164"/>
        <v/>
      </c>
      <c r="O1759" t="str">
        <f t="shared" si="165"/>
        <v/>
      </c>
      <c r="R1759" t="str">
        <f t="shared" si="166"/>
        <v>1896-06</v>
      </c>
      <c r="U1759" s="2">
        <v>13.303999999999901</v>
      </c>
      <c r="V1759" s="2">
        <v>0.26700000000000002</v>
      </c>
      <c r="W1759" s="2">
        <v>19.34</v>
      </c>
      <c r="X1759" s="2">
        <v>0.70299999999999996</v>
      </c>
      <c r="Y1759" s="2">
        <v>6.8629999999999898</v>
      </c>
      <c r="Z1759" s="2">
        <v>0.34799999999999998</v>
      </c>
      <c r="AA1759" s="2">
        <v>16.515000000000001</v>
      </c>
      <c r="AB1759" s="2">
        <v>0.14000000000000001</v>
      </c>
      <c r="AC1759">
        <f t="shared" si="167"/>
        <v>1890</v>
      </c>
    </row>
    <row r="1760" spans="1:29" x14ac:dyDescent="0.35">
      <c r="A1760" s="3" t="s">
        <v>1758</v>
      </c>
      <c r="B1760" s="2">
        <v>14.232999999999899</v>
      </c>
      <c r="C1760" s="2">
        <v>0.32800000000000001</v>
      </c>
      <c r="D1760" s="2">
        <v>19.885999999999999</v>
      </c>
      <c r="E1760" s="2">
        <v>0.41299999999999998</v>
      </c>
      <c r="F1760" s="2">
        <v>8.0869999999999997</v>
      </c>
      <c r="G1760" s="2">
        <v>0.32100000000000001</v>
      </c>
      <c r="H1760" s="2">
        <v>16.866</v>
      </c>
      <c r="I1760" s="2">
        <v>0.151</v>
      </c>
      <c r="J1760" s="4" t="str">
        <f t="shared" si="162"/>
        <v>1896</v>
      </c>
      <c r="K1760" t="str">
        <f t="shared" si="163"/>
        <v>07</v>
      </c>
      <c r="M1760" t="str">
        <f t="shared" si="164"/>
        <v/>
      </c>
      <c r="O1760" t="str">
        <f t="shared" si="165"/>
        <v/>
      </c>
      <c r="R1760" t="str">
        <f t="shared" si="166"/>
        <v>1896-07</v>
      </c>
      <c r="U1760" s="2">
        <v>14.232999999999899</v>
      </c>
      <c r="V1760" s="2">
        <v>0.32800000000000001</v>
      </c>
      <c r="W1760" s="2">
        <v>19.885999999999999</v>
      </c>
      <c r="X1760" s="2">
        <v>0.41299999999999998</v>
      </c>
      <c r="Y1760" s="2">
        <v>8.0869999999999997</v>
      </c>
      <c r="Z1760" s="2">
        <v>0.32100000000000001</v>
      </c>
      <c r="AA1760" s="2">
        <v>16.866</v>
      </c>
      <c r="AB1760" s="2">
        <v>0.151</v>
      </c>
      <c r="AC1760">
        <f t="shared" si="167"/>
        <v>1890</v>
      </c>
    </row>
    <row r="1761" spans="1:29" x14ac:dyDescent="0.35">
      <c r="A1761" s="3" t="s">
        <v>1759</v>
      </c>
      <c r="B1761" s="2">
        <v>13.624000000000001</v>
      </c>
      <c r="C1761" s="2">
        <v>0.36899999999999999</v>
      </c>
      <c r="D1761" s="2">
        <v>19.571999999999999</v>
      </c>
      <c r="E1761" s="2">
        <v>0.38400000000000001</v>
      </c>
      <c r="F1761" s="2">
        <v>7.2749999999999897</v>
      </c>
      <c r="G1761" s="2">
        <v>0.36699999999999999</v>
      </c>
      <c r="H1761" s="2">
        <v>16.762</v>
      </c>
      <c r="I1761" s="2">
        <v>0.157</v>
      </c>
      <c r="J1761" s="4" t="str">
        <f t="shared" si="162"/>
        <v>1896</v>
      </c>
      <c r="K1761" t="str">
        <f t="shared" si="163"/>
        <v>08</v>
      </c>
      <c r="M1761" t="str">
        <f t="shared" si="164"/>
        <v/>
      </c>
      <c r="O1761" t="str">
        <f t="shared" si="165"/>
        <v/>
      </c>
      <c r="R1761" t="str">
        <f t="shared" si="166"/>
        <v>1896-08</v>
      </c>
      <c r="U1761" s="2">
        <v>13.624000000000001</v>
      </c>
      <c r="V1761" s="2">
        <v>0.36899999999999999</v>
      </c>
      <c r="W1761" s="2">
        <v>19.571999999999999</v>
      </c>
      <c r="X1761" s="2">
        <v>0.38400000000000001</v>
      </c>
      <c r="Y1761" s="2">
        <v>7.2749999999999897</v>
      </c>
      <c r="Z1761" s="2">
        <v>0.36699999999999999</v>
      </c>
      <c r="AA1761" s="2">
        <v>16.762</v>
      </c>
      <c r="AB1761" s="2">
        <v>0.157</v>
      </c>
      <c r="AC1761">
        <f t="shared" si="167"/>
        <v>1890</v>
      </c>
    </row>
    <row r="1762" spans="1:29" x14ac:dyDescent="0.35">
      <c r="A1762" s="3" t="s">
        <v>1760</v>
      </c>
      <c r="B1762" s="2">
        <v>11.824</v>
      </c>
      <c r="C1762" s="2">
        <v>0.27700000000000002</v>
      </c>
      <c r="D1762" s="2">
        <v>17.727</v>
      </c>
      <c r="E1762" s="2">
        <v>0.40899999999999997</v>
      </c>
      <c r="F1762" s="2">
        <v>5.5609999999999999</v>
      </c>
      <c r="G1762" s="2">
        <v>0.35299999999999998</v>
      </c>
      <c r="H1762" s="2">
        <v>16.143000000000001</v>
      </c>
      <c r="I1762" s="2">
        <v>0.14199999999999999</v>
      </c>
      <c r="J1762" s="4" t="str">
        <f t="shared" si="162"/>
        <v>1896</v>
      </c>
      <c r="K1762" t="str">
        <f t="shared" si="163"/>
        <v>09</v>
      </c>
      <c r="M1762" t="str">
        <f t="shared" si="164"/>
        <v/>
      </c>
      <c r="O1762" t="str">
        <f t="shared" si="165"/>
        <v/>
      </c>
      <c r="R1762" t="str">
        <f t="shared" si="166"/>
        <v>1896-09</v>
      </c>
      <c r="U1762" s="2">
        <v>11.824</v>
      </c>
      <c r="V1762" s="2">
        <v>0.27700000000000002</v>
      </c>
      <c r="W1762" s="2">
        <v>17.727</v>
      </c>
      <c r="X1762" s="2">
        <v>0.40899999999999997</v>
      </c>
      <c r="Y1762" s="2">
        <v>5.5609999999999999</v>
      </c>
      <c r="Z1762" s="2">
        <v>0.35299999999999998</v>
      </c>
      <c r="AA1762" s="2">
        <v>16.143000000000001</v>
      </c>
      <c r="AB1762" s="2">
        <v>0.14199999999999999</v>
      </c>
      <c r="AC1762">
        <f t="shared" si="167"/>
        <v>1890</v>
      </c>
    </row>
    <row r="1763" spans="1:29" x14ac:dyDescent="0.35">
      <c r="A1763" s="3" t="s">
        <v>1761</v>
      </c>
      <c r="B1763" s="2">
        <v>9.4160000000000004</v>
      </c>
      <c r="C1763" s="2">
        <v>0.22900000000000001</v>
      </c>
      <c r="D1763" s="2">
        <v>15.35</v>
      </c>
      <c r="E1763" s="2">
        <v>0.32600000000000001</v>
      </c>
      <c r="F1763" s="2">
        <v>3.2120000000000002</v>
      </c>
      <c r="G1763" s="2">
        <v>0.36099999999999999</v>
      </c>
      <c r="H1763" s="2">
        <v>15.27</v>
      </c>
      <c r="I1763" s="2">
        <v>0.13</v>
      </c>
      <c r="J1763" s="4" t="str">
        <f t="shared" si="162"/>
        <v>1896</v>
      </c>
      <c r="K1763" t="str">
        <f t="shared" si="163"/>
        <v>10</v>
      </c>
      <c r="M1763" t="str">
        <f t="shared" si="164"/>
        <v/>
      </c>
      <c r="O1763" t="str">
        <f t="shared" si="165"/>
        <v/>
      </c>
      <c r="R1763" t="str">
        <f t="shared" si="166"/>
        <v>1896-10</v>
      </c>
      <c r="U1763" s="2">
        <v>9.4160000000000004</v>
      </c>
      <c r="V1763" s="2">
        <v>0.22900000000000001</v>
      </c>
      <c r="W1763" s="2">
        <v>15.35</v>
      </c>
      <c r="X1763" s="2">
        <v>0.32600000000000001</v>
      </c>
      <c r="Y1763" s="2">
        <v>3.2120000000000002</v>
      </c>
      <c r="Z1763" s="2">
        <v>0.36099999999999999</v>
      </c>
      <c r="AA1763" s="2">
        <v>15.27</v>
      </c>
      <c r="AB1763" s="2">
        <v>0.13</v>
      </c>
      <c r="AC1763">
        <f t="shared" si="167"/>
        <v>1890</v>
      </c>
    </row>
    <row r="1764" spans="1:29" x14ac:dyDescent="0.35">
      <c r="A1764" s="3" t="s">
        <v>1762</v>
      </c>
      <c r="B1764" s="2">
        <v>5.3659999999999997</v>
      </c>
      <c r="C1764" s="2">
        <v>0.29599999999999999</v>
      </c>
      <c r="D1764" s="2">
        <v>11.173</v>
      </c>
      <c r="E1764" s="2">
        <v>0.50600000000000001</v>
      </c>
      <c r="F1764" s="2">
        <v>-0.46899999999999997</v>
      </c>
      <c r="G1764" s="2">
        <v>0.4</v>
      </c>
      <c r="H1764" s="2">
        <v>14.186999999999999</v>
      </c>
      <c r="I1764" s="2">
        <v>0.14099999999999999</v>
      </c>
      <c r="J1764" s="4" t="str">
        <f t="shared" si="162"/>
        <v>1896</v>
      </c>
      <c r="K1764" t="str">
        <f t="shared" si="163"/>
        <v>11</v>
      </c>
      <c r="M1764" t="str">
        <f t="shared" si="164"/>
        <v/>
      </c>
      <c r="O1764" t="str">
        <f t="shared" si="165"/>
        <v/>
      </c>
      <c r="R1764" t="str">
        <f t="shared" si="166"/>
        <v>1896-11</v>
      </c>
      <c r="U1764" s="2">
        <v>5.3659999999999997</v>
      </c>
      <c r="V1764" s="2">
        <v>0.29599999999999999</v>
      </c>
      <c r="W1764" s="2">
        <v>11.173</v>
      </c>
      <c r="X1764" s="2">
        <v>0.50600000000000001</v>
      </c>
      <c r="Y1764" s="2">
        <v>-0.46899999999999997</v>
      </c>
      <c r="Z1764" s="2">
        <v>0.4</v>
      </c>
      <c r="AA1764" s="2">
        <v>14.186999999999999</v>
      </c>
      <c r="AB1764" s="2">
        <v>0.14099999999999999</v>
      </c>
      <c r="AC1764">
        <f t="shared" si="167"/>
        <v>1890</v>
      </c>
    </row>
    <row r="1765" spans="1:29" x14ac:dyDescent="0.35">
      <c r="A1765" s="3" t="s">
        <v>1763</v>
      </c>
      <c r="B1765" s="2">
        <v>3.3119999999999998</v>
      </c>
      <c r="C1765" s="2">
        <v>0.27200000000000002</v>
      </c>
      <c r="D1765" s="2">
        <v>8.8109999999999999</v>
      </c>
      <c r="E1765" s="2">
        <v>0.439</v>
      </c>
      <c r="F1765" s="2">
        <v>-2.36</v>
      </c>
      <c r="G1765" s="2">
        <v>0.309</v>
      </c>
      <c r="H1765" s="2">
        <v>13.642999999999899</v>
      </c>
      <c r="I1765" s="2">
        <v>0.14199999999999999</v>
      </c>
      <c r="J1765" s="4" t="str">
        <f t="shared" si="162"/>
        <v>1896</v>
      </c>
      <c r="K1765" t="str">
        <f t="shared" si="163"/>
        <v>12</v>
      </c>
      <c r="M1765" t="str">
        <f t="shared" si="164"/>
        <v/>
      </c>
      <c r="O1765" t="str">
        <f t="shared" si="165"/>
        <v/>
      </c>
      <c r="R1765" t="str">
        <f t="shared" si="166"/>
        <v>1896-12</v>
      </c>
      <c r="U1765" s="2">
        <v>3.3119999999999998</v>
      </c>
      <c r="V1765" s="2">
        <v>0.27200000000000002</v>
      </c>
      <c r="W1765" s="2">
        <v>8.8109999999999999</v>
      </c>
      <c r="X1765" s="2">
        <v>0.439</v>
      </c>
      <c r="Y1765" s="2">
        <v>-2.36</v>
      </c>
      <c r="Z1765" s="2">
        <v>0.309</v>
      </c>
      <c r="AA1765" s="2">
        <v>13.642999999999899</v>
      </c>
      <c r="AB1765" s="2">
        <v>0.14199999999999999</v>
      </c>
      <c r="AC1765">
        <f t="shared" si="167"/>
        <v>1890</v>
      </c>
    </row>
    <row r="1766" spans="1:29" x14ac:dyDescent="0.35">
      <c r="A1766" s="3" t="s">
        <v>1764</v>
      </c>
      <c r="B1766" s="2">
        <v>1.893</v>
      </c>
      <c r="C1766" s="2">
        <v>0.36</v>
      </c>
      <c r="D1766" s="2">
        <v>7.4119999999999902</v>
      </c>
      <c r="E1766" s="2">
        <v>0.35399999999999998</v>
      </c>
      <c r="F1766" s="2">
        <v>-3.573</v>
      </c>
      <c r="G1766" s="2">
        <v>0.47399999999999998</v>
      </c>
      <c r="H1766" s="2">
        <v>13.311999999999999</v>
      </c>
      <c r="I1766" s="2">
        <v>0.161</v>
      </c>
      <c r="J1766" s="4" t="str">
        <f t="shared" si="162"/>
        <v>1897</v>
      </c>
      <c r="K1766" t="str">
        <f t="shared" si="163"/>
        <v>01</v>
      </c>
      <c r="M1766" t="str">
        <f t="shared" si="164"/>
        <v/>
      </c>
      <c r="O1766" t="str">
        <f t="shared" si="165"/>
        <v/>
      </c>
      <c r="R1766" t="str">
        <f t="shared" si="166"/>
        <v>1897-01</v>
      </c>
      <c r="U1766" s="2">
        <v>1.893</v>
      </c>
      <c r="V1766" s="2">
        <v>0.36</v>
      </c>
      <c r="W1766" s="2">
        <v>7.4119999999999902</v>
      </c>
      <c r="X1766" s="2">
        <v>0.35399999999999998</v>
      </c>
      <c r="Y1766" s="2">
        <v>-3.573</v>
      </c>
      <c r="Z1766" s="2">
        <v>0.47399999999999998</v>
      </c>
      <c r="AA1766" s="2">
        <v>13.311999999999999</v>
      </c>
      <c r="AB1766" s="2">
        <v>0.161</v>
      </c>
      <c r="AC1766">
        <f t="shared" si="167"/>
        <v>1890</v>
      </c>
    </row>
    <row r="1767" spans="1:29" x14ac:dyDescent="0.35">
      <c r="A1767" s="3" t="s">
        <v>1765</v>
      </c>
      <c r="B1767" s="2">
        <v>2.4289999999999998</v>
      </c>
      <c r="C1767" s="2">
        <v>0.28100000000000003</v>
      </c>
      <c r="D1767" s="2">
        <v>8.1479999999999997</v>
      </c>
      <c r="E1767" s="2">
        <v>0.49</v>
      </c>
      <c r="F1767" s="2">
        <v>-3.5189999999999899</v>
      </c>
      <c r="G1767" s="2">
        <v>0.47499999999999998</v>
      </c>
      <c r="H1767" s="2">
        <v>13.555</v>
      </c>
      <c r="I1767" s="2">
        <v>0.14499999999999999</v>
      </c>
      <c r="J1767" s="4" t="str">
        <f t="shared" si="162"/>
        <v>1897</v>
      </c>
      <c r="K1767" t="str">
        <f t="shared" si="163"/>
        <v>02</v>
      </c>
      <c r="M1767" t="str">
        <f t="shared" si="164"/>
        <v/>
      </c>
      <c r="O1767" t="str">
        <f t="shared" si="165"/>
        <v/>
      </c>
      <c r="R1767" t="str">
        <f t="shared" si="166"/>
        <v>1897-02</v>
      </c>
      <c r="U1767" s="2">
        <v>2.4289999999999998</v>
      </c>
      <c r="V1767" s="2">
        <v>0.28100000000000003</v>
      </c>
      <c r="W1767" s="2">
        <v>8.1479999999999997</v>
      </c>
      <c r="X1767" s="2">
        <v>0.49</v>
      </c>
      <c r="Y1767" s="2">
        <v>-3.5189999999999899</v>
      </c>
      <c r="Z1767" s="2">
        <v>0.47499999999999998</v>
      </c>
      <c r="AA1767" s="2">
        <v>13.555</v>
      </c>
      <c r="AB1767" s="2">
        <v>0.14499999999999999</v>
      </c>
      <c r="AC1767">
        <f t="shared" si="167"/>
        <v>1890</v>
      </c>
    </row>
    <row r="1768" spans="1:29" x14ac:dyDescent="0.35">
      <c r="A1768" s="3" t="s">
        <v>1766</v>
      </c>
      <c r="B1768" s="2">
        <v>4.3449999999999998</v>
      </c>
      <c r="C1768" s="2">
        <v>0.28999999999999998</v>
      </c>
      <c r="D1768" s="2">
        <v>10.442</v>
      </c>
      <c r="E1768" s="2">
        <v>0.52400000000000002</v>
      </c>
      <c r="F1768" s="2">
        <v>-2.1230000000000002</v>
      </c>
      <c r="G1768" s="2">
        <v>0.45700000000000002</v>
      </c>
      <c r="H1768" s="2">
        <v>14.151999999999999</v>
      </c>
      <c r="I1768" s="2">
        <v>0.155</v>
      </c>
      <c r="J1768" s="4" t="str">
        <f t="shared" si="162"/>
        <v>1897</v>
      </c>
      <c r="K1768" t="str">
        <f t="shared" si="163"/>
        <v>03</v>
      </c>
      <c r="M1768" t="str">
        <f t="shared" si="164"/>
        <v/>
      </c>
      <c r="O1768" t="str">
        <f t="shared" si="165"/>
        <v/>
      </c>
      <c r="R1768" t="str">
        <f t="shared" si="166"/>
        <v>1897-03</v>
      </c>
      <c r="U1768" s="2">
        <v>4.3449999999999998</v>
      </c>
      <c r="V1768" s="2">
        <v>0.28999999999999998</v>
      </c>
      <c r="W1768" s="2">
        <v>10.442</v>
      </c>
      <c r="X1768" s="2">
        <v>0.52400000000000002</v>
      </c>
      <c r="Y1768" s="2">
        <v>-2.1230000000000002</v>
      </c>
      <c r="Z1768" s="2">
        <v>0.45700000000000002</v>
      </c>
      <c r="AA1768" s="2">
        <v>14.151999999999999</v>
      </c>
      <c r="AB1768" s="2">
        <v>0.155</v>
      </c>
      <c r="AC1768">
        <f t="shared" si="167"/>
        <v>1890</v>
      </c>
    </row>
    <row r="1769" spans="1:29" x14ac:dyDescent="0.35">
      <c r="A1769" s="3" t="s">
        <v>1767</v>
      </c>
      <c r="B1769" s="2">
        <v>8.2779999999999898</v>
      </c>
      <c r="C1769" s="2">
        <v>0.27700000000000002</v>
      </c>
      <c r="D1769" s="2">
        <v>14.292999999999999</v>
      </c>
      <c r="E1769" s="2">
        <v>0.45400000000000001</v>
      </c>
      <c r="F1769" s="2">
        <v>1.74</v>
      </c>
      <c r="G1769" s="2">
        <v>0.29299999999999998</v>
      </c>
      <c r="H1769" s="2">
        <v>15.217000000000001</v>
      </c>
      <c r="I1769" s="2">
        <v>0.14299999999999999</v>
      </c>
      <c r="J1769" s="4" t="str">
        <f t="shared" si="162"/>
        <v>1897</v>
      </c>
      <c r="K1769" t="str">
        <f t="shared" si="163"/>
        <v>04</v>
      </c>
      <c r="M1769" t="str">
        <f t="shared" si="164"/>
        <v/>
      </c>
      <c r="O1769" t="str">
        <f t="shared" si="165"/>
        <v/>
      </c>
      <c r="R1769" t="str">
        <f t="shared" si="166"/>
        <v>1897-04</v>
      </c>
      <c r="U1769" s="2">
        <v>8.2779999999999898</v>
      </c>
      <c r="V1769" s="2">
        <v>0.27700000000000002</v>
      </c>
      <c r="W1769" s="2">
        <v>14.292999999999999</v>
      </c>
      <c r="X1769" s="2">
        <v>0.45400000000000001</v>
      </c>
      <c r="Y1769" s="2">
        <v>1.74</v>
      </c>
      <c r="Z1769" s="2">
        <v>0.29299999999999998</v>
      </c>
      <c r="AA1769" s="2">
        <v>15.217000000000001</v>
      </c>
      <c r="AB1769" s="2">
        <v>0.14299999999999999</v>
      </c>
      <c r="AC1769">
        <f t="shared" si="167"/>
        <v>1890</v>
      </c>
    </row>
    <row r="1770" spans="1:29" x14ac:dyDescent="0.35">
      <c r="A1770" s="3" t="s">
        <v>1768</v>
      </c>
      <c r="B1770" s="2">
        <v>11.377000000000001</v>
      </c>
      <c r="C1770" s="2">
        <v>0.30599999999999999</v>
      </c>
      <c r="D1770" s="2">
        <v>17.250999999999902</v>
      </c>
      <c r="E1770" s="2">
        <v>0.41099999999999998</v>
      </c>
      <c r="F1770" s="2">
        <v>5.0679999999999996</v>
      </c>
      <c r="G1770" s="2">
        <v>0.45700000000000002</v>
      </c>
      <c r="H1770" s="2">
        <v>16.02</v>
      </c>
      <c r="I1770" s="2">
        <v>0.14499999999999999</v>
      </c>
      <c r="J1770" s="4" t="str">
        <f t="shared" si="162"/>
        <v>1897</v>
      </c>
      <c r="K1770" t="str">
        <f t="shared" si="163"/>
        <v>05</v>
      </c>
      <c r="M1770" t="str">
        <f t="shared" si="164"/>
        <v/>
      </c>
      <c r="O1770" t="str">
        <f t="shared" si="165"/>
        <v/>
      </c>
      <c r="R1770" t="str">
        <f t="shared" si="166"/>
        <v>1897-05</v>
      </c>
      <c r="U1770" s="2">
        <v>11.377000000000001</v>
      </c>
      <c r="V1770" s="2">
        <v>0.30599999999999999</v>
      </c>
      <c r="W1770" s="2">
        <v>17.250999999999902</v>
      </c>
      <c r="X1770" s="2">
        <v>0.41099999999999998</v>
      </c>
      <c r="Y1770" s="2">
        <v>5.0679999999999996</v>
      </c>
      <c r="Z1770" s="2">
        <v>0.45700000000000002</v>
      </c>
      <c r="AA1770" s="2">
        <v>16.02</v>
      </c>
      <c r="AB1770" s="2">
        <v>0.14499999999999999</v>
      </c>
      <c r="AC1770">
        <f t="shared" si="167"/>
        <v>1890</v>
      </c>
    </row>
    <row r="1771" spans="1:29" x14ac:dyDescent="0.35">
      <c r="A1771" s="3" t="s">
        <v>1769</v>
      </c>
      <c r="B1771" s="2">
        <v>13.319000000000001</v>
      </c>
      <c r="C1771" s="2">
        <v>0.35499999999999998</v>
      </c>
      <c r="D1771" s="2">
        <v>19.445</v>
      </c>
      <c r="E1771" s="2">
        <v>0.71699999999999997</v>
      </c>
      <c r="F1771" s="2">
        <v>7.226</v>
      </c>
      <c r="G1771" s="2">
        <v>0.35699999999999998</v>
      </c>
      <c r="H1771" s="2">
        <v>16.504999999999999</v>
      </c>
      <c r="I1771" s="2">
        <v>0.155</v>
      </c>
      <c r="J1771" s="4" t="str">
        <f t="shared" si="162"/>
        <v>1897</v>
      </c>
      <c r="K1771" t="str">
        <f t="shared" si="163"/>
        <v>06</v>
      </c>
      <c r="M1771" t="str">
        <f t="shared" si="164"/>
        <v/>
      </c>
      <c r="O1771" t="str">
        <f t="shared" si="165"/>
        <v/>
      </c>
      <c r="R1771" t="str">
        <f t="shared" si="166"/>
        <v>1897-06</v>
      </c>
      <c r="U1771" s="2">
        <v>13.319000000000001</v>
      </c>
      <c r="V1771" s="2">
        <v>0.35499999999999998</v>
      </c>
      <c r="W1771" s="2">
        <v>19.445</v>
      </c>
      <c r="X1771" s="2">
        <v>0.71699999999999997</v>
      </c>
      <c r="Y1771" s="2">
        <v>7.226</v>
      </c>
      <c r="Z1771" s="2">
        <v>0.35699999999999998</v>
      </c>
      <c r="AA1771" s="2">
        <v>16.504999999999999</v>
      </c>
      <c r="AB1771" s="2">
        <v>0.155</v>
      </c>
      <c r="AC1771">
        <f t="shared" si="167"/>
        <v>1890</v>
      </c>
    </row>
    <row r="1772" spans="1:29" x14ac:dyDescent="0.35">
      <c r="A1772" s="3" t="s">
        <v>1770</v>
      </c>
      <c r="B1772" s="2">
        <v>14.31</v>
      </c>
      <c r="C1772" s="2">
        <v>0.37</v>
      </c>
      <c r="D1772" s="2">
        <v>20.297000000000001</v>
      </c>
      <c r="E1772" s="2">
        <v>0.40699999999999997</v>
      </c>
      <c r="F1772" s="2">
        <v>8.3119999999999994</v>
      </c>
      <c r="G1772" s="2">
        <v>0.33200000000000002</v>
      </c>
      <c r="H1772" s="2">
        <v>16.783000000000001</v>
      </c>
      <c r="I1772" s="2">
        <v>0.161</v>
      </c>
      <c r="J1772" s="4" t="str">
        <f t="shared" si="162"/>
        <v>1897</v>
      </c>
      <c r="K1772" t="str">
        <f t="shared" si="163"/>
        <v>07</v>
      </c>
      <c r="M1772" t="str">
        <f t="shared" si="164"/>
        <v/>
      </c>
      <c r="O1772" t="str">
        <f t="shared" si="165"/>
        <v/>
      </c>
      <c r="R1772" t="str">
        <f t="shared" si="166"/>
        <v>1897-07</v>
      </c>
      <c r="U1772" s="2">
        <v>14.31</v>
      </c>
      <c r="V1772" s="2">
        <v>0.37</v>
      </c>
      <c r="W1772" s="2">
        <v>20.297000000000001</v>
      </c>
      <c r="X1772" s="2">
        <v>0.40699999999999997</v>
      </c>
      <c r="Y1772" s="2">
        <v>8.3119999999999994</v>
      </c>
      <c r="Z1772" s="2">
        <v>0.33200000000000002</v>
      </c>
      <c r="AA1772" s="2">
        <v>16.783000000000001</v>
      </c>
      <c r="AB1772" s="2">
        <v>0.161</v>
      </c>
      <c r="AC1772">
        <f t="shared" si="167"/>
        <v>1890</v>
      </c>
    </row>
    <row r="1773" spans="1:29" x14ac:dyDescent="0.35">
      <c r="A1773" s="3" t="s">
        <v>1771</v>
      </c>
      <c r="B1773" s="2">
        <v>13.667999999999999</v>
      </c>
      <c r="C1773" s="2">
        <v>0.39200000000000002</v>
      </c>
      <c r="D1773" s="2">
        <v>19.753</v>
      </c>
      <c r="E1773" s="2">
        <v>0.42199999999999999</v>
      </c>
      <c r="F1773" s="2">
        <v>7.5919999999999996</v>
      </c>
      <c r="G1773" s="2">
        <v>0.32900000000000001</v>
      </c>
      <c r="H1773" s="2">
        <v>16.675999999999998</v>
      </c>
      <c r="I1773" s="2">
        <v>0.161</v>
      </c>
      <c r="J1773" s="4" t="str">
        <f t="shared" si="162"/>
        <v>1897</v>
      </c>
      <c r="K1773" t="str">
        <f t="shared" si="163"/>
        <v>08</v>
      </c>
      <c r="M1773" t="str">
        <f t="shared" si="164"/>
        <v/>
      </c>
      <c r="O1773" t="str">
        <f t="shared" si="165"/>
        <v/>
      </c>
      <c r="R1773" t="str">
        <f t="shared" si="166"/>
        <v>1897-08</v>
      </c>
      <c r="U1773" s="2">
        <v>13.667999999999999</v>
      </c>
      <c r="V1773" s="2">
        <v>0.39200000000000002</v>
      </c>
      <c r="W1773" s="2">
        <v>19.753</v>
      </c>
      <c r="X1773" s="2">
        <v>0.42199999999999999</v>
      </c>
      <c r="Y1773" s="2">
        <v>7.5919999999999996</v>
      </c>
      <c r="Z1773" s="2">
        <v>0.32900000000000001</v>
      </c>
      <c r="AA1773" s="2">
        <v>16.675999999999998</v>
      </c>
      <c r="AB1773" s="2">
        <v>0.161</v>
      </c>
      <c r="AC1773">
        <f t="shared" si="167"/>
        <v>1890</v>
      </c>
    </row>
    <row r="1774" spans="1:29" x14ac:dyDescent="0.35">
      <c r="A1774" s="3" t="s">
        <v>1772</v>
      </c>
      <c r="B1774" s="2">
        <v>11.925000000000001</v>
      </c>
      <c r="C1774" s="2">
        <v>0.254</v>
      </c>
      <c r="D1774" s="2">
        <v>17.917999999999999</v>
      </c>
      <c r="E1774" s="2">
        <v>0.26900000000000002</v>
      </c>
      <c r="F1774" s="2">
        <v>5.9009999999999998</v>
      </c>
      <c r="G1774" s="2">
        <v>0.28100000000000003</v>
      </c>
      <c r="H1774" s="2">
        <v>16.067999999999898</v>
      </c>
      <c r="I1774" s="2">
        <v>0.13300000000000001</v>
      </c>
      <c r="J1774" s="4" t="str">
        <f t="shared" si="162"/>
        <v>1897</v>
      </c>
      <c r="K1774" t="str">
        <f t="shared" si="163"/>
        <v>09</v>
      </c>
      <c r="M1774" t="str">
        <f t="shared" si="164"/>
        <v/>
      </c>
      <c r="O1774" t="str">
        <f t="shared" si="165"/>
        <v/>
      </c>
      <c r="R1774" t="str">
        <f t="shared" si="166"/>
        <v>1897-09</v>
      </c>
      <c r="U1774" s="2">
        <v>11.925000000000001</v>
      </c>
      <c r="V1774" s="2">
        <v>0.254</v>
      </c>
      <c r="W1774" s="2">
        <v>17.917999999999999</v>
      </c>
      <c r="X1774" s="2">
        <v>0.26900000000000002</v>
      </c>
      <c r="Y1774" s="2">
        <v>5.9009999999999998</v>
      </c>
      <c r="Z1774" s="2">
        <v>0.28100000000000003</v>
      </c>
      <c r="AA1774" s="2">
        <v>16.067999999999898</v>
      </c>
      <c r="AB1774" s="2">
        <v>0.13300000000000001</v>
      </c>
      <c r="AC1774">
        <f t="shared" si="167"/>
        <v>1890</v>
      </c>
    </row>
    <row r="1775" spans="1:29" x14ac:dyDescent="0.35">
      <c r="A1775" s="3" t="s">
        <v>1773</v>
      </c>
      <c r="B1775" s="2">
        <v>9.1969999999999992</v>
      </c>
      <c r="C1775" s="2">
        <v>0.251</v>
      </c>
      <c r="D1775" s="2">
        <v>15.165999999999899</v>
      </c>
      <c r="E1775" s="2">
        <v>0.41199999999999998</v>
      </c>
      <c r="F1775" s="2">
        <v>3.2789999999999999</v>
      </c>
      <c r="G1775" s="2">
        <v>0.25800000000000001</v>
      </c>
      <c r="H1775" s="2">
        <v>15.167999999999999</v>
      </c>
      <c r="I1775" s="2">
        <v>0.13500000000000001</v>
      </c>
      <c r="J1775" s="4" t="str">
        <f t="shared" si="162"/>
        <v>1897</v>
      </c>
      <c r="K1775" t="str">
        <f t="shared" si="163"/>
        <v>10</v>
      </c>
      <c r="M1775" t="str">
        <f t="shared" si="164"/>
        <v/>
      </c>
      <c r="O1775" t="str">
        <f t="shared" si="165"/>
        <v/>
      </c>
      <c r="R1775" t="str">
        <f t="shared" si="166"/>
        <v>1897-10</v>
      </c>
      <c r="U1775" s="2">
        <v>9.1969999999999992</v>
      </c>
      <c r="V1775" s="2">
        <v>0.251</v>
      </c>
      <c r="W1775" s="2">
        <v>15.165999999999899</v>
      </c>
      <c r="X1775" s="2">
        <v>0.41199999999999998</v>
      </c>
      <c r="Y1775" s="2">
        <v>3.2789999999999999</v>
      </c>
      <c r="Z1775" s="2">
        <v>0.25800000000000001</v>
      </c>
      <c r="AA1775" s="2">
        <v>15.167999999999999</v>
      </c>
      <c r="AB1775" s="2">
        <v>0.13500000000000001</v>
      </c>
      <c r="AC1775">
        <f t="shared" si="167"/>
        <v>1890</v>
      </c>
    </row>
    <row r="1776" spans="1:29" x14ac:dyDescent="0.35">
      <c r="A1776" s="3" t="s">
        <v>1774</v>
      </c>
      <c r="B1776" s="2">
        <v>5.6079999999999997</v>
      </c>
      <c r="C1776" s="2">
        <v>0.34899999999999998</v>
      </c>
      <c r="D1776" s="2">
        <v>11.616</v>
      </c>
      <c r="E1776" s="2">
        <v>0.52400000000000002</v>
      </c>
      <c r="F1776" s="2">
        <v>-0.19700000000000001</v>
      </c>
      <c r="G1776" s="2">
        <v>0.40699999999999997</v>
      </c>
      <c r="H1776" s="2">
        <v>14.047000000000001</v>
      </c>
      <c r="I1776" s="2">
        <v>0.153</v>
      </c>
      <c r="J1776" s="4" t="str">
        <f t="shared" si="162"/>
        <v>1897</v>
      </c>
      <c r="K1776" t="str">
        <f t="shared" si="163"/>
        <v>11</v>
      </c>
      <c r="M1776" t="str">
        <f t="shared" si="164"/>
        <v/>
      </c>
      <c r="O1776" t="str">
        <f t="shared" si="165"/>
        <v/>
      </c>
      <c r="R1776" t="str">
        <f t="shared" si="166"/>
        <v>1897-11</v>
      </c>
      <c r="U1776" s="2">
        <v>5.6079999999999997</v>
      </c>
      <c r="V1776" s="2">
        <v>0.34899999999999998</v>
      </c>
      <c r="W1776" s="2">
        <v>11.616</v>
      </c>
      <c r="X1776" s="2">
        <v>0.52400000000000002</v>
      </c>
      <c r="Y1776" s="2">
        <v>-0.19700000000000001</v>
      </c>
      <c r="Z1776" s="2">
        <v>0.40699999999999997</v>
      </c>
      <c r="AA1776" s="2">
        <v>14.047000000000001</v>
      </c>
      <c r="AB1776" s="2">
        <v>0.153</v>
      </c>
      <c r="AC1776">
        <f t="shared" si="167"/>
        <v>1890</v>
      </c>
    </row>
    <row r="1777" spans="1:29" x14ac:dyDescent="0.35">
      <c r="A1777" s="3" t="s">
        <v>1775</v>
      </c>
      <c r="B1777" s="2">
        <v>3.1709999999999998</v>
      </c>
      <c r="C1777" s="2">
        <v>0.28100000000000003</v>
      </c>
      <c r="D1777" s="2">
        <v>8.5</v>
      </c>
      <c r="E1777" s="2">
        <v>0.91200000000000003</v>
      </c>
      <c r="F1777" s="2">
        <v>-2.177</v>
      </c>
      <c r="G1777" s="2">
        <v>0.437</v>
      </c>
      <c r="H1777" s="2">
        <v>13.401</v>
      </c>
      <c r="I1777" s="2">
        <v>0.14499999999999999</v>
      </c>
      <c r="J1777" s="4" t="str">
        <f t="shared" si="162"/>
        <v>1897</v>
      </c>
      <c r="K1777" t="str">
        <f t="shared" si="163"/>
        <v>12</v>
      </c>
      <c r="M1777" t="str">
        <f t="shared" si="164"/>
        <v/>
      </c>
      <c r="O1777" t="str">
        <f t="shared" si="165"/>
        <v/>
      </c>
      <c r="R1777" t="str">
        <f t="shared" si="166"/>
        <v>1897-12</v>
      </c>
      <c r="U1777" s="2">
        <v>3.1709999999999998</v>
      </c>
      <c r="V1777" s="2">
        <v>0.28100000000000003</v>
      </c>
      <c r="W1777" s="2">
        <v>8.5</v>
      </c>
      <c r="X1777" s="2">
        <v>0.91200000000000003</v>
      </c>
      <c r="Y1777" s="2">
        <v>-2.177</v>
      </c>
      <c r="Z1777" s="2">
        <v>0.437</v>
      </c>
      <c r="AA1777" s="2">
        <v>13.401</v>
      </c>
      <c r="AB1777" s="2">
        <v>0.14499999999999999</v>
      </c>
      <c r="AC1777">
        <f t="shared" si="167"/>
        <v>1890</v>
      </c>
    </row>
    <row r="1778" spans="1:29" x14ac:dyDescent="0.35">
      <c r="A1778" s="3" t="s">
        <v>1776</v>
      </c>
      <c r="B1778" s="2">
        <v>2.7370000000000001</v>
      </c>
      <c r="C1778" s="2">
        <v>0.31</v>
      </c>
      <c r="D1778" s="2">
        <v>8.35</v>
      </c>
      <c r="E1778" s="2">
        <v>0.61599999999999999</v>
      </c>
      <c r="F1778" s="2">
        <v>-2.8849999999999998</v>
      </c>
      <c r="G1778" s="2">
        <v>0.37</v>
      </c>
      <c r="H1778" s="2">
        <v>13.396000000000001</v>
      </c>
      <c r="I1778" s="2">
        <v>0.14899999999999999</v>
      </c>
      <c r="J1778" s="4" t="str">
        <f t="shared" si="162"/>
        <v>1898</v>
      </c>
      <c r="K1778" t="str">
        <f t="shared" si="163"/>
        <v>01</v>
      </c>
      <c r="M1778" t="str">
        <f t="shared" si="164"/>
        <v/>
      </c>
      <c r="O1778" t="str">
        <f t="shared" si="165"/>
        <v/>
      </c>
      <c r="R1778" t="str">
        <f t="shared" si="166"/>
        <v>1898-01</v>
      </c>
      <c r="U1778" s="2">
        <v>2.7370000000000001</v>
      </c>
      <c r="V1778" s="2">
        <v>0.31</v>
      </c>
      <c r="W1778" s="2">
        <v>8.35</v>
      </c>
      <c r="X1778" s="2">
        <v>0.61599999999999999</v>
      </c>
      <c r="Y1778" s="2">
        <v>-2.8849999999999998</v>
      </c>
      <c r="Z1778" s="2">
        <v>0.37</v>
      </c>
      <c r="AA1778" s="2">
        <v>13.396000000000001</v>
      </c>
      <c r="AB1778" s="2">
        <v>0.14899999999999999</v>
      </c>
      <c r="AC1778">
        <f t="shared" si="167"/>
        <v>1890</v>
      </c>
    </row>
    <row r="1779" spans="1:29" x14ac:dyDescent="0.35">
      <c r="A1779" s="3" t="s">
        <v>1777</v>
      </c>
      <c r="B1779" s="2">
        <v>2.3540000000000001</v>
      </c>
      <c r="C1779" s="2">
        <v>0.314</v>
      </c>
      <c r="D1779" s="2">
        <v>8.2389999999999901</v>
      </c>
      <c r="E1779" s="2">
        <v>0.377</v>
      </c>
      <c r="F1779" s="2">
        <v>-3.6509999999999998</v>
      </c>
      <c r="G1779" s="2">
        <v>0.46</v>
      </c>
      <c r="H1779" s="2">
        <v>13.364000000000001</v>
      </c>
      <c r="I1779" s="2">
        <v>0.14899999999999999</v>
      </c>
      <c r="J1779" s="4" t="str">
        <f t="shared" si="162"/>
        <v>1898</v>
      </c>
      <c r="K1779" t="str">
        <f t="shared" si="163"/>
        <v>02</v>
      </c>
      <c r="M1779" t="str">
        <f t="shared" si="164"/>
        <v/>
      </c>
      <c r="O1779" t="str">
        <f t="shared" si="165"/>
        <v/>
      </c>
      <c r="R1779" t="str">
        <f t="shared" si="166"/>
        <v>1898-02</v>
      </c>
      <c r="U1779" s="2">
        <v>2.3540000000000001</v>
      </c>
      <c r="V1779" s="2">
        <v>0.314</v>
      </c>
      <c r="W1779" s="2">
        <v>8.2389999999999901</v>
      </c>
      <c r="X1779" s="2">
        <v>0.377</v>
      </c>
      <c r="Y1779" s="2">
        <v>-3.6509999999999998</v>
      </c>
      <c r="Z1779" s="2">
        <v>0.46</v>
      </c>
      <c r="AA1779" s="2">
        <v>13.364000000000001</v>
      </c>
      <c r="AB1779" s="2">
        <v>0.14899999999999999</v>
      </c>
      <c r="AC1779">
        <f t="shared" si="167"/>
        <v>1890</v>
      </c>
    </row>
    <row r="1780" spans="1:29" x14ac:dyDescent="0.35">
      <c r="A1780" s="3" t="s">
        <v>1778</v>
      </c>
      <c r="B1780" s="2">
        <v>3.7509999999999999</v>
      </c>
      <c r="C1780" s="2">
        <v>0.27100000000000002</v>
      </c>
      <c r="D1780" s="2">
        <v>10.173999999999999</v>
      </c>
      <c r="E1780" s="2">
        <v>0.377</v>
      </c>
      <c r="F1780" s="2">
        <v>-2.657</v>
      </c>
      <c r="G1780" s="2">
        <v>0.51200000000000001</v>
      </c>
      <c r="H1780" s="2">
        <v>13.749000000000001</v>
      </c>
      <c r="I1780" s="2">
        <v>0.14299999999999999</v>
      </c>
      <c r="J1780" s="4" t="str">
        <f t="shared" si="162"/>
        <v>1898</v>
      </c>
      <c r="K1780" t="str">
        <f t="shared" si="163"/>
        <v>03</v>
      </c>
      <c r="M1780" t="str">
        <f t="shared" si="164"/>
        <v/>
      </c>
      <c r="O1780" t="str">
        <f t="shared" si="165"/>
        <v/>
      </c>
      <c r="R1780" t="str">
        <f t="shared" si="166"/>
        <v>1898-03</v>
      </c>
      <c r="U1780" s="2">
        <v>3.7509999999999999</v>
      </c>
      <c r="V1780" s="2">
        <v>0.27100000000000002</v>
      </c>
      <c r="W1780" s="2">
        <v>10.173999999999999</v>
      </c>
      <c r="X1780" s="2">
        <v>0.377</v>
      </c>
      <c r="Y1780" s="2">
        <v>-2.657</v>
      </c>
      <c r="Z1780" s="2">
        <v>0.51200000000000001</v>
      </c>
      <c r="AA1780" s="2">
        <v>13.749000000000001</v>
      </c>
      <c r="AB1780" s="2">
        <v>0.14299999999999999</v>
      </c>
      <c r="AC1780">
        <f t="shared" si="167"/>
        <v>1890</v>
      </c>
    </row>
    <row r="1781" spans="1:29" x14ac:dyDescent="0.35">
      <c r="A1781" s="3" t="s">
        <v>1779</v>
      </c>
      <c r="B1781" s="2">
        <v>7.9069999999999903</v>
      </c>
      <c r="C1781" s="2">
        <v>0.33700000000000002</v>
      </c>
      <c r="D1781" s="2">
        <v>14.459</v>
      </c>
      <c r="E1781" s="2">
        <v>0.28899999999999998</v>
      </c>
      <c r="F1781" s="2">
        <v>1.49</v>
      </c>
      <c r="G1781" s="2">
        <v>0.33700000000000002</v>
      </c>
      <c r="H1781" s="2">
        <v>14.868</v>
      </c>
      <c r="I1781" s="2">
        <v>0.155</v>
      </c>
      <c r="J1781" s="4" t="str">
        <f t="shared" si="162"/>
        <v>1898</v>
      </c>
      <c r="K1781" t="str">
        <f t="shared" si="163"/>
        <v>04</v>
      </c>
      <c r="M1781" t="str">
        <f t="shared" si="164"/>
        <v/>
      </c>
      <c r="O1781" t="str">
        <f t="shared" si="165"/>
        <v/>
      </c>
      <c r="R1781" t="str">
        <f t="shared" si="166"/>
        <v>1898-04</v>
      </c>
      <c r="U1781" s="2">
        <v>7.9069999999999903</v>
      </c>
      <c r="V1781" s="2">
        <v>0.33700000000000002</v>
      </c>
      <c r="W1781" s="2">
        <v>14.459</v>
      </c>
      <c r="X1781" s="2">
        <v>0.28899999999999998</v>
      </c>
      <c r="Y1781" s="2">
        <v>1.49</v>
      </c>
      <c r="Z1781" s="2">
        <v>0.33700000000000002</v>
      </c>
      <c r="AA1781" s="2">
        <v>14.868</v>
      </c>
      <c r="AB1781" s="2">
        <v>0.155</v>
      </c>
      <c r="AC1781">
        <f t="shared" si="167"/>
        <v>1890</v>
      </c>
    </row>
    <row r="1782" spans="1:29" x14ac:dyDescent="0.35">
      <c r="A1782" s="3" t="s">
        <v>1780</v>
      </c>
      <c r="B1782" s="2">
        <v>10.835000000000001</v>
      </c>
      <c r="C1782" s="2">
        <v>0.30599999999999999</v>
      </c>
      <c r="D1782" s="2">
        <v>17.055999999999901</v>
      </c>
      <c r="E1782" s="2">
        <v>0.57999999999999996</v>
      </c>
      <c r="F1782" s="2">
        <v>4.4980000000000002</v>
      </c>
      <c r="G1782" s="2">
        <v>0.497</v>
      </c>
      <c r="H1782" s="2">
        <v>15.620999999999899</v>
      </c>
      <c r="I1782" s="2">
        <v>0.14399999999999999</v>
      </c>
      <c r="J1782" s="4" t="str">
        <f t="shared" si="162"/>
        <v>1898</v>
      </c>
      <c r="K1782" t="str">
        <f t="shared" si="163"/>
        <v>05</v>
      </c>
      <c r="M1782" t="str">
        <f t="shared" si="164"/>
        <v/>
      </c>
      <c r="O1782" t="str">
        <f t="shared" si="165"/>
        <v/>
      </c>
      <c r="R1782" t="str">
        <f t="shared" si="166"/>
        <v>1898-05</v>
      </c>
      <c r="U1782" s="2">
        <v>10.835000000000001</v>
      </c>
      <c r="V1782" s="2">
        <v>0.30599999999999999</v>
      </c>
      <c r="W1782" s="2">
        <v>17.055999999999901</v>
      </c>
      <c r="X1782" s="2">
        <v>0.57999999999999996</v>
      </c>
      <c r="Y1782" s="2">
        <v>4.4980000000000002</v>
      </c>
      <c r="Z1782" s="2">
        <v>0.497</v>
      </c>
      <c r="AA1782" s="2">
        <v>15.620999999999899</v>
      </c>
      <c r="AB1782" s="2">
        <v>0.14399999999999999</v>
      </c>
      <c r="AC1782">
        <f t="shared" si="167"/>
        <v>1890</v>
      </c>
    </row>
    <row r="1783" spans="1:29" x14ac:dyDescent="0.35">
      <c r="A1783" s="3" t="s">
        <v>1781</v>
      </c>
      <c r="B1783" s="2">
        <v>13.395</v>
      </c>
      <c r="C1783" s="2">
        <v>0.42099999999999999</v>
      </c>
      <c r="D1783" s="2">
        <v>19.452000000000002</v>
      </c>
      <c r="E1783" s="2">
        <v>0.56100000000000005</v>
      </c>
      <c r="F1783" s="2">
        <v>7.0670000000000002</v>
      </c>
      <c r="G1783" s="2">
        <v>0.4</v>
      </c>
      <c r="H1783" s="2">
        <v>16.393000000000001</v>
      </c>
      <c r="I1783" s="2">
        <v>0.16399999999999901</v>
      </c>
      <c r="J1783" s="4" t="str">
        <f t="shared" si="162"/>
        <v>1898</v>
      </c>
      <c r="K1783" t="str">
        <f t="shared" si="163"/>
        <v>06</v>
      </c>
      <c r="M1783" t="str">
        <f t="shared" si="164"/>
        <v/>
      </c>
      <c r="O1783" t="str">
        <f t="shared" si="165"/>
        <v/>
      </c>
      <c r="R1783" t="str">
        <f t="shared" si="166"/>
        <v>1898-06</v>
      </c>
      <c r="U1783" s="2">
        <v>13.395</v>
      </c>
      <c r="V1783" s="2">
        <v>0.42099999999999999</v>
      </c>
      <c r="W1783" s="2">
        <v>19.452000000000002</v>
      </c>
      <c r="X1783" s="2">
        <v>0.56100000000000005</v>
      </c>
      <c r="Y1783" s="2">
        <v>7.0670000000000002</v>
      </c>
      <c r="Z1783" s="2">
        <v>0.4</v>
      </c>
      <c r="AA1783" s="2">
        <v>16.393000000000001</v>
      </c>
      <c r="AB1783" s="2">
        <v>0.16399999999999901</v>
      </c>
      <c r="AC1783">
        <f t="shared" si="167"/>
        <v>1890</v>
      </c>
    </row>
    <row r="1784" spans="1:29" x14ac:dyDescent="0.35">
      <c r="A1784" s="3" t="s">
        <v>1782</v>
      </c>
      <c r="B1784" s="2">
        <v>14.138</v>
      </c>
      <c r="C1784" s="2">
        <v>0.36699999999999999</v>
      </c>
      <c r="D1784" s="2">
        <v>20.145</v>
      </c>
      <c r="E1784" s="2">
        <v>0.495</v>
      </c>
      <c r="F1784" s="2">
        <v>8.0389999999999997</v>
      </c>
      <c r="G1784" s="2">
        <v>0.30599999999999999</v>
      </c>
      <c r="H1784" s="2">
        <v>16.626999999999999</v>
      </c>
      <c r="I1784" s="2">
        <v>0.154</v>
      </c>
      <c r="J1784" s="4" t="str">
        <f t="shared" si="162"/>
        <v>1898</v>
      </c>
      <c r="K1784" t="str">
        <f t="shared" si="163"/>
        <v>07</v>
      </c>
      <c r="M1784" t="str">
        <f t="shared" si="164"/>
        <v/>
      </c>
      <c r="O1784" t="str">
        <f t="shared" si="165"/>
        <v/>
      </c>
      <c r="R1784" t="str">
        <f t="shared" si="166"/>
        <v>1898-07</v>
      </c>
      <c r="U1784" s="2">
        <v>14.138</v>
      </c>
      <c r="V1784" s="2">
        <v>0.36699999999999999</v>
      </c>
      <c r="W1784" s="2">
        <v>20.145</v>
      </c>
      <c r="X1784" s="2">
        <v>0.495</v>
      </c>
      <c r="Y1784" s="2">
        <v>8.0389999999999997</v>
      </c>
      <c r="Z1784" s="2">
        <v>0.30599999999999999</v>
      </c>
      <c r="AA1784" s="2">
        <v>16.626999999999999</v>
      </c>
      <c r="AB1784" s="2">
        <v>0.154</v>
      </c>
      <c r="AC1784">
        <f t="shared" si="167"/>
        <v>1890</v>
      </c>
    </row>
    <row r="1785" spans="1:29" x14ac:dyDescent="0.35">
      <c r="A1785" s="3" t="s">
        <v>1783</v>
      </c>
      <c r="B1785" s="2">
        <v>13.579000000000001</v>
      </c>
      <c r="C1785" s="2">
        <v>0.41399999999999998</v>
      </c>
      <c r="D1785" s="2">
        <v>19.628</v>
      </c>
      <c r="E1785" s="2">
        <v>0.59199999999999997</v>
      </c>
      <c r="F1785" s="2">
        <v>7.6569999999999903</v>
      </c>
      <c r="G1785" s="2">
        <v>0.33800000000000002</v>
      </c>
      <c r="H1785" s="2">
        <v>16.512</v>
      </c>
      <c r="I1785" s="2">
        <v>0.161</v>
      </c>
      <c r="J1785" s="4" t="str">
        <f t="shared" si="162"/>
        <v>1898</v>
      </c>
      <c r="K1785" t="str">
        <f t="shared" si="163"/>
        <v>08</v>
      </c>
      <c r="M1785" t="str">
        <f t="shared" si="164"/>
        <v/>
      </c>
      <c r="O1785" t="str">
        <f t="shared" si="165"/>
        <v/>
      </c>
      <c r="R1785" t="str">
        <f t="shared" si="166"/>
        <v>1898-08</v>
      </c>
      <c r="U1785" s="2">
        <v>13.579000000000001</v>
      </c>
      <c r="V1785" s="2">
        <v>0.41399999999999998</v>
      </c>
      <c r="W1785" s="2">
        <v>19.628</v>
      </c>
      <c r="X1785" s="2">
        <v>0.59199999999999997</v>
      </c>
      <c r="Y1785" s="2">
        <v>7.6569999999999903</v>
      </c>
      <c r="Z1785" s="2">
        <v>0.33800000000000002</v>
      </c>
      <c r="AA1785" s="2">
        <v>16.512</v>
      </c>
      <c r="AB1785" s="2">
        <v>0.161</v>
      </c>
      <c r="AC1785">
        <f t="shared" si="167"/>
        <v>1890</v>
      </c>
    </row>
    <row r="1786" spans="1:29" x14ac:dyDescent="0.35">
      <c r="A1786" s="3" t="s">
        <v>1784</v>
      </c>
      <c r="B1786" s="2">
        <v>11.752999999999901</v>
      </c>
      <c r="C1786" s="2">
        <v>0.32200000000000001</v>
      </c>
      <c r="D1786" s="2">
        <v>17.702000000000002</v>
      </c>
      <c r="E1786" s="2">
        <v>0.32500000000000001</v>
      </c>
      <c r="F1786" s="2">
        <v>5.9020000000000001</v>
      </c>
      <c r="G1786" s="2">
        <v>0.33200000000000002</v>
      </c>
      <c r="H1786" s="2">
        <v>15.914</v>
      </c>
      <c r="I1786" s="2">
        <v>0.14899999999999999</v>
      </c>
      <c r="J1786" s="4" t="str">
        <f t="shared" si="162"/>
        <v>1898</v>
      </c>
      <c r="K1786" t="str">
        <f t="shared" si="163"/>
        <v>09</v>
      </c>
      <c r="M1786" t="str">
        <f t="shared" si="164"/>
        <v/>
      </c>
      <c r="O1786" t="str">
        <f t="shared" si="165"/>
        <v/>
      </c>
      <c r="R1786" t="str">
        <f t="shared" si="166"/>
        <v>1898-09</v>
      </c>
      <c r="U1786" s="2">
        <v>11.752999999999901</v>
      </c>
      <c r="V1786" s="2">
        <v>0.32200000000000001</v>
      </c>
      <c r="W1786" s="2">
        <v>17.702000000000002</v>
      </c>
      <c r="X1786" s="2">
        <v>0.32500000000000001</v>
      </c>
      <c r="Y1786" s="2">
        <v>5.9020000000000001</v>
      </c>
      <c r="Z1786" s="2">
        <v>0.33200000000000002</v>
      </c>
      <c r="AA1786" s="2">
        <v>15.914</v>
      </c>
      <c r="AB1786" s="2">
        <v>0.14899999999999999</v>
      </c>
      <c r="AC1786">
        <f t="shared" si="167"/>
        <v>1890</v>
      </c>
    </row>
    <row r="1787" spans="1:29" x14ac:dyDescent="0.35">
      <c r="A1787" s="3" t="s">
        <v>1785</v>
      </c>
      <c r="B1787" s="2">
        <v>8.8279999999999994</v>
      </c>
      <c r="C1787" s="2">
        <v>0.247</v>
      </c>
      <c r="D1787" s="2">
        <v>14.69</v>
      </c>
      <c r="E1787" s="2">
        <v>0.36399999999999999</v>
      </c>
      <c r="F1787" s="2">
        <v>2.831</v>
      </c>
      <c r="G1787" s="2">
        <v>0.33600000000000002</v>
      </c>
      <c r="H1787" s="2">
        <v>14.914999999999999</v>
      </c>
      <c r="I1787" s="2">
        <v>0.13100000000000001</v>
      </c>
      <c r="J1787" s="4" t="str">
        <f t="shared" si="162"/>
        <v>1898</v>
      </c>
      <c r="K1787" t="str">
        <f t="shared" si="163"/>
        <v>10</v>
      </c>
      <c r="M1787" t="str">
        <f t="shared" si="164"/>
        <v/>
      </c>
      <c r="O1787" t="str">
        <f t="shared" si="165"/>
        <v/>
      </c>
      <c r="R1787" t="str">
        <f t="shared" si="166"/>
        <v>1898-10</v>
      </c>
      <c r="U1787" s="2">
        <v>8.8279999999999994</v>
      </c>
      <c r="V1787" s="2">
        <v>0.247</v>
      </c>
      <c r="W1787" s="2">
        <v>14.69</v>
      </c>
      <c r="X1787" s="2">
        <v>0.36399999999999999</v>
      </c>
      <c r="Y1787" s="2">
        <v>2.831</v>
      </c>
      <c r="Z1787" s="2">
        <v>0.33600000000000002</v>
      </c>
      <c r="AA1787" s="2">
        <v>14.914999999999999</v>
      </c>
      <c r="AB1787" s="2">
        <v>0.13100000000000001</v>
      </c>
      <c r="AC1787">
        <f t="shared" si="167"/>
        <v>1890</v>
      </c>
    </row>
    <row r="1788" spans="1:29" x14ac:dyDescent="0.35">
      <c r="A1788" s="3" t="s">
        <v>1786</v>
      </c>
      <c r="B1788" s="2">
        <v>5.452</v>
      </c>
      <c r="C1788" s="2">
        <v>0.27400000000000002</v>
      </c>
      <c r="D1788" s="2">
        <v>11.444000000000001</v>
      </c>
      <c r="E1788" s="2">
        <v>0.35799999999999998</v>
      </c>
      <c r="F1788" s="2">
        <v>-0.35899999999999999</v>
      </c>
      <c r="G1788" s="2">
        <v>0.35</v>
      </c>
      <c r="H1788" s="2">
        <v>13.933</v>
      </c>
      <c r="I1788" s="2">
        <v>0.13900000000000001</v>
      </c>
      <c r="J1788" s="4" t="str">
        <f t="shared" si="162"/>
        <v>1898</v>
      </c>
      <c r="K1788" t="str">
        <f t="shared" si="163"/>
        <v>11</v>
      </c>
      <c r="M1788" t="str">
        <f t="shared" si="164"/>
        <v/>
      </c>
      <c r="O1788" t="str">
        <f t="shared" si="165"/>
        <v/>
      </c>
      <c r="R1788" t="str">
        <f t="shared" si="166"/>
        <v>1898-11</v>
      </c>
      <c r="U1788" s="2">
        <v>5.452</v>
      </c>
      <c r="V1788" s="2">
        <v>0.27400000000000002</v>
      </c>
      <c r="W1788" s="2">
        <v>11.444000000000001</v>
      </c>
      <c r="X1788" s="2">
        <v>0.35799999999999998</v>
      </c>
      <c r="Y1788" s="2">
        <v>-0.35899999999999999</v>
      </c>
      <c r="Z1788" s="2">
        <v>0.35</v>
      </c>
      <c r="AA1788" s="2">
        <v>13.933</v>
      </c>
      <c r="AB1788" s="2">
        <v>0.13900000000000001</v>
      </c>
      <c r="AC1788">
        <f t="shared" si="167"/>
        <v>1890</v>
      </c>
    </row>
    <row r="1789" spans="1:29" x14ac:dyDescent="0.35">
      <c r="A1789" s="3" t="s">
        <v>1787</v>
      </c>
      <c r="B1789" s="2">
        <v>3.407</v>
      </c>
      <c r="C1789" s="2">
        <v>0.32500000000000001</v>
      </c>
      <c r="D1789" s="2">
        <v>9.4429999999999996</v>
      </c>
      <c r="E1789" s="2">
        <v>0.56499999999999995</v>
      </c>
      <c r="F1789" s="2">
        <v>-2.0960000000000001</v>
      </c>
      <c r="G1789" s="2">
        <v>0.42</v>
      </c>
      <c r="H1789" s="2">
        <v>13.3509999999999</v>
      </c>
      <c r="I1789" s="2">
        <v>0.14399999999999999</v>
      </c>
      <c r="J1789" s="4" t="str">
        <f t="shared" si="162"/>
        <v>1898</v>
      </c>
      <c r="K1789" t="str">
        <f t="shared" si="163"/>
        <v>12</v>
      </c>
      <c r="M1789" t="str">
        <f t="shared" si="164"/>
        <v/>
      </c>
      <c r="O1789" t="str">
        <f t="shared" si="165"/>
        <v/>
      </c>
      <c r="R1789" t="str">
        <f t="shared" si="166"/>
        <v>1898-12</v>
      </c>
      <c r="U1789" s="2">
        <v>3.407</v>
      </c>
      <c r="V1789" s="2">
        <v>0.32500000000000001</v>
      </c>
      <c r="W1789" s="2">
        <v>9.4429999999999996</v>
      </c>
      <c r="X1789" s="2">
        <v>0.56499999999999995</v>
      </c>
      <c r="Y1789" s="2">
        <v>-2.0960000000000001</v>
      </c>
      <c r="Z1789" s="2">
        <v>0.42</v>
      </c>
      <c r="AA1789" s="2">
        <v>13.3509999999999</v>
      </c>
      <c r="AB1789" s="2">
        <v>0.14399999999999999</v>
      </c>
      <c r="AC1789">
        <f t="shared" si="167"/>
        <v>1890</v>
      </c>
    </row>
    <row r="1790" spans="1:29" x14ac:dyDescent="0.35">
      <c r="A1790" s="3" t="s">
        <v>1788</v>
      </c>
      <c r="B1790" s="2">
        <v>2.5150000000000001</v>
      </c>
      <c r="C1790" s="2">
        <v>0.32600000000000001</v>
      </c>
      <c r="D1790" s="2">
        <v>8.4429999999999996</v>
      </c>
      <c r="E1790" s="2">
        <v>0.28599999999999998</v>
      </c>
      <c r="F1790" s="2">
        <v>-3.262</v>
      </c>
      <c r="G1790" s="2">
        <v>0.51700000000000002</v>
      </c>
      <c r="H1790" s="2">
        <v>13.305999999999999</v>
      </c>
      <c r="I1790" s="2">
        <v>0.14699999999999999</v>
      </c>
      <c r="J1790" s="4" t="str">
        <f t="shared" si="162"/>
        <v>1899</v>
      </c>
      <c r="K1790" t="str">
        <f t="shared" si="163"/>
        <v>01</v>
      </c>
      <c r="M1790" t="str">
        <f t="shared" si="164"/>
        <v/>
      </c>
      <c r="O1790" t="str">
        <f t="shared" si="165"/>
        <v/>
      </c>
      <c r="R1790" t="str">
        <f t="shared" si="166"/>
        <v>1899-01</v>
      </c>
      <c r="U1790" s="2">
        <v>2.5150000000000001</v>
      </c>
      <c r="V1790" s="2">
        <v>0.32600000000000001</v>
      </c>
      <c r="W1790" s="2">
        <v>8.4429999999999996</v>
      </c>
      <c r="X1790" s="2">
        <v>0.28599999999999998</v>
      </c>
      <c r="Y1790" s="2">
        <v>-3.262</v>
      </c>
      <c r="Z1790" s="2">
        <v>0.51700000000000002</v>
      </c>
      <c r="AA1790" s="2">
        <v>13.305999999999999</v>
      </c>
      <c r="AB1790" s="2">
        <v>0.14699999999999999</v>
      </c>
      <c r="AC1790">
        <f t="shared" si="167"/>
        <v>1890</v>
      </c>
    </row>
    <row r="1791" spans="1:29" x14ac:dyDescent="0.35">
      <c r="A1791" s="3" t="s">
        <v>1789</v>
      </c>
      <c r="B1791" s="2">
        <v>2.38</v>
      </c>
      <c r="C1791" s="2">
        <v>0.42</v>
      </c>
      <c r="D1791" s="2">
        <v>8.17</v>
      </c>
      <c r="E1791" s="2">
        <v>0.437</v>
      </c>
      <c r="F1791" s="2">
        <v>-3.44199999999999</v>
      </c>
      <c r="G1791" s="2">
        <v>0.36099999999999999</v>
      </c>
      <c r="H1791" s="2">
        <v>13.398999999999999</v>
      </c>
      <c r="I1791" s="2">
        <v>0.16699999999999901</v>
      </c>
      <c r="J1791" s="4" t="str">
        <f t="shared" si="162"/>
        <v>1899</v>
      </c>
      <c r="K1791" t="str">
        <f t="shared" si="163"/>
        <v>02</v>
      </c>
      <c r="M1791" t="str">
        <f t="shared" si="164"/>
        <v/>
      </c>
      <c r="O1791" t="str">
        <f t="shared" si="165"/>
        <v/>
      </c>
      <c r="R1791" t="str">
        <f t="shared" si="166"/>
        <v>1899-02</v>
      </c>
      <c r="U1791" s="2">
        <v>2.38</v>
      </c>
      <c r="V1791" s="2">
        <v>0.42</v>
      </c>
      <c r="W1791" s="2">
        <v>8.17</v>
      </c>
      <c r="X1791" s="2">
        <v>0.437</v>
      </c>
      <c r="Y1791" s="2">
        <v>-3.44199999999999</v>
      </c>
      <c r="Z1791" s="2">
        <v>0.36099999999999999</v>
      </c>
      <c r="AA1791" s="2">
        <v>13.398999999999999</v>
      </c>
      <c r="AB1791" s="2">
        <v>0.16699999999999901</v>
      </c>
      <c r="AC1791">
        <f t="shared" si="167"/>
        <v>1890</v>
      </c>
    </row>
    <row r="1792" spans="1:29" x14ac:dyDescent="0.35">
      <c r="A1792" s="3" t="s">
        <v>1790</v>
      </c>
      <c r="B1792" s="2">
        <v>4.6180000000000003</v>
      </c>
      <c r="C1792" s="2">
        <v>0.29299999999999998</v>
      </c>
      <c r="D1792" s="2">
        <v>10.635</v>
      </c>
      <c r="E1792" s="2">
        <v>0.371</v>
      </c>
      <c r="F1792" s="2">
        <v>-1.5669999999999999</v>
      </c>
      <c r="G1792" s="2">
        <v>0.30599999999999999</v>
      </c>
      <c r="H1792" s="2">
        <v>14.003</v>
      </c>
      <c r="I1792" s="2">
        <v>0.14299999999999999</v>
      </c>
      <c r="J1792" s="4" t="str">
        <f t="shared" si="162"/>
        <v>1899</v>
      </c>
      <c r="K1792" t="str">
        <f t="shared" si="163"/>
        <v>03</v>
      </c>
      <c r="M1792" t="str">
        <f t="shared" si="164"/>
        <v/>
      </c>
      <c r="O1792" t="str">
        <f t="shared" si="165"/>
        <v/>
      </c>
      <c r="R1792" t="str">
        <f t="shared" si="166"/>
        <v>1899-03</v>
      </c>
      <c r="U1792" s="2">
        <v>4.6180000000000003</v>
      </c>
      <c r="V1792" s="2">
        <v>0.29299999999999998</v>
      </c>
      <c r="W1792" s="2">
        <v>10.635</v>
      </c>
      <c r="X1792" s="2">
        <v>0.371</v>
      </c>
      <c r="Y1792" s="2">
        <v>-1.5669999999999999</v>
      </c>
      <c r="Z1792" s="2">
        <v>0.30599999999999999</v>
      </c>
      <c r="AA1792" s="2">
        <v>14.003</v>
      </c>
      <c r="AB1792" s="2">
        <v>0.14299999999999999</v>
      </c>
      <c r="AC1792">
        <f t="shared" si="167"/>
        <v>1890</v>
      </c>
    </row>
    <row r="1793" spans="1:29" x14ac:dyDescent="0.35">
      <c r="A1793" s="3" t="s">
        <v>1791</v>
      </c>
      <c r="B1793" s="2">
        <v>8.2809999999999899</v>
      </c>
      <c r="C1793" s="2">
        <v>0.34499999999999997</v>
      </c>
      <c r="D1793" s="2">
        <v>14.437999999999899</v>
      </c>
      <c r="E1793" s="2">
        <v>0.54700000000000004</v>
      </c>
      <c r="F1793" s="2">
        <v>2.0739999999999998</v>
      </c>
      <c r="G1793" s="2">
        <v>0.38600000000000001</v>
      </c>
      <c r="H1793" s="2">
        <v>15.026</v>
      </c>
      <c r="I1793" s="2">
        <v>0.153</v>
      </c>
      <c r="J1793" s="4" t="str">
        <f t="shared" si="162"/>
        <v>1899</v>
      </c>
      <c r="K1793" t="str">
        <f t="shared" si="163"/>
        <v>04</v>
      </c>
      <c r="M1793" t="str">
        <f t="shared" si="164"/>
        <v/>
      </c>
      <c r="O1793" t="str">
        <f t="shared" si="165"/>
        <v/>
      </c>
      <c r="R1793" t="str">
        <f t="shared" si="166"/>
        <v>1899-04</v>
      </c>
      <c r="U1793" s="2">
        <v>8.2809999999999899</v>
      </c>
      <c r="V1793" s="2">
        <v>0.34499999999999997</v>
      </c>
      <c r="W1793" s="2">
        <v>14.437999999999899</v>
      </c>
      <c r="X1793" s="2">
        <v>0.54700000000000004</v>
      </c>
      <c r="Y1793" s="2">
        <v>2.0739999999999998</v>
      </c>
      <c r="Z1793" s="2">
        <v>0.38600000000000001</v>
      </c>
      <c r="AA1793" s="2">
        <v>15.026</v>
      </c>
      <c r="AB1793" s="2">
        <v>0.153</v>
      </c>
      <c r="AC1793">
        <f t="shared" si="167"/>
        <v>1890</v>
      </c>
    </row>
    <row r="1794" spans="1:29" x14ac:dyDescent="0.35">
      <c r="A1794" s="3" t="s">
        <v>1792</v>
      </c>
      <c r="B1794" s="2">
        <v>11.023</v>
      </c>
      <c r="C1794" s="2">
        <v>0.31</v>
      </c>
      <c r="D1794" s="2">
        <v>17.132000000000001</v>
      </c>
      <c r="E1794" s="2">
        <v>0.38400000000000001</v>
      </c>
      <c r="F1794" s="2">
        <v>4.9669999999999996</v>
      </c>
      <c r="G1794" s="2">
        <v>0.46200000000000002</v>
      </c>
      <c r="H1794" s="2">
        <v>15.835999999999901</v>
      </c>
      <c r="I1794" s="2">
        <v>0.14299999999999999</v>
      </c>
      <c r="J1794" s="4" t="str">
        <f t="shared" si="162"/>
        <v>1899</v>
      </c>
      <c r="K1794" t="str">
        <f t="shared" si="163"/>
        <v>05</v>
      </c>
      <c r="M1794" t="str">
        <f t="shared" si="164"/>
        <v/>
      </c>
      <c r="O1794" t="str">
        <f t="shared" si="165"/>
        <v/>
      </c>
      <c r="R1794" t="str">
        <f t="shared" si="166"/>
        <v>1899-05</v>
      </c>
      <c r="U1794" s="2">
        <v>11.023</v>
      </c>
      <c r="V1794" s="2">
        <v>0.31</v>
      </c>
      <c r="W1794" s="2">
        <v>17.132000000000001</v>
      </c>
      <c r="X1794" s="2">
        <v>0.38400000000000001</v>
      </c>
      <c r="Y1794" s="2">
        <v>4.9669999999999996</v>
      </c>
      <c r="Z1794" s="2">
        <v>0.46200000000000002</v>
      </c>
      <c r="AA1794" s="2">
        <v>15.835999999999901</v>
      </c>
      <c r="AB1794" s="2">
        <v>0.14299999999999999</v>
      </c>
      <c r="AC1794">
        <f t="shared" si="167"/>
        <v>1890</v>
      </c>
    </row>
    <row r="1795" spans="1:29" x14ac:dyDescent="0.35">
      <c r="A1795" s="3" t="s">
        <v>1793</v>
      </c>
      <c r="B1795" s="2">
        <v>12.856</v>
      </c>
      <c r="C1795" s="2">
        <v>0.28999999999999998</v>
      </c>
      <c r="D1795" s="2">
        <v>18.798999999999999</v>
      </c>
      <c r="E1795" s="2">
        <v>0.32800000000000001</v>
      </c>
      <c r="F1795" s="2">
        <v>6.8719999999999999</v>
      </c>
      <c r="G1795" s="2">
        <v>0.27600000000000002</v>
      </c>
      <c r="H1795" s="2">
        <v>16.242999999999999</v>
      </c>
      <c r="I1795" s="2">
        <v>0.14099999999999999</v>
      </c>
      <c r="J1795" s="4" t="str">
        <f t="shared" ref="J1795:J1801" si="168">LEFT(A1795, 4)</f>
        <v>1899</v>
      </c>
      <c r="K1795" t="str">
        <f t="shared" ref="K1795:K1801" si="169">MID(A1795, 6, 2)</f>
        <v>06</v>
      </c>
      <c r="M1795" t="str">
        <f t="shared" ref="M1795:M1858" si="170">IFERROR(AVERAGEIFS(H:H, J:J, L1795), "")</f>
        <v/>
      </c>
      <c r="O1795" t="str">
        <f t="shared" ref="O1795:O1858" si="171">IF(ISNUMBER(M1795), M1795 - $N$2, "")</f>
        <v/>
      </c>
      <c r="R1795" t="str">
        <f t="shared" ref="R1795:R1858" si="172">J1795 &amp; "-" &amp; TEXT(K1795, "00")</f>
        <v>1899-06</v>
      </c>
      <c r="U1795" s="2">
        <v>12.856</v>
      </c>
      <c r="V1795" s="2">
        <v>0.28999999999999998</v>
      </c>
      <c r="W1795" s="2">
        <v>18.798999999999999</v>
      </c>
      <c r="X1795" s="2">
        <v>0.32800000000000001</v>
      </c>
      <c r="Y1795" s="2">
        <v>6.8719999999999999</v>
      </c>
      <c r="Z1795" s="2">
        <v>0.27600000000000002</v>
      </c>
      <c r="AA1795" s="2">
        <v>16.242999999999999</v>
      </c>
      <c r="AB1795" s="2">
        <v>0.14099999999999999</v>
      </c>
      <c r="AC1795">
        <f t="shared" ref="AC1795:AC1858" si="173">INT(J1795/10)*10</f>
        <v>1890</v>
      </c>
    </row>
    <row r="1796" spans="1:29" x14ac:dyDescent="0.35">
      <c r="A1796" s="3" t="s">
        <v>1794</v>
      </c>
      <c r="B1796" s="2">
        <v>14.159000000000001</v>
      </c>
      <c r="C1796" s="2">
        <v>0.33300000000000002</v>
      </c>
      <c r="D1796" s="2">
        <v>20.167999999999999</v>
      </c>
      <c r="E1796" s="2">
        <v>0.52100000000000002</v>
      </c>
      <c r="F1796" s="2">
        <v>7.9529999999999896</v>
      </c>
      <c r="G1796" s="2">
        <v>0.34100000000000003</v>
      </c>
      <c r="H1796" s="2">
        <v>16.689</v>
      </c>
      <c r="I1796" s="2">
        <v>0.15</v>
      </c>
      <c r="J1796" s="4" t="str">
        <f t="shared" si="168"/>
        <v>1899</v>
      </c>
      <c r="K1796" t="str">
        <f t="shared" si="169"/>
        <v>07</v>
      </c>
      <c r="M1796" t="str">
        <f t="shared" si="170"/>
        <v/>
      </c>
      <c r="O1796" t="str">
        <f t="shared" si="171"/>
        <v/>
      </c>
      <c r="R1796" t="str">
        <f t="shared" si="172"/>
        <v>1899-07</v>
      </c>
      <c r="U1796" s="2">
        <v>14.159000000000001</v>
      </c>
      <c r="V1796" s="2">
        <v>0.33300000000000002</v>
      </c>
      <c r="W1796" s="2">
        <v>20.167999999999999</v>
      </c>
      <c r="X1796" s="2">
        <v>0.52100000000000002</v>
      </c>
      <c r="Y1796" s="2">
        <v>7.9529999999999896</v>
      </c>
      <c r="Z1796" s="2">
        <v>0.34100000000000003</v>
      </c>
      <c r="AA1796" s="2">
        <v>16.689</v>
      </c>
      <c r="AB1796" s="2">
        <v>0.15</v>
      </c>
      <c r="AC1796">
        <f t="shared" si="173"/>
        <v>1890</v>
      </c>
    </row>
    <row r="1797" spans="1:29" x14ac:dyDescent="0.35">
      <c r="A1797" s="3" t="s">
        <v>1795</v>
      </c>
      <c r="B1797" s="2">
        <v>13.776999999999999</v>
      </c>
      <c r="C1797" s="2">
        <v>0.39400000000000002</v>
      </c>
      <c r="D1797" s="2">
        <v>19.597999999999999</v>
      </c>
      <c r="E1797" s="2">
        <v>0.55299999999999905</v>
      </c>
      <c r="F1797" s="2">
        <v>7.6459999999999901</v>
      </c>
      <c r="G1797" s="2">
        <v>0.34200000000000003</v>
      </c>
      <c r="H1797" s="2">
        <v>16.745999999999999</v>
      </c>
      <c r="I1797" s="2">
        <v>0.157</v>
      </c>
      <c r="J1797" s="4" t="str">
        <f t="shared" si="168"/>
        <v>1899</v>
      </c>
      <c r="K1797" t="str">
        <f t="shared" si="169"/>
        <v>08</v>
      </c>
      <c r="M1797" t="str">
        <f t="shared" si="170"/>
        <v/>
      </c>
      <c r="O1797" t="str">
        <f t="shared" si="171"/>
        <v/>
      </c>
      <c r="R1797" t="str">
        <f t="shared" si="172"/>
        <v>1899-08</v>
      </c>
      <c r="U1797" s="2">
        <v>13.776999999999999</v>
      </c>
      <c r="V1797" s="2">
        <v>0.39400000000000002</v>
      </c>
      <c r="W1797" s="2">
        <v>19.597999999999999</v>
      </c>
      <c r="X1797" s="2">
        <v>0.55299999999999905</v>
      </c>
      <c r="Y1797" s="2">
        <v>7.6459999999999901</v>
      </c>
      <c r="Z1797" s="2">
        <v>0.34200000000000003</v>
      </c>
      <c r="AA1797" s="2">
        <v>16.745999999999999</v>
      </c>
      <c r="AB1797" s="2">
        <v>0.157</v>
      </c>
      <c r="AC1797">
        <f t="shared" si="173"/>
        <v>1890</v>
      </c>
    </row>
    <row r="1798" spans="1:29" x14ac:dyDescent="0.35">
      <c r="A1798" s="3" t="s">
        <v>1796</v>
      </c>
      <c r="B1798" s="2">
        <v>12.127999999999901</v>
      </c>
      <c r="C1798" s="2">
        <v>0.28199999999999997</v>
      </c>
      <c r="D1798" s="2">
        <v>18.222999999999999</v>
      </c>
      <c r="E1798" s="2">
        <v>0.439</v>
      </c>
      <c r="F1798" s="2">
        <v>5.9740000000000002</v>
      </c>
      <c r="G1798" s="2">
        <v>0.29299999999999998</v>
      </c>
      <c r="H1798" s="2">
        <v>16.178000000000001</v>
      </c>
      <c r="I1798" s="2">
        <v>0.13800000000000001</v>
      </c>
      <c r="J1798" s="4" t="str">
        <f t="shared" si="168"/>
        <v>1899</v>
      </c>
      <c r="K1798" t="str">
        <f t="shared" si="169"/>
        <v>09</v>
      </c>
      <c r="M1798" t="str">
        <f t="shared" si="170"/>
        <v/>
      </c>
      <c r="O1798" t="str">
        <f t="shared" si="171"/>
        <v/>
      </c>
      <c r="R1798" t="str">
        <f t="shared" si="172"/>
        <v>1899-09</v>
      </c>
      <c r="U1798" s="2">
        <v>12.127999999999901</v>
      </c>
      <c r="V1798" s="2">
        <v>0.28199999999999997</v>
      </c>
      <c r="W1798" s="2">
        <v>18.222999999999999</v>
      </c>
      <c r="X1798" s="2">
        <v>0.439</v>
      </c>
      <c r="Y1798" s="2">
        <v>5.9740000000000002</v>
      </c>
      <c r="Z1798" s="2">
        <v>0.29299999999999998</v>
      </c>
      <c r="AA1798" s="2">
        <v>16.178000000000001</v>
      </c>
      <c r="AB1798" s="2">
        <v>0.13800000000000001</v>
      </c>
      <c r="AC1798">
        <f t="shared" si="173"/>
        <v>1890</v>
      </c>
    </row>
    <row r="1799" spans="1:29" x14ac:dyDescent="0.35">
      <c r="A1799" s="3" t="s">
        <v>1797</v>
      </c>
      <c r="B1799" s="2">
        <v>9.4090000000000007</v>
      </c>
      <c r="C1799" s="2">
        <v>0.252</v>
      </c>
      <c r="D1799" s="2">
        <v>15.317</v>
      </c>
      <c r="E1799" s="2">
        <v>0.32299999999999901</v>
      </c>
      <c r="F1799" s="2">
        <v>3.5510000000000002</v>
      </c>
      <c r="G1799" s="2">
        <v>0.42199999999999999</v>
      </c>
      <c r="H1799" s="2">
        <v>15.287000000000001</v>
      </c>
      <c r="I1799" s="2">
        <v>0.13400000000000001</v>
      </c>
      <c r="J1799" s="4" t="str">
        <f t="shared" si="168"/>
        <v>1899</v>
      </c>
      <c r="K1799" t="str">
        <f t="shared" si="169"/>
        <v>10</v>
      </c>
      <c r="M1799" t="str">
        <f t="shared" si="170"/>
        <v/>
      </c>
      <c r="O1799" t="str">
        <f t="shared" si="171"/>
        <v/>
      </c>
      <c r="R1799" t="str">
        <f t="shared" si="172"/>
        <v>1899-10</v>
      </c>
      <c r="U1799" s="2">
        <v>9.4090000000000007</v>
      </c>
      <c r="V1799" s="2">
        <v>0.252</v>
      </c>
      <c r="W1799" s="2">
        <v>15.317</v>
      </c>
      <c r="X1799" s="2">
        <v>0.32299999999999901</v>
      </c>
      <c r="Y1799" s="2">
        <v>3.5510000000000002</v>
      </c>
      <c r="Z1799" s="2">
        <v>0.42199999999999999</v>
      </c>
      <c r="AA1799" s="2">
        <v>15.287000000000001</v>
      </c>
      <c r="AB1799" s="2">
        <v>0.13400000000000001</v>
      </c>
      <c r="AC1799">
        <f t="shared" si="173"/>
        <v>1890</v>
      </c>
    </row>
    <row r="1800" spans="1:29" x14ac:dyDescent="0.35">
      <c r="A1800" s="3" t="s">
        <v>1798</v>
      </c>
      <c r="B1800" s="2">
        <v>6.6050000000000004</v>
      </c>
      <c r="C1800" s="2">
        <v>0.31</v>
      </c>
      <c r="D1800" s="2">
        <v>12.417</v>
      </c>
      <c r="E1800" s="2">
        <v>0.249</v>
      </c>
      <c r="F1800" s="2">
        <v>1.0629999999999999</v>
      </c>
      <c r="G1800" s="2">
        <v>0.43099999999999999</v>
      </c>
      <c r="H1800" s="2">
        <v>14.455</v>
      </c>
      <c r="I1800" s="2">
        <v>0.14399999999999999</v>
      </c>
      <c r="J1800" s="4" t="str">
        <f t="shared" si="168"/>
        <v>1899</v>
      </c>
      <c r="K1800" t="str">
        <f t="shared" si="169"/>
        <v>11</v>
      </c>
      <c r="M1800" t="str">
        <f t="shared" si="170"/>
        <v/>
      </c>
      <c r="O1800" t="str">
        <f t="shared" si="171"/>
        <v/>
      </c>
      <c r="R1800" t="str">
        <f t="shared" si="172"/>
        <v>1899-11</v>
      </c>
      <c r="U1800" s="2">
        <v>6.6050000000000004</v>
      </c>
      <c r="V1800" s="2">
        <v>0.31</v>
      </c>
      <c r="W1800" s="2">
        <v>12.417</v>
      </c>
      <c r="X1800" s="2">
        <v>0.249</v>
      </c>
      <c r="Y1800" s="2">
        <v>1.0629999999999999</v>
      </c>
      <c r="Z1800" s="2">
        <v>0.43099999999999999</v>
      </c>
      <c r="AA1800" s="2">
        <v>14.455</v>
      </c>
      <c r="AB1800" s="2">
        <v>0.14399999999999999</v>
      </c>
      <c r="AC1800">
        <f t="shared" si="173"/>
        <v>1890</v>
      </c>
    </row>
    <row r="1801" spans="1:29" x14ac:dyDescent="0.35">
      <c r="A1801" s="3" t="s">
        <v>1799</v>
      </c>
      <c r="B1801" s="2">
        <v>3.0049999999999999</v>
      </c>
      <c r="C1801" s="2">
        <v>0.34200000000000003</v>
      </c>
      <c r="D1801" s="2">
        <v>8.6389999999999993</v>
      </c>
      <c r="E1801" s="2">
        <v>0.67</v>
      </c>
      <c r="F1801" s="2">
        <v>-2.6680000000000001</v>
      </c>
      <c r="G1801" s="2">
        <v>0.433</v>
      </c>
      <c r="H1801" s="2">
        <v>13.412000000000001</v>
      </c>
      <c r="I1801" s="2">
        <v>0.153</v>
      </c>
      <c r="J1801" s="4" t="str">
        <f t="shared" si="168"/>
        <v>1899</v>
      </c>
      <c r="K1801" t="str">
        <f t="shared" si="169"/>
        <v>12</v>
      </c>
      <c r="M1801" t="str">
        <f t="shared" si="170"/>
        <v/>
      </c>
      <c r="O1801" t="str">
        <f t="shared" si="171"/>
        <v/>
      </c>
      <c r="R1801" t="str">
        <f t="shared" si="172"/>
        <v>1899-12</v>
      </c>
      <c r="U1801" s="2">
        <v>3.0049999999999999</v>
      </c>
      <c r="V1801" s="2">
        <v>0.34200000000000003</v>
      </c>
      <c r="W1801" s="2">
        <v>8.6389999999999993</v>
      </c>
      <c r="X1801" s="2">
        <v>0.67</v>
      </c>
      <c r="Y1801" s="2">
        <v>-2.6680000000000001</v>
      </c>
      <c r="Z1801" s="2">
        <v>0.433</v>
      </c>
      <c r="AA1801" s="2">
        <v>13.412000000000001</v>
      </c>
      <c r="AB1801" s="2">
        <v>0.153</v>
      </c>
      <c r="AC1801">
        <f t="shared" si="173"/>
        <v>1890</v>
      </c>
    </row>
    <row r="1802" spans="1:29" x14ac:dyDescent="0.35">
      <c r="A1802" s="3">
        <v>1</v>
      </c>
      <c r="B1802" s="2">
        <v>1.4609999999999901</v>
      </c>
      <c r="C1802" s="2">
        <v>0.27600000000000002</v>
      </c>
      <c r="D1802" s="2">
        <v>7.1929999999999996</v>
      </c>
      <c r="E1802" s="2">
        <v>0.46500000000000002</v>
      </c>
      <c r="F1802" s="2">
        <v>-4.1020000000000003</v>
      </c>
      <c r="G1802" s="2">
        <v>0.39500000000000002</v>
      </c>
      <c r="H1802" s="2">
        <v>13.141999999999999</v>
      </c>
      <c r="I1802" s="2">
        <v>0.14199999999999999</v>
      </c>
      <c r="J1802" s="4">
        <f>YEAR(A1802)</f>
        <v>1900</v>
      </c>
      <c r="K1802">
        <f>MONTH(A1802)</f>
        <v>1</v>
      </c>
      <c r="M1802" t="str">
        <f t="shared" si="170"/>
        <v/>
      </c>
      <c r="O1802" t="str">
        <f t="shared" si="171"/>
        <v/>
      </c>
      <c r="R1802" t="str">
        <f t="shared" si="172"/>
        <v>1900-01</v>
      </c>
      <c r="U1802" s="2">
        <v>1.4609999999999901</v>
      </c>
      <c r="V1802" s="2">
        <v>0.27600000000000002</v>
      </c>
      <c r="W1802" s="2">
        <v>7.1929999999999996</v>
      </c>
      <c r="X1802" s="2">
        <v>0.46500000000000002</v>
      </c>
      <c r="Y1802" s="2">
        <v>-4.1020000000000003</v>
      </c>
      <c r="Z1802" s="2">
        <v>0.39500000000000002</v>
      </c>
      <c r="AA1802" s="2">
        <v>13.141999999999999</v>
      </c>
      <c r="AB1802" s="2">
        <v>0.14199999999999999</v>
      </c>
      <c r="AC1802">
        <f t="shared" si="173"/>
        <v>1900</v>
      </c>
    </row>
    <row r="1803" spans="1:29" x14ac:dyDescent="0.35">
      <c r="A1803" s="3">
        <v>32</v>
      </c>
      <c r="B1803" s="2">
        <v>3.0979999999999999</v>
      </c>
      <c r="C1803" s="2">
        <v>0.41599999999999998</v>
      </c>
      <c r="D1803" s="2">
        <v>9.1809999999999992</v>
      </c>
      <c r="E1803" s="2">
        <v>0.60399999999999998</v>
      </c>
      <c r="F1803" s="2">
        <v>-2.8139999999999898</v>
      </c>
      <c r="G1803" s="2">
        <v>0.626</v>
      </c>
      <c r="H1803" s="2">
        <v>13.776999999999999</v>
      </c>
      <c r="I1803" s="2">
        <v>0.17299999999999999</v>
      </c>
      <c r="J1803" s="4">
        <f t="shared" ref="J1803:J1866" si="174">YEAR(A1803)</f>
        <v>1900</v>
      </c>
      <c r="K1803">
        <f t="shared" ref="K1803:K1866" si="175">MONTH(A1803)</f>
        <v>2</v>
      </c>
      <c r="M1803" t="str">
        <f t="shared" si="170"/>
        <v/>
      </c>
      <c r="O1803" t="str">
        <f t="shared" si="171"/>
        <v/>
      </c>
      <c r="R1803" t="str">
        <f t="shared" si="172"/>
        <v>1900-02</v>
      </c>
      <c r="U1803" s="2">
        <v>3.0979999999999999</v>
      </c>
      <c r="V1803" s="2">
        <v>0.41599999999999998</v>
      </c>
      <c r="W1803" s="2">
        <v>9.1809999999999992</v>
      </c>
      <c r="X1803" s="2">
        <v>0.60399999999999998</v>
      </c>
      <c r="Y1803" s="2">
        <v>-2.8139999999999898</v>
      </c>
      <c r="Z1803" s="2">
        <v>0.626</v>
      </c>
      <c r="AA1803" s="2">
        <v>13.776999999999999</v>
      </c>
      <c r="AB1803" s="2">
        <v>0.17299999999999999</v>
      </c>
      <c r="AC1803">
        <f t="shared" si="173"/>
        <v>1900</v>
      </c>
    </row>
    <row r="1804" spans="1:29" x14ac:dyDescent="0.35">
      <c r="A1804" s="3">
        <v>61</v>
      </c>
      <c r="B1804" s="2">
        <v>5.492</v>
      </c>
      <c r="C1804" s="2">
        <v>0.26100000000000001</v>
      </c>
      <c r="D1804" s="2">
        <v>11.377000000000001</v>
      </c>
      <c r="E1804" s="2">
        <v>0.32700000000000001</v>
      </c>
      <c r="F1804" s="2">
        <v>-0.68</v>
      </c>
      <c r="G1804" s="2">
        <v>0.61</v>
      </c>
      <c r="H1804" s="2">
        <v>14.4</v>
      </c>
      <c r="I1804" s="2">
        <v>0.14099999999999999</v>
      </c>
      <c r="J1804" s="4">
        <f t="shared" si="174"/>
        <v>1900</v>
      </c>
      <c r="K1804">
        <f t="shared" si="175"/>
        <v>3</v>
      </c>
      <c r="M1804" t="str">
        <f t="shared" si="170"/>
        <v/>
      </c>
      <c r="O1804" t="str">
        <f t="shared" si="171"/>
        <v/>
      </c>
      <c r="R1804" t="str">
        <f t="shared" si="172"/>
        <v>1900-03</v>
      </c>
      <c r="U1804" s="2">
        <v>5.492</v>
      </c>
      <c r="V1804" s="2">
        <v>0.26100000000000001</v>
      </c>
      <c r="W1804" s="2">
        <v>11.377000000000001</v>
      </c>
      <c r="X1804" s="2">
        <v>0.32700000000000001</v>
      </c>
      <c r="Y1804" s="2">
        <v>-0.68</v>
      </c>
      <c r="Z1804" s="2">
        <v>0.61</v>
      </c>
      <c r="AA1804" s="2">
        <v>14.4</v>
      </c>
      <c r="AB1804" s="2">
        <v>0.14099999999999999</v>
      </c>
      <c r="AC1804">
        <f t="shared" si="173"/>
        <v>1900</v>
      </c>
    </row>
    <row r="1805" spans="1:29" x14ac:dyDescent="0.35">
      <c r="A1805" s="3">
        <v>92</v>
      </c>
      <c r="B1805" s="2">
        <v>8.2229999999999901</v>
      </c>
      <c r="C1805" s="2">
        <v>0.29199999999999998</v>
      </c>
      <c r="D1805" s="2">
        <v>13.972</v>
      </c>
      <c r="E1805" s="2">
        <v>0.34200000000000003</v>
      </c>
      <c r="F1805" s="2">
        <v>2.1309999999999998</v>
      </c>
      <c r="G1805" s="2">
        <v>0.39400000000000002</v>
      </c>
      <c r="H1805" s="2">
        <v>15.17</v>
      </c>
      <c r="I1805" s="2">
        <v>0.151</v>
      </c>
      <c r="J1805" s="4">
        <f t="shared" si="174"/>
        <v>1900</v>
      </c>
      <c r="K1805">
        <f t="shared" si="175"/>
        <v>4</v>
      </c>
      <c r="M1805" t="str">
        <f t="shared" si="170"/>
        <v/>
      </c>
      <c r="O1805" t="str">
        <f t="shared" si="171"/>
        <v/>
      </c>
      <c r="R1805" t="str">
        <f t="shared" si="172"/>
        <v>1900-04</v>
      </c>
      <c r="U1805" s="2">
        <v>8.2229999999999901</v>
      </c>
      <c r="V1805" s="2">
        <v>0.29199999999999998</v>
      </c>
      <c r="W1805" s="2">
        <v>13.972</v>
      </c>
      <c r="X1805" s="2">
        <v>0.34200000000000003</v>
      </c>
      <c r="Y1805" s="2">
        <v>2.1309999999999998</v>
      </c>
      <c r="Z1805" s="2">
        <v>0.39400000000000002</v>
      </c>
      <c r="AA1805" s="2">
        <v>15.17</v>
      </c>
      <c r="AB1805" s="2">
        <v>0.151</v>
      </c>
      <c r="AC1805">
        <f t="shared" si="173"/>
        <v>1900</v>
      </c>
    </row>
    <row r="1806" spans="1:29" x14ac:dyDescent="0.35">
      <c r="A1806" s="3">
        <v>122</v>
      </c>
      <c r="B1806" s="2">
        <v>11.385</v>
      </c>
      <c r="C1806" s="2">
        <v>0.35699999999999998</v>
      </c>
      <c r="D1806" s="2">
        <v>17.414999999999999</v>
      </c>
      <c r="E1806" s="2">
        <v>0.32900000000000001</v>
      </c>
      <c r="F1806" s="2">
        <v>5.1789999999999896</v>
      </c>
      <c r="G1806" s="2">
        <v>0.379</v>
      </c>
      <c r="H1806" s="2">
        <v>15.955</v>
      </c>
      <c r="I1806" s="2">
        <v>0.159</v>
      </c>
      <c r="J1806" s="4">
        <f t="shared" si="174"/>
        <v>1900</v>
      </c>
      <c r="K1806">
        <f t="shared" si="175"/>
        <v>5</v>
      </c>
      <c r="M1806" t="str">
        <f t="shared" si="170"/>
        <v/>
      </c>
      <c r="O1806" t="str">
        <f t="shared" si="171"/>
        <v/>
      </c>
      <c r="R1806" t="str">
        <f t="shared" si="172"/>
        <v>1900-05</v>
      </c>
      <c r="U1806" s="2">
        <v>11.385</v>
      </c>
      <c r="V1806" s="2">
        <v>0.35699999999999998</v>
      </c>
      <c r="W1806" s="2">
        <v>17.414999999999999</v>
      </c>
      <c r="X1806" s="2">
        <v>0.32900000000000001</v>
      </c>
      <c r="Y1806" s="2">
        <v>5.1789999999999896</v>
      </c>
      <c r="Z1806" s="2">
        <v>0.379</v>
      </c>
      <c r="AA1806" s="2">
        <v>15.955</v>
      </c>
      <c r="AB1806" s="2">
        <v>0.159</v>
      </c>
      <c r="AC1806">
        <f t="shared" si="173"/>
        <v>1900</v>
      </c>
    </row>
    <row r="1807" spans="1:29" x14ac:dyDescent="0.35">
      <c r="A1807" s="3">
        <v>153</v>
      </c>
      <c r="B1807" s="2">
        <v>13.292999999999999</v>
      </c>
      <c r="C1807" s="2">
        <v>0.28199999999999997</v>
      </c>
      <c r="D1807" s="2">
        <v>19.434000000000001</v>
      </c>
      <c r="E1807" s="2">
        <v>0.443</v>
      </c>
      <c r="F1807" s="2">
        <v>7.1120000000000001</v>
      </c>
      <c r="G1807" s="2">
        <v>0.28799999999999998</v>
      </c>
      <c r="H1807" s="2">
        <v>16.515000000000001</v>
      </c>
      <c r="I1807" s="2">
        <v>0.14699999999999999</v>
      </c>
      <c r="J1807" s="4">
        <f t="shared" si="174"/>
        <v>1900</v>
      </c>
      <c r="K1807">
        <f t="shared" si="175"/>
        <v>6</v>
      </c>
      <c r="M1807" t="str">
        <f t="shared" si="170"/>
        <v/>
      </c>
      <c r="O1807" t="str">
        <f t="shared" si="171"/>
        <v/>
      </c>
      <c r="R1807" t="str">
        <f t="shared" si="172"/>
        <v>1900-06</v>
      </c>
      <c r="U1807" s="2">
        <v>13.292999999999999</v>
      </c>
      <c r="V1807" s="2">
        <v>0.28199999999999997</v>
      </c>
      <c r="W1807" s="2">
        <v>19.434000000000001</v>
      </c>
      <c r="X1807" s="2">
        <v>0.443</v>
      </c>
      <c r="Y1807" s="2">
        <v>7.1120000000000001</v>
      </c>
      <c r="Z1807" s="2">
        <v>0.28799999999999998</v>
      </c>
      <c r="AA1807" s="2">
        <v>16.515000000000001</v>
      </c>
      <c r="AB1807" s="2">
        <v>0.14699999999999999</v>
      </c>
      <c r="AC1807">
        <f t="shared" si="173"/>
        <v>1900</v>
      </c>
    </row>
    <row r="1808" spans="1:29" x14ac:dyDescent="0.35">
      <c r="A1808" s="3">
        <v>183</v>
      </c>
      <c r="B1808" s="2">
        <v>14.170999999999999</v>
      </c>
      <c r="C1808" s="2">
        <v>0.34499999999999997</v>
      </c>
      <c r="D1808" s="2">
        <v>19.896999999999998</v>
      </c>
      <c r="E1808" s="2">
        <v>0.372</v>
      </c>
      <c r="F1808" s="2">
        <v>8.0950000000000006</v>
      </c>
      <c r="G1808" s="2">
        <v>0.311</v>
      </c>
      <c r="H1808" s="2">
        <v>16.785</v>
      </c>
      <c r="I1808" s="2">
        <v>0.154</v>
      </c>
      <c r="J1808" s="4">
        <f t="shared" si="174"/>
        <v>1900</v>
      </c>
      <c r="K1808">
        <f t="shared" si="175"/>
        <v>7</v>
      </c>
      <c r="M1808" t="str">
        <f t="shared" si="170"/>
        <v/>
      </c>
      <c r="O1808" t="str">
        <f t="shared" si="171"/>
        <v/>
      </c>
      <c r="R1808" t="str">
        <f t="shared" si="172"/>
        <v>1900-07</v>
      </c>
      <c r="U1808" s="2">
        <v>14.170999999999999</v>
      </c>
      <c r="V1808" s="2">
        <v>0.34499999999999997</v>
      </c>
      <c r="W1808" s="2">
        <v>19.896999999999998</v>
      </c>
      <c r="X1808" s="2">
        <v>0.372</v>
      </c>
      <c r="Y1808" s="2">
        <v>8.0950000000000006</v>
      </c>
      <c r="Z1808" s="2">
        <v>0.311</v>
      </c>
      <c r="AA1808" s="2">
        <v>16.785</v>
      </c>
      <c r="AB1808" s="2">
        <v>0.154</v>
      </c>
      <c r="AC1808">
        <f t="shared" si="173"/>
        <v>1900</v>
      </c>
    </row>
    <row r="1809" spans="1:29" x14ac:dyDescent="0.35">
      <c r="A1809" s="3">
        <v>214</v>
      </c>
      <c r="B1809" s="2">
        <v>13.815999999999899</v>
      </c>
      <c r="C1809" s="2">
        <v>0.38300000000000001</v>
      </c>
      <c r="D1809" s="2">
        <v>19.850000000000001</v>
      </c>
      <c r="E1809" s="2">
        <v>0.34300000000000003</v>
      </c>
      <c r="F1809" s="2">
        <v>7.8919999999999897</v>
      </c>
      <c r="G1809" s="2">
        <v>0.377</v>
      </c>
      <c r="H1809" s="2">
        <v>16.699000000000002</v>
      </c>
      <c r="I1809" s="2">
        <v>0.159</v>
      </c>
      <c r="J1809" s="4">
        <f t="shared" si="174"/>
        <v>1900</v>
      </c>
      <c r="K1809">
        <f t="shared" si="175"/>
        <v>8</v>
      </c>
      <c r="M1809" t="str">
        <f t="shared" si="170"/>
        <v/>
      </c>
      <c r="O1809" t="str">
        <f t="shared" si="171"/>
        <v/>
      </c>
      <c r="R1809" t="str">
        <f t="shared" si="172"/>
        <v>1900-08</v>
      </c>
      <c r="U1809" s="2">
        <v>13.815999999999899</v>
      </c>
      <c r="V1809" s="2">
        <v>0.38300000000000001</v>
      </c>
      <c r="W1809" s="2">
        <v>19.850000000000001</v>
      </c>
      <c r="X1809" s="2">
        <v>0.34300000000000003</v>
      </c>
      <c r="Y1809" s="2">
        <v>7.8919999999999897</v>
      </c>
      <c r="Z1809" s="2">
        <v>0.377</v>
      </c>
      <c r="AA1809" s="2">
        <v>16.699000000000002</v>
      </c>
      <c r="AB1809" s="2">
        <v>0.159</v>
      </c>
      <c r="AC1809">
        <f t="shared" si="173"/>
        <v>1900</v>
      </c>
    </row>
    <row r="1810" spans="1:29" x14ac:dyDescent="0.35">
      <c r="A1810" s="3">
        <v>245</v>
      </c>
      <c r="B1810" s="2">
        <v>11.955</v>
      </c>
      <c r="C1810" s="2">
        <v>0.29299999999999998</v>
      </c>
      <c r="D1810" s="2">
        <v>17.817999999999898</v>
      </c>
      <c r="E1810" s="2">
        <v>0.38200000000000001</v>
      </c>
      <c r="F1810" s="2">
        <v>5.9669999999999996</v>
      </c>
      <c r="G1810" s="2">
        <v>0.33700000000000002</v>
      </c>
      <c r="H1810" s="2">
        <v>16.123999999999999</v>
      </c>
      <c r="I1810" s="2">
        <v>0.14699999999999999</v>
      </c>
      <c r="J1810" s="4">
        <f t="shared" si="174"/>
        <v>1900</v>
      </c>
      <c r="K1810">
        <f t="shared" si="175"/>
        <v>9</v>
      </c>
      <c r="M1810" t="str">
        <f t="shared" si="170"/>
        <v/>
      </c>
      <c r="O1810" t="str">
        <f t="shared" si="171"/>
        <v/>
      </c>
      <c r="R1810" t="str">
        <f t="shared" si="172"/>
        <v>1900-09</v>
      </c>
      <c r="U1810" s="2">
        <v>11.955</v>
      </c>
      <c r="V1810" s="2">
        <v>0.29299999999999998</v>
      </c>
      <c r="W1810" s="2">
        <v>17.817999999999898</v>
      </c>
      <c r="X1810" s="2">
        <v>0.38200000000000001</v>
      </c>
      <c r="Y1810" s="2">
        <v>5.9669999999999996</v>
      </c>
      <c r="Z1810" s="2">
        <v>0.33700000000000002</v>
      </c>
      <c r="AA1810" s="2">
        <v>16.123999999999999</v>
      </c>
      <c r="AB1810" s="2">
        <v>0.14699999999999999</v>
      </c>
      <c r="AC1810">
        <f t="shared" si="173"/>
        <v>1900</v>
      </c>
    </row>
    <row r="1811" spans="1:29" x14ac:dyDescent="0.35">
      <c r="A1811" s="3">
        <v>275</v>
      </c>
      <c r="B1811" s="2">
        <v>9.6660000000000004</v>
      </c>
      <c r="C1811" s="2">
        <v>0.255</v>
      </c>
      <c r="D1811" s="2">
        <v>15.544</v>
      </c>
      <c r="E1811" s="2">
        <v>0.27500000000000002</v>
      </c>
      <c r="F1811" s="2">
        <v>3.8330000000000002</v>
      </c>
      <c r="G1811" s="2">
        <v>0.318</v>
      </c>
      <c r="H1811" s="2">
        <v>15.372999999999999</v>
      </c>
      <c r="I1811" s="2">
        <v>0.14000000000000001</v>
      </c>
      <c r="J1811" s="4">
        <f t="shared" si="174"/>
        <v>1900</v>
      </c>
      <c r="K1811">
        <f t="shared" si="175"/>
        <v>10</v>
      </c>
      <c r="M1811" t="str">
        <f t="shared" si="170"/>
        <v/>
      </c>
      <c r="O1811" t="str">
        <f t="shared" si="171"/>
        <v/>
      </c>
      <c r="R1811" t="str">
        <f t="shared" si="172"/>
        <v>1900-10</v>
      </c>
      <c r="U1811" s="2">
        <v>9.6660000000000004</v>
      </c>
      <c r="V1811" s="2">
        <v>0.255</v>
      </c>
      <c r="W1811" s="2">
        <v>15.544</v>
      </c>
      <c r="X1811" s="2">
        <v>0.27500000000000002</v>
      </c>
      <c r="Y1811" s="2">
        <v>3.8330000000000002</v>
      </c>
      <c r="Z1811" s="2">
        <v>0.318</v>
      </c>
      <c r="AA1811" s="2">
        <v>15.372999999999999</v>
      </c>
      <c r="AB1811" s="2">
        <v>0.14000000000000001</v>
      </c>
      <c r="AC1811">
        <f t="shared" si="173"/>
        <v>1900</v>
      </c>
    </row>
    <row r="1812" spans="1:29" x14ac:dyDescent="0.35">
      <c r="A1812" s="3">
        <v>306</v>
      </c>
      <c r="B1812" s="2">
        <v>5.8039999999999896</v>
      </c>
      <c r="C1812" s="2">
        <v>0.27600000000000002</v>
      </c>
      <c r="D1812" s="2">
        <v>11.526999999999999</v>
      </c>
      <c r="E1812" s="2">
        <v>0.45400000000000001</v>
      </c>
      <c r="F1812" s="2">
        <v>0.121</v>
      </c>
      <c r="G1812" s="2">
        <v>0.40899999999999997</v>
      </c>
      <c r="H1812" s="2">
        <v>14.189</v>
      </c>
      <c r="I1812" s="2">
        <v>0.13699999999999901</v>
      </c>
      <c r="J1812" s="4">
        <f t="shared" si="174"/>
        <v>1900</v>
      </c>
      <c r="K1812">
        <f t="shared" si="175"/>
        <v>11</v>
      </c>
      <c r="M1812" t="str">
        <f t="shared" si="170"/>
        <v/>
      </c>
      <c r="O1812" t="str">
        <f t="shared" si="171"/>
        <v/>
      </c>
      <c r="R1812" t="str">
        <f t="shared" si="172"/>
        <v>1900-11</v>
      </c>
      <c r="U1812" s="2">
        <v>5.8039999999999896</v>
      </c>
      <c r="V1812" s="2">
        <v>0.27600000000000002</v>
      </c>
      <c r="W1812" s="2">
        <v>11.526999999999999</v>
      </c>
      <c r="X1812" s="2">
        <v>0.45400000000000001</v>
      </c>
      <c r="Y1812" s="2">
        <v>0.121</v>
      </c>
      <c r="Z1812" s="2">
        <v>0.40899999999999997</v>
      </c>
      <c r="AA1812" s="2">
        <v>14.189</v>
      </c>
      <c r="AB1812" s="2">
        <v>0.13699999999999901</v>
      </c>
      <c r="AC1812">
        <f t="shared" si="173"/>
        <v>1900</v>
      </c>
    </row>
    <row r="1813" spans="1:29" x14ac:dyDescent="0.35">
      <c r="A1813" s="3">
        <v>336</v>
      </c>
      <c r="B1813" s="2">
        <v>3.6549999999999998</v>
      </c>
      <c r="C1813" s="2">
        <v>0.34100000000000003</v>
      </c>
      <c r="D1813" s="2">
        <v>9.4659999999999993</v>
      </c>
      <c r="E1813" s="2">
        <v>0.315</v>
      </c>
      <c r="F1813" s="2">
        <v>-1.8259999999999901</v>
      </c>
      <c r="G1813" s="2">
        <v>0.43099999999999999</v>
      </c>
      <c r="H1813" s="2">
        <v>13.5979999999999</v>
      </c>
      <c r="I1813" s="2">
        <v>0.153</v>
      </c>
      <c r="J1813" s="4">
        <f t="shared" si="174"/>
        <v>1900</v>
      </c>
      <c r="K1813">
        <f t="shared" si="175"/>
        <v>12</v>
      </c>
      <c r="M1813" t="str">
        <f t="shared" si="170"/>
        <v/>
      </c>
      <c r="O1813" t="str">
        <f t="shared" si="171"/>
        <v/>
      </c>
      <c r="R1813" t="str">
        <f t="shared" si="172"/>
        <v>1900-12</v>
      </c>
      <c r="U1813" s="2">
        <v>3.6549999999999998</v>
      </c>
      <c r="V1813" s="2">
        <v>0.34100000000000003</v>
      </c>
      <c r="W1813" s="2">
        <v>9.4659999999999993</v>
      </c>
      <c r="X1813" s="2">
        <v>0.315</v>
      </c>
      <c r="Y1813" s="2">
        <v>-1.8259999999999901</v>
      </c>
      <c r="Z1813" s="2">
        <v>0.43099999999999999</v>
      </c>
      <c r="AA1813" s="2">
        <v>13.5979999999999</v>
      </c>
      <c r="AB1813" s="2">
        <v>0.153</v>
      </c>
      <c r="AC1813">
        <f t="shared" si="173"/>
        <v>1900</v>
      </c>
    </row>
    <row r="1814" spans="1:29" x14ac:dyDescent="0.35">
      <c r="A1814" s="3">
        <v>367</v>
      </c>
      <c r="B1814" s="2">
        <v>2.1909999999999998</v>
      </c>
      <c r="C1814" s="2">
        <v>0.29099999999999998</v>
      </c>
      <c r="D1814" s="2">
        <v>7.9959999999999898</v>
      </c>
      <c r="E1814" s="2">
        <v>0.60399999999999998</v>
      </c>
      <c r="F1814" s="2">
        <v>-3.4910000000000001</v>
      </c>
      <c r="G1814" s="2">
        <v>0.49</v>
      </c>
      <c r="H1814" s="2">
        <v>13.29</v>
      </c>
      <c r="I1814" s="2">
        <v>0.14099999999999999</v>
      </c>
      <c r="J1814" s="4">
        <f t="shared" si="174"/>
        <v>1901</v>
      </c>
      <c r="K1814">
        <f t="shared" si="175"/>
        <v>1</v>
      </c>
      <c r="M1814" t="str">
        <f t="shared" si="170"/>
        <v/>
      </c>
      <c r="O1814" t="str">
        <f t="shared" si="171"/>
        <v/>
      </c>
      <c r="R1814" t="str">
        <f t="shared" si="172"/>
        <v>1901-01</v>
      </c>
      <c r="U1814" s="2">
        <v>2.1909999999999998</v>
      </c>
      <c r="V1814" s="2">
        <v>0.29099999999999998</v>
      </c>
      <c r="W1814" s="2">
        <v>7.9959999999999898</v>
      </c>
      <c r="X1814" s="2">
        <v>0.60399999999999998</v>
      </c>
      <c r="Y1814" s="2">
        <v>-3.4910000000000001</v>
      </c>
      <c r="Z1814" s="2">
        <v>0.49</v>
      </c>
      <c r="AA1814" s="2">
        <v>13.29</v>
      </c>
      <c r="AB1814" s="2">
        <v>0.14099999999999999</v>
      </c>
      <c r="AC1814">
        <f t="shared" si="173"/>
        <v>1900</v>
      </c>
    </row>
    <row r="1815" spans="1:29" x14ac:dyDescent="0.35">
      <c r="A1815" s="3">
        <v>398</v>
      </c>
      <c r="B1815" s="2">
        <v>3.0920000000000001</v>
      </c>
      <c r="C1815" s="2">
        <v>0.41799999999999998</v>
      </c>
      <c r="D1815" s="2">
        <v>9.0380000000000003</v>
      </c>
      <c r="E1815" s="2">
        <v>0.371</v>
      </c>
      <c r="F1815" s="2">
        <v>-2.6779999999999999</v>
      </c>
      <c r="G1815" s="2">
        <v>0.53900000000000003</v>
      </c>
      <c r="H1815" s="2">
        <v>13.66</v>
      </c>
      <c r="I1815" s="2">
        <v>0.16300000000000001</v>
      </c>
      <c r="J1815" s="4">
        <f t="shared" si="174"/>
        <v>1901</v>
      </c>
      <c r="K1815">
        <f t="shared" si="175"/>
        <v>2</v>
      </c>
      <c r="M1815" t="str">
        <f t="shared" si="170"/>
        <v/>
      </c>
      <c r="O1815" t="str">
        <f t="shared" si="171"/>
        <v/>
      </c>
      <c r="R1815" t="str">
        <f t="shared" si="172"/>
        <v>1901-02</v>
      </c>
      <c r="U1815" s="2">
        <v>3.0920000000000001</v>
      </c>
      <c r="V1815" s="2">
        <v>0.41799999999999998</v>
      </c>
      <c r="W1815" s="2">
        <v>9.0380000000000003</v>
      </c>
      <c r="X1815" s="2">
        <v>0.371</v>
      </c>
      <c r="Y1815" s="2">
        <v>-2.6779999999999999</v>
      </c>
      <c r="Z1815" s="2">
        <v>0.53900000000000003</v>
      </c>
      <c r="AA1815" s="2">
        <v>13.66</v>
      </c>
      <c r="AB1815" s="2">
        <v>0.16300000000000001</v>
      </c>
      <c r="AC1815">
        <f t="shared" si="173"/>
        <v>1900</v>
      </c>
    </row>
    <row r="1816" spans="1:29" x14ac:dyDescent="0.35">
      <c r="A1816" s="3">
        <v>426</v>
      </c>
      <c r="B1816" s="2">
        <v>5.6710000000000003</v>
      </c>
      <c r="C1816" s="2">
        <v>0.251</v>
      </c>
      <c r="D1816" s="2">
        <v>11.476000000000001</v>
      </c>
      <c r="E1816" s="2">
        <v>0.37</v>
      </c>
      <c r="F1816" s="2">
        <v>-0.64400000000000002</v>
      </c>
      <c r="G1816" s="2">
        <v>0.39500000000000002</v>
      </c>
      <c r="H1816" s="2">
        <v>14.382999999999999</v>
      </c>
      <c r="I1816" s="2">
        <v>0.13800000000000001</v>
      </c>
      <c r="J1816" s="4">
        <f t="shared" si="174"/>
        <v>1901</v>
      </c>
      <c r="K1816">
        <f t="shared" si="175"/>
        <v>3</v>
      </c>
      <c r="M1816" t="str">
        <f t="shared" si="170"/>
        <v/>
      </c>
      <c r="O1816" t="str">
        <f t="shared" si="171"/>
        <v/>
      </c>
      <c r="R1816" t="str">
        <f t="shared" si="172"/>
        <v>1901-03</v>
      </c>
      <c r="U1816" s="2">
        <v>5.6710000000000003</v>
      </c>
      <c r="V1816" s="2">
        <v>0.251</v>
      </c>
      <c r="W1816" s="2">
        <v>11.476000000000001</v>
      </c>
      <c r="X1816" s="2">
        <v>0.37</v>
      </c>
      <c r="Y1816" s="2">
        <v>-0.64400000000000002</v>
      </c>
      <c r="Z1816" s="2">
        <v>0.39500000000000002</v>
      </c>
      <c r="AA1816" s="2">
        <v>14.382999999999999</v>
      </c>
      <c r="AB1816" s="2">
        <v>0.13800000000000001</v>
      </c>
      <c r="AC1816">
        <f t="shared" si="173"/>
        <v>1900</v>
      </c>
    </row>
    <row r="1817" spans="1:29" x14ac:dyDescent="0.35">
      <c r="A1817" s="3">
        <v>457</v>
      </c>
      <c r="B1817" s="2">
        <v>8.5220000000000002</v>
      </c>
      <c r="C1817" s="2">
        <v>0.32600000000000001</v>
      </c>
      <c r="D1817" s="2">
        <v>14.732999999999899</v>
      </c>
      <c r="E1817" s="2">
        <v>0.36799999999999999</v>
      </c>
      <c r="F1817" s="2">
        <v>2.2639999999999998</v>
      </c>
      <c r="G1817" s="2">
        <v>0.376</v>
      </c>
      <c r="H1817" s="2">
        <v>15.22</v>
      </c>
      <c r="I1817" s="2">
        <v>0.151</v>
      </c>
      <c r="J1817" s="4">
        <f t="shared" si="174"/>
        <v>1901</v>
      </c>
      <c r="K1817">
        <f t="shared" si="175"/>
        <v>4</v>
      </c>
      <c r="M1817" t="str">
        <f t="shared" si="170"/>
        <v/>
      </c>
      <c r="O1817" t="str">
        <f t="shared" si="171"/>
        <v/>
      </c>
      <c r="R1817" t="str">
        <f t="shared" si="172"/>
        <v>1901-04</v>
      </c>
      <c r="U1817" s="2">
        <v>8.5220000000000002</v>
      </c>
      <c r="V1817" s="2">
        <v>0.32600000000000001</v>
      </c>
      <c r="W1817" s="2">
        <v>14.732999999999899</v>
      </c>
      <c r="X1817" s="2">
        <v>0.36799999999999999</v>
      </c>
      <c r="Y1817" s="2">
        <v>2.2639999999999998</v>
      </c>
      <c r="Z1817" s="2">
        <v>0.376</v>
      </c>
      <c r="AA1817" s="2">
        <v>15.22</v>
      </c>
      <c r="AB1817" s="2">
        <v>0.151</v>
      </c>
      <c r="AC1817">
        <f t="shared" si="173"/>
        <v>1900</v>
      </c>
    </row>
    <row r="1818" spans="1:29" x14ac:dyDescent="0.35">
      <c r="A1818" s="3">
        <v>487</v>
      </c>
      <c r="B1818" s="2">
        <v>11.178000000000001</v>
      </c>
      <c r="C1818" s="2">
        <v>0.33900000000000002</v>
      </c>
      <c r="D1818" s="2">
        <v>17.315000000000001</v>
      </c>
      <c r="E1818" s="2">
        <v>0.39700000000000002</v>
      </c>
      <c r="F1818" s="2">
        <v>4.8550000000000004</v>
      </c>
      <c r="G1818" s="2">
        <v>0.39</v>
      </c>
      <c r="H1818" s="2">
        <v>15.936</v>
      </c>
      <c r="I1818" s="2">
        <v>0.154</v>
      </c>
      <c r="J1818" s="4">
        <f t="shared" si="174"/>
        <v>1901</v>
      </c>
      <c r="K1818">
        <f t="shared" si="175"/>
        <v>5</v>
      </c>
      <c r="M1818" t="str">
        <f t="shared" si="170"/>
        <v/>
      </c>
      <c r="O1818" t="str">
        <f t="shared" si="171"/>
        <v/>
      </c>
      <c r="R1818" t="str">
        <f t="shared" si="172"/>
        <v>1901-05</v>
      </c>
      <c r="U1818" s="2">
        <v>11.178000000000001</v>
      </c>
      <c r="V1818" s="2">
        <v>0.33900000000000002</v>
      </c>
      <c r="W1818" s="2">
        <v>17.315000000000001</v>
      </c>
      <c r="X1818" s="2">
        <v>0.39700000000000002</v>
      </c>
      <c r="Y1818" s="2">
        <v>4.8550000000000004</v>
      </c>
      <c r="Z1818" s="2">
        <v>0.39</v>
      </c>
      <c r="AA1818" s="2">
        <v>15.936</v>
      </c>
      <c r="AB1818" s="2">
        <v>0.154</v>
      </c>
      <c r="AC1818">
        <f t="shared" si="173"/>
        <v>1900</v>
      </c>
    </row>
    <row r="1819" spans="1:29" x14ac:dyDescent="0.35">
      <c r="A1819" s="3">
        <v>518</v>
      </c>
      <c r="B1819" s="2">
        <v>13.423</v>
      </c>
      <c r="C1819" s="2">
        <v>0.28299999999999997</v>
      </c>
      <c r="D1819" s="2">
        <v>19.315000000000001</v>
      </c>
      <c r="E1819" s="2">
        <v>0.38600000000000001</v>
      </c>
      <c r="F1819" s="2">
        <v>7.1509999999999998</v>
      </c>
      <c r="G1819" s="2">
        <v>0.36699999999999999</v>
      </c>
      <c r="H1819" s="2">
        <v>16.440999999999999</v>
      </c>
      <c r="I1819" s="2">
        <v>0.14499999999999999</v>
      </c>
      <c r="J1819" s="4">
        <f t="shared" si="174"/>
        <v>1901</v>
      </c>
      <c r="K1819">
        <f t="shared" si="175"/>
        <v>6</v>
      </c>
      <c r="M1819" t="str">
        <f t="shared" si="170"/>
        <v/>
      </c>
      <c r="O1819" t="str">
        <f t="shared" si="171"/>
        <v/>
      </c>
      <c r="R1819" t="str">
        <f t="shared" si="172"/>
        <v>1901-06</v>
      </c>
      <c r="U1819" s="2">
        <v>13.423</v>
      </c>
      <c r="V1819" s="2">
        <v>0.28299999999999997</v>
      </c>
      <c r="W1819" s="2">
        <v>19.315000000000001</v>
      </c>
      <c r="X1819" s="2">
        <v>0.38600000000000001</v>
      </c>
      <c r="Y1819" s="2">
        <v>7.1509999999999998</v>
      </c>
      <c r="Z1819" s="2">
        <v>0.36699999999999999</v>
      </c>
      <c r="AA1819" s="2">
        <v>16.440999999999999</v>
      </c>
      <c r="AB1819" s="2">
        <v>0.14499999999999999</v>
      </c>
      <c r="AC1819">
        <f t="shared" si="173"/>
        <v>1900</v>
      </c>
    </row>
    <row r="1820" spans="1:29" x14ac:dyDescent="0.35">
      <c r="A1820" s="3">
        <v>548</v>
      </c>
      <c r="B1820" s="2">
        <v>14.339</v>
      </c>
      <c r="C1820" s="2">
        <v>0.35</v>
      </c>
      <c r="D1820" s="2">
        <v>20.34</v>
      </c>
      <c r="E1820" s="2">
        <v>0.43</v>
      </c>
      <c r="F1820" s="2">
        <v>8.1609999999999996</v>
      </c>
      <c r="G1820" s="2">
        <v>0.374</v>
      </c>
      <c r="H1820" s="2">
        <v>16.718</v>
      </c>
      <c r="I1820" s="2">
        <v>0.158</v>
      </c>
      <c r="J1820" s="4">
        <f t="shared" si="174"/>
        <v>1901</v>
      </c>
      <c r="K1820">
        <f t="shared" si="175"/>
        <v>7</v>
      </c>
      <c r="M1820" t="str">
        <f t="shared" si="170"/>
        <v/>
      </c>
      <c r="O1820" t="str">
        <f t="shared" si="171"/>
        <v/>
      </c>
      <c r="R1820" t="str">
        <f t="shared" si="172"/>
        <v>1901-07</v>
      </c>
      <c r="U1820" s="2">
        <v>14.339</v>
      </c>
      <c r="V1820" s="2">
        <v>0.35</v>
      </c>
      <c r="W1820" s="2">
        <v>20.34</v>
      </c>
      <c r="X1820" s="2">
        <v>0.43</v>
      </c>
      <c r="Y1820" s="2">
        <v>8.1609999999999996</v>
      </c>
      <c r="Z1820" s="2">
        <v>0.374</v>
      </c>
      <c r="AA1820" s="2">
        <v>16.718</v>
      </c>
      <c r="AB1820" s="2">
        <v>0.158</v>
      </c>
      <c r="AC1820">
        <f t="shared" si="173"/>
        <v>1900</v>
      </c>
    </row>
    <row r="1821" spans="1:29" x14ac:dyDescent="0.35">
      <c r="A1821" s="3">
        <v>579</v>
      </c>
      <c r="B1821" s="2">
        <v>13.789</v>
      </c>
      <c r="C1821" s="2">
        <v>0.34300000000000003</v>
      </c>
      <c r="D1821" s="2">
        <v>19.898</v>
      </c>
      <c r="E1821" s="2">
        <v>0.39800000000000002</v>
      </c>
      <c r="F1821" s="2">
        <v>7.6599999999999904</v>
      </c>
      <c r="G1821" s="2">
        <v>0.41099999999999998</v>
      </c>
      <c r="H1821" s="2">
        <v>16.663</v>
      </c>
      <c r="I1821" s="2">
        <v>0.14799999999999999</v>
      </c>
      <c r="J1821" s="4">
        <f t="shared" si="174"/>
        <v>1901</v>
      </c>
      <c r="K1821">
        <f t="shared" si="175"/>
        <v>8</v>
      </c>
      <c r="M1821" t="str">
        <f t="shared" si="170"/>
        <v/>
      </c>
      <c r="O1821" t="str">
        <f t="shared" si="171"/>
        <v/>
      </c>
      <c r="R1821" t="str">
        <f t="shared" si="172"/>
        <v>1901-08</v>
      </c>
      <c r="U1821" s="2">
        <v>13.789</v>
      </c>
      <c r="V1821" s="2">
        <v>0.34300000000000003</v>
      </c>
      <c r="W1821" s="2">
        <v>19.898</v>
      </c>
      <c r="X1821" s="2">
        <v>0.39800000000000002</v>
      </c>
      <c r="Y1821" s="2">
        <v>7.6599999999999904</v>
      </c>
      <c r="Z1821" s="2">
        <v>0.41099999999999998</v>
      </c>
      <c r="AA1821" s="2">
        <v>16.663</v>
      </c>
      <c r="AB1821" s="2">
        <v>0.14799999999999999</v>
      </c>
      <c r="AC1821">
        <f t="shared" si="173"/>
        <v>1900</v>
      </c>
    </row>
    <row r="1822" spans="1:29" x14ac:dyDescent="0.35">
      <c r="A1822" s="3">
        <v>610</v>
      </c>
      <c r="B1822" s="2">
        <v>11.984</v>
      </c>
      <c r="C1822" s="2">
        <v>0.30499999999999999</v>
      </c>
      <c r="D1822" s="2">
        <v>17.928999999999998</v>
      </c>
      <c r="E1822" s="2">
        <v>0.46400000000000002</v>
      </c>
      <c r="F1822" s="2">
        <v>5.819</v>
      </c>
      <c r="G1822" s="2">
        <v>0.32200000000000001</v>
      </c>
      <c r="H1822" s="2">
        <v>16.000999999999902</v>
      </c>
      <c r="I1822" s="2">
        <v>0.14000000000000001</v>
      </c>
      <c r="J1822" s="4">
        <f t="shared" si="174"/>
        <v>1901</v>
      </c>
      <c r="K1822">
        <f t="shared" si="175"/>
        <v>9</v>
      </c>
      <c r="M1822" t="str">
        <f t="shared" si="170"/>
        <v/>
      </c>
      <c r="O1822" t="str">
        <f t="shared" si="171"/>
        <v/>
      </c>
      <c r="R1822" t="str">
        <f t="shared" si="172"/>
        <v>1901-09</v>
      </c>
      <c r="U1822" s="2">
        <v>11.984</v>
      </c>
      <c r="V1822" s="2">
        <v>0.30499999999999999</v>
      </c>
      <c r="W1822" s="2">
        <v>17.928999999999998</v>
      </c>
      <c r="X1822" s="2">
        <v>0.46400000000000002</v>
      </c>
      <c r="Y1822" s="2">
        <v>5.819</v>
      </c>
      <c r="Z1822" s="2">
        <v>0.32200000000000001</v>
      </c>
      <c r="AA1822" s="2">
        <v>16.000999999999902</v>
      </c>
      <c r="AB1822" s="2">
        <v>0.14000000000000001</v>
      </c>
      <c r="AC1822">
        <f t="shared" si="173"/>
        <v>1900</v>
      </c>
    </row>
    <row r="1823" spans="1:29" x14ac:dyDescent="0.35">
      <c r="A1823" s="3">
        <v>640</v>
      </c>
      <c r="B1823" s="2">
        <v>9.0030000000000001</v>
      </c>
      <c r="C1823" s="2">
        <v>0.23899999999999999</v>
      </c>
      <c r="D1823" s="2">
        <v>15.002000000000001</v>
      </c>
      <c r="E1823" s="2">
        <v>0.36799999999999999</v>
      </c>
      <c r="F1823" s="2">
        <v>2.9980000000000002</v>
      </c>
      <c r="G1823" s="2">
        <v>0.33800000000000002</v>
      </c>
      <c r="H1823" s="2">
        <v>15.087</v>
      </c>
      <c r="I1823" s="2">
        <v>0.13800000000000001</v>
      </c>
      <c r="J1823" s="4">
        <f t="shared" si="174"/>
        <v>1901</v>
      </c>
      <c r="K1823">
        <f t="shared" si="175"/>
        <v>10</v>
      </c>
      <c r="M1823" t="str">
        <f t="shared" si="170"/>
        <v/>
      </c>
      <c r="O1823" t="str">
        <f t="shared" si="171"/>
        <v/>
      </c>
      <c r="R1823" t="str">
        <f t="shared" si="172"/>
        <v>1901-10</v>
      </c>
      <c r="U1823" s="2">
        <v>9.0030000000000001</v>
      </c>
      <c r="V1823" s="2">
        <v>0.23899999999999999</v>
      </c>
      <c r="W1823" s="2">
        <v>15.002000000000001</v>
      </c>
      <c r="X1823" s="2">
        <v>0.36799999999999999</v>
      </c>
      <c r="Y1823" s="2">
        <v>2.9980000000000002</v>
      </c>
      <c r="Z1823" s="2">
        <v>0.33800000000000002</v>
      </c>
      <c r="AA1823" s="2">
        <v>15.087</v>
      </c>
      <c r="AB1823" s="2">
        <v>0.13800000000000001</v>
      </c>
      <c r="AC1823">
        <f t="shared" si="173"/>
        <v>1900</v>
      </c>
    </row>
    <row r="1824" spans="1:29" x14ac:dyDescent="0.35">
      <c r="A1824" s="3">
        <v>671</v>
      </c>
      <c r="B1824" s="2">
        <v>5.976</v>
      </c>
      <c r="C1824" s="2">
        <v>0.26300000000000001</v>
      </c>
      <c r="D1824" s="2">
        <v>12.042999999999999</v>
      </c>
      <c r="E1824" s="2">
        <v>0.55000000000000004</v>
      </c>
      <c r="F1824" s="2">
        <v>7.0999999999999897E-2</v>
      </c>
      <c r="G1824" s="2">
        <v>0.39800000000000002</v>
      </c>
      <c r="H1824" s="2">
        <v>14.1009999999999</v>
      </c>
      <c r="I1824" s="2">
        <v>0.13699999999999901</v>
      </c>
      <c r="J1824" s="4">
        <f t="shared" si="174"/>
        <v>1901</v>
      </c>
      <c r="K1824">
        <f t="shared" si="175"/>
        <v>11</v>
      </c>
      <c r="M1824" t="str">
        <f t="shared" si="170"/>
        <v/>
      </c>
      <c r="O1824" t="str">
        <f t="shared" si="171"/>
        <v/>
      </c>
      <c r="R1824" t="str">
        <f t="shared" si="172"/>
        <v>1901-11</v>
      </c>
      <c r="U1824" s="2">
        <v>5.976</v>
      </c>
      <c r="V1824" s="2">
        <v>0.26300000000000001</v>
      </c>
      <c r="W1824" s="2">
        <v>12.042999999999999</v>
      </c>
      <c r="X1824" s="2">
        <v>0.55000000000000004</v>
      </c>
      <c r="Y1824" s="2">
        <v>7.0999999999999897E-2</v>
      </c>
      <c r="Z1824" s="2">
        <v>0.39800000000000002</v>
      </c>
      <c r="AA1824" s="2">
        <v>14.1009999999999</v>
      </c>
      <c r="AB1824" s="2">
        <v>0.13699999999999901</v>
      </c>
      <c r="AC1824">
        <f t="shared" si="173"/>
        <v>1900</v>
      </c>
    </row>
    <row r="1825" spans="1:29" x14ac:dyDescent="0.35">
      <c r="A1825" s="3">
        <v>701</v>
      </c>
      <c r="B1825" s="2">
        <v>3.335</v>
      </c>
      <c r="C1825" s="2">
        <v>0.26700000000000002</v>
      </c>
      <c r="D1825" s="2">
        <v>9.0609999999999999</v>
      </c>
      <c r="E1825" s="2">
        <v>0.67200000000000004</v>
      </c>
      <c r="F1825" s="2">
        <v>-2.2799999999999998</v>
      </c>
      <c r="G1825" s="2">
        <v>0.37</v>
      </c>
      <c r="H1825" s="2">
        <v>13.38</v>
      </c>
      <c r="I1825" s="2">
        <v>0.13600000000000001</v>
      </c>
      <c r="J1825" s="4">
        <f t="shared" si="174"/>
        <v>1901</v>
      </c>
      <c r="K1825">
        <f t="shared" si="175"/>
        <v>12</v>
      </c>
      <c r="M1825" t="str">
        <f t="shared" si="170"/>
        <v/>
      </c>
      <c r="O1825" t="str">
        <f t="shared" si="171"/>
        <v/>
      </c>
      <c r="R1825" t="str">
        <f t="shared" si="172"/>
        <v>1901-12</v>
      </c>
      <c r="U1825" s="2">
        <v>3.335</v>
      </c>
      <c r="V1825" s="2">
        <v>0.26700000000000002</v>
      </c>
      <c r="W1825" s="2">
        <v>9.0609999999999999</v>
      </c>
      <c r="X1825" s="2">
        <v>0.67200000000000004</v>
      </c>
      <c r="Y1825" s="2">
        <v>-2.2799999999999998</v>
      </c>
      <c r="Z1825" s="2">
        <v>0.37</v>
      </c>
      <c r="AA1825" s="2">
        <v>13.38</v>
      </c>
      <c r="AB1825" s="2">
        <v>0.13600000000000001</v>
      </c>
      <c r="AC1825">
        <f t="shared" si="173"/>
        <v>1900</v>
      </c>
    </row>
    <row r="1826" spans="1:29" x14ac:dyDescent="0.35">
      <c r="A1826" s="3">
        <v>732</v>
      </c>
      <c r="B1826" s="2">
        <v>2.6839999999999899</v>
      </c>
      <c r="C1826" s="2">
        <v>0.25600000000000001</v>
      </c>
      <c r="D1826" s="2">
        <v>8.7969999999999899</v>
      </c>
      <c r="E1826" s="2">
        <v>0.56899999999999995</v>
      </c>
      <c r="F1826" s="2">
        <v>-3.0310000000000001</v>
      </c>
      <c r="G1826" s="2">
        <v>0.36899999999999999</v>
      </c>
      <c r="H1826" s="2">
        <v>13.302</v>
      </c>
      <c r="I1826" s="2">
        <v>0.13</v>
      </c>
      <c r="J1826" s="4">
        <f t="shared" si="174"/>
        <v>1902</v>
      </c>
      <c r="K1826">
        <f t="shared" si="175"/>
        <v>1</v>
      </c>
      <c r="M1826" t="str">
        <f t="shared" si="170"/>
        <v/>
      </c>
      <c r="O1826" t="str">
        <f t="shared" si="171"/>
        <v/>
      </c>
      <c r="R1826" t="str">
        <f t="shared" si="172"/>
        <v>1902-01</v>
      </c>
      <c r="U1826" s="2">
        <v>2.6839999999999899</v>
      </c>
      <c r="V1826" s="2">
        <v>0.25600000000000001</v>
      </c>
      <c r="W1826" s="2">
        <v>8.7969999999999899</v>
      </c>
      <c r="X1826" s="2">
        <v>0.56899999999999995</v>
      </c>
      <c r="Y1826" s="2">
        <v>-3.0310000000000001</v>
      </c>
      <c r="Z1826" s="2">
        <v>0.36899999999999999</v>
      </c>
      <c r="AA1826" s="2">
        <v>13.302</v>
      </c>
      <c r="AB1826" s="2">
        <v>0.13</v>
      </c>
      <c r="AC1826">
        <f t="shared" si="173"/>
        <v>1900</v>
      </c>
    </row>
    <row r="1827" spans="1:29" x14ac:dyDescent="0.35">
      <c r="A1827" s="3">
        <v>763</v>
      </c>
      <c r="B1827" s="2">
        <v>3.6059999999999999</v>
      </c>
      <c r="C1827" s="2">
        <v>0.35399999999999998</v>
      </c>
      <c r="D1827" s="2">
        <v>9.8140000000000001</v>
      </c>
      <c r="E1827" s="2">
        <v>0.34100000000000003</v>
      </c>
      <c r="F1827" s="2">
        <v>-2.504</v>
      </c>
      <c r="G1827" s="2">
        <v>0.45200000000000001</v>
      </c>
      <c r="H1827" s="2">
        <v>13.690999999999899</v>
      </c>
      <c r="I1827" s="2">
        <v>0.14799999999999999</v>
      </c>
      <c r="J1827" s="4">
        <f t="shared" si="174"/>
        <v>1902</v>
      </c>
      <c r="K1827">
        <f t="shared" si="175"/>
        <v>2</v>
      </c>
      <c r="M1827" t="str">
        <f t="shared" si="170"/>
        <v/>
      </c>
      <c r="O1827" t="str">
        <f t="shared" si="171"/>
        <v/>
      </c>
      <c r="R1827" t="str">
        <f t="shared" si="172"/>
        <v>1902-02</v>
      </c>
      <c r="U1827" s="2">
        <v>3.6059999999999999</v>
      </c>
      <c r="V1827" s="2">
        <v>0.35399999999999998</v>
      </c>
      <c r="W1827" s="2">
        <v>9.8140000000000001</v>
      </c>
      <c r="X1827" s="2">
        <v>0.34100000000000003</v>
      </c>
      <c r="Y1827" s="2">
        <v>-2.504</v>
      </c>
      <c r="Z1827" s="2">
        <v>0.45200000000000001</v>
      </c>
      <c r="AA1827" s="2">
        <v>13.690999999999899</v>
      </c>
      <c r="AB1827" s="2">
        <v>0.14799999999999999</v>
      </c>
      <c r="AC1827">
        <f t="shared" si="173"/>
        <v>1900</v>
      </c>
    </row>
    <row r="1828" spans="1:29" x14ac:dyDescent="0.35">
      <c r="A1828" s="3">
        <v>791</v>
      </c>
      <c r="B1828" s="2">
        <v>4.883</v>
      </c>
      <c r="C1828" s="2">
        <v>0.22800000000000001</v>
      </c>
      <c r="D1828" s="2">
        <v>11.166</v>
      </c>
      <c r="E1828" s="2">
        <v>0.439</v>
      </c>
      <c r="F1828" s="2">
        <v>-1.339</v>
      </c>
      <c r="G1828" s="2">
        <v>0.29399999999999998</v>
      </c>
      <c r="H1828" s="2">
        <v>14.1</v>
      </c>
      <c r="I1828" s="2">
        <v>0.127</v>
      </c>
      <c r="J1828" s="4">
        <f t="shared" si="174"/>
        <v>1902</v>
      </c>
      <c r="K1828">
        <f t="shared" si="175"/>
        <v>3</v>
      </c>
      <c r="M1828" t="str">
        <f t="shared" si="170"/>
        <v/>
      </c>
      <c r="O1828" t="str">
        <f t="shared" si="171"/>
        <v/>
      </c>
      <c r="R1828" t="str">
        <f t="shared" si="172"/>
        <v>1902-03</v>
      </c>
      <c r="U1828" s="2">
        <v>4.883</v>
      </c>
      <c r="V1828" s="2">
        <v>0.22800000000000001</v>
      </c>
      <c r="W1828" s="2">
        <v>11.166</v>
      </c>
      <c r="X1828" s="2">
        <v>0.439</v>
      </c>
      <c r="Y1828" s="2">
        <v>-1.339</v>
      </c>
      <c r="Z1828" s="2">
        <v>0.29399999999999998</v>
      </c>
      <c r="AA1828" s="2">
        <v>14.1</v>
      </c>
      <c r="AB1828" s="2">
        <v>0.127</v>
      </c>
      <c r="AC1828">
        <f t="shared" si="173"/>
        <v>1900</v>
      </c>
    </row>
    <row r="1829" spans="1:29" x14ac:dyDescent="0.35">
      <c r="A1829" s="3">
        <v>822</v>
      </c>
      <c r="B1829" s="2">
        <v>7.9559999999999897</v>
      </c>
      <c r="C1829" s="2">
        <v>0.32100000000000001</v>
      </c>
      <c r="D1829" s="2">
        <v>13.884</v>
      </c>
      <c r="E1829" s="2">
        <v>0.35699999999999998</v>
      </c>
      <c r="F1829" s="2">
        <v>1.5619999999999901</v>
      </c>
      <c r="G1829" s="2">
        <v>0.35799999999999998</v>
      </c>
      <c r="H1829" s="2">
        <v>14.958</v>
      </c>
      <c r="I1829" s="2">
        <v>0.14099999999999999</v>
      </c>
      <c r="J1829" s="4">
        <f t="shared" si="174"/>
        <v>1902</v>
      </c>
      <c r="K1829">
        <f t="shared" si="175"/>
        <v>4</v>
      </c>
      <c r="M1829" t="str">
        <f t="shared" si="170"/>
        <v/>
      </c>
      <c r="O1829" t="str">
        <f t="shared" si="171"/>
        <v/>
      </c>
      <c r="R1829" t="str">
        <f t="shared" si="172"/>
        <v>1902-04</v>
      </c>
      <c r="U1829" s="2">
        <v>7.9559999999999897</v>
      </c>
      <c r="V1829" s="2">
        <v>0.32100000000000001</v>
      </c>
      <c r="W1829" s="2">
        <v>13.884</v>
      </c>
      <c r="X1829" s="2">
        <v>0.35699999999999998</v>
      </c>
      <c r="Y1829" s="2">
        <v>1.5619999999999901</v>
      </c>
      <c r="Z1829" s="2">
        <v>0.35799999999999998</v>
      </c>
      <c r="AA1829" s="2">
        <v>14.958</v>
      </c>
      <c r="AB1829" s="2">
        <v>0.14099999999999999</v>
      </c>
      <c r="AC1829">
        <f t="shared" si="173"/>
        <v>1900</v>
      </c>
    </row>
    <row r="1830" spans="1:29" x14ac:dyDescent="0.35">
      <c r="A1830" s="3">
        <v>852</v>
      </c>
      <c r="B1830" s="2">
        <v>10.893000000000001</v>
      </c>
      <c r="C1830" s="2">
        <v>0.34100000000000003</v>
      </c>
      <c r="D1830" s="2">
        <v>16.986000000000001</v>
      </c>
      <c r="E1830" s="2">
        <v>0.53600000000000003</v>
      </c>
      <c r="F1830" s="2">
        <v>4.5869999999999997</v>
      </c>
      <c r="G1830" s="2">
        <v>0.36899999999999999</v>
      </c>
      <c r="H1830" s="2">
        <v>15.718999999999999</v>
      </c>
      <c r="I1830" s="2">
        <v>0.14499999999999999</v>
      </c>
      <c r="J1830" s="4">
        <f t="shared" si="174"/>
        <v>1902</v>
      </c>
      <c r="K1830">
        <f t="shared" si="175"/>
        <v>5</v>
      </c>
      <c r="M1830" t="str">
        <f t="shared" si="170"/>
        <v/>
      </c>
      <c r="O1830" t="str">
        <f t="shared" si="171"/>
        <v/>
      </c>
      <c r="R1830" t="str">
        <f t="shared" si="172"/>
        <v>1902-05</v>
      </c>
      <c r="U1830" s="2">
        <v>10.893000000000001</v>
      </c>
      <c r="V1830" s="2">
        <v>0.34100000000000003</v>
      </c>
      <c r="W1830" s="2">
        <v>16.986000000000001</v>
      </c>
      <c r="X1830" s="2">
        <v>0.53600000000000003</v>
      </c>
      <c r="Y1830" s="2">
        <v>4.5869999999999997</v>
      </c>
      <c r="Z1830" s="2">
        <v>0.36899999999999999</v>
      </c>
      <c r="AA1830" s="2">
        <v>15.718999999999999</v>
      </c>
      <c r="AB1830" s="2">
        <v>0.14499999999999999</v>
      </c>
      <c r="AC1830">
        <f t="shared" si="173"/>
        <v>1900</v>
      </c>
    </row>
    <row r="1831" spans="1:29" x14ac:dyDescent="0.35">
      <c r="A1831" s="3">
        <v>883</v>
      </c>
      <c r="B1831" s="2">
        <v>13.214</v>
      </c>
      <c r="C1831" s="2">
        <v>0.26400000000000001</v>
      </c>
      <c r="D1831" s="2">
        <v>19.338000000000001</v>
      </c>
      <c r="E1831" s="2">
        <v>0.47499999999999998</v>
      </c>
      <c r="F1831" s="2">
        <v>6.8940000000000001</v>
      </c>
      <c r="G1831" s="2">
        <v>0.32</v>
      </c>
      <c r="H1831" s="2">
        <v>16.283999999999999</v>
      </c>
      <c r="I1831" s="2">
        <v>0.129</v>
      </c>
      <c r="J1831" s="4">
        <f t="shared" si="174"/>
        <v>1902</v>
      </c>
      <c r="K1831">
        <f t="shared" si="175"/>
        <v>6</v>
      </c>
      <c r="M1831" t="str">
        <f t="shared" si="170"/>
        <v/>
      </c>
      <c r="O1831" t="str">
        <f t="shared" si="171"/>
        <v/>
      </c>
      <c r="R1831" t="str">
        <f t="shared" si="172"/>
        <v>1902-06</v>
      </c>
      <c r="U1831" s="2">
        <v>13.214</v>
      </c>
      <c r="V1831" s="2">
        <v>0.26400000000000001</v>
      </c>
      <c r="W1831" s="2">
        <v>19.338000000000001</v>
      </c>
      <c r="X1831" s="2">
        <v>0.47499999999999998</v>
      </c>
      <c r="Y1831" s="2">
        <v>6.8940000000000001</v>
      </c>
      <c r="Z1831" s="2">
        <v>0.32</v>
      </c>
      <c r="AA1831" s="2">
        <v>16.283999999999999</v>
      </c>
      <c r="AB1831" s="2">
        <v>0.129</v>
      </c>
      <c r="AC1831">
        <f t="shared" si="173"/>
        <v>1900</v>
      </c>
    </row>
    <row r="1832" spans="1:29" x14ac:dyDescent="0.35">
      <c r="A1832" s="3">
        <v>913</v>
      </c>
      <c r="B1832" s="2">
        <v>14.231</v>
      </c>
      <c r="C1832" s="2">
        <v>0.35599999999999998</v>
      </c>
      <c r="D1832" s="2">
        <v>20.2</v>
      </c>
      <c r="E1832" s="2">
        <v>0.53600000000000003</v>
      </c>
      <c r="F1832" s="2">
        <v>7.9649999999999999</v>
      </c>
      <c r="G1832" s="2">
        <v>0.33900000000000002</v>
      </c>
      <c r="H1832" s="2">
        <v>16.690000000000001</v>
      </c>
      <c r="I1832" s="2">
        <v>0.14499999999999999</v>
      </c>
      <c r="J1832" s="4">
        <f t="shared" si="174"/>
        <v>1902</v>
      </c>
      <c r="K1832">
        <f t="shared" si="175"/>
        <v>7</v>
      </c>
      <c r="M1832" t="str">
        <f t="shared" si="170"/>
        <v/>
      </c>
      <c r="O1832" t="str">
        <f t="shared" si="171"/>
        <v/>
      </c>
      <c r="R1832" t="str">
        <f t="shared" si="172"/>
        <v>1902-07</v>
      </c>
      <c r="U1832" s="2">
        <v>14.231</v>
      </c>
      <c r="V1832" s="2">
        <v>0.35599999999999998</v>
      </c>
      <c r="W1832" s="2">
        <v>20.2</v>
      </c>
      <c r="X1832" s="2">
        <v>0.53600000000000003</v>
      </c>
      <c r="Y1832" s="2">
        <v>7.9649999999999999</v>
      </c>
      <c r="Z1832" s="2">
        <v>0.33900000000000002</v>
      </c>
      <c r="AA1832" s="2">
        <v>16.690000000000001</v>
      </c>
      <c r="AB1832" s="2">
        <v>0.14499999999999999</v>
      </c>
      <c r="AC1832">
        <f t="shared" si="173"/>
        <v>1900</v>
      </c>
    </row>
    <row r="1833" spans="1:29" x14ac:dyDescent="0.35">
      <c r="A1833" s="3">
        <v>944</v>
      </c>
      <c r="B1833" s="2">
        <v>13.599</v>
      </c>
      <c r="C1833" s="2">
        <v>0.35699999999999998</v>
      </c>
      <c r="D1833" s="2">
        <v>19.884</v>
      </c>
      <c r="E1833" s="2">
        <v>0.29699999999999999</v>
      </c>
      <c r="F1833" s="2">
        <v>7.4489999999999998</v>
      </c>
      <c r="G1833" s="2">
        <v>0.35399999999999998</v>
      </c>
      <c r="H1833" s="2">
        <v>16.590999999999902</v>
      </c>
      <c r="I1833" s="2">
        <v>0.14399999999999999</v>
      </c>
      <c r="J1833" s="4">
        <f t="shared" si="174"/>
        <v>1902</v>
      </c>
      <c r="K1833">
        <f t="shared" si="175"/>
        <v>8</v>
      </c>
      <c r="M1833" t="str">
        <f t="shared" si="170"/>
        <v/>
      </c>
      <c r="O1833" t="str">
        <f t="shared" si="171"/>
        <v/>
      </c>
      <c r="R1833" t="str">
        <f t="shared" si="172"/>
        <v>1902-08</v>
      </c>
      <c r="U1833" s="2">
        <v>13.599</v>
      </c>
      <c r="V1833" s="2">
        <v>0.35699999999999998</v>
      </c>
      <c r="W1833" s="2">
        <v>19.884</v>
      </c>
      <c r="X1833" s="2">
        <v>0.29699999999999999</v>
      </c>
      <c r="Y1833" s="2">
        <v>7.4489999999999998</v>
      </c>
      <c r="Z1833" s="2">
        <v>0.35399999999999998</v>
      </c>
      <c r="AA1833" s="2">
        <v>16.590999999999902</v>
      </c>
      <c r="AB1833" s="2">
        <v>0.14399999999999999</v>
      </c>
      <c r="AC1833">
        <f t="shared" si="173"/>
        <v>1900</v>
      </c>
    </row>
    <row r="1834" spans="1:29" x14ac:dyDescent="0.35">
      <c r="A1834" s="3">
        <v>975</v>
      </c>
      <c r="B1834" s="2">
        <v>11.798999999999999</v>
      </c>
      <c r="C1834" s="2">
        <v>0.28899999999999998</v>
      </c>
      <c r="D1834" s="2">
        <v>17.896999999999998</v>
      </c>
      <c r="E1834" s="2">
        <v>0.29899999999999999</v>
      </c>
      <c r="F1834" s="2">
        <v>5.5549999999999997</v>
      </c>
      <c r="G1834" s="2">
        <v>0.372</v>
      </c>
      <c r="H1834" s="2">
        <v>16.032</v>
      </c>
      <c r="I1834" s="2">
        <v>0.13400000000000001</v>
      </c>
      <c r="J1834" s="4">
        <f t="shared" si="174"/>
        <v>1902</v>
      </c>
      <c r="K1834">
        <f t="shared" si="175"/>
        <v>9</v>
      </c>
      <c r="M1834" t="str">
        <f t="shared" si="170"/>
        <v/>
      </c>
      <c r="O1834" t="str">
        <f t="shared" si="171"/>
        <v/>
      </c>
      <c r="R1834" t="str">
        <f t="shared" si="172"/>
        <v>1902-09</v>
      </c>
      <c r="U1834" s="2">
        <v>11.798999999999999</v>
      </c>
      <c r="V1834" s="2">
        <v>0.28899999999999998</v>
      </c>
      <c r="W1834" s="2">
        <v>17.896999999999998</v>
      </c>
      <c r="X1834" s="2">
        <v>0.29899999999999999</v>
      </c>
      <c r="Y1834" s="2">
        <v>5.5549999999999997</v>
      </c>
      <c r="Z1834" s="2">
        <v>0.372</v>
      </c>
      <c r="AA1834" s="2">
        <v>16.032</v>
      </c>
      <c r="AB1834" s="2">
        <v>0.13400000000000001</v>
      </c>
      <c r="AC1834">
        <f t="shared" si="173"/>
        <v>1900</v>
      </c>
    </row>
    <row r="1835" spans="1:29" x14ac:dyDescent="0.35">
      <c r="A1835" s="3">
        <v>1005</v>
      </c>
      <c r="B1835" s="2">
        <v>8.8010000000000002</v>
      </c>
      <c r="C1835" s="2">
        <v>0.21</v>
      </c>
      <c r="D1835" s="2">
        <v>14.811</v>
      </c>
      <c r="E1835" s="2">
        <v>0.27100000000000002</v>
      </c>
      <c r="F1835" s="2">
        <v>2.7589999999999999</v>
      </c>
      <c r="G1835" s="2">
        <v>0.34699999999999998</v>
      </c>
      <c r="H1835" s="2">
        <v>14.991</v>
      </c>
      <c r="I1835" s="2">
        <v>0.121</v>
      </c>
      <c r="J1835" s="4">
        <f t="shared" si="174"/>
        <v>1902</v>
      </c>
      <c r="K1835">
        <f t="shared" si="175"/>
        <v>10</v>
      </c>
      <c r="M1835" t="str">
        <f t="shared" si="170"/>
        <v/>
      </c>
      <c r="O1835" t="str">
        <f t="shared" si="171"/>
        <v/>
      </c>
      <c r="R1835" t="str">
        <f t="shared" si="172"/>
        <v>1902-10</v>
      </c>
      <c r="U1835" s="2">
        <v>8.8010000000000002</v>
      </c>
      <c r="V1835" s="2">
        <v>0.21</v>
      </c>
      <c r="W1835" s="2">
        <v>14.811</v>
      </c>
      <c r="X1835" s="2">
        <v>0.27100000000000002</v>
      </c>
      <c r="Y1835" s="2">
        <v>2.7589999999999999</v>
      </c>
      <c r="Z1835" s="2">
        <v>0.34699999999999998</v>
      </c>
      <c r="AA1835" s="2">
        <v>14.991</v>
      </c>
      <c r="AB1835" s="2">
        <v>0.121</v>
      </c>
      <c r="AC1835">
        <f t="shared" si="173"/>
        <v>1900</v>
      </c>
    </row>
    <row r="1836" spans="1:29" x14ac:dyDescent="0.35">
      <c r="A1836" s="3">
        <v>1036</v>
      </c>
      <c r="B1836" s="2">
        <v>5.274</v>
      </c>
      <c r="C1836" s="2">
        <v>0.26700000000000002</v>
      </c>
      <c r="D1836" s="2">
        <v>11.159000000000001</v>
      </c>
      <c r="E1836" s="2">
        <v>0.33500000000000002</v>
      </c>
      <c r="F1836" s="2">
        <v>-0.46</v>
      </c>
      <c r="G1836" s="2">
        <v>0.32700000000000001</v>
      </c>
      <c r="H1836" s="2">
        <v>13.901999999999999</v>
      </c>
      <c r="I1836" s="2">
        <v>0.128</v>
      </c>
      <c r="J1836" s="4">
        <f t="shared" si="174"/>
        <v>1902</v>
      </c>
      <c r="K1836">
        <f t="shared" si="175"/>
        <v>11</v>
      </c>
      <c r="M1836" t="str">
        <f t="shared" si="170"/>
        <v/>
      </c>
      <c r="O1836" t="str">
        <f t="shared" si="171"/>
        <v/>
      </c>
      <c r="R1836" t="str">
        <f t="shared" si="172"/>
        <v>1902-11</v>
      </c>
      <c r="U1836" s="2">
        <v>5.274</v>
      </c>
      <c r="V1836" s="2">
        <v>0.26700000000000002</v>
      </c>
      <c r="W1836" s="2">
        <v>11.159000000000001</v>
      </c>
      <c r="X1836" s="2">
        <v>0.33500000000000002</v>
      </c>
      <c r="Y1836" s="2">
        <v>-0.46</v>
      </c>
      <c r="Z1836" s="2">
        <v>0.32700000000000001</v>
      </c>
      <c r="AA1836" s="2">
        <v>13.901999999999999</v>
      </c>
      <c r="AB1836" s="2">
        <v>0.128</v>
      </c>
      <c r="AC1836">
        <f t="shared" si="173"/>
        <v>1900</v>
      </c>
    </row>
    <row r="1837" spans="1:29" x14ac:dyDescent="0.35">
      <c r="A1837" s="3">
        <v>1066</v>
      </c>
      <c r="B1837" s="2">
        <v>2.7130000000000001</v>
      </c>
      <c r="C1837" s="2">
        <v>0.27</v>
      </c>
      <c r="D1837" s="2">
        <v>8.4350000000000005</v>
      </c>
      <c r="E1837" s="2">
        <v>0.27700000000000002</v>
      </c>
      <c r="F1837" s="2">
        <v>-2.992</v>
      </c>
      <c r="G1837" s="2">
        <v>0.373</v>
      </c>
      <c r="H1837" s="2">
        <v>13.24</v>
      </c>
      <c r="I1837" s="2">
        <v>0.13400000000000001</v>
      </c>
      <c r="J1837" s="4">
        <f t="shared" si="174"/>
        <v>1902</v>
      </c>
      <c r="K1837">
        <f t="shared" si="175"/>
        <v>12</v>
      </c>
      <c r="M1837" t="str">
        <f t="shared" si="170"/>
        <v/>
      </c>
      <c r="O1837" t="str">
        <f t="shared" si="171"/>
        <v/>
      </c>
      <c r="R1837" t="str">
        <f t="shared" si="172"/>
        <v>1902-12</v>
      </c>
      <c r="U1837" s="2">
        <v>2.7130000000000001</v>
      </c>
      <c r="V1837" s="2">
        <v>0.27</v>
      </c>
      <c r="W1837" s="2">
        <v>8.4350000000000005</v>
      </c>
      <c r="X1837" s="2">
        <v>0.27700000000000002</v>
      </c>
      <c r="Y1837" s="2">
        <v>-2.992</v>
      </c>
      <c r="Z1837" s="2">
        <v>0.373</v>
      </c>
      <c r="AA1837" s="2">
        <v>13.24</v>
      </c>
      <c r="AB1837" s="2">
        <v>0.13400000000000001</v>
      </c>
      <c r="AC1837">
        <f t="shared" si="173"/>
        <v>1900</v>
      </c>
    </row>
    <row r="1838" spans="1:29" x14ac:dyDescent="0.35">
      <c r="A1838" s="3">
        <v>1097</v>
      </c>
      <c r="B1838" s="2">
        <v>2.5139999999999998</v>
      </c>
      <c r="C1838" s="2">
        <v>0.224</v>
      </c>
      <c r="D1838" s="2">
        <v>8.4149999999999991</v>
      </c>
      <c r="E1838" s="2">
        <v>0.442</v>
      </c>
      <c r="F1838" s="2">
        <v>-3.1869999999999998</v>
      </c>
      <c r="G1838" s="2">
        <v>0.40300000000000002</v>
      </c>
      <c r="H1838" s="2">
        <v>13.275</v>
      </c>
      <c r="I1838" s="2">
        <v>0.128</v>
      </c>
      <c r="J1838" s="4">
        <f t="shared" si="174"/>
        <v>1903</v>
      </c>
      <c r="K1838">
        <f t="shared" si="175"/>
        <v>1</v>
      </c>
      <c r="M1838" t="str">
        <f t="shared" si="170"/>
        <v/>
      </c>
      <c r="O1838" t="str">
        <f t="shared" si="171"/>
        <v/>
      </c>
      <c r="R1838" t="str">
        <f t="shared" si="172"/>
        <v>1903-01</v>
      </c>
      <c r="U1838" s="2">
        <v>2.5139999999999998</v>
      </c>
      <c r="V1838" s="2">
        <v>0.224</v>
      </c>
      <c r="W1838" s="2">
        <v>8.4149999999999991</v>
      </c>
      <c r="X1838" s="2">
        <v>0.442</v>
      </c>
      <c r="Y1838" s="2">
        <v>-3.1869999999999998</v>
      </c>
      <c r="Z1838" s="2">
        <v>0.40300000000000002</v>
      </c>
      <c r="AA1838" s="2">
        <v>13.275</v>
      </c>
      <c r="AB1838" s="2">
        <v>0.128</v>
      </c>
      <c r="AC1838">
        <f t="shared" si="173"/>
        <v>1900</v>
      </c>
    </row>
    <row r="1839" spans="1:29" x14ac:dyDescent="0.35">
      <c r="A1839" s="3">
        <v>1128</v>
      </c>
      <c r="B1839" s="2">
        <v>3.5550000000000002</v>
      </c>
      <c r="C1839" s="2">
        <v>0.247</v>
      </c>
      <c r="D1839" s="2">
        <v>9.2970000000000006</v>
      </c>
      <c r="E1839" s="2">
        <v>0.42899999999999999</v>
      </c>
      <c r="F1839" s="2">
        <v>-2.4900000000000002</v>
      </c>
      <c r="G1839" s="2">
        <v>0.49399999999999999</v>
      </c>
      <c r="H1839" s="2">
        <v>13.667999999999999</v>
      </c>
      <c r="I1839" s="2">
        <v>0.13200000000000001</v>
      </c>
      <c r="J1839" s="4">
        <f t="shared" si="174"/>
        <v>1903</v>
      </c>
      <c r="K1839">
        <f t="shared" si="175"/>
        <v>2</v>
      </c>
      <c r="M1839" t="str">
        <f t="shared" si="170"/>
        <v/>
      </c>
      <c r="O1839" t="str">
        <f t="shared" si="171"/>
        <v/>
      </c>
      <c r="R1839" t="str">
        <f t="shared" si="172"/>
        <v>1903-02</v>
      </c>
      <c r="U1839" s="2">
        <v>3.5550000000000002</v>
      </c>
      <c r="V1839" s="2">
        <v>0.247</v>
      </c>
      <c r="W1839" s="2">
        <v>9.2970000000000006</v>
      </c>
      <c r="X1839" s="2">
        <v>0.42899999999999999</v>
      </c>
      <c r="Y1839" s="2">
        <v>-2.4900000000000002</v>
      </c>
      <c r="Z1839" s="2">
        <v>0.49399999999999999</v>
      </c>
      <c r="AA1839" s="2">
        <v>13.667999999999999</v>
      </c>
      <c r="AB1839" s="2">
        <v>0.13200000000000001</v>
      </c>
      <c r="AC1839">
        <f t="shared" si="173"/>
        <v>1900</v>
      </c>
    </row>
    <row r="1840" spans="1:29" x14ac:dyDescent="0.35">
      <c r="A1840" s="3">
        <v>1156</v>
      </c>
      <c r="B1840" s="2">
        <v>4.93</v>
      </c>
      <c r="C1840" s="2">
        <v>0.21199999999999999</v>
      </c>
      <c r="D1840" s="2">
        <v>10.962999999999999</v>
      </c>
      <c r="E1840" s="2">
        <v>0.29399999999999998</v>
      </c>
      <c r="F1840" s="2">
        <v>-1.1579999999999999</v>
      </c>
      <c r="G1840" s="2">
        <v>0.41199999999999998</v>
      </c>
      <c r="H1840" s="2">
        <v>14.05</v>
      </c>
      <c r="I1840" s="2">
        <v>0.124</v>
      </c>
      <c r="J1840" s="4">
        <f t="shared" si="174"/>
        <v>1903</v>
      </c>
      <c r="K1840">
        <f t="shared" si="175"/>
        <v>3</v>
      </c>
      <c r="M1840" t="str">
        <f t="shared" si="170"/>
        <v/>
      </c>
      <c r="O1840" t="str">
        <f t="shared" si="171"/>
        <v/>
      </c>
      <c r="R1840" t="str">
        <f t="shared" si="172"/>
        <v>1903-03</v>
      </c>
      <c r="U1840" s="2">
        <v>4.93</v>
      </c>
      <c r="V1840" s="2">
        <v>0.21199999999999999</v>
      </c>
      <c r="W1840" s="2">
        <v>10.962999999999999</v>
      </c>
      <c r="X1840" s="2">
        <v>0.29399999999999998</v>
      </c>
      <c r="Y1840" s="2">
        <v>-1.1579999999999999</v>
      </c>
      <c r="Z1840" s="2">
        <v>0.41199999999999998</v>
      </c>
      <c r="AA1840" s="2">
        <v>14.05</v>
      </c>
      <c r="AB1840" s="2">
        <v>0.124</v>
      </c>
      <c r="AC1840">
        <f t="shared" si="173"/>
        <v>1900</v>
      </c>
    </row>
    <row r="1841" spans="1:29" x14ac:dyDescent="0.35">
      <c r="A1841" s="3">
        <v>1187</v>
      </c>
      <c r="B1841" s="2">
        <v>7.8319999999999901</v>
      </c>
      <c r="C1841" s="2">
        <v>0.29199999999999998</v>
      </c>
      <c r="D1841" s="2">
        <v>13.958</v>
      </c>
      <c r="E1841" s="2">
        <v>0.32</v>
      </c>
      <c r="F1841" s="2">
        <v>1.698</v>
      </c>
      <c r="G1841" s="2">
        <v>0.39200000000000002</v>
      </c>
      <c r="H1841" s="2">
        <v>14.800999999999901</v>
      </c>
      <c r="I1841" s="2">
        <v>0.13600000000000001</v>
      </c>
      <c r="J1841" s="4">
        <f t="shared" si="174"/>
        <v>1903</v>
      </c>
      <c r="K1841">
        <f t="shared" si="175"/>
        <v>4</v>
      </c>
      <c r="M1841" t="str">
        <f t="shared" si="170"/>
        <v/>
      </c>
      <c r="O1841" t="str">
        <f t="shared" si="171"/>
        <v/>
      </c>
      <c r="R1841" t="str">
        <f t="shared" si="172"/>
        <v>1903-04</v>
      </c>
      <c r="U1841" s="2">
        <v>7.8319999999999901</v>
      </c>
      <c r="V1841" s="2">
        <v>0.29199999999999998</v>
      </c>
      <c r="W1841" s="2">
        <v>13.958</v>
      </c>
      <c r="X1841" s="2">
        <v>0.32</v>
      </c>
      <c r="Y1841" s="2">
        <v>1.698</v>
      </c>
      <c r="Z1841" s="2">
        <v>0.39200000000000002</v>
      </c>
      <c r="AA1841" s="2">
        <v>14.800999999999901</v>
      </c>
      <c r="AB1841" s="2">
        <v>0.13600000000000001</v>
      </c>
      <c r="AC1841">
        <f t="shared" si="173"/>
        <v>1900</v>
      </c>
    </row>
    <row r="1842" spans="1:29" x14ac:dyDescent="0.35">
      <c r="A1842" s="3">
        <v>1217</v>
      </c>
      <c r="B1842" s="2">
        <v>10.794</v>
      </c>
      <c r="C1842" s="2">
        <v>0.30499999999999999</v>
      </c>
      <c r="D1842" s="2">
        <v>16.672000000000001</v>
      </c>
      <c r="E1842" s="2">
        <v>0.39800000000000002</v>
      </c>
      <c r="F1842" s="2">
        <v>4.5869999999999997</v>
      </c>
      <c r="G1842" s="2">
        <v>0.435</v>
      </c>
      <c r="H1842" s="2">
        <v>15.645</v>
      </c>
      <c r="I1842" s="2">
        <v>0.13900000000000001</v>
      </c>
      <c r="J1842" s="4">
        <f t="shared" si="174"/>
        <v>1903</v>
      </c>
      <c r="K1842">
        <f t="shared" si="175"/>
        <v>5</v>
      </c>
      <c r="M1842" t="str">
        <f t="shared" si="170"/>
        <v/>
      </c>
      <c r="O1842" t="str">
        <f t="shared" si="171"/>
        <v/>
      </c>
      <c r="R1842" t="str">
        <f t="shared" si="172"/>
        <v>1903-05</v>
      </c>
      <c r="U1842" s="2">
        <v>10.794</v>
      </c>
      <c r="V1842" s="2">
        <v>0.30499999999999999</v>
      </c>
      <c r="W1842" s="2">
        <v>16.672000000000001</v>
      </c>
      <c r="X1842" s="2">
        <v>0.39800000000000002</v>
      </c>
      <c r="Y1842" s="2">
        <v>4.5869999999999997</v>
      </c>
      <c r="Z1842" s="2">
        <v>0.435</v>
      </c>
      <c r="AA1842" s="2">
        <v>15.645</v>
      </c>
      <c r="AB1842" s="2">
        <v>0.13900000000000001</v>
      </c>
      <c r="AC1842">
        <f t="shared" si="173"/>
        <v>1900</v>
      </c>
    </row>
    <row r="1843" spans="1:29" x14ac:dyDescent="0.35">
      <c r="A1843" s="3">
        <v>1248</v>
      </c>
      <c r="B1843" s="2">
        <v>12.885999999999999</v>
      </c>
      <c r="C1843" s="2">
        <v>0.26800000000000002</v>
      </c>
      <c r="D1843" s="2">
        <v>18.896999999999998</v>
      </c>
      <c r="E1843" s="2">
        <v>0.38100000000000001</v>
      </c>
      <c r="F1843" s="2">
        <v>6.7229999999999999</v>
      </c>
      <c r="G1843" s="2">
        <v>0.29599999999999999</v>
      </c>
      <c r="H1843" s="2">
        <v>16.160999999999898</v>
      </c>
      <c r="I1843" s="2">
        <v>0.127</v>
      </c>
      <c r="J1843" s="4">
        <f t="shared" si="174"/>
        <v>1903</v>
      </c>
      <c r="K1843">
        <f t="shared" si="175"/>
        <v>6</v>
      </c>
      <c r="M1843" t="str">
        <f t="shared" si="170"/>
        <v/>
      </c>
      <c r="O1843" t="str">
        <f t="shared" si="171"/>
        <v/>
      </c>
      <c r="R1843" t="str">
        <f t="shared" si="172"/>
        <v>1903-06</v>
      </c>
      <c r="U1843" s="2">
        <v>12.885999999999999</v>
      </c>
      <c r="V1843" s="2">
        <v>0.26800000000000002</v>
      </c>
      <c r="W1843" s="2">
        <v>18.896999999999998</v>
      </c>
      <c r="X1843" s="2">
        <v>0.38100000000000001</v>
      </c>
      <c r="Y1843" s="2">
        <v>6.7229999999999999</v>
      </c>
      <c r="Z1843" s="2">
        <v>0.29599999999999999</v>
      </c>
      <c r="AA1843" s="2">
        <v>16.160999999999898</v>
      </c>
      <c r="AB1843" s="2">
        <v>0.127</v>
      </c>
      <c r="AC1843">
        <f t="shared" si="173"/>
        <v>1900</v>
      </c>
    </row>
    <row r="1844" spans="1:29" x14ac:dyDescent="0.35">
      <c r="A1844" s="3">
        <v>1278</v>
      </c>
      <c r="B1844" s="2">
        <v>13.992000000000001</v>
      </c>
      <c r="C1844" s="2">
        <v>0.36599999999999999</v>
      </c>
      <c r="D1844" s="2">
        <v>19.786999999999999</v>
      </c>
      <c r="E1844" s="2">
        <v>0.45200000000000001</v>
      </c>
      <c r="F1844" s="2">
        <v>7.87</v>
      </c>
      <c r="G1844" s="2">
        <v>0.36399999999999999</v>
      </c>
      <c r="H1844" s="2">
        <v>16.495999999999999</v>
      </c>
      <c r="I1844" s="2">
        <v>0.14599999999999999</v>
      </c>
      <c r="J1844" s="4">
        <f t="shared" si="174"/>
        <v>1903</v>
      </c>
      <c r="K1844">
        <f t="shared" si="175"/>
        <v>7</v>
      </c>
      <c r="M1844" t="str">
        <f t="shared" si="170"/>
        <v/>
      </c>
      <c r="O1844" t="str">
        <f t="shared" si="171"/>
        <v/>
      </c>
      <c r="R1844" t="str">
        <f t="shared" si="172"/>
        <v>1903-07</v>
      </c>
      <c r="U1844" s="2">
        <v>13.992000000000001</v>
      </c>
      <c r="V1844" s="2">
        <v>0.36599999999999999</v>
      </c>
      <c r="W1844" s="2">
        <v>19.786999999999999</v>
      </c>
      <c r="X1844" s="2">
        <v>0.45200000000000001</v>
      </c>
      <c r="Y1844" s="2">
        <v>7.87</v>
      </c>
      <c r="Z1844" s="2">
        <v>0.36399999999999999</v>
      </c>
      <c r="AA1844" s="2">
        <v>16.495999999999999</v>
      </c>
      <c r="AB1844" s="2">
        <v>0.14599999999999999</v>
      </c>
      <c r="AC1844">
        <f t="shared" si="173"/>
        <v>1900</v>
      </c>
    </row>
    <row r="1845" spans="1:29" x14ac:dyDescent="0.35">
      <c r="A1845" s="3">
        <v>1309</v>
      </c>
      <c r="B1845" s="2">
        <v>13.412000000000001</v>
      </c>
      <c r="C1845" s="2">
        <v>0.377</v>
      </c>
      <c r="D1845" s="2">
        <v>19.297999999999998</v>
      </c>
      <c r="E1845" s="2">
        <v>0.36499999999999999</v>
      </c>
      <c r="F1845" s="2">
        <v>7.5579999999999901</v>
      </c>
      <c r="G1845" s="2">
        <v>0.36599999999999999</v>
      </c>
      <c r="H1845" s="2">
        <v>16.303999999999998</v>
      </c>
      <c r="I1845" s="2">
        <v>0.14599999999999999</v>
      </c>
      <c r="J1845" s="4">
        <f t="shared" si="174"/>
        <v>1903</v>
      </c>
      <c r="K1845">
        <f t="shared" si="175"/>
        <v>8</v>
      </c>
      <c r="M1845" t="str">
        <f t="shared" si="170"/>
        <v/>
      </c>
      <c r="O1845" t="str">
        <f t="shared" si="171"/>
        <v/>
      </c>
      <c r="R1845" t="str">
        <f t="shared" si="172"/>
        <v>1903-08</v>
      </c>
      <c r="U1845" s="2">
        <v>13.412000000000001</v>
      </c>
      <c r="V1845" s="2">
        <v>0.377</v>
      </c>
      <c r="W1845" s="2">
        <v>19.297999999999998</v>
      </c>
      <c r="X1845" s="2">
        <v>0.36499999999999999</v>
      </c>
      <c r="Y1845" s="2">
        <v>7.5579999999999901</v>
      </c>
      <c r="Z1845" s="2">
        <v>0.36599999999999999</v>
      </c>
      <c r="AA1845" s="2">
        <v>16.303999999999998</v>
      </c>
      <c r="AB1845" s="2">
        <v>0.14599999999999999</v>
      </c>
      <c r="AC1845">
        <f t="shared" si="173"/>
        <v>1900</v>
      </c>
    </row>
    <row r="1846" spans="1:29" x14ac:dyDescent="0.35">
      <c r="A1846" s="3">
        <v>1340</v>
      </c>
      <c r="B1846" s="2">
        <v>11.500999999999999</v>
      </c>
      <c r="C1846" s="2">
        <v>0.36</v>
      </c>
      <c r="D1846" s="2">
        <v>17.355999999999899</v>
      </c>
      <c r="E1846" s="2">
        <v>0.46100000000000002</v>
      </c>
      <c r="F1846" s="2">
        <v>5.6420000000000003</v>
      </c>
      <c r="G1846" s="2">
        <v>0.28499999999999998</v>
      </c>
      <c r="H1846" s="2">
        <v>15.7709999999999</v>
      </c>
      <c r="I1846" s="2">
        <v>0.14499999999999999</v>
      </c>
      <c r="J1846" s="4">
        <f t="shared" si="174"/>
        <v>1903</v>
      </c>
      <c r="K1846">
        <f t="shared" si="175"/>
        <v>9</v>
      </c>
      <c r="M1846" t="str">
        <f t="shared" si="170"/>
        <v/>
      </c>
      <c r="O1846" t="str">
        <f t="shared" si="171"/>
        <v/>
      </c>
      <c r="R1846" t="str">
        <f t="shared" si="172"/>
        <v>1903-09</v>
      </c>
      <c r="U1846" s="2">
        <v>11.500999999999999</v>
      </c>
      <c r="V1846" s="2">
        <v>0.36</v>
      </c>
      <c r="W1846" s="2">
        <v>17.355999999999899</v>
      </c>
      <c r="X1846" s="2">
        <v>0.46100000000000002</v>
      </c>
      <c r="Y1846" s="2">
        <v>5.6420000000000003</v>
      </c>
      <c r="Z1846" s="2">
        <v>0.28499999999999998</v>
      </c>
      <c r="AA1846" s="2">
        <v>15.7709999999999</v>
      </c>
      <c r="AB1846" s="2">
        <v>0.14499999999999999</v>
      </c>
      <c r="AC1846">
        <f t="shared" si="173"/>
        <v>1900</v>
      </c>
    </row>
    <row r="1847" spans="1:29" x14ac:dyDescent="0.35">
      <c r="A1847" s="3">
        <v>1370</v>
      </c>
      <c r="B1847" s="2">
        <v>8.8119999999999994</v>
      </c>
      <c r="C1847" s="2">
        <v>0.20200000000000001</v>
      </c>
      <c r="D1847" s="2">
        <v>14.634</v>
      </c>
      <c r="E1847" s="2">
        <v>0.41699999999999998</v>
      </c>
      <c r="F1847" s="2">
        <v>2.895</v>
      </c>
      <c r="G1847" s="2">
        <v>0.371</v>
      </c>
      <c r="H1847" s="2">
        <v>14.835000000000001</v>
      </c>
      <c r="I1847" s="2">
        <v>0.11799999999999999</v>
      </c>
      <c r="J1847" s="4">
        <f t="shared" si="174"/>
        <v>1903</v>
      </c>
      <c r="K1847">
        <f t="shared" si="175"/>
        <v>10</v>
      </c>
      <c r="M1847" t="str">
        <f t="shared" si="170"/>
        <v/>
      </c>
      <c r="O1847" t="str">
        <f t="shared" si="171"/>
        <v/>
      </c>
      <c r="R1847" t="str">
        <f t="shared" si="172"/>
        <v>1903-10</v>
      </c>
      <c r="U1847" s="2">
        <v>8.8119999999999994</v>
      </c>
      <c r="V1847" s="2">
        <v>0.20200000000000001</v>
      </c>
      <c r="W1847" s="2">
        <v>14.634</v>
      </c>
      <c r="X1847" s="2">
        <v>0.41699999999999998</v>
      </c>
      <c r="Y1847" s="2">
        <v>2.895</v>
      </c>
      <c r="Z1847" s="2">
        <v>0.371</v>
      </c>
      <c r="AA1847" s="2">
        <v>14.835000000000001</v>
      </c>
      <c r="AB1847" s="2">
        <v>0.11799999999999999</v>
      </c>
      <c r="AC1847">
        <f t="shared" si="173"/>
        <v>1900</v>
      </c>
    </row>
    <row r="1848" spans="1:29" x14ac:dyDescent="0.35">
      <c r="A1848" s="3">
        <v>1401</v>
      </c>
      <c r="B1848" s="2">
        <v>5.516</v>
      </c>
      <c r="C1848" s="2">
        <v>0.26800000000000002</v>
      </c>
      <c r="D1848" s="2">
        <v>11.218999999999999</v>
      </c>
      <c r="E1848" s="2">
        <v>0.39100000000000001</v>
      </c>
      <c r="F1848" s="2">
        <v>-5.09999999999999E-2</v>
      </c>
      <c r="G1848" s="2">
        <v>0.34</v>
      </c>
      <c r="H1848" s="2">
        <v>13.827999999999999</v>
      </c>
      <c r="I1848" s="2">
        <v>0.13200000000000001</v>
      </c>
      <c r="J1848" s="4">
        <f t="shared" si="174"/>
        <v>1903</v>
      </c>
      <c r="K1848">
        <f t="shared" si="175"/>
        <v>11</v>
      </c>
      <c r="M1848" t="str">
        <f t="shared" si="170"/>
        <v/>
      </c>
      <c r="O1848" t="str">
        <f t="shared" si="171"/>
        <v/>
      </c>
      <c r="R1848" t="str">
        <f t="shared" si="172"/>
        <v>1903-11</v>
      </c>
      <c r="U1848" s="2">
        <v>5.516</v>
      </c>
      <c r="V1848" s="2">
        <v>0.26800000000000002</v>
      </c>
      <c r="W1848" s="2">
        <v>11.218999999999999</v>
      </c>
      <c r="X1848" s="2">
        <v>0.39100000000000001</v>
      </c>
      <c r="Y1848" s="2">
        <v>-5.09999999999999E-2</v>
      </c>
      <c r="Z1848" s="2">
        <v>0.34</v>
      </c>
      <c r="AA1848" s="2">
        <v>13.827999999999999</v>
      </c>
      <c r="AB1848" s="2">
        <v>0.13200000000000001</v>
      </c>
      <c r="AC1848">
        <f t="shared" si="173"/>
        <v>1900</v>
      </c>
    </row>
    <row r="1849" spans="1:29" x14ac:dyDescent="0.35">
      <c r="A1849" s="3">
        <v>1431</v>
      </c>
      <c r="B1849" s="2">
        <v>2.8980000000000001</v>
      </c>
      <c r="C1849" s="2">
        <v>0.35899999999999999</v>
      </c>
      <c r="D1849" s="2">
        <v>8.5329999999999995</v>
      </c>
      <c r="E1849" s="2">
        <v>0.32700000000000001</v>
      </c>
      <c r="F1849" s="2">
        <v>-2.6869999999999998</v>
      </c>
      <c r="G1849" s="2">
        <v>0.38100000000000001</v>
      </c>
      <c r="H1849" s="2">
        <v>13.205</v>
      </c>
      <c r="I1849" s="2">
        <v>0.14499999999999999</v>
      </c>
      <c r="J1849" s="4">
        <f t="shared" si="174"/>
        <v>1903</v>
      </c>
      <c r="K1849">
        <f t="shared" si="175"/>
        <v>12</v>
      </c>
      <c r="M1849" t="str">
        <f t="shared" si="170"/>
        <v/>
      </c>
      <c r="O1849" t="str">
        <f t="shared" si="171"/>
        <v/>
      </c>
      <c r="R1849" t="str">
        <f t="shared" si="172"/>
        <v>1903-12</v>
      </c>
      <c r="U1849" s="2">
        <v>2.8980000000000001</v>
      </c>
      <c r="V1849" s="2">
        <v>0.35899999999999999</v>
      </c>
      <c r="W1849" s="2">
        <v>8.5329999999999995</v>
      </c>
      <c r="X1849" s="2">
        <v>0.32700000000000001</v>
      </c>
      <c r="Y1849" s="2">
        <v>-2.6869999999999998</v>
      </c>
      <c r="Z1849" s="2">
        <v>0.38100000000000001</v>
      </c>
      <c r="AA1849" s="2">
        <v>13.205</v>
      </c>
      <c r="AB1849" s="2">
        <v>0.14499999999999999</v>
      </c>
      <c r="AC1849">
        <f t="shared" si="173"/>
        <v>1900</v>
      </c>
    </row>
    <row r="1850" spans="1:29" x14ac:dyDescent="0.35">
      <c r="A1850" s="3">
        <v>1462</v>
      </c>
      <c r="B1850" s="2">
        <v>1.63699999999999</v>
      </c>
      <c r="C1850" s="2">
        <v>0.38700000000000001</v>
      </c>
      <c r="D1850" s="2">
        <v>7.0819999999999901</v>
      </c>
      <c r="E1850" s="2">
        <v>0.51600000000000001</v>
      </c>
      <c r="F1850" s="2">
        <v>-3.86</v>
      </c>
      <c r="G1850" s="2">
        <v>0.39800000000000002</v>
      </c>
      <c r="H1850" s="2">
        <v>12.957000000000001</v>
      </c>
      <c r="I1850" s="2">
        <v>0.152</v>
      </c>
      <c r="J1850" s="4">
        <f t="shared" si="174"/>
        <v>1904</v>
      </c>
      <c r="K1850">
        <f t="shared" si="175"/>
        <v>1</v>
      </c>
      <c r="M1850" t="str">
        <f t="shared" si="170"/>
        <v/>
      </c>
      <c r="O1850" t="str">
        <f t="shared" si="171"/>
        <v/>
      </c>
      <c r="R1850" t="str">
        <f t="shared" si="172"/>
        <v>1904-01</v>
      </c>
      <c r="U1850" s="2">
        <v>1.63699999999999</v>
      </c>
      <c r="V1850" s="2">
        <v>0.38700000000000001</v>
      </c>
      <c r="W1850" s="2">
        <v>7.0819999999999901</v>
      </c>
      <c r="X1850" s="2">
        <v>0.51600000000000001</v>
      </c>
      <c r="Y1850" s="2">
        <v>-3.86</v>
      </c>
      <c r="Z1850" s="2">
        <v>0.39800000000000002</v>
      </c>
      <c r="AA1850" s="2">
        <v>12.957000000000001</v>
      </c>
      <c r="AB1850" s="2">
        <v>0.152</v>
      </c>
      <c r="AC1850">
        <f t="shared" si="173"/>
        <v>1900</v>
      </c>
    </row>
    <row r="1851" spans="1:29" x14ac:dyDescent="0.35">
      <c r="A1851" s="3">
        <v>1493</v>
      </c>
      <c r="B1851" s="2">
        <v>2.2969999999999899</v>
      </c>
      <c r="C1851" s="2">
        <v>0.34799999999999998</v>
      </c>
      <c r="D1851" s="2">
        <v>8.5069999999999997</v>
      </c>
      <c r="E1851" s="2">
        <v>0.40500000000000003</v>
      </c>
      <c r="F1851" s="2">
        <v>-3.5830000000000002</v>
      </c>
      <c r="G1851" s="2">
        <v>0.432</v>
      </c>
      <c r="H1851" s="2">
        <v>13.154</v>
      </c>
      <c r="I1851" s="2">
        <v>0.14699999999999999</v>
      </c>
      <c r="J1851" s="4">
        <f t="shared" si="174"/>
        <v>1904</v>
      </c>
      <c r="K1851">
        <f t="shared" si="175"/>
        <v>2</v>
      </c>
      <c r="M1851" t="str">
        <f t="shared" si="170"/>
        <v/>
      </c>
      <c r="O1851" t="str">
        <f t="shared" si="171"/>
        <v/>
      </c>
      <c r="R1851" t="str">
        <f t="shared" si="172"/>
        <v>1904-02</v>
      </c>
      <c r="U1851" s="2">
        <v>2.2969999999999899</v>
      </c>
      <c r="V1851" s="2">
        <v>0.34799999999999998</v>
      </c>
      <c r="W1851" s="2">
        <v>8.5069999999999997</v>
      </c>
      <c r="X1851" s="2">
        <v>0.40500000000000003</v>
      </c>
      <c r="Y1851" s="2">
        <v>-3.5830000000000002</v>
      </c>
      <c r="Z1851" s="2">
        <v>0.432</v>
      </c>
      <c r="AA1851" s="2">
        <v>13.154</v>
      </c>
      <c r="AB1851" s="2">
        <v>0.14699999999999999</v>
      </c>
      <c r="AC1851">
        <f t="shared" si="173"/>
        <v>1900</v>
      </c>
    </row>
    <row r="1852" spans="1:29" x14ac:dyDescent="0.35">
      <c r="A1852" s="3">
        <v>1522</v>
      </c>
      <c r="B1852" s="2">
        <v>4.5060000000000002</v>
      </c>
      <c r="C1852" s="2">
        <v>0.26800000000000002</v>
      </c>
      <c r="D1852" s="2">
        <v>10.558999999999999</v>
      </c>
      <c r="E1852" s="2">
        <v>0.55500000000000005</v>
      </c>
      <c r="F1852" s="2">
        <v>-1.575</v>
      </c>
      <c r="G1852" s="2">
        <v>0.30199999999999999</v>
      </c>
      <c r="H1852" s="2">
        <v>13.859</v>
      </c>
      <c r="I1852" s="2">
        <v>0.13300000000000001</v>
      </c>
      <c r="J1852" s="4">
        <f t="shared" si="174"/>
        <v>1904</v>
      </c>
      <c r="K1852">
        <f t="shared" si="175"/>
        <v>3</v>
      </c>
      <c r="M1852" t="str">
        <f t="shared" si="170"/>
        <v/>
      </c>
      <c r="O1852" t="str">
        <f t="shared" si="171"/>
        <v/>
      </c>
      <c r="R1852" t="str">
        <f t="shared" si="172"/>
        <v>1904-03</v>
      </c>
      <c r="U1852" s="2">
        <v>4.5060000000000002</v>
      </c>
      <c r="V1852" s="2">
        <v>0.26800000000000002</v>
      </c>
      <c r="W1852" s="2">
        <v>10.558999999999999</v>
      </c>
      <c r="X1852" s="2">
        <v>0.55500000000000005</v>
      </c>
      <c r="Y1852" s="2">
        <v>-1.575</v>
      </c>
      <c r="Z1852" s="2">
        <v>0.30199999999999999</v>
      </c>
      <c r="AA1852" s="2">
        <v>13.859</v>
      </c>
      <c r="AB1852" s="2">
        <v>0.13300000000000001</v>
      </c>
      <c r="AC1852">
        <f t="shared" si="173"/>
        <v>1900</v>
      </c>
    </row>
    <row r="1853" spans="1:29" x14ac:dyDescent="0.35">
      <c r="A1853" s="3">
        <v>1553</v>
      </c>
      <c r="B1853" s="2">
        <v>7.6839999999999904</v>
      </c>
      <c r="C1853" s="2">
        <v>0.28399999999999997</v>
      </c>
      <c r="D1853" s="2">
        <v>13.823</v>
      </c>
      <c r="E1853" s="2">
        <v>0.625</v>
      </c>
      <c r="F1853" s="2">
        <v>1.4279999999999999</v>
      </c>
      <c r="G1853" s="2">
        <v>0.29899999999999999</v>
      </c>
      <c r="H1853" s="2">
        <v>14.755000000000001</v>
      </c>
      <c r="I1853" s="2">
        <v>0.13699999999999901</v>
      </c>
      <c r="J1853" s="4">
        <f t="shared" si="174"/>
        <v>1904</v>
      </c>
      <c r="K1853">
        <f t="shared" si="175"/>
        <v>4</v>
      </c>
      <c r="M1853" t="str">
        <f t="shared" si="170"/>
        <v/>
      </c>
      <c r="O1853" t="str">
        <f t="shared" si="171"/>
        <v/>
      </c>
      <c r="R1853" t="str">
        <f t="shared" si="172"/>
        <v>1904-04</v>
      </c>
      <c r="U1853" s="2">
        <v>7.6839999999999904</v>
      </c>
      <c r="V1853" s="2">
        <v>0.28399999999999997</v>
      </c>
      <c r="W1853" s="2">
        <v>13.823</v>
      </c>
      <c r="X1853" s="2">
        <v>0.625</v>
      </c>
      <c r="Y1853" s="2">
        <v>1.4279999999999999</v>
      </c>
      <c r="Z1853" s="2">
        <v>0.29899999999999999</v>
      </c>
      <c r="AA1853" s="2">
        <v>14.755000000000001</v>
      </c>
      <c r="AB1853" s="2">
        <v>0.13699999999999901</v>
      </c>
      <c r="AC1853">
        <f t="shared" si="173"/>
        <v>1900</v>
      </c>
    </row>
    <row r="1854" spans="1:29" x14ac:dyDescent="0.35">
      <c r="A1854" s="3">
        <v>1583</v>
      </c>
      <c r="B1854" s="2">
        <v>10.84</v>
      </c>
      <c r="C1854" s="2">
        <v>0.28699999999999998</v>
      </c>
      <c r="D1854" s="2">
        <v>16.922000000000001</v>
      </c>
      <c r="E1854" s="2">
        <v>0.51600000000000001</v>
      </c>
      <c r="F1854" s="2">
        <v>4.641</v>
      </c>
      <c r="G1854" s="2">
        <v>0.313</v>
      </c>
      <c r="H1854" s="2">
        <v>15.573</v>
      </c>
      <c r="I1854" s="2">
        <v>0.13300000000000001</v>
      </c>
      <c r="J1854" s="4">
        <f t="shared" si="174"/>
        <v>1904</v>
      </c>
      <c r="K1854">
        <f t="shared" si="175"/>
        <v>5</v>
      </c>
      <c r="M1854" t="str">
        <f t="shared" si="170"/>
        <v/>
      </c>
      <c r="O1854" t="str">
        <f t="shared" si="171"/>
        <v/>
      </c>
      <c r="R1854" t="str">
        <f t="shared" si="172"/>
        <v>1904-05</v>
      </c>
      <c r="U1854" s="2">
        <v>10.84</v>
      </c>
      <c r="V1854" s="2">
        <v>0.28699999999999998</v>
      </c>
      <c r="W1854" s="2">
        <v>16.922000000000001</v>
      </c>
      <c r="X1854" s="2">
        <v>0.51600000000000001</v>
      </c>
      <c r="Y1854" s="2">
        <v>4.641</v>
      </c>
      <c r="Z1854" s="2">
        <v>0.313</v>
      </c>
      <c r="AA1854" s="2">
        <v>15.573</v>
      </c>
      <c r="AB1854" s="2">
        <v>0.13300000000000001</v>
      </c>
      <c r="AC1854">
        <f t="shared" si="173"/>
        <v>1900</v>
      </c>
    </row>
    <row r="1855" spans="1:29" x14ac:dyDescent="0.35">
      <c r="A1855" s="3">
        <v>1614</v>
      </c>
      <c r="B1855" s="2">
        <v>13.013999999999999</v>
      </c>
      <c r="C1855" s="2">
        <v>0.248</v>
      </c>
      <c r="D1855" s="2">
        <v>19.091999999999999</v>
      </c>
      <c r="E1855" s="2">
        <v>0.53200000000000003</v>
      </c>
      <c r="F1855" s="2">
        <v>6.7779999999999996</v>
      </c>
      <c r="G1855" s="2">
        <v>0.29799999999999999</v>
      </c>
      <c r="H1855" s="2">
        <v>16.207000000000001</v>
      </c>
      <c r="I1855" s="2">
        <v>0.128</v>
      </c>
      <c r="J1855" s="4">
        <f t="shared" si="174"/>
        <v>1904</v>
      </c>
      <c r="K1855">
        <f t="shared" si="175"/>
        <v>6</v>
      </c>
      <c r="M1855" t="str">
        <f t="shared" si="170"/>
        <v/>
      </c>
      <c r="O1855" t="str">
        <f t="shared" si="171"/>
        <v/>
      </c>
      <c r="R1855" t="str">
        <f t="shared" si="172"/>
        <v>1904-06</v>
      </c>
      <c r="U1855" s="2">
        <v>13.013999999999999</v>
      </c>
      <c r="V1855" s="2">
        <v>0.248</v>
      </c>
      <c r="W1855" s="2">
        <v>19.091999999999999</v>
      </c>
      <c r="X1855" s="2">
        <v>0.53200000000000003</v>
      </c>
      <c r="Y1855" s="2">
        <v>6.7779999999999996</v>
      </c>
      <c r="Z1855" s="2">
        <v>0.29799999999999999</v>
      </c>
      <c r="AA1855" s="2">
        <v>16.207000000000001</v>
      </c>
      <c r="AB1855" s="2">
        <v>0.128</v>
      </c>
      <c r="AC1855">
        <f t="shared" si="173"/>
        <v>1900</v>
      </c>
    </row>
    <row r="1856" spans="1:29" x14ac:dyDescent="0.35">
      <c r="A1856" s="3">
        <v>1644</v>
      </c>
      <c r="B1856" s="2">
        <v>13.835999999999901</v>
      </c>
      <c r="C1856" s="2">
        <v>0.29599999999999999</v>
      </c>
      <c r="D1856" s="2">
        <v>19.678000000000001</v>
      </c>
      <c r="E1856" s="2">
        <v>0.64700000000000002</v>
      </c>
      <c r="F1856" s="2">
        <v>7.7770000000000001</v>
      </c>
      <c r="G1856" s="2">
        <v>0.34</v>
      </c>
      <c r="H1856" s="2">
        <v>16.524999999999999</v>
      </c>
      <c r="I1856" s="2">
        <v>0.13400000000000001</v>
      </c>
      <c r="J1856" s="4">
        <f t="shared" si="174"/>
        <v>1904</v>
      </c>
      <c r="K1856">
        <f t="shared" si="175"/>
        <v>7</v>
      </c>
      <c r="M1856" t="str">
        <f t="shared" si="170"/>
        <v/>
      </c>
      <c r="O1856" t="str">
        <f t="shared" si="171"/>
        <v/>
      </c>
      <c r="R1856" t="str">
        <f t="shared" si="172"/>
        <v>1904-07</v>
      </c>
      <c r="U1856" s="2">
        <v>13.835999999999901</v>
      </c>
      <c r="V1856" s="2">
        <v>0.29599999999999999</v>
      </c>
      <c r="W1856" s="2">
        <v>19.678000000000001</v>
      </c>
      <c r="X1856" s="2">
        <v>0.64700000000000002</v>
      </c>
      <c r="Y1856" s="2">
        <v>7.7770000000000001</v>
      </c>
      <c r="Z1856" s="2">
        <v>0.34</v>
      </c>
      <c r="AA1856" s="2">
        <v>16.524999999999999</v>
      </c>
      <c r="AB1856" s="2">
        <v>0.13400000000000001</v>
      </c>
      <c r="AC1856">
        <f t="shared" si="173"/>
        <v>1900</v>
      </c>
    </row>
    <row r="1857" spans="1:29" x14ac:dyDescent="0.35">
      <c r="A1857" s="3">
        <v>1675</v>
      </c>
      <c r="B1857" s="2">
        <v>13.459</v>
      </c>
      <c r="C1857" s="2">
        <v>0.32700000000000001</v>
      </c>
      <c r="D1857" s="2">
        <v>19.524999999999999</v>
      </c>
      <c r="E1857" s="2">
        <v>0.45100000000000001</v>
      </c>
      <c r="F1857" s="2">
        <v>7.4619999999999997</v>
      </c>
      <c r="G1857" s="2">
        <v>0.32100000000000001</v>
      </c>
      <c r="H1857" s="2">
        <v>16.402999999999999</v>
      </c>
      <c r="I1857" s="2">
        <v>0.13699999999999901</v>
      </c>
      <c r="J1857" s="4">
        <f t="shared" si="174"/>
        <v>1904</v>
      </c>
      <c r="K1857">
        <f t="shared" si="175"/>
        <v>8</v>
      </c>
      <c r="M1857" t="str">
        <f t="shared" si="170"/>
        <v/>
      </c>
      <c r="O1857" t="str">
        <f t="shared" si="171"/>
        <v/>
      </c>
      <c r="R1857" t="str">
        <f t="shared" si="172"/>
        <v>1904-08</v>
      </c>
      <c r="U1857" s="2">
        <v>13.459</v>
      </c>
      <c r="V1857" s="2">
        <v>0.32700000000000001</v>
      </c>
      <c r="W1857" s="2">
        <v>19.524999999999999</v>
      </c>
      <c r="X1857" s="2">
        <v>0.45100000000000001</v>
      </c>
      <c r="Y1857" s="2">
        <v>7.4619999999999997</v>
      </c>
      <c r="Z1857" s="2">
        <v>0.32100000000000001</v>
      </c>
      <c r="AA1857" s="2">
        <v>16.402999999999999</v>
      </c>
      <c r="AB1857" s="2">
        <v>0.13699999999999901</v>
      </c>
      <c r="AC1857">
        <f t="shared" si="173"/>
        <v>1900</v>
      </c>
    </row>
    <row r="1858" spans="1:29" x14ac:dyDescent="0.35">
      <c r="A1858" s="3">
        <v>1706</v>
      </c>
      <c r="B1858" s="2">
        <v>11.380999999999901</v>
      </c>
      <c r="C1858" s="2">
        <v>0.26500000000000001</v>
      </c>
      <c r="D1858" s="2">
        <v>17.465</v>
      </c>
      <c r="E1858" s="2">
        <v>0.39200000000000002</v>
      </c>
      <c r="F1858" s="2">
        <v>5.3609999999999998</v>
      </c>
      <c r="G1858" s="2">
        <v>0.253</v>
      </c>
      <c r="H1858" s="2">
        <v>15.767999999999899</v>
      </c>
      <c r="I1858" s="2">
        <v>0.129</v>
      </c>
      <c r="J1858" s="4">
        <f t="shared" si="174"/>
        <v>1904</v>
      </c>
      <c r="K1858">
        <f t="shared" si="175"/>
        <v>9</v>
      </c>
      <c r="M1858" t="str">
        <f t="shared" si="170"/>
        <v/>
      </c>
      <c r="O1858" t="str">
        <f t="shared" si="171"/>
        <v/>
      </c>
      <c r="R1858" t="str">
        <f t="shared" si="172"/>
        <v>1904-09</v>
      </c>
      <c r="U1858" s="2">
        <v>11.380999999999901</v>
      </c>
      <c r="V1858" s="2">
        <v>0.26500000000000001</v>
      </c>
      <c r="W1858" s="2">
        <v>17.465</v>
      </c>
      <c r="X1858" s="2">
        <v>0.39200000000000002</v>
      </c>
      <c r="Y1858" s="2">
        <v>5.3609999999999998</v>
      </c>
      <c r="Z1858" s="2">
        <v>0.253</v>
      </c>
      <c r="AA1858" s="2">
        <v>15.767999999999899</v>
      </c>
      <c r="AB1858" s="2">
        <v>0.129</v>
      </c>
      <c r="AC1858">
        <f t="shared" si="173"/>
        <v>1900</v>
      </c>
    </row>
    <row r="1859" spans="1:29" x14ac:dyDescent="0.35">
      <c r="A1859" s="3">
        <v>1736</v>
      </c>
      <c r="B1859" s="2">
        <v>8.8330000000000002</v>
      </c>
      <c r="C1859" s="2">
        <v>0.21199999999999999</v>
      </c>
      <c r="D1859" s="2">
        <v>14.901999999999999</v>
      </c>
      <c r="E1859" s="2">
        <v>0.60099999999999998</v>
      </c>
      <c r="F1859" s="2">
        <v>3.133</v>
      </c>
      <c r="G1859" s="2">
        <v>0.314</v>
      </c>
      <c r="H1859" s="2">
        <v>14.946999999999999</v>
      </c>
      <c r="I1859" s="2">
        <v>0.11799999999999999</v>
      </c>
      <c r="J1859" s="4">
        <f t="shared" si="174"/>
        <v>1904</v>
      </c>
      <c r="K1859">
        <f t="shared" si="175"/>
        <v>10</v>
      </c>
      <c r="M1859" t="str">
        <f t="shared" ref="M1859:M1922" si="176">IFERROR(AVERAGEIFS(H:H, J:J, L1859), "")</f>
        <v/>
      </c>
      <c r="O1859" t="str">
        <f t="shared" ref="O1859:O1922" si="177">IF(ISNUMBER(M1859), M1859 - $N$2, "")</f>
        <v/>
      </c>
      <c r="R1859" t="str">
        <f t="shared" ref="R1859:R1922" si="178">J1859 &amp; "-" &amp; TEXT(K1859, "00")</f>
        <v>1904-10</v>
      </c>
      <c r="U1859" s="2">
        <v>8.8330000000000002</v>
      </c>
      <c r="V1859" s="2">
        <v>0.21199999999999999</v>
      </c>
      <c r="W1859" s="2">
        <v>14.901999999999999</v>
      </c>
      <c r="X1859" s="2">
        <v>0.60099999999999998</v>
      </c>
      <c r="Y1859" s="2">
        <v>3.133</v>
      </c>
      <c r="Z1859" s="2">
        <v>0.314</v>
      </c>
      <c r="AA1859" s="2">
        <v>14.946999999999999</v>
      </c>
      <c r="AB1859" s="2">
        <v>0.11799999999999999</v>
      </c>
      <c r="AC1859">
        <f t="shared" ref="AC1859:AC1922" si="179">INT(J1859/10)*10</f>
        <v>1900</v>
      </c>
    </row>
    <row r="1860" spans="1:29" x14ac:dyDescent="0.35">
      <c r="A1860" s="3">
        <v>1767</v>
      </c>
      <c r="B1860" s="2">
        <v>6.23</v>
      </c>
      <c r="C1860" s="2">
        <v>0.224</v>
      </c>
      <c r="D1860" s="2">
        <v>11.997</v>
      </c>
      <c r="E1860" s="2">
        <v>0.3</v>
      </c>
      <c r="F1860" s="2">
        <v>0.55799999999999905</v>
      </c>
      <c r="G1860" s="2">
        <v>0.33700000000000002</v>
      </c>
      <c r="H1860" s="2">
        <v>14.144</v>
      </c>
      <c r="I1860" s="2">
        <v>0.11899999999999999</v>
      </c>
      <c r="J1860" s="4">
        <f t="shared" si="174"/>
        <v>1904</v>
      </c>
      <c r="K1860">
        <f t="shared" si="175"/>
        <v>11</v>
      </c>
      <c r="M1860" t="str">
        <f t="shared" si="176"/>
        <v/>
      </c>
      <c r="O1860" t="str">
        <f t="shared" si="177"/>
        <v/>
      </c>
      <c r="R1860" t="str">
        <f t="shared" si="178"/>
        <v>1904-11</v>
      </c>
      <c r="U1860" s="2">
        <v>6.23</v>
      </c>
      <c r="V1860" s="2">
        <v>0.224</v>
      </c>
      <c r="W1860" s="2">
        <v>11.997</v>
      </c>
      <c r="X1860" s="2">
        <v>0.3</v>
      </c>
      <c r="Y1860" s="2">
        <v>0.55799999999999905</v>
      </c>
      <c r="Z1860" s="2">
        <v>0.33700000000000002</v>
      </c>
      <c r="AA1860" s="2">
        <v>14.144</v>
      </c>
      <c r="AB1860" s="2">
        <v>0.11899999999999999</v>
      </c>
      <c r="AC1860">
        <f t="shared" si="179"/>
        <v>1900</v>
      </c>
    </row>
    <row r="1861" spans="1:29" x14ac:dyDescent="0.35">
      <c r="A1861" s="3">
        <v>1797</v>
      </c>
      <c r="B1861" s="2">
        <v>3.3740000000000001</v>
      </c>
      <c r="C1861" s="2">
        <v>0.29099999999999998</v>
      </c>
      <c r="D1861" s="2">
        <v>9.2119999999999997</v>
      </c>
      <c r="E1861" s="2">
        <v>0.46</v>
      </c>
      <c r="F1861" s="2">
        <v>-2.06699999999999</v>
      </c>
      <c r="G1861" s="2">
        <v>0.44600000000000001</v>
      </c>
      <c r="H1861" s="2">
        <v>13.433</v>
      </c>
      <c r="I1861" s="2">
        <v>0.13</v>
      </c>
      <c r="J1861" s="4">
        <f t="shared" si="174"/>
        <v>1904</v>
      </c>
      <c r="K1861">
        <f t="shared" si="175"/>
        <v>12</v>
      </c>
      <c r="M1861" t="str">
        <f t="shared" si="176"/>
        <v/>
      </c>
      <c r="O1861" t="str">
        <f t="shared" si="177"/>
        <v/>
      </c>
      <c r="R1861" t="str">
        <f t="shared" si="178"/>
        <v>1904-12</v>
      </c>
      <c r="U1861" s="2">
        <v>3.3740000000000001</v>
      </c>
      <c r="V1861" s="2">
        <v>0.29099999999999998</v>
      </c>
      <c r="W1861" s="2">
        <v>9.2119999999999997</v>
      </c>
      <c r="X1861" s="2">
        <v>0.46</v>
      </c>
      <c r="Y1861" s="2">
        <v>-2.06699999999999</v>
      </c>
      <c r="Z1861" s="2">
        <v>0.44600000000000001</v>
      </c>
      <c r="AA1861" s="2">
        <v>13.433</v>
      </c>
      <c r="AB1861" s="2">
        <v>0.13</v>
      </c>
      <c r="AC1861">
        <f t="shared" si="179"/>
        <v>1900</v>
      </c>
    </row>
    <row r="1862" spans="1:29" x14ac:dyDescent="0.35">
      <c r="A1862" s="3">
        <v>1828</v>
      </c>
      <c r="B1862" s="2">
        <v>2.254</v>
      </c>
      <c r="C1862" s="2">
        <v>0.34499999999999997</v>
      </c>
      <c r="D1862" s="2">
        <v>8.0169999999999995</v>
      </c>
      <c r="E1862" s="2">
        <v>0.47799999999999998</v>
      </c>
      <c r="F1862" s="2">
        <v>-3.3239999999999998</v>
      </c>
      <c r="G1862" s="2">
        <v>0.373</v>
      </c>
      <c r="H1862" s="2">
        <v>13.205</v>
      </c>
      <c r="I1862" s="2">
        <v>0.14000000000000001</v>
      </c>
      <c r="J1862" s="4">
        <f t="shared" si="174"/>
        <v>1905</v>
      </c>
      <c r="K1862">
        <f t="shared" si="175"/>
        <v>1</v>
      </c>
      <c r="M1862" t="str">
        <f t="shared" si="176"/>
        <v/>
      </c>
      <c r="O1862" t="str">
        <f t="shared" si="177"/>
        <v/>
      </c>
      <c r="R1862" t="str">
        <f t="shared" si="178"/>
        <v>1905-01</v>
      </c>
      <c r="U1862" s="2">
        <v>2.254</v>
      </c>
      <c r="V1862" s="2">
        <v>0.34499999999999997</v>
      </c>
      <c r="W1862" s="2">
        <v>8.0169999999999995</v>
      </c>
      <c r="X1862" s="2">
        <v>0.47799999999999998</v>
      </c>
      <c r="Y1862" s="2">
        <v>-3.3239999999999998</v>
      </c>
      <c r="Z1862" s="2">
        <v>0.373</v>
      </c>
      <c r="AA1862" s="2">
        <v>13.205</v>
      </c>
      <c r="AB1862" s="2">
        <v>0.14000000000000001</v>
      </c>
      <c r="AC1862">
        <f t="shared" si="179"/>
        <v>1900</v>
      </c>
    </row>
    <row r="1863" spans="1:29" x14ac:dyDescent="0.35">
      <c r="A1863" s="3">
        <v>1859</v>
      </c>
      <c r="B1863" s="2">
        <v>1.927</v>
      </c>
      <c r="C1863" s="2">
        <v>0.30299999999999999</v>
      </c>
      <c r="D1863" s="2">
        <v>7.7349999999999897</v>
      </c>
      <c r="E1863" s="2">
        <v>0.28000000000000003</v>
      </c>
      <c r="F1863" s="2">
        <v>-3.9510000000000001</v>
      </c>
      <c r="G1863" s="2">
        <v>0.41099999999999998</v>
      </c>
      <c r="H1863" s="2">
        <v>13.206</v>
      </c>
      <c r="I1863" s="2">
        <v>0.13699999999999901</v>
      </c>
      <c r="J1863" s="4">
        <f t="shared" si="174"/>
        <v>1905</v>
      </c>
      <c r="K1863">
        <f t="shared" si="175"/>
        <v>2</v>
      </c>
      <c r="M1863" t="str">
        <f t="shared" si="176"/>
        <v/>
      </c>
      <c r="O1863" t="str">
        <f t="shared" si="177"/>
        <v/>
      </c>
      <c r="R1863" t="str">
        <f t="shared" si="178"/>
        <v>1905-02</v>
      </c>
      <c r="U1863" s="2">
        <v>1.927</v>
      </c>
      <c r="V1863" s="2">
        <v>0.30299999999999999</v>
      </c>
      <c r="W1863" s="2">
        <v>7.7349999999999897</v>
      </c>
      <c r="X1863" s="2">
        <v>0.28000000000000003</v>
      </c>
      <c r="Y1863" s="2">
        <v>-3.9510000000000001</v>
      </c>
      <c r="Z1863" s="2">
        <v>0.41099999999999998</v>
      </c>
      <c r="AA1863" s="2">
        <v>13.206</v>
      </c>
      <c r="AB1863" s="2">
        <v>0.13699999999999901</v>
      </c>
      <c r="AC1863">
        <f t="shared" si="179"/>
        <v>1900</v>
      </c>
    </row>
    <row r="1864" spans="1:29" x14ac:dyDescent="0.35">
      <c r="A1864" s="3">
        <v>1887</v>
      </c>
      <c r="B1864" s="2">
        <v>4.6349999999999998</v>
      </c>
      <c r="C1864" s="2">
        <v>0.23499999999999999</v>
      </c>
      <c r="D1864" s="2">
        <v>10.465999999999999</v>
      </c>
      <c r="E1864" s="2">
        <v>0.51500000000000001</v>
      </c>
      <c r="F1864" s="2">
        <v>-1.3080000000000001</v>
      </c>
      <c r="G1864" s="2">
        <v>0.38</v>
      </c>
      <c r="H1864" s="2">
        <v>14.035</v>
      </c>
      <c r="I1864" s="2">
        <v>0.125</v>
      </c>
      <c r="J1864" s="4">
        <f t="shared" si="174"/>
        <v>1905</v>
      </c>
      <c r="K1864">
        <f t="shared" si="175"/>
        <v>3</v>
      </c>
      <c r="M1864" t="str">
        <f t="shared" si="176"/>
        <v/>
      </c>
      <c r="O1864" t="str">
        <f t="shared" si="177"/>
        <v/>
      </c>
      <c r="R1864" t="str">
        <f t="shared" si="178"/>
        <v>1905-03</v>
      </c>
      <c r="U1864" s="2">
        <v>4.6349999999999998</v>
      </c>
      <c r="V1864" s="2">
        <v>0.23499999999999999</v>
      </c>
      <c r="W1864" s="2">
        <v>10.465999999999999</v>
      </c>
      <c r="X1864" s="2">
        <v>0.51500000000000001</v>
      </c>
      <c r="Y1864" s="2">
        <v>-1.3080000000000001</v>
      </c>
      <c r="Z1864" s="2">
        <v>0.38</v>
      </c>
      <c r="AA1864" s="2">
        <v>14.035</v>
      </c>
      <c r="AB1864" s="2">
        <v>0.125</v>
      </c>
      <c r="AC1864">
        <f t="shared" si="179"/>
        <v>1900</v>
      </c>
    </row>
    <row r="1865" spans="1:29" x14ac:dyDescent="0.35">
      <c r="A1865" s="3">
        <v>1918</v>
      </c>
      <c r="B1865" s="2">
        <v>7.7549999999999901</v>
      </c>
      <c r="C1865" s="2">
        <v>0.255</v>
      </c>
      <c r="D1865" s="2">
        <v>13.622</v>
      </c>
      <c r="E1865" s="2">
        <v>0.34100000000000003</v>
      </c>
      <c r="F1865" s="2">
        <v>1.4930000000000001</v>
      </c>
      <c r="G1865" s="2">
        <v>0.41699999999999998</v>
      </c>
      <c r="H1865" s="2">
        <v>14.856999999999999</v>
      </c>
      <c r="I1865" s="2">
        <v>0.128</v>
      </c>
      <c r="J1865" s="4">
        <f t="shared" si="174"/>
        <v>1905</v>
      </c>
      <c r="K1865">
        <f t="shared" si="175"/>
        <v>4</v>
      </c>
      <c r="M1865" t="str">
        <f t="shared" si="176"/>
        <v/>
      </c>
      <c r="O1865" t="str">
        <f t="shared" si="177"/>
        <v/>
      </c>
      <c r="R1865" t="str">
        <f t="shared" si="178"/>
        <v>1905-04</v>
      </c>
      <c r="U1865" s="2">
        <v>7.7549999999999901</v>
      </c>
      <c r="V1865" s="2">
        <v>0.255</v>
      </c>
      <c r="W1865" s="2">
        <v>13.622</v>
      </c>
      <c r="X1865" s="2">
        <v>0.34100000000000003</v>
      </c>
      <c r="Y1865" s="2">
        <v>1.4930000000000001</v>
      </c>
      <c r="Z1865" s="2">
        <v>0.41699999999999998</v>
      </c>
      <c r="AA1865" s="2">
        <v>14.856999999999999</v>
      </c>
      <c r="AB1865" s="2">
        <v>0.128</v>
      </c>
      <c r="AC1865">
        <f t="shared" si="179"/>
        <v>1900</v>
      </c>
    </row>
    <row r="1866" spans="1:29" x14ac:dyDescent="0.35">
      <c r="A1866" s="3">
        <v>1948</v>
      </c>
      <c r="B1866" s="2">
        <v>10.981999999999999</v>
      </c>
      <c r="C1866" s="2">
        <v>0.28000000000000003</v>
      </c>
      <c r="D1866" s="2">
        <v>16.945999999999898</v>
      </c>
      <c r="E1866" s="2">
        <v>0.38</v>
      </c>
      <c r="F1866" s="2">
        <v>4.819</v>
      </c>
      <c r="G1866" s="2">
        <v>0.45100000000000001</v>
      </c>
      <c r="H1866" s="2">
        <v>15.788</v>
      </c>
      <c r="I1866" s="2">
        <v>0.13100000000000001</v>
      </c>
      <c r="J1866" s="4">
        <f t="shared" si="174"/>
        <v>1905</v>
      </c>
      <c r="K1866">
        <f t="shared" si="175"/>
        <v>5</v>
      </c>
      <c r="M1866" t="str">
        <f t="shared" si="176"/>
        <v/>
      </c>
      <c r="O1866" t="str">
        <f t="shared" si="177"/>
        <v/>
      </c>
      <c r="R1866" t="str">
        <f t="shared" si="178"/>
        <v>1905-05</v>
      </c>
      <c r="U1866" s="2">
        <v>10.981999999999999</v>
      </c>
      <c r="V1866" s="2">
        <v>0.28000000000000003</v>
      </c>
      <c r="W1866" s="2">
        <v>16.945999999999898</v>
      </c>
      <c r="X1866" s="2">
        <v>0.38</v>
      </c>
      <c r="Y1866" s="2">
        <v>4.819</v>
      </c>
      <c r="Z1866" s="2">
        <v>0.45100000000000001</v>
      </c>
      <c r="AA1866" s="2">
        <v>15.788</v>
      </c>
      <c r="AB1866" s="2">
        <v>0.13100000000000001</v>
      </c>
      <c r="AC1866">
        <f t="shared" si="179"/>
        <v>1900</v>
      </c>
    </row>
    <row r="1867" spans="1:29" x14ac:dyDescent="0.35">
      <c r="A1867" s="3">
        <v>1979</v>
      </c>
      <c r="B1867" s="2">
        <v>13.112</v>
      </c>
      <c r="C1867" s="2">
        <v>0.26400000000000001</v>
      </c>
      <c r="D1867" s="2">
        <v>19.11</v>
      </c>
      <c r="E1867" s="2">
        <v>0.379</v>
      </c>
      <c r="F1867" s="2">
        <v>6.944</v>
      </c>
      <c r="G1867" s="2">
        <v>0.34100000000000003</v>
      </c>
      <c r="H1867" s="2">
        <v>16.379000000000001</v>
      </c>
      <c r="I1867" s="2">
        <v>0.125</v>
      </c>
      <c r="J1867" s="4">
        <f t="shared" ref="J1867:J1930" si="180">YEAR(A1867)</f>
        <v>1905</v>
      </c>
      <c r="K1867">
        <f t="shared" ref="K1867:K1930" si="181">MONTH(A1867)</f>
        <v>6</v>
      </c>
      <c r="M1867" t="str">
        <f t="shared" si="176"/>
        <v/>
      </c>
      <c r="O1867" t="str">
        <f t="shared" si="177"/>
        <v/>
      </c>
      <c r="R1867" t="str">
        <f t="shared" si="178"/>
        <v>1905-06</v>
      </c>
      <c r="U1867" s="2">
        <v>13.112</v>
      </c>
      <c r="V1867" s="2">
        <v>0.26400000000000001</v>
      </c>
      <c r="W1867" s="2">
        <v>19.11</v>
      </c>
      <c r="X1867" s="2">
        <v>0.379</v>
      </c>
      <c r="Y1867" s="2">
        <v>6.944</v>
      </c>
      <c r="Z1867" s="2">
        <v>0.34100000000000003</v>
      </c>
      <c r="AA1867" s="2">
        <v>16.379000000000001</v>
      </c>
      <c r="AB1867" s="2">
        <v>0.125</v>
      </c>
      <c r="AC1867">
        <f t="shared" si="179"/>
        <v>1900</v>
      </c>
    </row>
    <row r="1868" spans="1:29" x14ac:dyDescent="0.35">
      <c r="A1868" s="3">
        <v>2009</v>
      </c>
      <c r="B1868" s="2">
        <v>14.077</v>
      </c>
      <c r="C1868" s="2">
        <v>0.307</v>
      </c>
      <c r="D1868" s="2">
        <v>19.876999999999999</v>
      </c>
      <c r="E1868" s="2">
        <v>0.441</v>
      </c>
      <c r="F1868" s="2">
        <v>8.0380000000000003</v>
      </c>
      <c r="G1868" s="2">
        <v>0.34200000000000003</v>
      </c>
      <c r="H1868" s="2">
        <v>16.651</v>
      </c>
      <c r="I1868" s="2">
        <v>0.13300000000000001</v>
      </c>
      <c r="J1868" s="4">
        <f t="shared" si="180"/>
        <v>1905</v>
      </c>
      <c r="K1868">
        <f t="shared" si="181"/>
        <v>7</v>
      </c>
      <c r="M1868" t="str">
        <f t="shared" si="176"/>
        <v/>
      </c>
      <c r="O1868" t="str">
        <f t="shared" si="177"/>
        <v/>
      </c>
      <c r="R1868" t="str">
        <f t="shared" si="178"/>
        <v>1905-07</v>
      </c>
      <c r="U1868" s="2">
        <v>14.077</v>
      </c>
      <c r="V1868" s="2">
        <v>0.307</v>
      </c>
      <c r="W1868" s="2">
        <v>19.876999999999999</v>
      </c>
      <c r="X1868" s="2">
        <v>0.441</v>
      </c>
      <c r="Y1868" s="2">
        <v>8.0380000000000003</v>
      </c>
      <c r="Z1868" s="2">
        <v>0.34200000000000003</v>
      </c>
      <c r="AA1868" s="2">
        <v>16.651</v>
      </c>
      <c r="AB1868" s="2">
        <v>0.13300000000000001</v>
      </c>
      <c r="AC1868">
        <f t="shared" si="179"/>
        <v>1900</v>
      </c>
    </row>
    <row r="1869" spans="1:29" x14ac:dyDescent="0.35">
      <c r="A1869" s="3">
        <v>2040</v>
      </c>
      <c r="B1869" s="2">
        <v>13.577999999999999</v>
      </c>
      <c r="C1869" s="2">
        <v>0.32700000000000001</v>
      </c>
      <c r="D1869" s="2">
        <v>19.619</v>
      </c>
      <c r="E1869" s="2">
        <v>0.36799999999999999</v>
      </c>
      <c r="F1869" s="2">
        <v>7.71999999999999</v>
      </c>
      <c r="G1869" s="2">
        <v>0.34499999999999997</v>
      </c>
      <c r="H1869" s="2">
        <v>16.558</v>
      </c>
      <c r="I1869" s="2">
        <v>0.13400000000000001</v>
      </c>
      <c r="J1869" s="4">
        <f t="shared" si="180"/>
        <v>1905</v>
      </c>
      <c r="K1869">
        <f t="shared" si="181"/>
        <v>8</v>
      </c>
      <c r="M1869" t="str">
        <f t="shared" si="176"/>
        <v/>
      </c>
      <c r="O1869" t="str">
        <f t="shared" si="177"/>
        <v/>
      </c>
      <c r="R1869" t="str">
        <f t="shared" si="178"/>
        <v>1905-08</v>
      </c>
      <c r="U1869" s="2">
        <v>13.577999999999999</v>
      </c>
      <c r="V1869" s="2">
        <v>0.32700000000000001</v>
      </c>
      <c r="W1869" s="2">
        <v>19.619</v>
      </c>
      <c r="X1869" s="2">
        <v>0.36799999999999999</v>
      </c>
      <c r="Y1869" s="2">
        <v>7.71999999999999</v>
      </c>
      <c r="Z1869" s="2">
        <v>0.34499999999999997</v>
      </c>
      <c r="AA1869" s="2">
        <v>16.558</v>
      </c>
      <c r="AB1869" s="2">
        <v>0.13400000000000001</v>
      </c>
      <c r="AC1869">
        <f t="shared" si="179"/>
        <v>1900</v>
      </c>
    </row>
    <row r="1870" spans="1:29" x14ac:dyDescent="0.35">
      <c r="A1870" s="3">
        <v>2071</v>
      </c>
      <c r="B1870" s="2">
        <v>11.803999999999901</v>
      </c>
      <c r="C1870" s="2">
        <v>0.252</v>
      </c>
      <c r="D1870" s="2">
        <v>17.684000000000001</v>
      </c>
      <c r="E1870" s="2">
        <v>0.36299999999999999</v>
      </c>
      <c r="F1870" s="2">
        <v>5.9279999999999999</v>
      </c>
      <c r="G1870" s="2">
        <v>0.311</v>
      </c>
      <c r="H1870" s="2">
        <v>16.004000000000001</v>
      </c>
      <c r="I1870" s="2">
        <v>0.123</v>
      </c>
      <c r="J1870" s="4">
        <f t="shared" si="180"/>
        <v>1905</v>
      </c>
      <c r="K1870">
        <f t="shared" si="181"/>
        <v>9</v>
      </c>
      <c r="M1870" t="str">
        <f t="shared" si="176"/>
        <v/>
      </c>
      <c r="O1870" t="str">
        <f t="shared" si="177"/>
        <v/>
      </c>
      <c r="R1870" t="str">
        <f t="shared" si="178"/>
        <v>1905-09</v>
      </c>
      <c r="U1870" s="2">
        <v>11.803999999999901</v>
      </c>
      <c r="V1870" s="2">
        <v>0.252</v>
      </c>
      <c r="W1870" s="2">
        <v>17.684000000000001</v>
      </c>
      <c r="X1870" s="2">
        <v>0.36299999999999999</v>
      </c>
      <c r="Y1870" s="2">
        <v>5.9279999999999999</v>
      </c>
      <c r="Z1870" s="2">
        <v>0.311</v>
      </c>
      <c r="AA1870" s="2">
        <v>16.004000000000001</v>
      </c>
      <c r="AB1870" s="2">
        <v>0.123</v>
      </c>
      <c r="AC1870">
        <f t="shared" si="179"/>
        <v>1900</v>
      </c>
    </row>
    <row r="1871" spans="1:29" x14ac:dyDescent="0.35">
      <c r="A1871" s="3">
        <v>2101</v>
      </c>
      <c r="B1871" s="2">
        <v>9.0410000000000004</v>
      </c>
      <c r="C1871" s="2">
        <v>0.23899999999999999</v>
      </c>
      <c r="D1871" s="2">
        <v>14.866</v>
      </c>
      <c r="E1871" s="2">
        <v>0.27500000000000002</v>
      </c>
      <c r="F1871" s="2">
        <v>3.117</v>
      </c>
      <c r="G1871" s="2">
        <v>0.38500000000000001</v>
      </c>
      <c r="H1871" s="2">
        <v>15.090999999999999</v>
      </c>
      <c r="I1871" s="2">
        <v>0.122</v>
      </c>
      <c r="J1871" s="4">
        <f t="shared" si="180"/>
        <v>1905</v>
      </c>
      <c r="K1871">
        <f t="shared" si="181"/>
        <v>10</v>
      </c>
      <c r="M1871" t="str">
        <f t="shared" si="176"/>
        <v/>
      </c>
      <c r="O1871" t="str">
        <f t="shared" si="177"/>
        <v/>
      </c>
      <c r="R1871" t="str">
        <f t="shared" si="178"/>
        <v>1905-10</v>
      </c>
      <c r="U1871" s="2">
        <v>9.0410000000000004</v>
      </c>
      <c r="V1871" s="2">
        <v>0.23899999999999999</v>
      </c>
      <c r="W1871" s="2">
        <v>14.866</v>
      </c>
      <c r="X1871" s="2">
        <v>0.27500000000000002</v>
      </c>
      <c r="Y1871" s="2">
        <v>3.117</v>
      </c>
      <c r="Z1871" s="2">
        <v>0.38500000000000001</v>
      </c>
      <c r="AA1871" s="2">
        <v>15.090999999999999</v>
      </c>
      <c r="AB1871" s="2">
        <v>0.122</v>
      </c>
      <c r="AC1871">
        <f t="shared" si="179"/>
        <v>1900</v>
      </c>
    </row>
    <row r="1872" spans="1:29" x14ac:dyDescent="0.35">
      <c r="A1872" s="3">
        <v>2132</v>
      </c>
      <c r="B1872" s="2">
        <v>6.1829999999999998</v>
      </c>
      <c r="C1872" s="2">
        <v>0.28199999999999997</v>
      </c>
      <c r="D1872" s="2">
        <v>11.984</v>
      </c>
      <c r="E1872" s="2">
        <v>0.28000000000000003</v>
      </c>
      <c r="F1872" s="2">
        <v>0.57399999999999995</v>
      </c>
      <c r="G1872" s="2">
        <v>0.40300000000000002</v>
      </c>
      <c r="H1872" s="2">
        <v>14.231999999999999</v>
      </c>
      <c r="I1872" s="2">
        <v>0.127</v>
      </c>
      <c r="J1872" s="4">
        <f t="shared" si="180"/>
        <v>1905</v>
      </c>
      <c r="K1872">
        <f t="shared" si="181"/>
        <v>11</v>
      </c>
      <c r="M1872" t="str">
        <f t="shared" si="176"/>
        <v/>
      </c>
      <c r="O1872" t="str">
        <f t="shared" si="177"/>
        <v/>
      </c>
      <c r="R1872" t="str">
        <f t="shared" si="178"/>
        <v>1905-11</v>
      </c>
      <c r="U1872" s="2">
        <v>6.1829999999999998</v>
      </c>
      <c r="V1872" s="2">
        <v>0.28199999999999997</v>
      </c>
      <c r="W1872" s="2">
        <v>11.984</v>
      </c>
      <c r="X1872" s="2">
        <v>0.28000000000000003</v>
      </c>
      <c r="Y1872" s="2">
        <v>0.57399999999999995</v>
      </c>
      <c r="Z1872" s="2">
        <v>0.40300000000000002</v>
      </c>
      <c r="AA1872" s="2">
        <v>14.231999999999999</v>
      </c>
      <c r="AB1872" s="2">
        <v>0.127</v>
      </c>
      <c r="AC1872">
        <f t="shared" si="179"/>
        <v>1900</v>
      </c>
    </row>
    <row r="1873" spans="1:29" x14ac:dyDescent="0.35">
      <c r="A1873" s="3">
        <v>2162</v>
      </c>
      <c r="B1873" s="2">
        <v>3.3539999999999899</v>
      </c>
      <c r="C1873" s="2">
        <v>0.25600000000000001</v>
      </c>
      <c r="D1873" s="2">
        <v>9.06</v>
      </c>
      <c r="E1873" s="2">
        <v>0.33400000000000002</v>
      </c>
      <c r="F1873" s="2">
        <v>-1.931</v>
      </c>
      <c r="G1873" s="2">
        <v>0.372</v>
      </c>
      <c r="H1873" s="2">
        <v>13.45</v>
      </c>
      <c r="I1873" s="2">
        <v>0.123</v>
      </c>
      <c r="J1873" s="4">
        <f t="shared" si="180"/>
        <v>1905</v>
      </c>
      <c r="K1873">
        <f t="shared" si="181"/>
        <v>12</v>
      </c>
      <c r="M1873" t="str">
        <f t="shared" si="176"/>
        <v/>
      </c>
      <c r="O1873" t="str">
        <f t="shared" si="177"/>
        <v/>
      </c>
      <c r="R1873" t="str">
        <f t="shared" si="178"/>
        <v>1905-12</v>
      </c>
      <c r="U1873" s="2">
        <v>3.3539999999999899</v>
      </c>
      <c r="V1873" s="2">
        <v>0.25600000000000001</v>
      </c>
      <c r="W1873" s="2">
        <v>9.06</v>
      </c>
      <c r="X1873" s="2">
        <v>0.33400000000000002</v>
      </c>
      <c r="Y1873" s="2">
        <v>-1.931</v>
      </c>
      <c r="Z1873" s="2">
        <v>0.372</v>
      </c>
      <c r="AA1873" s="2">
        <v>13.45</v>
      </c>
      <c r="AB1873" s="2">
        <v>0.123</v>
      </c>
      <c r="AC1873">
        <f t="shared" si="179"/>
        <v>1900</v>
      </c>
    </row>
    <row r="1874" spans="1:29" x14ac:dyDescent="0.35">
      <c r="A1874" s="3">
        <v>2193</v>
      </c>
      <c r="B1874" s="2">
        <v>2.0680000000000001</v>
      </c>
      <c r="C1874" s="2">
        <v>0.313</v>
      </c>
      <c r="D1874" s="2">
        <v>8.0860000000000003</v>
      </c>
      <c r="E1874" s="2">
        <v>0.42</v>
      </c>
      <c r="F1874" s="2">
        <v>-3.637</v>
      </c>
      <c r="G1874" s="2">
        <v>0.29399999999999998</v>
      </c>
      <c r="H1874" s="2">
        <v>13.25</v>
      </c>
      <c r="I1874" s="2">
        <v>0.13699999999999901</v>
      </c>
      <c r="J1874" s="4">
        <f t="shared" si="180"/>
        <v>1906</v>
      </c>
      <c r="K1874">
        <f t="shared" si="181"/>
        <v>1</v>
      </c>
      <c r="M1874" t="str">
        <f t="shared" si="176"/>
        <v/>
      </c>
      <c r="O1874" t="str">
        <f t="shared" si="177"/>
        <v/>
      </c>
      <c r="R1874" t="str">
        <f t="shared" si="178"/>
        <v>1906-01</v>
      </c>
      <c r="U1874" s="2">
        <v>2.0680000000000001</v>
      </c>
      <c r="V1874" s="2">
        <v>0.313</v>
      </c>
      <c r="W1874" s="2">
        <v>8.0860000000000003</v>
      </c>
      <c r="X1874" s="2">
        <v>0.42</v>
      </c>
      <c r="Y1874" s="2">
        <v>-3.637</v>
      </c>
      <c r="Z1874" s="2">
        <v>0.29399999999999998</v>
      </c>
      <c r="AA1874" s="2">
        <v>13.25</v>
      </c>
      <c r="AB1874" s="2">
        <v>0.13699999999999901</v>
      </c>
      <c r="AC1874">
        <f t="shared" si="179"/>
        <v>1900</v>
      </c>
    </row>
    <row r="1875" spans="1:29" x14ac:dyDescent="0.35">
      <c r="A1875" s="3">
        <v>2224</v>
      </c>
      <c r="B1875" s="2">
        <v>2.3010000000000002</v>
      </c>
      <c r="C1875" s="2">
        <v>0.32299999999999901</v>
      </c>
      <c r="D1875" s="2">
        <v>8.125</v>
      </c>
      <c r="E1875" s="2">
        <v>0.39300000000000002</v>
      </c>
      <c r="F1875" s="2">
        <v>-3.343</v>
      </c>
      <c r="G1875" s="2">
        <v>0.34399999999999997</v>
      </c>
      <c r="H1875" s="2">
        <v>13.502000000000001</v>
      </c>
      <c r="I1875" s="2">
        <v>0.13500000000000001</v>
      </c>
      <c r="J1875" s="4">
        <f t="shared" si="180"/>
        <v>1906</v>
      </c>
      <c r="K1875">
        <f t="shared" si="181"/>
        <v>2</v>
      </c>
      <c r="M1875" t="str">
        <f t="shared" si="176"/>
        <v/>
      </c>
      <c r="O1875" t="str">
        <f t="shared" si="177"/>
        <v/>
      </c>
      <c r="R1875" t="str">
        <f t="shared" si="178"/>
        <v>1906-02</v>
      </c>
      <c r="U1875" s="2">
        <v>2.3010000000000002</v>
      </c>
      <c r="V1875" s="2">
        <v>0.32299999999999901</v>
      </c>
      <c r="W1875" s="2">
        <v>8.125</v>
      </c>
      <c r="X1875" s="2">
        <v>0.39300000000000002</v>
      </c>
      <c r="Y1875" s="2">
        <v>-3.343</v>
      </c>
      <c r="Z1875" s="2">
        <v>0.34399999999999997</v>
      </c>
      <c r="AA1875" s="2">
        <v>13.502000000000001</v>
      </c>
      <c r="AB1875" s="2">
        <v>0.13500000000000001</v>
      </c>
      <c r="AC1875">
        <f t="shared" si="179"/>
        <v>1900</v>
      </c>
    </row>
    <row r="1876" spans="1:29" x14ac:dyDescent="0.35">
      <c r="A1876" s="3">
        <v>2252</v>
      </c>
      <c r="B1876" s="2">
        <v>4.8659999999999997</v>
      </c>
      <c r="C1876" s="2">
        <v>0.2</v>
      </c>
      <c r="D1876" s="2">
        <v>11.007999999999999</v>
      </c>
      <c r="E1876" s="2">
        <v>0.26400000000000001</v>
      </c>
      <c r="F1876" s="2">
        <v>-1.2290000000000001</v>
      </c>
      <c r="G1876" s="2">
        <v>0.35299999999999998</v>
      </c>
      <c r="H1876" s="2">
        <v>14.244999999999999</v>
      </c>
      <c r="I1876" s="2">
        <v>0.11700000000000001</v>
      </c>
      <c r="J1876" s="4">
        <f t="shared" si="180"/>
        <v>1906</v>
      </c>
      <c r="K1876">
        <f t="shared" si="181"/>
        <v>3</v>
      </c>
      <c r="M1876" t="str">
        <f t="shared" si="176"/>
        <v/>
      </c>
      <c r="O1876" t="str">
        <f t="shared" si="177"/>
        <v/>
      </c>
      <c r="R1876" t="str">
        <f t="shared" si="178"/>
        <v>1906-03</v>
      </c>
      <c r="U1876" s="2">
        <v>4.8659999999999997</v>
      </c>
      <c r="V1876" s="2">
        <v>0.2</v>
      </c>
      <c r="W1876" s="2">
        <v>11.007999999999999</v>
      </c>
      <c r="X1876" s="2">
        <v>0.26400000000000001</v>
      </c>
      <c r="Y1876" s="2">
        <v>-1.2290000000000001</v>
      </c>
      <c r="Z1876" s="2">
        <v>0.35299999999999998</v>
      </c>
      <c r="AA1876" s="2">
        <v>14.244999999999999</v>
      </c>
      <c r="AB1876" s="2">
        <v>0.11700000000000001</v>
      </c>
      <c r="AC1876">
        <f t="shared" si="179"/>
        <v>1900</v>
      </c>
    </row>
    <row r="1877" spans="1:29" x14ac:dyDescent="0.35">
      <c r="A1877" s="3">
        <v>2283</v>
      </c>
      <c r="B1877" s="2">
        <v>8.6259999999999994</v>
      </c>
      <c r="C1877" s="2">
        <v>0.24199999999999999</v>
      </c>
      <c r="D1877" s="2">
        <v>14.786</v>
      </c>
      <c r="E1877" s="2">
        <v>0.58099999999999996</v>
      </c>
      <c r="F1877" s="2">
        <v>2.4219999999999899</v>
      </c>
      <c r="G1877" s="2">
        <v>0.38300000000000001</v>
      </c>
      <c r="H1877" s="2">
        <v>15.23</v>
      </c>
      <c r="I1877" s="2">
        <v>0.122</v>
      </c>
      <c r="J1877" s="4">
        <f t="shared" si="180"/>
        <v>1906</v>
      </c>
      <c r="K1877">
        <f t="shared" si="181"/>
        <v>4</v>
      </c>
      <c r="M1877" t="str">
        <f t="shared" si="176"/>
        <v/>
      </c>
      <c r="O1877" t="str">
        <f t="shared" si="177"/>
        <v/>
      </c>
      <c r="R1877" t="str">
        <f t="shared" si="178"/>
        <v>1906-04</v>
      </c>
      <c r="U1877" s="2">
        <v>8.6259999999999994</v>
      </c>
      <c r="V1877" s="2">
        <v>0.24199999999999999</v>
      </c>
      <c r="W1877" s="2">
        <v>14.786</v>
      </c>
      <c r="X1877" s="2">
        <v>0.58099999999999996</v>
      </c>
      <c r="Y1877" s="2">
        <v>2.4219999999999899</v>
      </c>
      <c r="Z1877" s="2">
        <v>0.38300000000000001</v>
      </c>
      <c r="AA1877" s="2">
        <v>15.23</v>
      </c>
      <c r="AB1877" s="2">
        <v>0.122</v>
      </c>
      <c r="AC1877">
        <f t="shared" si="179"/>
        <v>1900</v>
      </c>
    </row>
    <row r="1878" spans="1:29" x14ac:dyDescent="0.35">
      <c r="A1878" s="3">
        <v>2313</v>
      </c>
      <c r="B1878" s="2">
        <v>11.239999999999901</v>
      </c>
      <c r="C1878" s="2">
        <v>0.28999999999999998</v>
      </c>
      <c r="D1878" s="2">
        <v>17.146000000000001</v>
      </c>
      <c r="E1878" s="2">
        <v>0.437</v>
      </c>
      <c r="F1878" s="2">
        <v>4.9219999999999997</v>
      </c>
      <c r="G1878" s="2">
        <v>0.42599999999999999</v>
      </c>
      <c r="H1878" s="2">
        <v>15.769</v>
      </c>
      <c r="I1878" s="2">
        <v>0.13200000000000001</v>
      </c>
      <c r="J1878" s="4">
        <f t="shared" si="180"/>
        <v>1906</v>
      </c>
      <c r="K1878">
        <f t="shared" si="181"/>
        <v>5</v>
      </c>
      <c r="M1878" t="str">
        <f t="shared" si="176"/>
        <v/>
      </c>
      <c r="O1878" t="str">
        <f t="shared" si="177"/>
        <v/>
      </c>
      <c r="R1878" t="str">
        <f t="shared" si="178"/>
        <v>1906-05</v>
      </c>
      <c r="U1878" s="2">
        <v>11.239999999999901</v>
      </c>
      <c r="V1878" s="2">
        <v>0.28999999999999998</v>
      </c>
      <c r="W1878" s="2">
        <v>17.146000000000001</v>
      </c>
      <c r="X1878" s="2">
        <v>0.437</v>
      </c>
      <c r="Y1878" s="2">
        <v>4.9219999999999997</v>
      </c>
      <c r="Z1878" s="2">
        <v>0.42599999999999999</v>
      </c>
      <c r="AA1878" s="2">
        <v>15.769</v>
      </c>
      <c r="AB1878" s="2">
        <v>0.13200000000000001</v>
      </c>
      <c r="AC1878">
        <f t="shared" si="179"/>
        <v>1900</v>
      </c>
    </row>
    <row r="1879" spans="1:29" x14ac:dyDescent="0.35">
      <c r="A1879" s="3">
        <v>2344</v>
      </c>
      <c r="B1879" s="2">
        <v>13.334</v>
      </c>
      <c r="C1879" s="2">
        <v>0.28899999999999998</v>
      </c>
      <c r="D1879" s="2">
        <v>19.286999999999999</v>
      </c>
      <c r="E1879" s="2">
        <v>0.32299999999999901</v>
      </c>
      <c r="F1879" s="2">
        <v>7.2750000000000004</v>
      </c>
      <c r="G1879" s="2">
        <v>0.32100000000000001</v>
      </c>
      <c r="H1879" s="2">
        <v>16.436</v>
      </c>
      <c r="I1879" s="2">
        <v>0.127</v>
      </c>
      <c r="J1879" s="4">
        <f t="shared" si="180"/>
        <v>1906</v>
      </c>
      <c r="K1879">
        <f t="shared" si="181"/>
        <v>6</v>
      </c>
      <c r="M1879" t="str">
        <f t="shared" si="176"/>
        <v/>
      </c>
      <c r="O1879" t="str">
        <f t="shared" si="177"/>
        <v/>
      </c>
      <c r="R1879" t="str">
        <f t="shared" si="178"/>
        <v>1906-06</v>
      </c>
      <c r="U1879" s="2">
        <v>13.334</v>
      </c>
      <c r="V1879" s="2">
        <v>0.28899999999999998</v>
      </c>
      <c r="W1879" s="2">
        <v>19.286999999999999</v>
      </c>
      <c r="X1879" s="2">
        <v>0.32299999999999901</v>
      </c>
      <c r="Y1879" s="2">
        <v>7.2750000000000004</v>
      </c>
      <c r="Z1879" s="2">
        <v>0.32100000000000001</v>
      </c>
      <c r="AA1879" s="2">
        <v>16.436</v>
      </c>
      <c r="AB1879" s="2">
        <v>0.127</v>
      </c>
      <c r="AC1879">
        <f t="shared" si="179"/>
        <v>1900</v>
      </c>
    </row>
    <row r="1880" spans="1:29" x14ac:dyDescent="0.35">
      <c r="A1880" s="3">
        <v>2374</v>
      </c>
      <c r="B1880" s="2">
        <v>14.122</v>
      </c>
      <c r="C1880" s="2">
        <v>0.32299999999999901</v>
      </c>
      <c r="D1880" s="2">
        <v>20.058</v>
      </c>
      <c r="E1880" s="2">
        <v>0.39100000000000001</v>
      </c>
      <c r="F1880" s="2">
        <v>8.1859999999999999</v>
      </c>
      <c r="G1880" s="2">
        <v>0.34499999999999997</v>
      </c>
      <c r="H1880" s="2">
        <v>16.661999999999999</v>
      </c>
      <c r="I1880" s="2">
        <v>0.13699999999999901</v>
      </c>
      <c r="J1880" s="4">
        <f t="shared" si="180"/>
        <v>1906</v>
      </c>
      <c r="K1880">
        <f t="shared" si="181"/>
        <v>7</v>
      </c>
      <c r="M1880" t="str">
        <f t="shared" si="176"/>
        <v/>
      </c>
      <c r="O1880" t="str">
        <f t="shared" si="177"/>
        <v/>
      </c>
      <c r="R1880" t="str">
        <f t="shared" si="178"/>
        <v>1906-07</v>
      </c>
      <c r="U1880" s="2">
        <v>14.122</v>
      </c>
      <c r="V1880" s="2">
        <v>0.32299999999999901</v>
      </c>
      <c r="W1880" s="2">
        <v>20.058</v>
      </c>
      <c r="X1880" s="2">
        <v>0.39100000000000001</v>
      </c>
      <c r="Y1880" s="2">
        <v>8.1859999999999999</v>
      </c>
      <c r="Z1880" s="2">
        <v>0.34499999999999997</v>
      </c>
      <c r="AA1880" s="2">
        <v>16.661999999999999</v>
      </c>
      <c r="AB1880" s="2">
        <v>0.13699999999999901</v>
      </c>
      <c r="AC1880">
        <f t="shared" si="179"/>
        <v>1900</v>
      </c>
    </row>
    <row r="1881" spans="1:29" x14ac:dyDescent="0.35">
      <c r="A1881" s="3">
        <v>2405</v>
      </c>
      <c r="B1881" s="2">
        <v>13.690999999999899</v>
      </c>
      <c r="C1881" s="2">
        <v>0.34</v>
      </c>
      <c r="D1881" s="2">
        <v>19.539000000000001</v>
      </c>
      <c r="E1881" s="2">
        <v>0.46200000000000002</v>
      </c>
      <c r="F1881" s="2">
        <v>7.8429999999999902</v>
      </c>
      <c r="G1881" s="2">
        <v>0.35799999999999998</v>
      </c>
      <c r="H1881" s="2">
        <v>16.593</v>
      </c>
      <c r="I1881" s="2">
        <v>0.13400000000000001</v>
      </c>
      <c r="J1881" s="4">
        <f t="shared" si="180"/>
        <v>1906</v>
      </c>
      <c r="K1881">
        <f t="shared" si="181"/>
        <v>8</v>
      </c>
      <c r="M1881" t="str">
        <f t="shared" si="176"/>
        <v/>
      </c>
      <c r="O1881" t="str">
        <f t="shared" si="177"/>
        <v/>
      </c>
      <c r="R1881" t="str">
        <f t="shared" si="178"/>
        <v>1906-08</v>
      </c>
      <c r="U1881" s="2">
        <v>13.690999999999899</v>
      </c>
      <c r="V1881" s="2">
        <v>0.34</v>
      </c>
      <c r="W1881" s="2">
        <v>19.539000000000001</v>
      </c>
      <c r="X1881" s="2">
        <v>0.46200000000000002</v>
      </c>
      <c r="Y1881" s="2">
        <v>7.8429999999999902</v>
      </c>
      <c r="Z1881" s="2">
        <v>0.35799999999999998</v>
      </c>
      <c r="AA1881" s="2">
        <v>16.593</v>
      </c>
      <c r="AB1881" s="2">
        <v>0.13400000000000001</v>
      </c>
      <c r="AC1881">
        <f t="shared" si="179"/>
        <v>1900</v>
      </c>
    </row>
    <row r="1882" spans="1:29" x14ac:dyDescent="0.35">
      <c r="A1882" s="3">
        <v>2436</v>
      </c>
      <c r="B1882" s="2">
        <v>11.771999999999901</v>
      </c>
      <c r="C1882" s="2">
        <v>0.23699999999999999</v>
      </c>
      <c r="D1882" s="2">
        <v>17.521999999999998</v>
      </c>
      <c r="E1882" s="2">
        <v>0.29799999999999999</v>
      </c>
      <c r="F1882" s="2">
        <v>5.8839999999999897</v>
      </c>
      <c r="G1882" s="2">
        <v>0.33800000000000002</v>
      </c>
      <c r="H1882" s="2">
        <v>15.95</v>
      </c>
      <c r="I1882" s="2">
        <v>0.122</v>
      </c>
      <c r="J1882" s="4">
        <f t="shared" si="180"/>
        <v>1906</v>
      </c>
      <c r="K1882">
        <f t="shared" si="181"/>
        <v>9</v>
      </c>
      <c r="M1882" t="str">
        <f t="shared" si="176"/>
        <v/>
      </c>
      <c r="O1882" t="str">
        <f t="shared" si="177"/>
        <v/>
      </c>
      <c r="R1882" t="str">
        <f t="shared" si="178"/>
        <v>1906-09</v>
      </c>
      <c r="U1882" s="2">
        <v>11.771999999999901</v>
      </c>
      <c r="V1882" s="2">
        <v>0.23699999999999999</v>
      </c>
      <c r="W1882" s="2">
        <v>17.521999999999998</v>
      </c>
      <c r="X1882" s="2">
        <v>0.29799999999999999</v>
      </c>
      <c r="Y1882" s="2">
        <v>5.8839999999999897</v>
      </c>
      <c r="Z1882" s="2">
        <v>0.33800000000000002</v>
      </c>
      <c r="AA1882" s="2">
        <v>15.95</v>
      </c>
      <c r="AB1882" s="2">
        <v>0.122</v>
      </c>
      <c r="AC1882">
        <f t="shared" si="179"/>
        <v>1900</v>
      </c>
    </row>
    <row r="1883" spans="1:29" x14ac:dyDescent="0.35">
      <c r="A1883" s="3">
        <v>2466</v>
      </c>
      <c r="B1883" s="2">
        <v>9.2669999999999995</v>
      </c>
      <c r="C1883" s="2">
        <v>0.182</v>
      </c>
      <c r="D1883" s="2">
        <v>14.943</v>
      </c>
      <c r="E1883" s="2">
        <v>0.254</v>
      </c>
      <c r="F1883" s="2">
        <v>3.4789999999999899</v>
      </c>
      <c r="G1883" s="2">
        <v>0.29899999999999999</v>
      </c>
      <c r="H1883" s="2">
        <v>15.151999999999999</v>
      </c>
      <c r="I1883" s="2">
        <v>0.11600000000000001</v>
      </c>
      <c r="J1883" s="4">
        <f t="shared" si="180"/>
        <v>1906</v>
      </c>
      <c r="K1883">
        <f t="shared" si="181"/>
        <v>10</v>
      </c>
      <c r="M1883" t="str">
        <f t="shared" si="176"/>
        <v/>
      </c>
      <c r="O1883" t="str">
        <f t="shared" si="177"/>
        <v/>
      </c>
      <c r="R1883" t="str">
        <f t="shared" si="178"/>
        <v>1906-10</v>
      </c>
      <c r="U1883" s="2">
        <v>9.2669999999999995</v>
      </c>
      <c r="V1883" s="2">
        <v>0.182</v>
      </c>
      <c r="W1883" s="2">
        <v>14.943</v>
      </c>
      <c r="X1883" s="2">
        <v>0.254</v>
      </c>
      <c r="Y1883" s="2">
        <v>3.4789999999999899</v>
      </c>
      <c r="Z1883" s="2">
        <v>0.29899999999999999</v>
      </c>
      <c r="AA1883" s="2">
        <v>15.151999999999999</v>
      </c>
      <c r="AB1883" s="2">
        <v>0.11600000000000001</v>
      </c>
      <c r="AC1883">
        <f t="shared" si="179"/>
        <v>1900</v>
      </c>
    </row>
    <row r="1884" spans="1:29" x14ac:dyDescent="0.35">
      <c r="A1884" s="3">
        <v>2497</v>
      </c>
      <c r="B1884" s="2">
        <v>5.5010000000000003</v>
      </c>
      <c r="C1884" s="2">
        <v>0.192</v>
      </c>
      <c r="D1884" s="2">
        <v>11.17</v>
      </c>
      <c r="E1884" s="2">
        <v>0.32700000000000001</v>
      </c>
      <c r="F1884" s="2">
        <v>-0.30099999999999899</v>
      </c>
      <c r="G1884" s="2">
        <v>0.32200000000000001</v>
      </c>
      <c r="H1884" s="2">
        <v>14.054</v>
      </c>
      <c r="I1884" s="2">
        <v>0.11600000000000001</v>
      </c>
      <c r="J1884" s="4">
        <f t="shared" si="180"/>
        <v>1906</v>
      </c>
      <c r="K1884">
        <f t="shared" si="181"/>
        <v>11</v>
      </c>
      <c r="M1884" t="str">
        <f t="shared" si="176"/>
        <v/>
      </c>
      <c r="O1884" t="str">
        <f t="shared" si="177"/>
        <v/>
      </c>
      <c r="R1884" t="str">
        <f t="shared" si="178"/>
        <v>1906-11</v>
      </c>
      <c r="U1884" s="2">
        <v>5.5010000000000003</v>
      </c>
      <c r="V1884" s="2">
        <v>0.192</v>
      </c>
      <c r="W1884" s="2">
        <v>11.17</v>
      </c>
      <c r="X1884" s="2">
        <v>0.32700000000000001</v>
      </c>
      <c r="Y1884" s="2">
        <v>-0.30099999999999899</v>
      </c>
      <c r="Z1884" s="2">
        <v>0.32200000000000001</v>
      </c>
      <c r="AA1884" s="2">
        <v>14.054</v>
      </c>
      <c r="AB1884" s="2">
        <v>0.11600000000000001</v>
      </c>
      <c r="AC1884">
        <f t="shared" si="179"/>
        <v>1900</v>
      </c>
    </row>
    <row r="1885" spans="1:29" x14ac:dyDescent="0.35">
      <c r="A1885" s="3">
        <v>2527</v>
      </c>
      <c r="B1885" s="2">
        <v>3.7610000000000001</v>
      </c>
      <c r="C1885" s="2">
        <v>0.36799999999999999</v>
      </c>
      <c r="D1885" s="2">
        <v>9.2579999999999991</v>
      </c>
      <c r="E1885" s="2">
        <v>0.45800000000000002</v>
      </c>
      <c r="F1885" s="2">
        <v>-1.6639999999999999</v>
      </c>
      <c r="G1885" s="2">
        <v>0.32299999999999901</v>
      </c>
      <c r="H1885" s="2">
        <v>13.54</v>
      </c>
      <c r="I1885" s="2">
        <v>0.14799999999999999</v>
      </c>
      <c r="J1885" s="4">
        <f t="shared" si="180"/>
        <v>1906</v>
      </c>
      <c r="K1885">
        <f t="shared" si="181"/>
        <v>12</v>
      </c>
      <c r="M1885" t="str">
        <f t="shared" si="176"/>
        <v/>
      </c>
      <c r="O1885" t="str">
        <f t="shared" si="177"/>
        <v/>
      </c>
      <c r="R1885" t="str">
        <f t="shared" si="178"/>
        <v>1906-12</v>
      </c>
      <c r="U1885" s="2">
        <v>3.7610000000000001</v>
      </c>
      <c r="V1885" s="2">
        <v>0.36799999999999999</v>
      </c>
      <c r="W1885" s="2">
        <v>9.2579999999999991</v>
      </c>
      <c r="X1885" s="2">
        <v>0.45800000000000002</v>
      </c>
      <c r="Y1885" s="2">
        <v>-1.6639999999999999</v>
      </c>
      <c r="Z1885" s="2">
        <v>0.32299999999999901</v>
      </c>
      <c r="AA1885" s="2">
        <v>13.54</v>
      </c>
      <c r="AB1885" s="2">
        <v>0.14799999999999999</v>
      </c>
      <c r="AC1885">
        <f t="shared" si="179"/>
        <v>1900</v>
      </c>
    </row>
    <row r="1886" spans="1:29" x14ac:dyDescent="0.35">
      <c r="A1886" s="3">
        <v>2558</v>
      </c>
      <c r="B1886" s="2">
        <v>1.798</v>
      </c>
      <c r="C1886" s="2">
        <v>0.27400000000000002</v>
      </c>
      <c r="D1886" s="2">
        <v>7.9029999999999996</v>
      </c>
      <c r="E1886" s="2">
        <v>0.38</v>
      </c>
      <c r="F1886" s="2">
        <v>-3.867</v>
      </c>
      <c r="G1886" s="2">
        <v>0.32400000000000001</v>
      </c>
      <c r="H1886" s="2">
        <v>13.108000000000001</v>
      </c>
      <c r="I1886" s="2">
        <v>0.128</v>
      </c>
      <c r="J1886" s="4">
        <f t="shared" si="180"/>
        <v>1907</v>
      </c>
      <c r="K1886">
        <f t="shared" si="181"/>
        <v>1</v>
      </c>
      <c r="M1886" t="str">
        <f t="shared" si="176"/>
        <v/>
      </c>
      <c r="O1886" t="str">
        <f t="shared" si="177"/>
        <v/>
      </c>
      <c r="R1886" t="str">
        <f t="shared" si="178"/>
        <v>1907-01</v>
      </c>
      <c r="U1886" s="2">
        <v>1.798</v>
      </c>
      <c r="V1886" s="2">
        <v>0.27400000000000002</v>
      </c>
      <c r="W1886" s="2">
        <v>7.9029999999999996</v>
      </c>
      <c r="X1886" s="2">
        <v>0.38</v>
      </c>
      <c r="Y1886" s="2">
        <v>-3.867</v>
      </c>
      <c r="Z1886" s="2">
        <v>0.32400000000000001</v>
      </c>
      <c r="AA1886" s="2">
        <v>13.108000000000001</v>
      </c>
      <c r="AB1886" s="2">
        <v>0.128</v>
      </c>
      <c r="AC1886">
        <f t="shared" si="179"/>
        <v>1900</v>
      </c>
    </row>
    <row r="1887" spans="1:29" x14ac:dyDescent="0.35">
      <c r="A1887" s="3">
        <v>2589</v>
      </c>
      <c r="B1887" s="2">
        <v>2.117</v>
      </c>
      <c r="C1887" s="2">
        <v>0.26800000000000002</v>
      </c>
      <c r="D1887" s="2">
        <v>7.9929999999999897</v>
      </c>
      <c r="E1887" s="2">
        <v>0.38300000000000001</v>
      </c>
      <c r="F1887" s="2">
        <v>-3.6030000000000002</v>
      </c>
      <c r="G1887" s="2">
        <v>0.28499999999999998</v>
      </c>
      <c r="H1887" s="2">
        <v>13.257</v>
      </c>
      <c r="I1887" s="2">
        <v>0.129</v>
      </c>
      <c r="J1887" s="4">
        <f t="shared" si="180"/>
        <v>1907</v>
      </c>
      <c r="K1887">
        <f t="shared" si="181"/>
        <v>2</v>
      </c>
      <c r="M1887" t="str">
        <f t="shared" si="176"/>
        <v/>
      </c>
      <c r="O1887" t="str">
        <f t="shared" si="177"/>
        <v/>
      </c>
      <c r="R1887" t="str">
        <f t="shared" si="178"/>
        <v>1907-02</v>
      </c>
      <c r="U1887" s="2">
        <v>2.117</v>
      </c>
      <c r="V1887" s="2">
        <v>0.26800000000000002</v>
      </c>
      <c r="W1887" s="2">
        <v>7.9929999999999897</v>
      </c>
      <c r="X1887" s="2">
        <v>0.38300000000000001</v>
      </c>
      <c r="Y1887" s="2">
        <v>-3.6030000000000002</v>
      </c>
      <c r="Z1887" s="2">
        <v>0.28499999999999998</v>
      </c>
      <c r="AA1887" s="2">
        <v>13.257</v>
      </c>
      <c r="AB1887" s="2">
        <v>0.129</v>
      </c>
      <c r="AC1887">
        <f t="shared" si="179"/>
        <v>1900</v>
      </c>
    </row>
    <row r="1888" spans="1:29" x14ac:dyDescent="0.35">
      <c r="A1888" s="3">
        <v>2617</v>
      </c>
      <c r="B1888" s="2">
        <v>4.5750000000000002</v>
      </c>
      <c r="C1888" s="2">
        <v>0.20899999999999999</v>
      </c>
      <c r="D1888" s="2">
        <v>10.61</v>
      </c>
      <c r="E1888" s="2">
        <v>0.35199999999999998</v>
      </c>
      <c r="F1888" s="2">
        <v>-1.6</v>
      </c>
      <c r="G1888" s="2">
        <v>0.249</v>
      </c>
      <c r="H1888" s="2">
        <v>14.15</v>
      </c>
      <c r="I1888" s="2">
        <v>0.123</v>
      </c>
      <c r="J1888" s="4">
        <f t="shared" si="180"/>
        <v>1907</v>
      </c>
      <c r="K1888">
        <f t="shared" si="181"/>
        <v>3</v>
      </c>
      <c r="M1888" t="str">
        <f t="shared" si="176"/>
        <v/>
      </c>
      <c r="O1888" t="str">
        <f t="shared" si="177"/>
        <v/>
      </c>
      <c r="R1888" t="str">
        <f t="shared" si="178"/>
        <v>1907-03</v>
      </c>
      <c r="U1888" s="2">
        <v>4.5750000000000002</v>
      </c>
      <c r="V1888" s="2">
        <v>0.20899999999999999</v>
      </c>
      <c r="W1888" s="2">
        <v>10.61</v>
      </c>
      <c r="X1888" s="2">
        <v>0.35199999999999998</v>
      </c>
      <c r="Y1888" s="2">
        <v>-1.6</v>
      </c>
      <c r="Z1888" s="2">
        <v>0.249</v>
      </c>
      <c r="AA1888" s="2">
        <v>14.15</v>
      </c>
      <c r="AB1888" s="2">
        <v>0.123</v>
      </c>
      <c r="AC1888">
        <f t="shared" si="179"/>
        <v>1900</v>
      </c>
    </row>
    <row r="1889" spans="1:29" x14ac:dyDescent="0.35">
      <c r="A1889" s="3">
        <v>2648</v>
      </c>
      <c r="B1889" s="2">
        <v>7.5789999999999997</v>
      </c>
      <c r="C1889" s="2">
        <v>0.26300000000000001</v>
      </c>
      <c r="D1889" s="2">
        <v>13.401</v>
      </c>
      <c r="E1889" s="2">
        <v>0.37</v>
      </c>
      <c r="F1889" s="2">
        <v>1.5209999999999999</v>
      </c>
      <c r="G1889" s="2">
        <v>0.28100000000000003</v>
      </c>
      <c r="H1889" s="2">
        <v>14.917999999999999</v>
      </c>
      <c r="I1889" s="2">
        <v>0.13300000000000001</v>
      </c>
      <c r="J1889" s="4">
        <f t="shared" si="180"/>
        <v>1907</v>
      </c>
      <c r="K1889">
        <f t="shared" si="181"/>
        <v>4</v>
      </c>
      <c r="M1889" t="str">
        <f t="shared" si="176"/>
        <v/>
      </c>
      <c r="O1889" t="str">
        <f t="shared" si="177"/>
        <v/>
      </c>
      <c r="R1889" t="str">
        <f t="shared" si="178"/>
        <v>1907-04</v>
      </c>
      <c r="U1889" s="2">
        <v>7.5789999999999997</v>
      </c>
      <c r="V1889" s="2">
        <v>0.26300000000000001</v>
      </c>
      <c r="W1889" s="2">
        <v>13.401</v>
      </c>
      <c r="X1889" s="2">
        <v>0.37</v>
      </c>
      <c r="Y1889" s="2">
        <v>1.5209999999999999</v>
      </c>
      <c r="Z1889" s="2">
        <v>0.28100000000000003</v>
      </c>
      <c r="AA1889" s="2">
        <v>14.917999999999999</v>
      </c>
      <c r="AB1889" s="2">
        <v>0.13300000000000001</v>
      </c>
      <c r="AC1889">
        <f t="shared" si="179"/>
        <v>1900</v>
      </c>
    </row>
    <row r="1890" spans="1:29" x14ac:dyDescent="0.35">
      <c r="A1890" s="3">
        <v>2678</v>
      </c>
      <c r="B1890" s="2">
        <v>10.375</v>
      </c>
      <c r="C1890" s="2">
        <v>0.28000000000000003</v>
      </c>
      <c r="D1890" s="2">
        <v>16.335000000000001</v>
      </c>
      <c r="E1890" s="2">
        <v>0.46500000000000002</v>
      </c>
      <c r="F1890" s="2">
        <v>4.0839999999999996</v>
      </c>
      <c r="G1890" s="2">
        <v>0.35</v>
      </c>
      <c r="H1890" s="2">
        <v>15.602</v>
      </c>
      <c r="I1890" s="2">
        <v>0.13200000000000001</v>
      </c>
      <c r="J1890" s="4">
        <f t="shared" si="180"/>
        <v>1907</v>
      </c>
      <c r="K1890">
        <f t="shared" si="181"/>
        <v>5</v>
      </c>
      <c r="M1890" t="str">
        <f t="shared" si="176"/>
        <v/>
      </c>
      <c r="O1890" t="str">
        <f t="shared" si="177"/>
        <v/>
      </c>
      <c r="R1890" t="str">
        <f t="shared" si="178"/>
        <v>1907-05</v>
      </c>
      <c r="U1890" s="2">
        <v>10.375</v>
      </c>
      <c r="V1890" s="2">
        <v>0.28000000000000003</v>
      </c>
      <c r="W1890" s="2">
        <v>16.335000000000001</v>
      </c>
      <c r="X1890" s="2">
        <v>0.46500000000000002</v>
      </c>
      <c r="Y1890" s="2">
        <v>4.0839999999999996</v>
      </c>
      <c r="Z1890" s="2">
        <v>0.35</v>
      </c>
      <c r="AA1890" s="2">
        <v>15.602</v>
      </c>
      <c r="AB1890" s="2">
        <v>0.13200000000000001</v>
      </c>
      <c r="AC1890">
        <f t="shared" si="179"/>
        <v>1900</v>
      </c>
    </row>
    <row r="1891" spans="1:29" x14ac:dyDescent="0.35">
      <c r="A1891" s="3">
        <v>2709</v>
      </c>
      <c r="B1891" s="2">
        <v>12.728999999999999</v>
      </c>
      <c r="C1891" s="2">
        <v>0.26700000000000002</v>
      </c>
      <c r="D1891" s="2">
        <v>18.576000000000001</v>
      </c>
      <c r="E1891" s="2">
        <v>0.40300000000000002</v>
      </c>
      <c r="F1891" s="2">
        <v>6.5089999999999897</v>
      </c>
      <c r="G1891" s="2">
        <v>0.316</v>
      </c>
      <c r="H1891" s="2">
        <v>16.253</v>
      </c>
      <c r="I1891" s="2">
        <v>0.13</v>
      </c>
      <c r="J1891" s="4">
        <f t="shared" si="180"/>
        <v>1907</v>
      </c>
      <c r="K1891">
        <f t="shared" si="181"/>
        <v>6</v>
      </c>
      <c r="M1891" t="str">
        <f t="shared" si="176"/>
        <v/>
      </c>
      <c r="O1891" t="str">
        <f t="shared" si="177"/>
        <v/>
      </c>
      <c r="R1891" t="str">
        <f t="shared" si="178"/>
        <v>1907-06</v>
      </c>
      <c r="U1891" s="2">
        <v>12.728999999999999</v>
      </c>
      <c r="V1891" s="2">
        <v>0.26700000000000002</v>
      </c>
      <c r="W1891" s="2">
        <v>18.576000000000001</v>
      </c>
      <c r="X1891" s="2">
        <v>0.40300000000000002</v>
      </c>
      <c r="Y1891" s="2">
        <v>6.5089999999999897</v>
      </c>
      <c r="Z1891" s="2">
        <v>0.316</v>
      </c>
      <c r="AA1891" s="2">
        <v>16.253</v>
      </c>
      <c r="AB1891" s="2">
        <v>0.13</v>
      </c>
      <c r="AC1891">
        <f t="shared" si="179"/>
        <v>1900</v>
      </c>
    </row>
    <row r="1892" spans="1:29" x14ac:dyDescent="0.35">
      <c r="A1892" s="3">
        <v>2739</v>
      </c>
      <c r="B1892" s="2">
        <v>13.769</v>
      </c>
      <c r="C1892" s="2">
        <v>0.307</v>
      </c>
      <c r="D1892" s="2">
        <v>19.625999999999902</v>
      </c>
      <c r="E1892" s="2">
        <v>0.59799999999999998</v>
      </c>
      <c r="F1892" s="2">
        <v>7.7610000000000001</v>
      </c>
      <c r="G1892" s="2">
        <v>0.34799999999999998</v>
      </c>
      <c r="H1892" s="2">
        <v>16.596</v>
      </c>
      <c r="I1892" s="2">
        <v>0.13300000000000001</v>
      </c>
      <c r="J1892" s="4">
        <f t="shared" si="180"/>
        <v>1907</v>
      </c>
      <c r="K1892">
        <f t="shared" si="181"/>
        <v>7</v>
      </c>
      <c r="M1892" t="str">
        <f t="shared" si="176"/>
        <v/>
      </c>
      <c r="O1892" t="str">
        <f t="shared" si="177"/>
        <v/>
      </c>
      <c r="R1892" t="str">
        <f t="shared" si="178"/>
        <v>1907-07</v>
      </c>
      <c r="U1892" s="2">
        <v>13.769</v>
      </c>
      <c r="V1892" s="2">
        <v>0.307</v>
      </c>
      <c r="W1892" s="2">
        <v>19.625999999999902</v>
      </c>
      <c r="X1892" s="2">
        <v>0.59799999999999998</v>
      </c>
      <c r="Y1892" s="2">
        <v>7.7610000000000001</v>
      </c>
      <c r="Z1892" s="2">
        <v>0.34799999999999998</v>
      </c>
      <c r="AA1892" s="2">
        <v>16.596</v>
      </c>
      <c r="AB1892" s="2">
        <v>0.13300000000000001</v>
      </c>
      <c r="AC1892">
        <f t="shared" si="179"/>
        <v>1900</v>
      </c>
    </row>
    <row r="1893" spans="1:29" x14ac:dyDescent="0.35">
      <c r="A1893" s="3">
        <v>2770</v>
      </c>
      <c r="B1893" s="2">
        <v>13.362</v>
      </c>
      <c r="C1893" s="2">
        <v>0.32600000000000001</v>
      </c>
      <c r="D1893" s="2">
        <v>19.187000000000001</v>
      </c>
      <c r="E1893" s="2">
        <v>0.318</v>
      </c>
      <c r="F1893" s="2">
        <v>7.4649999999999901</v>
      </c>
      <c r="G1893" s="2">
        <v>0.35</v>
      </c>
      <c r="H1893" s="2">
        <v>16.456</v>
      </c>
      <c r="I1893" s="2">
        <v>0.13200000000000001</v>
      </c>
      <c r="J1893" s="4">
        <f t="shared" si="180"/>
        <v>1907</v>
      </c>
      <c r="K1893">
        <f t="shared" si="181"/>
        <v>8</v>
      </c>
      <c r="M1893" t="str">
        <f t="shared" si="176"/>
        <v/>
      </c>
      <c r="O1893" t="str">
        <f t="shared" si="177"/>
        <v/>
      </c>
      <c r="R1893" t="str">
        <f t="shared" si="178"/>
        <v>1907-08</v>
      </c>
      <c r="U1893" s="2">
        <v>13.362</v>
      </c>
      <c r="V1893" s="2">
        <v>0.32600000000000001</v>
      </c>
      <c r="W1893" s="2">
        <v>19.187000000000001</v>
      </c>
      <c r="X1893" s="2">
        <v>0.318</v>
      </c>
      <c r="Y1893" s="2">
        <v>7.4649999999999901</v>
      </c>
      <c r="Z1893" s="2">
        <v>0.35</v>
      </c>
      <c r="AA1893" s="2">
        <v>16.456</v>
      </c>
      <c r="AB1893" s="2">
        <v>0.13200000000000001</v>
      </c>
      <c r="AC1893">
        <f t="shared" si="179"/>
        <v>1900</v>
      </c>
    </row>
    <row r="1894" spans="1:29" x14ac:dyDescent="0.35">
      <c r="A1894" s="3">
        <v>2801</v>
      </c>
      <c r="B1894" s="2">
        <v>11.664999999999999</v>
      </c>
      <c r="C1894" s="2">
        <v>0.24299999999999999</v>
      </c>
      <c r="D1894" s="2">
        <v>17.442999999999898</v>
      </c>
      <c r="E1894" s="2">
        <v>0.253</v>
      </c>
      <c r="F1894" s="2">
        <v>5.59</v>
      </c>
      <c r="G1894" s="2">
        <v>0.29899999999999999</v>
      </c>
      <c r="H1894" s="2">
        <v>15.901999999999999</v>
      </c>
      <c r="I1894" s="2">
        <v>0.11899999999999999</v>
      </c>
      <c r="J1894" s="4">
        <f t="shared" si="180"/>
        <v>1907</v>
      </c>
      <c r="K1894">
        <f t="shared" si="181"/>
        <v>9</v>
      </c>
      <c r="M1894" t="str">
        <f t="shared" si="176"/>
        <v/>
      </c>
      <c r="O1894" t="str">
        <f t="shared" si="177"/>
        <v/>
      </c>
      <c r="R1894" t="str">
        <f t="shared" si="178"/>
        <v>1907-09</v>
      </c>
      <c r="U1894" s="2">
        <v>11.664999999999999</v>
      </c>
      <c r="V1894" s="2">
        <v>0.24299999999999999</v>
      </c>
      <c r="W1894" s="2">
        <v>17.442999999999898</v>
      </c>
      <c r="X1894" s="2">
        <v>0.253</v>
      </c>
      <c r="Y1894" s="2">
        <v>5.59</v>
      </c>
      <c r="Z1894" s="2">
        <v>0.29899999999999999</v>
      </c>
      <c r="AA1894" s="2">
        <v>15.901999999999999</v>
      </c>
      <c r="AB1894" s="2">
        <v>0.11899999999999999</v>
      </c>
      <c r="AC1894">
        <f t="shared" si="179"/>
        <v>1900</v>
      </c>
    </row>
    <row r="1895" spans="1:29" x14ac:dyDescent="0.35">
      <c r="A1895" s="3">
        <v>2831</v>
      </c>
      <c r="B1895" s="2">
        <v>9.234</v>
      </c>
      <c r="C1895" s="2">
        <v>0.191</v>
      </c>
      <c r="D1895" s="2">
        <v>15.079000000000001</v>
      </c>
      <c r="E1895" s="2">
        <v>0.28299999999999997</v>
      </c>
      <c r="F1895" s="2">
        <v>3.32</v>
      </c>
      <c r="G1895" s="2">
        <v>0.36099999999999999</v>
      </c>
      <c r="H1895" s="2">
        <v>15.159000000000001</v>
      </c>
      <c r="I1895" s="2">
        <v>0.115</v>
      </c>
      <c r="J1895" s="4">
        <f t="shared" si="180"/>
        <v>1907</v>
      </c>
      <c r="K1895">
        <f t="shared" si="181"/>
        <v>10</v>
      </c>
      <c r="M1895" t="str">
        <f t="shared" si="176"/>
        <v/>
      </c>
      <c r="O1895" t="str">
        <f t="shared" si="177"/>
        <v/>
      </c>
      <c r="R1895" t="str">
        <f t="shared" si="178"/>
        <v>1907-10</v>
      </c>
      <c r="U1895" s="2">
        <v>9.234</v>
      </c>
      <c r="V1895" s="2">
        <v>0.191</v>
      </c>
      <c r="W1895" s="2">
        <v>15.079000000000001</v>
      </c>
      <c r="X1895" s="2">
        <v>0.28299999999999997</v>
      </c>
      <c r="Y1895" s="2">
        <v>3.32</v>
      </c>
      <c r="Z1895" s="2">
        <v>0.36099999999999999</v>
      </c>
      <c r="AA1895" s="2">
        <v>15.159000000000001</v>
      </c>
      <c r="AB1895" s="2">
        <v>0.115</v>
      </c>
      <c r="AC1895">
        <f t="shared" si="179"/>
        <v>1900</v>
      </c>
    </row>
    <row r="1896" spans="1:29" x14ac:dyDescent="0.35">
      <c r="A1896" s="3">
        <v>2862</v>
      </c>
      <c r="B1896" s="2">
        <v>5.2069999999999999</v>
      </c>
      <c r="C1896" s="2">
        <v>0.20699999999999999</v>
      </c>
      <c r="D1896" s="2">
        <v>10.71</v>
      </c>
      <c r="E1896" s="2">
        <v>0.31</v>
      </c>
      <c r="F1896" s="2">
        <v>-0.55700000000000005</v>
      </c>
      <c r="G1896" s="2">
        <v>0.32500000000000001</v>
      </c>
      <c r="H1896" s="2">
        <v>13.872</v>
      </c>
      <c r="I1896" s="2">
        <v>0.115</v>
      </c>
      <c r="J1896" s="4">
        <f t="shared" si="180"/>
        <v>1907</v>
      </c>
      <c r="K1896">
        <f t="shared" si="181"/>
        <v>11</v>
      </c>
      <c r="M1896" t="str">
        <f t="shared" si="176"/>
        <v/>
      </c>
      <c r="O1896" t="str">
        <f t="shared" si="177"/>
        <v/>
      </c>
      <c r="R1896" t="str">
        <f t="shared" si="178"/>
        <v>1907-11</v>
      </c>
      <c r="U1896" s="2">
        <v>5.2069999999999999</v>
      </c>
      <c r="V1896" s="2">
        <v>0.20699999999999999</v>
      </c>
      <c r="W1896" s="2">
        <v>10.71</v>
      </c>
      <c r="X1896" s="2">
        <v>0.31</v>
      </c>
      <c r="Y1896" s="2">
        <v>-0.55700000000000005</v>
      </c>
      <c r="Z1896" s="2">
        <v>0.32500000000000001</v>
      </c>
      <c r="AA1896" s="2">
        <v>13.872</v>
      </c>
      <c r="AB1896" s="2">
        <v>0.115</v>
      </c>
      <c r="AC1896">
        <f t="shared" si="179"/>
        <v>1900</v>
      </c>
    </row>
    <row r="1897" spans="1:29" x14ac:dyDescent="0.35">
      <c r="A1897" s="3">
        <v>2892</v>
      </c>
      <c r="B1897" s="2">
        <v>2.956</v>
      </c>
      <c r="C1897" s="2">
        <v>0.251</v>
      </c>
      <c r="D1897" s="2">
        <v>8.8309999999999995</v>
      </c>
      <c r="E1897" s="2">
        <v>0.27</v>
      </c>
      <c r="F1897" s="2">
        <v>-2.585</v>
      </c>
      <c r="G1897" s="2">
        <v>0.28799999999999998</v>
      </c>
      <c r="H1897" s="2">
        <v>13.225</v>
      </c>
      <c r="I1897" s="2">
        <v>0.121</v>
      </c>
      <c r="J1897" s="4">
        <f t="shared" si="180"/>
        <v>1907</v>
      </c>
      <c r="K1897">
        <f t="shared" si="181"/>
        <v>12</v>
      </c>
      <c r="M1897" t="str">
        <f t="shared" si="176"/>
        <v/>
      </c>
      <c r="O1897" t="str">
        <f t="shared" si="177"/>
        <v/>
      </c>
      <c r="R1897" t="str">
        <f t="shared" si="178"/>
        <v>1907-12</v>
      </c>
      <c r="U1897" s="2">
        <v>2.956</v>
      </c>
      <c r="V1897" s="2">
        <v>0.251</v>
      </c>
      <c r="W1897" s="2">
        <v>8.8309999999999995</v>
      </c>
      <c r="X1897" s="2">
        <v>0.27</v>
      </c>
      <c r="Y1897" s="2">
        <v>-2.585</v>
      </c>
      <c r="Z1897" s="2">
        <v>0.28799999999999998</v>
      </c>
      <c r="AA1897" s="2">
        <v>13.225</v>
      </c>
      <c r="AB1897" s="2">
        <v>0.121</v>
      </c>
      <c r="AC1897">
        <f t="shared" si="179"/>
        <v>1900</v>
      </c>
    </row>
    <row r="1898" spans="1:29" x14ac:dyDescent="0.35">
      <c r="A1898" s="3">
        <v>2923</v>
      </c>
      <c r="B1898" s="2">
        <v>2.3039999999999998</v>
      </c>
      <c r="C1898" s="2">
        <v>0.252</v>
      </c>
      <c r="D1898" s="2">
        <v>8.1179999999999897</v>
      </c>
      <c r="E1898" s="2">
        <v>0.3</v>
      </c>
      <c r="F1898" s="2">
        <v>-3.548</v>
      </c>
      <c r="G1898" s="2">
        <v>0.28699999999999998</v>
      </c>
      <c r="H1898" s="2">
        <v>13.16</v>
      </c>
      <c r="I1898" s="2">
        <v>0.123</v>
      </c>
      <c r="J1898" s="4">
        <f t="shared" si="180"/>
        <v>1908</v>
      </c>
      <c r="K1898">
        <f t="shared" si="181"/>
        <v>1</v>
      </c>
      <c r="M1898" t="str">
        <f t="shared" si="176"/>
        <v/>
      </c>
      <c r="O1898" t="str">
        <f t="shared" si="177"/>
        <v/>
      </c>
      <c r="R1898" t="str">
        <f t="shared" si="178"/>
        <v>1908-01</v>
      </c>
      <c r="U1898" s="2">
        <v>2.3039999999999998</v>
      </c>
      <c r="V1898" s="2">
        <v>0.252</v>
      </c>
      <c r="W1898" s="2">
        <v>8.1179999999999897</v>
      </c>
      <c r="X1898" s="2">
        <v>0.3</v>
      </c>
      <c r="Y1898" s="2">
        <v>-3.548</v>
      </c>
      <c r="Z1898" s="2">
        <v>0.28699999999999998</v>
      </c>
      <c r="AA1898" s="2">
        <v>13.16</v>
      </c>
      <c r="AB1898" s="2">
        <v>0.123</v>
      </c>
      <c r="AC1898">
        <f t="shared" si="179"/>
        <v>1900</v>
      </c>
    </row>
    <row r="1899" spans="1:29" x14ac:dyDescent="0.35">
      <c r="A1899" s="3">
        <v>2954</v>
      </c>
      <c r="B1899" s="2">
        <v>2.7689999999999899</v>
      </c>
      <c r="C1899" s="2">
        <v>0.26900000000000002</v>
      </c>
      <c r="D1899" s="2">
        <v>8.5269999999999992</v>
      </c>
      <c r="E1899" s="2">
        <v>0.41099999999999998</v>
      </c>
      <c r="F1899" s="2">
        <v>-3.177</v>
      </c>
      <c r="G1899" s="2">
        <v>0.34799999999999998</v>
      </c>
      <c r="H1899" s="2">
        <v>13.440999999999899</v>
      </c>
      <c r="I1899" s="2">
        <v>0.124</v>
      </c>
      <c r="J1899" s="4">
        <f t="shared" si="180"/>
        <v>1908</v>
      </c>
      <c r="K1899">
        <f t="shared" si="181"/>
        <v>2</v>
      </c>
      <c r="M1899" t="str">
        <f t="shared" si="176"/>
        <v/>
      </c>
      <c r="O1899" t="str">
        <f t="shared" si="177"/>
        <v/>
      </c>
      <c r="R1899" t="str">
        <f t="shared" si="178"/>
        <v>1908-02</v>
      </c>
      <c r="U1899" s="2">
        <v>2.7689999999999899</v>
      </c>
      <c r="V1899" s="2">
        <v>0.26900000000000002</v>
      </c>
      <c r="W1899" s="2">
        <v>8.5269999999999992</v>
      </c>
      <c r="X1899" s="2">
        <v>0.41099999999999998</v>
      </c>
      <c r="Y1899" s="2">
        <v>-3.177</v>
      </c>
      <c r="Z1899" s="2">
        <v>0.34799999999999998</v>
      </c>
      <c r="AA1899" s="2">
        <v>13.440999999999899</v>
      </c>
      <c r="AB1899" s="2">
        <v>0.124</v>
      </c>
      <c r="AC1899">
        <f t="shared" si="179"/>
        <v>1900</v>
      </c>
    </row>
    <row r="1900" spans="1:29" x14ac:dyDescent="0.35">
      <c r="A1900" s="3">
        <v>2983</v>
      </c>
      <c r="B1900" s="2">
        <v>4.1360000000000001</v>
      </c>
      <c r="C1900" s="2">
        <v>0.317</v>
      </c>
      <c r="D1900" s="2">
        <v>10.384</v>
      </c>
      <c r="E1900" s="2">
        <v>0.38</v>
      </c>
      <c r="F1900" s="2">
        <v>-2.101</v>
      </c>
      <c r="G1900" s="2">
        <v>0.45300000000000001</v>
      </c>
      <c r="H1900" s="2">
        <v>13.782999999999999</v>
      </c>
      <c r="I1900" s="2">
        <v>0.13699999999999901</v>
      </c>
      <c r="J1900" s="4">
        <f t="shared" si="180"/>
        <v>1908</v>
      </c>
      <c r="K1900">
        <f t="shared" si="181"/>
        <v>3</v>
      </c>
      <c r="M1900" t="str">
        <f t="shared" si="176"/>
        <v/>
      </c>
      <c r="O1900" t="str">
        <f t="shared" si="177"/>
        <v/>
      </c>
      <c r="R1900" t="str">
        <f t="shared" si="178"/>
        <v>1908-03</v>
      </c>
      <c r="U1900" s="2">
        <v>4.1360000000000001</v>
      </c>
      <c r="V1900" s="2">
        <v>0.317</v>
      </c>
      <c r="W1900" s="2">
        <v>10.384</v>
      </c>
      <c r="X1900" s="2">
        <v>0.38</v>
      </c>
      <c r="Y1900" s="2">
        <v>-2.101</v>
      </c>
      <c r="Z1900" s="2">
        <v>0.45300000000000001</v>
      </c>
      <c r="AA1900" s="2">
        <v>13.782999999999999</v>
      </c>
      <c r="AB1900" s="2">
        <v>0.13699999999999901</v>
      </c>
      <c r="AC1900">
        <f t="shared" si="179"/>
        <v>1900</v>
      </c>
    </row>
    <row r="1901" spans="1:29" x14ac:dyDescent="0.35">
      <c r="A1901" s="3">
        <v>3014</v>
      </c>
      <c r="B1901" s="2">
        <v>7.8319999999999901</v>
      </c>
      <c r="C1901" s="2">
        <v>0.29499999999999998</v>
      </c>
      <c r="D1901" s="2">
        <v>13.853</v>
      </c>
      <c r="E1901" s="2">
        <v>0.33200000000000002</v>
      </c>
      <c r="F1901" s="2">
        <v>1.7350000000000001</v>
      </c>
      <c r="G1901" s="2">
        <v>0.54299999999999904</v>
      </c>
      <c r="H1901" s="2">
        <v>14.800999999999901</v>
      </c>
      <c r="I1901" s="2">
        <v>0.129</v>
      </c>
      <c r="J1901" s="4">
        <f t="shared" si="180"/>
        <v>1908</v>
      </c>
      <c r="K1901">
        <f t="shared" si="181"/>
        <v>4</v>
      </c>
      <c r="M1901" t="str">
        <f t="shared" si="176"/>
        <v/>
      </c>
      <c r="O1901" t="str">
        <f t="shared" si="177"/>
        <v/>
      </c>
      <c r="R1901" t="str">
        <f t="shared" si="178"/>
        <v>1908-04</v>
      </c>
      <c r="U1901" s="2">
        <v>7.8319999999999901</v>
      </c>
      <c r="V1901" s="2">
        <v>0.29499999999999998</v>
      </c>
      <c r="W1901" s="2">
        <v>13.853</v>
      </c>
      <c r="X1901" s="2">
        <v>0.33200000000000002</v>
      </c>
      <c r="Y1901" s="2">
        <v>1.7350000000000001</v>
      </c>
      <c r="Z1901" s="2">
        <v>0.54299999999999904</v>
      </c>
      <c r="AA1901" s="2">
        <v>14.800999999999901</v>
      </c>
      <c r="AB1901" s="2">
        <v>0.129</v>
      </c>
      <c r="AC1901">
        <f t="shared" si="179"/>
        <v>1900</v>
      </c>
    </row>
    <row r="1902" spans="1:29" x14ac:dyDescent="0.35">
      <c r="A1902" s="3">
        <v>3044</v>
      </c>
      <c r="B1902" s="2">
        <v>11.140999999999901</v>
      </c>
      <c r="C1902" s="2">
        <v>0.28499999999999998</v>
      </c>
      <c r="D1902" s="2">
        <v>16.957999999999998</v>
      </c>
      <c r="E1902" s="2">
        <v>0.38800000000000001</v>
      </c>
      <c r="F1902" s="2">
        <v>4.8600000000000003</v>
      </c>
      <c r="G1902" s="2">
        <v>0.38800000000000001</v>
      </c>
      <c r="H1902" s="2">
        <v>15.757</v>
      </c>
      <c r="I1902" s="2">
        <v>0.13</v>
      </c>
      <c r="J1902" s="4">
        <f t="shared" si="180"/>
        <v>1908</v>
      </c>
      <c r="K1902">
        <f t="shared" si="181"/>
        <v>5</v>
      </c>
      <c r="M1902" t="str">
        <f t="shared" si="176"/>
        <v/>
      </c>
      <c r="O1902" t="str">
        <f t="shared" si="177"/>
        <v/>
      </c>
      <c r="R1902" t="str">
        <f t="shared" si="178"/>
        <v>1908-05</v>
      </c>
      <c r="U1902" s="2">
        <v>11.140999999999901</v>
      </c>
      <c r="V1902" s="2">
        <v>0.28499999999999998</v>
      </c>
      <c r="W1902" s="2">
        <v>16.957999999999998</v>
      </c>
      <c r="X1902" s="2">
        <v>0.38800000000000001</v>
      </c>
      <c r="Y1902" s="2">
        <v>4.8600000000000003</v>
      </c>
      <c r="Z1902" s="2">
        <v>0.38800000000000001</v>
      </c>
      <c r="AA1902" s="2">
        <v>15.757</v>
      </c>
      <c r="AB1902" s="2">
        <v>0.13</v>
      </c>
      <c r="AC1902">
        <f t="shared" si="179"/>
        <v>1900</v>
      </c>
    </row>
    <row r="1903" spans="1:29" x14ac:dyDescent="0.35">
      <c r="A1903" s="3">
        <v>3075</v>
      </c>
      <c r="B1903" s="2">
        <v>13.292999999999999</v>
      </c>
      <c r="C1903" s="2">
        <v>0.248</v>
      </c>
      <c r="D1903" s="2">
        <v>19.062999999999999</v>
      </c>
      <c r="E1903" s="2">
        <v>0.38800000000000001</v>
      </c>
      <c r="F1903" s="2">
        <v>6.9020000000000001</v>
      </c>
      <c r="G1903" s="2">
        <v>0.28999999999999998</v>
      </c>
      <c r="H1903" s="2">
        <v>16.289000000000001</v>
      </c>
      <c r="I1903" s="2">
        <v>0.11899999999999999</v>
      </c>
      <c r="J1903" s="4">
        <f t="shared" si="180"/>
        <v>1908</v>
      </c>
      <c r="K1903">
        <f t="shared" si="181"/>
        <v>6</v>
      </c>
      <c r="M1903" t="str">
        <f t="shared" si="176"/>
        <v/>
      </c>
      <c r="O1903" t="str">
        <f t="shared" si="177"/>
        <v/>
      </c>
      <c r="R1903" t="str">
        <f t="shared" si="178"/>
        <v>1908-06</v>
      </c>
      <c r="U1903" s="2">
        <v>13.292999999999999</v>
      </c>
      <c r="V1903" s="2">
        <v>0.248</v>
      </c>
      <c r="W1903" s="2">
        <v>19.062999999999999</v>
      </c>
      <c r="X1903" s="2">
        <v>0.38800000000000001</v>
      </c>
      <c r="Y1903" s="2">
        <v>6.9020000000000001</v>
      </c>
      <c r="Z1903" s="2">
        <v>0.28999999999999998</v>
      </c>
      <c r="AA1903" s="2">
        <v>16.289000000000001</v>
      </c>
      <c r="AB1903" s="2">
        <v>0.11899999999999999</v>
      </c>
      <c r="AC1903">
        <f t="shared" si="179"/>
        <v>1900</v>
      </c>
    </row>
    <row r="1904" spans="1:29" x14ac:dyDescent="0.35">
      <c r="A1904" s="3">
        <v>3105</v>
      </c>
      <c r="B1904" s="2">
        <v>14.196999999999999</v>
      </c>
      <c r="C1904" s="2">
        <v>0.30299999999999999</v>
      </c>
      <c r="D1904" s="2">
        <v>19.748000000000001</v>
      </c>
      <c r="E1904" s="2">
        <v>0.41899999999999998</v>
      </c>
      <c r="F1904" s="2">
        <v>8.1129999999999995</v>
      </c>
      <c r="G1904" s="2">
        <v>0.37</v>
      </c>
      <c r="H1904" s="2">
        <v>16.617999999999999</v>
      </c>
      <c r="I1904" s="2">
        <v>0.129</v>
      </c>
      <c r="J1904" s="4">
        <f t="shared" si="180"/>
        <v>1908</v>
      </c>
      <c r="K1904">
        <f t="shared" si="181"/>
        <v>7</v>
      </c>
      <c r="M1904" t="str">
        <f t="shared" si="176"/>
        <v/>
      </c>
      <c r="O1904" t="str">
        <f t="shared" si="177"/>
        <v/>
      </c>
      <c r="R1904" t="str">
        <f t="shared" si="178"/>
        <v>1908-07</v>
      </c>
      <c r="U1904" s="2">
        <v>14.196999999999999</v>
      </c>
      <c r="V1904" s="2">
        <v>0.30299999999999999</v>
      </c>
      <c r="W1904" s="2">
        <v>19.748000000000001</v>
      </c>
      <c r="X1904" s="2">
        <v>0.41899999999999998</v>
      </c>
      <c r="Y1904" s="2">
        <v>8.1129999999999995</v>
      </c>
      <c r="Z1904" s="2">
        <v>0.37</v>
      </c>
      <c r="AA1904" s="2">
        <v>16.617999999999999</v>
      </c>
      <c r="AB1904" s="2">
        <v>0.129</v>
      </c>
      <c r="AC1904">
        <f t="shared" si="179"/>
        <v>1900</v>
      </c>
    </row>
    <row r="1905" spans="1:29" x14ac:dyDescent="0.35">
      <c r="A1905" s="3">
        <v>3136</v>
      </c>
      <c r="B1905" s="2">
        <v>13.375999999999999</v>
      </c>
      <c r="C1905" s="2">
        <v>0.33600000000000002</v>
      </c>
      <c r="D1905" s="2">
        <v>19.359000000000002</v>
      </c>
      <c r="E1905" s="2">
        <v>0.36299999999999999</v>
      </c>
      <c r="F1905" s="2">
        <v>7.4989999999999997</v>
      </c>
      <c r="G1905" s="2">
        <v>0.34599999999999997</v>
      </c>
      <c r="H1905" s="2">
        <v>16.364999999999998</v>
      </c>
      <c r="I1905" s="2">
        <v>0.13400000000000001</v>
      </c>
      <c r="J1905" s="4">
        <f t="shared" si="180"/>
        <v>1908</v>
      </c>
      <c r="K1905">
        <f t="shared" si="181"/>
        <v>8</v>
      </c>
      <c r="M1905" t="str">
        <f t="shared" si="176"/>
        <v/>
      </c>
      <c r="O1905" t="str">
        <f t="shared" si="177"/>
        <v/>
      </c>
      <c r="R1905" t="str">
        <f t="shared" si="178"/>
        <v>1908-08</v>
      </c>
      <c r="U1905" s="2">
        <v>13.375999999999999</v>
      </c>
      <c r="V1905" s="2">
        <v>0.33600000000000002</v>
      </c>
      <c r="W1905" s="2">
        <v>19.359000000000002</v>
      </c>
      <c r="X1905" s="2">
        <v>0.36299999999999999</v>
      </c>
      <c r="Y1905" s="2">
        <v>7.4989999999999997</v>
      </c>
      <c r="Z1905" s="2">
        <v>0.34599999999999997</v>
      </c>
      <c r="AA1905" s="2">
        <v>16.364999999999998</v>
      </c>
      <c r="AB1905" s="2">
        <v>0.13400000000000001</v>
      </c>
      <c r="AC1905">
        <f t="shared" si="179"/>
        <v>1900</v>
      </c>
    </row>
    <row r="1906" spans="1:29" x14ac:dyDescent="0.35">
      <c r="A1906" s="3">
        <v>3167</v>
      </c>
      <c r="B1906" s="2">
        <v>11.977</v>
      </c>
      <c r="C1906" s="2">
        <v>0.252</v>
      </c>
      <c r="D1906" s="2">
        <v>17.780999999999999</v>
      </c>
      <c r="E1906" s="2">
        <v>0.32500000000000001</v>
      </c>
      <c r="F1906" s="2">
        <v>5.9770000000000003</v>
      </c>
      <c r="G1906" s="2">
        <v>0.26100000000000001</v>
      </c>
      <c r="H1906" s="2">
        <v>15.93</v>
      </c>
      <c r="I1906" s="2">
        <v>0.11899999999999999</v>
      </c>
      <c r="J1906" s="4">
        <f t="shared" si="180"/>
        <v>1908</v>
      </c>
      <c r="K1906">
        <f t="shared" si="181"/>
        <v>9</v>
      </c>
      <c r="M1906" t="str">
        <f t="shared" si="176"/>
        <v/>
      </c>
      <c r="O1906" t="str">
        <f t="shared" si="177"/>
        <v/>
      </c>
      <c r="R1906" t="str">
        <f t="shared" si="178"/>
        <v>1908-09</v>
      </c>
      <c r="U1906" s="2">
        <v>11.977</v>
      </c>
      <c r="V1906" s="2">
        <v>0.252</v>
      </c>
      <c r="W1906" s="2">
        <v>17.780999999999999</v>
      </c>
      <c r="X1906" s="2">
        <v>0.32500000000000001</v>
      </c>
      <c r="Y1906" s="2">
        <v>5.9770000000000003</v>
      </c>
      <c r="Z1906" s="2">
        <v>0.26100000000000001</v>
      </c>
      <c r="AA1906" s="2">
        <v>15.93</v>
      </c>
      <c r="AB1906" s="2">
        <v>0.11899999999999999</v>
      </c>
      <c r="AC1906">
        <f t="shared" si="179"/>
        <v>1900</v>
      </c>
    </row>
    <row r="1907" spans="1:29" x14ac:dyDescent="0.35">
      <c r="A1907" s="3">
        <v>3197</v>
      </c>
      <c r="B1907" s="2">
        <v>8.8650000000000002</v>
      </c>
      <c r="C1907" s="2">
        <v>0.20899999999999999</v>
      </c>
      <c r="D1907" s="2">
        <v>14.675000000000001</v>
      </c>
      <c r="E1907" s="2">
        <v>0.28999999999999998</v>
      </c>
      <c r="F1907" s="2">
        <v>2.948</v>
      </c>
      <c r="G1907" s="2">
        <v>0.32900000000000001</v>
      </c>
      <c r="H1907" s="2">
        <v>14.882999999999999</v>
      </c>
      <c r="I1907" s="2">
        <v>0.112</v>
      </c>
      <c r="J1907" s="4">
        <f t="shared" si="180"/>
        <v>1908</v>
      </c>
      <c r="K1907">
        <f t="shared" si="181"/>
        <v>10</v>
      </c>
      <c r="M1907" t="str">
        <f t="shared" si="176"/>
        <v/>
      </c>
      <c r="O1907" t="str">
        <f t="shared" si="177"/>
        <v/>
      </c>
      <c r="R1907" t="str">
        <f t="shared" si="178"/>
        <v>1908-10</v>
      </c>
      <c r="U1907" s="2">
        <v>8.8650000000000002</v>
      </c>
      <c r="V1907" s="2">
        <v>0.20899999999999999</v>
      </c>
      <c r="W1907" s="2">
        <v>14.675000000000001</v>
      </c>
      <c r="X1907" s="2">
        <v>0.28999999999999998</v>
      </c>
      <c r="Y1907" s="2">
        <v>2.948</v>
      </c>
      <c r="Z1907" s="2">
        <v>0.32900000000000001</v>
      </c>
      <c r="AA1907" s="2">
        <v>14.882999999999999</v>
      </c>
      <c r="AB1907" s="2">
        <v>0.112</v>
      </c>
      <c r="AC1907">
        <f t="shared" si="179"/>
        <v>1900</v>
      </c>
    </row>
    <row r="1908" spans="1:29" x14ac:dyDescent="0.35">
      <c r="A1908" s="3">
        <v>3228</v>
      </c>
      <c r="B1908" s="2">
        <v>5.2720000000000002</v>
      </c>
      <c r="C1908" s="2">
        <v>0.221</v>
      </c>
      <c r="D1908" s="2">
        <v>11.098000000000001</v>
      </c>
      <c r="E1908" s="2">
        <v>0.29599999999999999</v>
      </c>
      <c r="F1908" s="2">
        <v>-0.57599999999999996</v>
      </c>
      <c r="G1908" s="2">
        <v>0.45100000000000001</v>
      </c>
      <c r="H1908" s="2">
        <v>13.842000000000001</v>
      </c>
      <c r="I1908" s="2">
        <v>0.11600000000000001</v>
      </c>
      <c r="J1908" s="4">
        <f t="shared" si="180"/>
        <v>1908</v>
      </c>
      <c r="K1908">
        <f t="shared" si="181"/>
        <v>11</v>
      </c>
      <c r="M1908" t="str">
        <f t="shared" si="176"/>
        <v/>
      </c>
      <c r="O1908" t="str">
        <f t="shared" si="177"/>
        <v/>
      </c>
      <c r="R1908" t="str">
        <f t="shared" si="178"/>
        <v>1908-11</v>
      </c>
      <c r="U1908" s="2">
        <v>5.2720000000000002</v>
      </c>
      <c r="V1908" s="2">
        <v>0.221</v>
      </c>
      <c r="W1908" s="2">
        <v>11.098000000000001</v>
      </c>
      <c r="X1908" s="2">
        <v>0.29599999999999999</v>
      </c>
      <c r="Y1908" s="2">
        <v>-0.57599999999999996</v>
      </c>
      <c r="Z1908" s="2">
        <v>0.45100000000000001</v>
      </c>
      <c r="AA1908" s="2">
        <v>13.842000000000001</v>
      </c>
      <c r="AB1908" s="2">
        <v>0.11600000000000001</v>
      </c>
      <c r="AC1908">
        <f t="shared" si="179"/>
        <v>1900</v>
      </c>
    </row>
    <row r="1909" spans="1:29" x14ac:dyDescent="0.35">
      <c r="A1909" s="3">
        <v>3258</v>
      </c>
      <c r="B1909" s="2">
        <v>3.0710000000000002</v>
      </c>
      <c r="C1909" s="2">
        <v>0.31</v>
      </c>
      <c r="D1909" s="2">
        <v>8.9009999999999998</v>
      </c>
      <c r="E1909" s="2">
        <v>0.33200000000000002</v>
      </c>
      <c r="F1909" s="2">
        <v>-2.5350000000000001</v>
      </c>
      <c r="G1909" s="2">
        <v>0.36799999999999999</v>
      </c>
      <c r="H1909" s="2">
        <v>13.189</v>
      </c>
      <c r="I1909" s="2">
        <v>0.129</v>
      </c>
      <c r="J1909" s="4">
        <f t="shared" si="180"/>
        <v>1908</v>
      </c>
      <c r="K1909">
        <f t="shared" si="181"/>
        <v>12</v>
      </c>
      <c r="M1909" t="str">
        <f t="shared" si="176"/>
        <v/>
      </c>
      <c r="O1909" t="str">
        <f t="shared" si="177"/>
        <v/>
      </c>
      <c r="R1909" t="str">
        <f t="shared" si="178"/>
        <v>1908-12</v>
      </c>
      <c r="U1909" s="2">
        <v>3.0710000000000002</v>
      </c>
      <c r="V1909" s="2">
        <v>0.31</v>
      </c>
      <c r="W1909" s="2">
        <v>8.9009999999999998</v>
      </c>
      <c r="X1909" s="2">
        <v>0.33200000000000002</v>
      </c>
      <c r="Y1909" s="2">
        <v>-2.5350000000000001</v>
      </c>
      <c r="Z1909" s="2">
        <v>0.36799999999999999</v>
      </c>
      <c r="AA1909" s="2">
        <v>13.189</v>
      </c>
      <c r="AB1909" s="2">
        <v>0.129</v>
      </c>
      <c r="AC1909">
        <f t="shared" si="179"/>
        <v>1900</v>
      </c>
    </row>
    <row r="1910" spans="1:29" x14ac:dyDescent="0.35">
      <c r="A1910" s="3">
        <v>3289</v>
      </c>
      <c r="B1910" s="2">
        <v>1.395</v>
      </c>
      <c r="C1910" s="2">
        <v>0.314</v>
      </c>
      <c r="D1910" s="2">
        <v>7.1210000000000004</v>
      </c>
      <c r="E1910" s="2">
        <v>0.377</v>
      </c>
      <c r="F1910" s="2">
        <v>-4.298</v>
      </c>
      <c r="G1910" s="2">
        <v>0.44900000000000001</v>
      </c>
      <c r="H1910" s="2">
        <v>12.839</v>
      </c>
      <c r="I1910" s="2">
        <v>0.13200000000000001</v>
      </c>
      <c r="J1910" s="4">
        <f t="shared" si="180"/>
        <v>1909</v>
      </c>
      <c r="K1910">
        <f t="shared" si="181"/>
        <v>1</v>
      </c>
      <c r="M1910" t="str">
        <f t="shared" si="176"/>
        <v/>
      </c>
      <c r="O1910" t="str">
        <f t="shared" si="177"/>
        <v/>
      </c>
      <c r="R1910" t="str">
        <f t="shared" si="178"/>
        <v>1909-01</v>
      </c>
      <c r="U1910" s="2">
        <v>1.395</v>
      </c>
      <c r="V1910" s="2">
        <v>0.314</v>
      </c>
      <c r="W1910" s="2">
        <v>7.1210000000000004</v>
      </c>
      <c r="X1910" s="2">
        <v>0.377</v>
      </c>
      <c r="Y1910" s="2">
        <v>-4.298</v>
      </c>
      <c r="Z1910" s="2">
        <v>0.44900000000000001</v>
      </c>
      <c r="AA1910" s="2">
        <v>12.839</v>
      </c>
      <c r="AB1910" s="2">
        <v>0.13200000000000001</v>
      </c>
      <c r="AC1910">
        <f t="shared" si="179"/>
        <v>1900</v>
      </c>
    </row>
    <row r="1911" spans="1:29" x14ac:dyDescent="0.35">
      <c r="A1911" s="3">
        <v>3320</v>
      </c>
      <c r="B1911" s="2">
        <v>2.706</v>
      </c>
      <c r="C1911" s="2">
        <v>0.27300000000000002</v>
      </c>
      <c r="D1911" s="2">
        <v>8.5709999999999997</v>
      </c>
      <c r="E1911" s="2">
        <v>0.46500000000000002</v>
      </c>
      <c r="F1911" s="2">
        <v>-3.4470000000000001</v>
      </c>
      <c r="G1911" s="2">
        <v>0.35699999999999998</v>
      </c>
      <c r="H1911" s="2">
        <v>13.35</v>
      </c>
      <c r="I1911" s="2">
        <v>0.125</v>
      </c>
      <c r="J1911" s="4">
        <f t="shared" si="180"/>
        <v>1909</v>
      </c>
      <c r="K1911">
        <f t="shared" si="181"/>
        <v>2</v>
      </c>
      <c r="M1911" t="str">
        <f t="shared" si="176"/>
        <v/>
      </c>
      <c r="O1911" t="str">
        <f t="shared" si="177"/>
        <v/>
      </c>
      <c r="R1911" t="str">
        <f t="shared" si="178"/>
        <v>1909-02</v>
      </c>
      <c r="U1911" s="2">
        <v>2.706</v>
      </c>
      <c r="V1911" s="2">
        <v>0.27300000000000002</v>
      </c>
      <c r="W1911" s="2">
        <v>8.5709999999999997</v>
      </c>
      <c r="X1911" s="2">
        <v>0.46500000000000002</v>
      </c>
      <c r="Y1911" s="2">
        <v>-3.4470000000000001</v>
      </c>
      <c r="Z1911" s="2">
        <v>0.35699999999999998</v>
      </c>
      <c r="AA1911" s="2">
        <v>13.35</v>
      </c>
      <c r="AB1911" s="2">
        <v>0.125</v>
      </c>
      <c r="AC1911">
        <f t="shared" si="179"/>
        <v>1900</v>
      </c>
    </row>
    <row r="1912" spans="1:29" x14ac:dyDescent="0.35">
      <c r="A1912" s="3">
        <v>3348</v>
      </c>
      <c r="B1912" s="2">
        <v>4.5889999999999898</v>
      </c>
      <c r="C1912" s="2">
        <v>0.249</v>
      </c>
      <c r="D1912" s="2">
        <v>10.659000000000001</v>
      </c>
      <c r="E1912" s="2">
        <v>0.47199999999999998</v>
      </c>
      <c r="F1912" s="2">
        <v>-1.6769999999999901</v>
      </c>
      <c r="G1912" s="2">
        <v>0.47799999999999998</v>
      </c>
      <c r="H1912" s="2">
        <v>13.852</v>
      </c>
      <c r="I1912" s="2">
        <v>0.122</v>
      </c>
      <c r="J1912" s="4">
        <f t="shared" si="180"/>
        <v>1909</v>
      </c>
      <c r="K1912">
        <f t="shared" si="181"/>
        <v>3</v>
      </c>
      <c r="M1912" t="str">
        <f t="shared" si="176"/>
        <v/>
      </c>
      <c r="O1912" t="str">
        <f t="shared" si="177"/>
        <v/>
      </c>
      <c r="R1912" t="str">
        <f t="shared" si="178"/>
        <v>1909-03</v>
      </c>
      <c r="U1912" s="2">
        <v>4.5889999999999898</v>
      </c>
      <c r="V1912" s="2">
        <v>0.249</v>
      </c>
      <c r="W1912" s="2">
        <v>10.659000000000001</v>
      </c>
      <c r="X1912" s="2">
        <v>0.47199999999999998</v>
      </c>
      <c r="Y1912" s="2">
        <v>-1.6769999999999901</v>
      </c>
      <c r="Z1912" s="2">
        <v>0.47799999999999998</v>
      </c>
      <c r="AA1912" s="2">
        <v>13.852</v>
      </c>
      <c r="AB1912" s="2">
        <v>0.122</v>
      </c>
      <c r="AC1912">
        <f t="shared" si="179"/>
        <v>1900</v>
      </c>
    </row>
    <row r="1913" spans="1:29" x14ac:dyDescent="0.35">
      <c r="A1913" s="3">
        <v>3379</v>
      </c>
      <c r="B1913" s="2">
        <v>7.5339999999999998</v>
      </c>
      <c r="C1913" s="2">
        <v>0.26900000000000002</v>
      </c>
      <c r="D1913" s="2">
        <v>13.425999999999901</v>
      </c>
      <c r="E1913" s="2">
        <v>0.41399999999999998</v>
      </c>
      <c r="F1913" s="2">
        <v>1.395</v>
      </c>
      <c r="G1913" s="2">
        <v>0.42</v>
      </c>
      <c r="H1913" s="2">
        <v>14.718999999999999</v>
      </c>
      <c r="I1913" s="2">
        <v>0.122</v>
      </c>
      <c r="J1913" s="4">
        <f t="shared" si="180"/>
        <v>1909</v>
      </c>
      <c r="K1913">
        <f t="shared" si="181"/>
        <v>4</v>
      </c>
      <c r="M1913" t="str">
        <f t="shared" si="176"/>
        <v/>
      </c>
      <c r="O1913" t="str">
        <f t="shared" si="177"/>
        <v/>
      </c>
      <c r="R1913" t="str">
        <f t="shared" si="178"/>
        <v>1909-04</v>
      </c>
      <c r="U1913" s="2">
        <v>7.5339999999999998</v>
      </c>
      <c r="V1913" s="2">
        <v>0.26900000000000002</v>
      </c>
      <c r="W1913" s="2">
        <v>13.425999999999901</v>
      </c>
      <c r="X1913" s="2">
        <v>0.41399999999999998</v>
      </c>
      <c r="Y1913" s="2">
        <v>1.395</v>
      </c>
      <c r="Z1913" s="2">
        <v>0.42</v>
      </c>
      <c r="AA1913" s="2">
        <v>14.718999999999999</v>
      </c>
      <c r="AB1913" s="2">
        <v>0.122</v>
      </c>
      <c r="AC1913">
        <f t="shared" si="179"/>
        <v>1900</v>
      </c>
    </row>
    <row r="1914" spans="1:29" x14ac:dyDescent="0.35">
      <c r="A1914" s="3">
        <v>3409</v>
      </c>
      <c r="B1914" s="2">
        <v>10.611000000000001</v>
      </c>
      <c r="C1914" s="2">
        <v>0.3</v>
      </c>
      <c r="D1914" s="2">
        <v>16.667999999999999</v>
      </c>
      <c r="E1914" s="2">
        <v>0.42799999999999999</v>
      </c>
      <c r="F1914" s="2">
        <v>4.38</v>
      </c>
      <c r="G1914" s="2">
        <v>0.39400000000000002</v>
      </c>
      <c r="H1914" s="2">
        <v>15.6</v>
      </c>
      <c r="I1914" s="2">
        <v>0.127</v>
      </c>
      <c r="J1914" s="4">
        <f t="shared" si="180"/>
        <v>1909</v>
      </c>
      <c r="K1914">
        <f t="shared" si="181"/>
        <v>5</v>
      </c>
      <c r="M1914" t="str">
        <f t="shared" si="176"/>
        <v/>
      </c>
      <c r="O1914" t="str">
        <f t="shared" si="177"/>
        <v/>
      </c>
      <c r="R1914" t="str">
        <f t="shared" si="178"/>
        <v>1909-05</v>
      </c>
      <c r="U1914" s="2">
        <v>10.611000000000001</v>
      </c>
      <c r="V1914" s="2">
        <v>0.3</v>
      </c>
      <c r="W1914" s="2">
        <v>16.667999999999999</v>
      </c>
      <c r="X1914" s="2">
        <v>0.42799999999999999</v>
      </c>
      <c r="Y1914" s="2">
        <v>4.38</v>
      </c>
      <c r="Z1914" s="2">
        <v>0.39400000000000002</v>
      </c>
      <c r="AA1914" s="2">
        <v>15.6</v>
      </c>
      <c r="AB1914" s="2">
        <v>0.127</v>
      </c>
      <c r="AC1914">
        <f t="shared" si="179"/>
        <v>1900</v>
      </c>
    </row>
    <row r="1915" spans="1:29" x14ac:dyDescent="0.35">
      <c r="A1915" s="3">
        <v>3440</v>
      </c>
      <c r="B1915" s="2">
        <v>12.962</v>
      </c>
      <c r="C1915" s="2">
        <v>0.23200000000000001</v>
      </c>
      <c r="D1915" s="2">
        <v>18.71</v>
      </c>
      <c r="E1915" s="2">
        <v>0.28100000000000003</v>
      </c>
      <c r="F1915" s="2">
        <v>6.766</v>
      </c>
      <c r="G1915" s="2">
        <v>0.32700000000000001</v>
      </c>
      <c r="H1915" s="2">
        <v>16.190999999999999</v>
      </c>
      <c r="I1915" s="2">
        <v>0.114</v>
      </c>
      <c r="J1915" s="4">
        <f t="shared" si="180"/>
        <v>1909</v>
      </c>
      <c r="K1915">
        <f t="shared" si="181"/>
        <v>6</v>
      </c>
      <c r="M1915" t="str">
        <f t="shared" si="176"/>
        <v/>
      </c>
      <c r="O1915" t="str">
        <f t="shared" si="177"/>
        <v/>
      </c>
      <c r="R1915" t="str">
        <f t="shared" si="178"/>
        <v>1909-06</v>
      </c>
      <c r="U1915" s="2">
        <v>12.962</v>
      </c>
      <c r="V1915" s="2">
        <v>0.23200000000000001</v>
      </c>
      <c r="W1915" s="2">
        <v>18.71</v>
      </c>
      <c r="X1915" s="2">
        <v>0.28100000000000003</v>
      </c>
      <c r="Y1915" s="2">
        <v>6.766</v>
      </c>
      <c r="Z1915" s="2">
        <v>0.32700000000000001</v>
      </c>
      <c r="AA1915" s="2">
        <v>16.190999999999999</v>
      </c>
      <c r="AB1915" s="2">
        <v>0.114</v>
      </c>
      <c r="AC1915">
        <f t="shared" si="179"/>
        <v>1900</v>
      </c>
    </row>
    <row r="1916" spans="1:29" x14ac:dyDescent="0.35">
      <c r="A1916" s="3">
        <v>3470</v>
      </c>
      <c r="B1916" s="2">
        <v>14.06</v>
      </c>
      <c r="C1916" s="2">
        <v>0.29899999999999999</v>
      </c>
      <c r="D1916" s="2">
        <v>19.786999999999999</v>
      </c>
      <c r="E1916" s="2">
        <v>0.36599999999999999</v>
      </c>
      <c r="F1916" s="2">
        <v>8.0500000000000007</v>
      </c>
      <c r="G1916" s="2">
        <v>0.34300000000000003</v>
      </c>
      <c r="H1916" s="2">
        <v>16.437000000000001</v>
      </c>
      <c r="I1916" s="2">
        <v>0.123</v>
      </c>
      <c r="J1916" s="4">
        <f t="shared" si="180"/>
        <v>1909</v>
      </c>
      <c r="K1916">
        <f t="shared" si="181"/>
        <v>7</v>
      </c>
      <c r="M1916" t="str">
        <f t="shared" si="176"/>
        <v/>
      </c>
      <c r="O1916" t="str">
        <f t="shared" si="177"/>
        <v/>
      </c>
      <c r="R1916" t="str">
        <f t="shared" si="178"/>
        <v>1909-07</v>
      </c>
      <c r="U1916" s="2">
        <v>14.06</v>
      </c>
      <c r="V1916" s="2">
        <v>0.29899999999999999</v>
      </c>
      <c r="W1916" s="2">
        <v>19.786999999999999</v>
      </c>
      <c r="X1916" s="2">
        <v>0.36599999999999999</v>
      </c>
      <c r="Y1916" s="2">
        <v>8.0500000000000007</v>
      </c>
      <c r="Z1916" s="2">
        <v>0.34300000000000003</v>
      </c>
      <c r="AA1916" s="2">
        <v>16.437000000000001</v>
      </c>
      <c r="AB1916" s="2">
        <v>0.123</v>
      </c>
      <c r="AC1916">
        <f t="shared" si="179"/>
        <v>1900</v>
      </c>
    </row>
    <row r="1917" spans="1:29" x14ac:dyDescent="0.35">
      <c r="A1917" s="3">
        <v>3501</v>
      </c>
      <c r="B1917" s="2">
        <v>13.752000000000001</v>
      </c>
      <c r="C1917" s="2">
        <v>0.31900000000000001</v>
      </c>
      <c r="D1917" s="2">
        <v>19.625</v>
      </c>
      <c r="E1917" s="2">
        <v>0.35299999999999998</v>
      </c>
      <c r="F1917" s="2">
        <v>7.7529999999999903</v>
      </c>
      <c r="G1917" s="2">
        <v>0.371</v>
      </c>
      <c r="H1917" s="2">
        <v>16.495999999999999</v>
      </c>
      <c r="I1917" s="2">
        <v>0.126</v>
      </c>
      <c r="J1917" s="4">
        <f t="shared" si="180"/>
        <v>1909</v>
      </c>
      <c r="K1917">
        <f t="shared" si="181"/>
        <v>8</v>
      </c>
      <c r="M1917" t="str">
        <f t="shared" si="176"/>
        <v/>
      </c>
      <c r="O1917" t="str">
        <f t="shared" si="177"/>
        <v/>
      </c>
      <c r="R1917" t="str">
        <f t="shared" si="178"/>
        <v>1909-08</v>
      </c>
      <c r="U1917" s="2">
        <v>13.752000000000001</v>
      </c>
      <c r="V1917" s="2">
        <v>0.31900000000000001</v>
      </c>
      <c r="W1917" s="2">
        <v>19.625</v>
      </c>
      <c r="X1917" s="2">
        <v>0.35299999999999998</v>
      </c>
      <c r="Y1917" s="2">
        <v>7.7529999999999903</v>
      </c>
      <c r="Z1917" s="2">
        <v>0.371</v>
      </c>
      <c r="AA1917" s="2">
        <v>16.495999999999999</v>
      </c>
      <c r="AB1917" s="2">
        <v>0.126</v>
      </c>
      <c r="AC1917">
        <f t="shared" si="179"/>
        <v>1900</v>
      </c>
    </row>
    <row r="1918" spans="1:29" x14ac:dyDescent="0.35">
      <c r="A1918" s="3">
        <v>3532</v>
      </c>
      <c r="B1918" s="2">
        <v>11.879</v>
      </c>
      <c r="C1918" s="2">
        <v>0.23699999999999999</v>
      </c>
      <c r="D1918" s="2">
        <v>17.890999999999998</v>
      </c>
      <c r="E1918" s="2">
        <v>0.28699999999999998</v>
      </c>
      <c r="F1918" s="2">
        <v>5.7779999999999996</v>
      </c>
      <c r="G1918" s="2">
        <v>0.35399999999999998</v>
      </c>
      <c r="H1918" s="2">
        <v>15.849</v>
      </c>
      <c r="I1918" s="2">
        <v>0.112</v>
      </c>
      <c r="J1918" s="4">
        <f t="shared" si="180"/>
        <v>1909</v>
      </c>
      <c r="K1918">
        <f t="shared" si="181"/>
        <v>9</v>
      </c>
      <c r="M1918" t="str">
        <f t="shared" si="176"/>
        <v/>
      </c>
      <c r="O1918" t="str">
        <f t="shared" si="177"/>
        <v/>
      </c>
      <c r="R1918" t="str">
        <f t="shared" si="178"/>
        <v>1909-09</v>
      </c>
      <c r="U1918" s="2">
        <v>11.879</v>
      </c>
      <c r="V1918" s="2">
        <v>0.23699999999999999</v>
      </c>
      <c r="W1918" s="2">
        <v>17.890999999999998</v>
      </c>
      <c r="X1918" s="2">
        <v>0.28699999999999998</v>
      </c>
      <c r="Y1918" s="2">
        <v>5.7779999999999996</v>
      </c>
      <c r="Z1918" s="2">
        <v>0.35399999999999998</v>
      </c>
      <c r="AA1918" s="2">
        <v>15.849</v>
      </c>
      <c r="AB1918" s="2">
        <v>0.112</v>
      </c>
      <c r="AC1918">
        <f t="shared" si="179"/>
        <v>1900</v>
      </c>
    </row>
    <row r="1919" spans="1:29" x14ac:dyDescent="0.35">
      <c r="A1919" s="3">
        <v>3562</v>
      </c>
      <c r="B1919" s="2">
        <v>9.1920000000000002</v>
      </c>
      <c r="C1919" s="2">
        <v>0.17799999999999999</v>
      </c>
      <c r="D1919" s="2">
        <v>15.138999999999999</v>
      </c>
      <c r="E1919" s="2">
        <v>0.32700000000000001</v>
      </c>
      <c r="F1919" s="2">
        <v>3.2210000000000001</v>
      </c>
      <c r="G1919" s="2">
        <v>0.34</v>
      </c>
      <c r="H1919" s="2">
        <v>14.940999999999899</v>
      </c>
      <c r="I1919" s="2">
        <v>0.10199999999999999</v>
      </c>
      <c r="J1919" s="4">
        <f t="shared" si="180"/>
        <v>1909</v>
      </c>
      <c r="K1919">
        <f t="shared" si="181"/>
        <v>10</v>
      </c>
      <c r="M1919" t="str">
        <f t="shared" si="176"/>
        <v/>
      </c>
      <c r="O1919" t="str">
        <f t="shared" si="177"/>
        <v/>
      </c>
      <c r="R1919" t="str">
        <f t="shared" si="178"/>
        <v>1909-10</v>
      </c>
      <c r="U1919" s="2">
        <v>9.1920000000000002</v>
      </c>
      <c r="V1919" s="2">
        <v>0.17799999999999999</v>
      </c>
      <c r="W1919" s="2">
        <v>15.138999999999999</v>
      </c>
      <c r="X1919" s="2">
        <v>0.32700000000000001</v>
      </c>
      <c r="Y1919" s="2">
        <v>3.2210000000000001</v>
      </c>
      <c r="Z1919" s="2">
        <v>0.34</v>
      </c>
      <c r="AA1919" s="2">
        <v>14.940999999999899</v>
      </c>
      <c r="AB1919" s="2">
        <v>0.10199999999999999</v>
      </c>
      <c r="AC1919">
        <f t="shared" si="179"/>
        <v>1900</v>
      </c>
    </row>
    <row r="1920" spans="1:29" x14ac:dyDescent="0.35">
      <c r="A1920" s="3">
        <v>3593</v>
      </c>
      <c r="B1920" s="2">
        <v>6.2359999999999998</v>
      </c>
      <c r="C1920" s="2">
        <v>0.20499999999999999</v>
      </c>
      <c r="D1920" s="2">
        <v>11.959</v>
      </c>
      <c r="E1920" s="2">
        <v>0.216</v>
      </c>
      <c r="F1920" s="2">
        <v>0.32299999999999901</v>
      </c>
      <c r="G1920" s="2">
        <v>0.38100000000000001</v>
      </c>
      <c r="H1920" s="2">
        <v>13.993</v>
      </c>
      <c r="I1920" s="2">
        <v>0.108</v>
      </c>
      <c r="J1920" s="4">
        <f t="shared" si="180"/>
        <v>1909</v>
      </c>
      <c r="K1920">
        <f t="shared" si="181"/>
        <v>11</v>
      </c>
      <c r="M1920" t="str">
        <f t="shared" si="176"/>
        <v/>
      </c>
      <c r="O1920" t="str">
        <f t="shared" si="177"/>
        <v/>
      </c>
      <c r="R1920" t="str">
        <f t="shared" si="178"/>
        <v>1909-11</v>
      </c>
      <c r="U1920" s="2">
        <v>6.2359999999999998</v>
      </c>
      <c r="V1920" s="2">
        <v>0.20499999999999999</v>
      </c>
      <c r="W1920" s="2">
        <v>11.959</v>
      </c>
      <c r="X1920" s="2">
        <v>0.216</v>
      </c>
      <c r="Y1920" s="2">
        <v>0.32299999999999901</v>
      </c>
      <c r="Z1920" s="2">
        <v>0.38100000000000001</v>
      </c>
      <c r="AA1920" s="2">
        <v>13.993</v>
      </c>
      <c r="AB1920" s="2">
        <v>0.108</v>
      </c>
      <c r="AC1920">
        <f t="shared" si="179"/>
        <v>1900</v>
      </c>
    </row>
    <row r="1921" spans="1:29" x14ac:dyDescent="0.35">
      <c r="A1921" s="3">
        <v>3623</v>
      </c>
      <c r="B1921" s="2">
        <v>3.2229999999999999</v>
      </c>
      <c r="C1921" s="2">
        <v>0.27800000000000002</v>
      </c>
      <c r="D1921" s="2">
        <v>8.7629999999999999</v>
      </c>
      <c r="E1921" s="2">
        <v>0.42299999999999999</v>
      </c>
      <c r="F1921" s="2">
        <v>-2.3530000000000002</v>
      </c>
      <c r="G1921" s="2">
        <v>0.32600000000000001</v>
      </c>
      <c r="H1921" s="2">
        <v>13.217000000000001</v>
      </c>
      <c r="I1921" s="2">
        <v>0.121</v>
      </c>
      <c r="J1921" s="4">
        <f t="shared" si="180"/>
        <v>1909</v>
      </c>
      <c r="K1921">
        <f t="shared" si="181"/>
        <v>12</v>
      </c>
      <c r="M1921" t="str">
        <f t="shared" si="176"/>
        <v/>
      </c>
      <c r="O1921" t="str">
        <f t="shared" si="177"/>
        <v/>
      </c>
      <c r="R1921" t="str">
        <f t="shared" si="178"/>
        <v>1909-12</v>
      </c>
      <c r="U1921" s="2">
        <v>3.2229999999999999</v>
      </c>
      <c r="V1921" s="2">
        <v>0.27800000000000002</v>
      </c>
      <c r="W1921" s="2">
        <v>8.7629999999999999</v>
      </c>
      <c r="X1921" s="2">
        <v>0.42299999999999999</v>
      </c>
      <c r="Y1921" s="2">
        <v>-2.3530000000000002</v>
      </c>
      <c r="Z1921" s="2">
        <v>0.32600000000000001</v>
      </c>
      <c r="AA1921" s="2">
        <v>13.217000000000001</v>
      </c>
      <c r="AB1921" s="2">
        <v>0.121</v>
      </c>
      <c r="AC1921">
        <f t="shared" si="179"/>
        <v>1900</v>
      </c>
    </row>
    <row r="1922" spans="1:29" x14ac:dyDescent="0.35">
      <c r="A1922" s="3">
        <v>3654</v>
      </c>
      <c r="B1922" s="2">
        <v>2.3330000000000002</v>
      </c>
      <c r="C1922" s="2">
        <v>0.24</v>
      </c>
      <c r="D1922" s="2">
        <v>8.09499999999999</v>
      </c>
      <c r="E1922" s="2">
        <v>0.56499999999999995</v>
      </c>
      <c r="F1922" s="2">
        <v>-3.27</v>
      </c>
      <c r="G1922" s="2">
        <v>0.38100000000000001</v>
      </c>
      <c r="H1922" s="2">
        <v>13.138999999999999</v>
      </c>
      <c r="I1922" s="2">
        <v>0.114</v>
      </c>
      <c r="J1922" s="4">
        <f t="shared" si="180"/>
        <v>1910</v>
      </c>
      <c r="K1922">
        <f t="shared" si="181"/>
        <v>1</v>
      </c>
      <c r="M1922" t="str">
        <f t="shared" si="176"/>
        <v/>
      </c>
      <c r="O1922" t="str">
        <f t="shared" si="177"/>
        <v/>
      </c>
      <c r="R1922" t="str">
        <f t="shared" si="178"/>
        <v>1910-01</v>
      </c>
      <c r="U1922" s="2">
        <v>2.3330000000000002</v>
      </c>
      <c r="V1922" s="2">
        <v>0.24</v>
      </c>
      <c r="W1922" s="2">
        <v>8.09499999999999</v>
      </c>
      <c r="X1922" s="2">
        <v>0.56499999999999995</v>
      </c>
      <c r="Y1922" s="2">
        <v>-3.27</v>
      </c>
      <c r="Z1922" s="2">
        <v>0.38100000000000001</v>
      </c>
      <c r="AA1922" s="2">
        <v>13.138999999999999</v>
      </c>
      <c r="AB1922" s="2">
        <v>0.114</v>
      </c>
      <c r="AC1922">
        <f t="shared" si="179"/>
        <v>1910</v>
      </c>
    </row>
    <row r="1923" spans="1:29" x14ac:dyDescent="0.35">
      <c r="A1923" s="3">
        <v>3685</v>
      </c>
      <c r="B1923" s="2">
        <v>2.7789999999999999</v>
      </c>
      <c r="C1923" s="2">
        <v>0.27300000000000002</v>
      </c>
      <c r="D1923" s="2">
        <v>8.3879999999999999</v>
      </c>
      <c r="E1923" s="2">
        <v>0.34399999999999997</v>
      </c>
      <c r="F1923" s="2">
        <v>-3.226</v>
      </c>
      <c r="G1923" s="2">
        <v>0.48899999999999999</v>
      </c>
      <c r="H1923" s="2">
        <v>13.317</v>
      </c>
      <c r="I1923" s="2">
        <v>0.122</v>
      </c>
      <c r="J1923" s="4">
        <f t="shared" si="180"/>
        <v>1910</v>
      </c>
      <c r="K1923">
        <f t="shared" si="181"/>
        <v>2</v>
      </c>
      <c r="M1923" t="str">
        <f t="shared" ref="M1923:M1986" si="182">IFERROR(AVERAGEIFS(H:H, J:J, L1923), "")</f>
        <v/>
      </c>
      <c r="O1923" t="str">
        <f t="shared" ref="O1923:O1986" si="183">IF(ISNUMBER(M1923), M1923 - $N$2, "")</f>
        <v/>
      </c>
      <c r="R1923" t="str">
        <f t="shared" ref="R1923:R1986" si="184">J1923 &amp; "-" &amp; TEXT(K1923, "00")</f>
        <v>1910-02</v>
      </c>
      <c r="U1923" s="2">
        <v>2.7789999999999999</v>
      </c>
      <c r="V1923" s="2">
        <v>0.27300000000000002</v>
      </c>
      <c r="W1923" s="2">
        <v>8.3879999999999999</v>
      </c>
      <c r="X1923" s="2">
        <v>0.34399999999999997</v>
      </c>
      <c r="Y1923" s="2">
        <v>-3.226</v>
      </c>
      <c r="Z1923" s="2">
        <v>0.48899999999999999</v>
      </c>
      <c r="AA1923" s="2">
        <v>13.317</v>
      </c>
      <c r="AB1923" s="2">
        <v>0.122</v>
      </c>
      <c r="AC1923">
        <f t="shared" ref="AC1923:AC1986" si="185">INT(J1923/10)*10</f>
        <v>1910</v>
      </c>
    </row>
    <row r="1924" spans="1:29" x14ac:dyDescent="0.35">
      <c r="A1924" s="3">
        <v>3713</v>
      </c>
      <c r="B1924" s="2">
        <v>4.6059999999999999</v>
      </c>
      <c r="C1924" s="2">
        <v>0.21299999999999999</v>
      </c>
      <c r="D1924" s="2">
        <v>10.781000000000001</v>
      </c>
      <c r="E1924" s="2">
        <v>0.33400000000000002</v>
      </c>
      <c r="F1924" s="2">
        <v>-1.675</v>
      </c>
      <c r="G1924" s="2">
        <v>0.42099999999999999</v>
      </c>
      <c r="H1924" s="2">
        <v>13.872</v>
      </c>
      <c r="I1924" s="2">
        <v>0.112</v>
      </c>
      <c r="J1924" s="4">
        <f t="shared" si="180"/>
        <v>1910</v>
      </c>
      <c r="K1924">
        <f t="shared" si="181"/>
        <v>3</v>
      </c>
      <c r="M1924" t="str">
        <f t="shared" si="182"/>
        <v/>
      </c>
      <c r="O1924" t="str">
        <f t="shared" si="183"/>
        <v/>
      </c>
      <c r="R1924" t="str">
        <f t="shared" si="184"/>
        <v>1910-03</v>
      </c>
      <c r="U1924" s="2">
        <v>4.6059999999999999</v>
      </c>
      <c r="V1924" s="2">
        <v>0.21299999999999999</v>
      </c>
      <c r="W1924" s="2">
        <v>10.781000000000001</v>
      </c>
      <c r="X1924" s="2">
        <v>0.33400000000000002</v>
      </c>
      <c r="Y1924" s="2">
        <v>-1.675</v>
      </c>
      <c r="Z1924" s="2">
        <v>0.42099999999999999</v>
      </c>
      <c r="AA1924" s="2">
        <v>13.872</v>
      </c>
      <c r="AB1924" s="2">
        <v>0.112</v>
      </c>
      <c r="AC1924">
        <f t="shared" si="185"/>
        <v>1910</v>
      </c>
    </row>
    <row r="1925" spans="1:29" x14ac:dyDescent="0.35">
      <c r="A1925" s="3">
        <v>3744</v>
      </c>
      <c r="B1925" s="2">
        <v>8.1049999999999898</v>
      </c>
      <c r="C1925" s="2">
        <v>0.252</v>
      </c>
      <c r="D1925" s="2">
        <v>14.37</v>
      </c>
      <c r="E1925" s="2">
        <v>0.30499999999999999</v>
      </c>
      <c r="F1925" s="2">
        <v>1.704</v>
      </c>
      <c r="G1925" s="2">
        <v>0.42199999999999999</v>
      </c>
      <c r="H1925" s="2">
        <v>14.845000000000001</v>
      </c>
      <c r="I1925" s="2">
        <v>0.12</v>
      </c>
      <c r="J1925" s="4">
        <f t="shared" si="180"/>
        <v>1910</v>
      </c>
      <c r="K1925">
        <f t="shared" si="181"/>
        <v>4</v>
      </c>
      <c r="M1925" t="str">
        <f t="shared" si="182"/>
        <v/>
      </c>
      <c r="O1925" t="str">
        <f t="shared" si="183"/>
        <v/>
      </c>
      <c r="R1925" t="str">
        <f t="shared" si="184"/>
        <v>1910-04</v>
      </c>
      <c r="U1925" s="2">
        <v>8.1049999999999898</v>
      </c>
      <c r="V1925" s="2">
        <v>0.252</v>
      </c>
      <c r="W1925" s="2">
        <v>14.37</v>
      </c>
      <c r="X1925" s="2">
        <v>0.30499999999999999</v>
      </c>
      <c r="Y1925" s="2">
        <v>1.704</v>
      </c>
      <c r="Z1925" s="2">
        <v>0.42199999999999999</v>
      </c>
      <c r="AA1925" s="2">
        <v>14.845000000000001</v>
      </c>
      <c r="AB1925" s="2">
        <v>0.12</v>
      </c>
      <c r="AC1925">
        <f t="shared" si="185"/>
        <v>1910</v>
      </c>
    </row>
    <row r="1926" spans="1:29" x14ac:dyDescent="0.35">
      <c r="A1926" s="3">
        <v>3774</v>
      </c>
      <c r="B1926" s="2">
        <v>11.005000000000001</v>
      </c>
      <c r="C1926" s="2">
        <v>0.31</v>
      </c>
      <c r="D1926" s="2">
        <v>17.03</v>
      </c>
      <c r="E1926" s="2">
        <v>0.32700000000000001</v>
      </c>
      <c r="F1926" s="2">
        <v>4.6749999999999998</v>
      </c>
      <c r="G1926" s="2">
        <v>0.51400000000000001</v>
      </c>
      <c r="H1926" s="2">
        <v>15.712</v>
      </c>
      <c r="I1926" s="2">
        <v>0.128</v>
      </c>
      <c r="J1926" s="4">
        <f t="shared" si="180"/>
        <v>1910</v>
      </c>
      <c r="K1926">
        <f t="shared" si="181"/>
        <v>5</v>
      </c>
      <c r="M1926" t="str">
        <f t="shared" si="182"/>
        <v/>
      </c>
      <c r="O1926" t="str">
        <f t="shared" si="183"/>
        <v/>
      </c>
      <c r="R1926" t="str">
        <f t="shared" si="184"/>
        <v>1910-05</v>
      </c>
      <c r="U1926" s="2">
        <v>11.005000000000001</v>
      </c>
      <c r="V1926" s="2">
        <v>0.31</v>
      </c>
      <c r="W1926" s="2">
        <v>17.03</v>
      </c>
      <c r="X1926" s="2">
        <v>0.32700000000000001</v>
      </c>
      <c r="Y1926" s="2">
        <v>4.6749999999999998</v>
      </c>
      <c r="Z1926" s="2">
        <v>0.51400000000000001</v>
      </c>
      <c r="AA1926" s="2">
        <v>15.712</v>
      </c>
      <c r="AB1926" s="2">
        <v>0.128</v>
      </c>
      <c r="AC1926">
        <f t="shared" si="185"/>
        <v>1910</v>
      </c>
    </row>
    <row r="1927" spans="1:29" x14ac:dyDescent="0.35">
      <c r="A1927" s="3">
        <v>3805</v>
      </c>
      <c r="B1927" s="2">
        <v>13.151</v>
      </c>
      <c r="C1927" s="2">
        <v>0.23200000000000001</v>
      </c>
      <c r="D1927" s="2">
        <v>19.027000000000001</v>
      </c>
      <c r="E1927" s="2">
        <v>0.246</v>
      </c>
      <c r="F1927" s="2">
        <v>6.8710000000000004</v>
      </c>
      <c r="G1927" s="2">
        <v>0.42199999999999999</v>
      </c>
      <c r="H1927" s="2">
        <v>16.263999999999999</v>
      </c>
      <c r="I1927" s="2">
        <v>0.11</v>
      </c>
      <c r="J1927" s="4">
        <f t="shared" si="180"/>
        <v>1910</v>
      </c>
      <c r="K1927">
        <f t="shared" si="181"/>
        <v>6</v>
      </c>
      <c r="M1927" t="str">
        <f t="shared" si="182"/>
        <v/>
      </c>
      <c r="O1927" t="str">
        <f t="shared" si="183"/>
        <v/>
      </c>
      <c r="R1927" t="str">
        <f t="shared" si="184"/>
        <v>1910-06</v>
      </c>
      <c r="U1927" s="2">
        <v>13.151</v>
      </c>
      <c r="V1927" s="2">
        <v>0.23200000000000001</v>
      </c>
      <c r="W1927" s="2">
        <v>19.027000000000001</v>
      </c>
      <c r="X1927" s="2">
        <v>0.246</v>
      </c>
      <c r="Y1927" s="2">
        <v>6.8710000000000004</v>
      </c>
      <c r="Z1927" s="2">
        <v>0.42199999999999999</v>
      </c>
      <c r="AA1927" s="2">
        <v>16.263999999999999</v>
      </c>
      <c r="AB1927" s="2">
        <v>0.11</v>
      </c>
      <c r="AC1927">
        <f t="shared" si="185"/>
        <v>1910</v>
      </c>
    </row>
    <row r="1928" spans="1:29" x14ac:dyDescent="0.35">
      <c r="A1928" s="3">
        <v>3835</v>
      </c>
      <c r="B1928" s="2">
        <v>14.279</v>
      </c>
      <c r="C1928" s="2">
        <v>0.32200000000000001</v>
      </c>
      <c r="D1928" s="2">
        <v>19.952000000000002</v>
      </c>
      <c r="E1928" s="2">
        <v>0.318</v>
      </c>
      <c r="F1928" s="2">
        <v>8.2050000000000001</v>
      </c>
      <c r="G1928" s="2">
        <v>0.38500000000000001</v>
      </c>
      <c r="H1928" s="2">
        <v>16.542999999999999</v>
      </c>
      <c r="I1928" s="2">
        <v>0.13</v>
      </c>
      <c r="J1928" s="4">
        <f t="shared" si="180"/>
        <v>1910</v>
      </c>
      <c r="K1928">
        <f t="shared" si="181"/>
        <v>7</v>
      </c>
      <c r="M1928" t="str">
        <f t="shared" si="182"/>
        <v/>
      </c>
      <c r="O1928" t="str">
        <f t="shared" si="183"/>
        <v/>
      </c>
      <c r="R1928" t="str">
        <f t="shared" si="184"/>
        <v>1910-07</v>
      </c>
      <c r="U1928" s="2">
        <v>14.279</v>
      </c>
      <c r="V1928" s="2">
        <v>0.32200000000000001</v>
      </c>
      <c r="W1928" s="2">
        <v>19.952000000000002</v>
      </c>
      <c r="X1928" s="2">
        <v>0.318</v>
      </c>
      <c r="Y1928" s="2">
        <v>8.2050000000000001</v>
      </c>
      <c r="Z1928" s="2">
        <v>0.38500000000000001</v>
      </c>
      <c r="AA1928" s="2">
        <v>16.542999999999999</v>
      </c>
      <c r="AB1928" s="2">
        <v>0.13</v>
      </c>
      <c r="AC1928">
        <f t="shared" si="185"/>
        <v>1910</v>
      </c>
    </row>
    <row r="1929" spans="1:29" x14ac:dyDescent="0.35">
      <c r="A1929" s="3">
        <v>3866</v>
      </c>
      <c r="B1929" s="2">
        <v>13.677</v>
      </c>
      <c r="C1929" s="2">
        <v>0.32100000000000001</v>
      </c>
      <c r="D1929" s="2">
        <v>19.425000000000001</v>
      </c>
      <c r="E1929" s="2">
        <v>0.30199999999999999</v>
      </c>
      <c r="F1929" s="2">
        <v>7.6059999999999901</v>
      </c>
      <c r="G1929" s="2">
        <v>0.39500000000000002</v>
      </c>
      <c r="H1929" s="2">
        <v>16.477</v>
      </c>
      <c r="I1929" s="2">
        <v>0.126</v>
      </c>
      <c r="J1929" s="4">
        <f t="shared" si="180"/>
        <v>1910</v>
      </c>
      <c r="K1929">
        <f t="shared" si="181"/>
        <v>8</v>
      </c>
      <c r="M1929" t="str">
        <f t="shared" si="182"/>
        <v/>
      </c>
      <c r="O1929" t="str">
        <f t="shared" si="183"/>
        <v/>
      </c>
      <c r="R1929" t="str">
        <f t="shared" si="184"/>
        <v>1910-08</v>
      </c>
      <c r="U1929" s="2">
        <v>13.677</v>
      </c>
      <c r="V1929" s="2">
        <v>0.32100000000000001</v>
      </c>
      <c r="W1929" s="2">
        <v>19.425000000000001</v>
      </c>
      <c r="X1929" s="2">
        <v>0.30199999999999999</v>
      </c>
      <c r="Y1929" s="2">
        <v>7.6059999999999901</v>
      </c>
      <c r="Z1929" s="2">
        <v>0.39500000000000002</v>
      </c>
      <c r="AA1929" s="2">
        <v>16.477</v>
      </c>
      <c r="AB1929" s="2">
        <v>0.126</v>
      </c>
      <c r="AC1929">
        <f t="shared" si="185"/>
        <v>1910</v>
      </c>
    </row>
    <row r="1930" spans="1:29" x14ac:dyDescent="0.35">
      <c r="A1930" s="3">
        <v>3897</v>
      </c>
      <c r="B1930" s="2">
        <v>11.733000000000001</v>
      </c>
      <c r="C1930" s="2">
        <v>0.24299999999999999</v>
      </c>
      <c r="D1930" s="2">
        <v>17.623000000000001</v>
      </c>
      <c r="E1930" s="2">
        <v>0.28599999999999998</v>
      </c>
      <c r="F1930" s="2">
        <v>5.6689999999999996</v>
      </c>
      <c r="G1930" s="2">
        <v>0.39800000000000002</v>
      </c>
      <c r="H1930" s="2">
        <v>15.875</v>
      </c>
      <c r="I1930" s="2">
        <v>0.112</v>
      </c>
      <c r="J1930" s="4">
        <f t="shared" si="180"/>
        <v>1910</v>
      </c>
      <c r="K1930">
        <f t="shared" si="181"/>
        <v>9</v>
      </c>
      <c r="M1930" t="str">
        <f t="shared" si="182"/>
        <v/>
      </c>
      <c r="O1930" t="str">
        <f t="shared" si="183"/>
        <v/>
      </c>
      <c r="R1930" t="str">
        <f t="shared" si="184"/>
        <v>1910-09</v>
      </c>
      <c r="U1930" s="2">
        <v>11.733000000000001</v>
      </c>
      <c r="V1930" s="2">
        <v>0.24299999999999999</v>
      </c>
      <c r="W1930" s="2">
        <v>17.623000000000001</v>
      </c>
      <c r="X1930" s="2">
        <v>0.28599999999999998</v>
      </c>
      <c r="Y1930" s="2">
        <v>5.6689999999999996</v>
      </c>
      <c r="Z1930" s="2">
        <v>0.39800000000000002</v>
      </c>
      <c r="AA1930" s="2">
        <v>15.875</v>
      </c>
      <c r="AB1930" s="2">
        <v>0.112</v>
      </c>
      <c r="AC1930">
        <f t="shared" si="185"/>
        <v>1910</v>
      </c>
    </row>
    <row r="1931" spans="1:29" x14ac:dyDescent="0.35">
      <c r="A1931" s="3">
        <v>3927</v>
      </c>
      <c r="B1931" s="2">
        <v>9.0060000000000002</v>
      </c>
      <c r="C1931" s="2">
        <v>0.20300000000000001</v>
      </c>
      <c r="D1931" s="2">
        <v>14.904999999999999</v>
      </c>
      <c r="E1931" s="2">
        <v>0.24299999999999999</v>
      </c>
      <c r="F1931" s="2">
        <v>2.9860000000000002</v>
      </c>
      <c r="G1931" s="2">
        <v>0.377</v>
      </c>
      <c r="H1931" s="2">
        <v>15.019</v>
      </c>
      <c r="I1931" s="2">
        <v>0.105</v>
      </c>
      <c r="J1931" s="4">
        <f t="shared" ref="J1931:J1994" si="186">YEAR(A1931)</f>
        <v>1910</v>
      </c>
      <c r="K1931">
        <f t="shared" ref="K1931:K1994" si="187">MONTH(A1931)</f>
        <v>10</v>
      </c>
      <c r="M1931" t="str">
        <f t="shared" si="182"/>
        <v/>
      </c>
      <c r="O1931" t="str">
        <f t="shared" si="183"/>
        <v/>
      </c>
      <c r="R1931" t="str">
        <f t="shared" si="184"/>
        <v>1910-10</v>
      </c>
      <c r="U1931" s="2">
        <v>9.0060000000000002</v>
      </c>
      <c r="V1931" s="2">
        <v>0.20300000000000001</v>
      </c>
      <c r="W1931" s="2">
        <v>14.904999999999999</v>
      </c>
      <c r="X1931" s="2">
        <v>0.24299999999999999</v>
      </c>
      <c r="Y1931" s="2">
        <v>2.9860000000000002</v>
      </c>
      <c r="Z1931" s="2">
        <v>0.377</v>
      </c>
      <c r="AA1931" s="2">
        <v>15.019</v>
      </c>
      <c r="AB1931" s="2">
        <v>0.105</v>
      </c>
      <c r="AC1931">
        <f t="shared" si="185"/>
        <v>1910</v>
      </c>
    </row>
    <row r="1932" spans="1:29" x14ac:dyDescent="0.35">
      <c r="A1932" s="3">
        <v>3958</v>
      </c>
      <c r="B1932" s="2">
        <v>5.3179999999999996</v>
      </c>
      <c r="C1932" s="2">
        <v>0.223</v>
      </c>
      <c r="D1932" s="2">
        <v>11.071999999999999</v>
      </c>
      <c r="E1932" s="2">
        <v>0.42</v>
      </c>
      <c r="F1932" s="2">
        <v>-0.65400000000000003</v>
      </c>
      <c r="G1932" s="2">
        <v>0.434</v>
      </c>
      <c r="H1932" s="2">
        <v>13.75</v>
      </c>
      <c r="I1932" s="2">
        <v>0.109</v>
      </c>
      <c r="J1932" s="4">
        <f t="shared" si="186"/>
        <v>1910</v>
      </c>
      <c r="K1932">
        <f t="shared" si="187"/>
        <v>11</v>
      </c>
      <c r="M1932" t="str">
        <f t="shared" si="182"/>
        <v/>
      </c>
      <c r="O1932" t="str">
        <f t="shared" si="183"/>
        <v/>
      </c>
      <c r="R1932" t="str">
        <f t="shared" si="184"/>
        <v>1910-11</v>
      </c>
      <c r="U1932" s="2">
        <v>5.3179999999999996</v>
      </c>
      <c r="V1932" s="2">
        <v>0.223</v>
      </c>
      <c r="W1932" s="2">
        <v>11.071999999999999</v>
      </c>
      <c r="X1932" s="2">
        <v>0.42</v>
      </c>
      <c r="Y1932" s="2">
        <v>-0.65400000000000003</v>
      </c>
      <c r="Z1932" s="2">
        <v>0.434</v>
      </c>
      <c r="AA1932" s="2">
        <v>13.75</v>
      </c>
      <c r="AB1932" s="2">
        <v>0.109</v>
      </c>
      <c r="AC1932">
        <f t="shared" si="185"/>
        <v>1910</v>
      </c>
    </row>
    <row r="1933" spans="1:29" x14ac:dyDescent="0.35">
      <c r="A1933" s="3">
        <v>3988</v>
      </c>
      <c r="B1933" s="2">
        <v>2.6839999999999899</v>
      </c>
      <c r="C1933" s="2">
        <v>0.28899999999999998</v>
      </c>
      <c r="D1933" s="2">
        <v>8.5</v>
      </c>
      <c r="E1933" s="2">
        <v>0.27300000000000002</v>
      </c>
      <c r="F1933" s="2">
        <v>-2.9989999999999899</v>
      </c>
      <c r="G1933" s="2">
        <v>0.45900000000000002</v>
      </c>
      <c r="H1933" s="2">
        <v>13.015999999999901</v>
      </c>
      <c r="I1933" s="2">
        <v>0.123</v>
      </c>
      <c r="J1933" s="4">
        <f t="shared" si="186"/>
        <v>1910</v>
      </c>
      <c r="K1933">
        <f t="shared" si="187"/>
        <v>12</v>
      </c>
      <c r="M1933" t="str">
        <f t="shared" si="182"/>
        <v/>
      </c>
      <c r="O1933" t="str">
        <f t="shared" si="183"/>
        <v/>
      </c>
      <c r="R1933" t="str">
        <f t="shared" si="184"/>
        <v>1910-12</v>
      </c>
      <c r="U1933" s="2">
        <v>2.6839999999999899</v>
      </c>
      <c r="V1933" s="2">
        <v>0.28899999999999998</v>
      </c>
      <c r="W1933" s="2">
        <v>8.5</v>
      </c>
      <c r="X1933" s="2">
        <v>0.27300000000000002</v>
      </c>
      <c r="Y1933" s="2">
        <v>-2.9989999999999899</v>
      </c>
      <c r="Z1933" s="2">
        <v>0.45900000000000002</v>
      </c>
      <c r="AA1933" s="2">
        <v>13.015999999999901</v>
      </c>
      <c r="AB1933" s="2">
        <v>0.123</v>
      </c>
      <c r="AC1933">
        <f t="shared" si="185"/>
        <v>1910</v>
      </c>
    </row>
    <row r="1934" spans="1:29" x14ac:dyDescent="0.35">
      <c r="A1934" s="3">
        <v>4019</v>
      </c>
      <c r="B1934" s="2">
        <v>1.66</v>
      </c>
      <c r="C1934" s="2">
        <v>0.33</v>
      </c>
      <c r="D1934" s="2">
        <v>7.1329999999999902</v>
      </c>
      <c r="E1934" s="2">
        <v>0.437</v>
      </c>
      <c r="F1934" s="2">
        <v>-3.9689999999999999</v>
      </c>
      <c r="G1934" s="2">
        <v>0.28499999999999998</v>
      </c>
      <c r="H1934" s="2">
        <v>12.907999999999999</v>
      </c>
      <c r="I1934" s="2">
        <v>0.128</v>
      </c>
      <c r="J1934" s="4">
        <f t="shared" si="186"/>
        <v>1911</v>
      </c>
      <c r="K1934">
        <f t="shared" si="187"/>
        <v>1</v>
      </c>
      <c r="M1934" t="str">
        <f t="shared" si="182"/>
        <v/>
      </c>
      <c r="O1934" t="str">
        <f t="shared" si="183"/>
        <v/>
      </c>
      <c r="R1934" t="str">
        <f t="shared" si="184"/>
        <v>1911-01</v>
      </c>
      <c r="U1934" s="2">
        <v>1.66</v>
      </c>
      <c r="V1934" s="2">
        <v>0.33</v>
      </c>
      <c r="W1934" s="2">
        <v>7.1329999999999902</v>
      </c>
      <c r="X1934" s="2">
        <v>0.437</v>
      </c>
      <c r="Y1934" s="2">
        <v>-3.9689999999999999</v>
      </c>
      <c r="Z1934" s="2">
        <v>0.28499999999999998</v>
      </c>
      <c r="AA1934" s="2">
        <v>12.907999999999999</v>
      </c>
      <c r="AB1934" s="2">
        <v>0.128</v>
      </c>
      <c r="AC1934">
        <f t="shared" si="185"/>
        <v>1910</v>
      </c>
    </row>
    <row r="1935" spans="1:29" x14ac:dyDescent="0.35">
      <c r="A1935" s="3">
        <v>4050</v>
      </c>
      <c r="B1935" s="2">
        <v>2.4529999999999998</v>
      </c>
      <c r="C1935" s="2">
        <v>0.214</v>
      </c>
      <c r="D1935" s="2">
        <v>8.15</v>
      </c>
      <c r="E1935" s="2">
        <v>0.57499999999999996</v>
      </c>
      <c r="F1935" s="2">
        <v>-3.6639999999999899</v>
      </c>
      <c r="G1935" s="2">
        <v>0.318</v>
      </c>
      <c r="H1935" s="2">
        <v>13.164</v>
      </c>
      <c r="I1935" s="2">
        <v>0.107</v>
      </c>
      <c r="J1935" s="4">
        <f t="shared" si="186"/>
        <v>1911</v>
      </c>
      <c r="K1935">
        <f t="shared" si="187"/>
        <v>2</v>
      </c>
      <c r="M1935" t="str">
        <f t="shared" si="182"/>
        <v/>
      </c>
      <c r="O1935" t="str">
        <f t="shared" si="183"/>
        <v/>
      </c>
      <c r="R1935" t="str">
        <f t="shared" si="184"/>
        <v>1911-02</v>
      </c>
      <c r="U1935" s="2">
        <v>2.4529999999999998</v>
      </c>
      <c r="V1935" s="2">
        <v>0.214</v>
      </c>
      <c r="W1935" s="2">
        <v>8.15</v>
      </c>
      <c r="X1935" s="2">
        <v>0.57499999999999996</v>
      </c>
      <c r="Y1935" s="2">
        <v>-3.6639999999999899</v>
      </c>
      <c r="Z1935" s="2">
        <v>0.318</v>
      </c>
      <c r="AA1935" s="2">
        <v>13.164</v>
      </c>
      <c r="AB1935" s="2">
        <v>0.107</v>
      </c>
      <c r="AC1935">
        <f t="shared" si="185"/>
        <v>1910</v>
      </c>
    </row>
    <row r="1936" spans="1:29" x14ac:dyDescent="0.35">
      <c r="A1936" s="3">
        <v>4078</v>
      </c>
      <c r="B1936" s="2">
        <v>4.3469999999999898</v>
      </c>
      <c r="C1936" s="2">
        <v>0.19900000000000001</v>
      </c>
      <c r="D1936" s="2">
        <v>10.362</v>
      </c>
      <c r="E1936" s="2">
        <v>0.28000000000000003</v>
      </c>
      <c r="F1936" s="2">
        <v>-1.7430000000000001</v>
      </c>
      <c r="G1936" s="2">
        <v>0.315</v>
      </c>
      <c r="H1936" s="2">
        <v>13.752000000000001</v>
      </c>
      <c r="I1936" s="2">
        <v>0.108</v>
      </c>
      <c r="J1936" s="4">
        <f t="shared" si="186"/>
        <v>1911</v>
      </c>
      <c r="K1936">
        <f t="shared" si="187"/>
        <v>3</v>
      </c>
      <c r="M1936" t="str">
        <f t="shared" si="182"/>
        <v/>
      </c>
      <c r="O1936" t="str">
        <f t="shared" si="183"/>
        <v/>
      </c>
      <c r="R1936" t="str">
        <f t="shared" si="184"/>
        <v>1911-03</v>
      </c>
      <c r="U1936" s="2">
        <v>4.3469999999999898</v>
      </c>
      <c r="V1936" s="2">
        <v>0.19900000000000001</v>
      </c>
      <c r="W1936" s="2">
        <v>10.362</v>
      </c>
      <c r="X1936" s="2">
        <v>0.28000000000000003</v>
      </c>
      <c r="Y1936" s="2">
        <v>-1.7430000000000001</v>
      </c>
      <c r="Z1936" s="2">
        <v>0.315</v>
      </c>
      <c r="AA1936" s="2">
        <v>13.752000000000001</v>
      </c>
      <c r="AB1936" s="2">
        <v>0.108</v>
      </c>
      <c r="AC1936">
        <f t="shared" si="185"/>
        <v>1910</v>
      </c>
    </row>
    <row r="1937" spans="1:29" x14ac:dyDescent="0.35">
      <c r="A1937" s="3">
        <v>4109</v>
      </c>
      <c r="B1937" s="2">
        <v>7.9899999999999904</v>
      </c>
      <c r="C1937" s="2">
        <v>0.248</v>
      </c>
      <c r="D1937" s="2">
        <v>14.081</v>
      </c>
      <c r="E1937" s="2">
        <v>0.38200000000000001</v>
      </c>
      <c r="F1937" s="2">
        <v>1.8560000000000001</v>
      </c>
      <c r="G1937" s="2">
        <v>0.39900000000000002</v>
      </c>
      <c r="H1937" s="2">
        <v>14.715999999999999</v>
      </c>
      <c r="I1937" s="2">
        <v>0.115</v>
      </c>
      <c r="J1937" s="4">
        <f t="shared" si="186"/>
        <v>1911</v>
      </c>
      <c r="K1937">
        <f t="shared" si="187"/>
        <v>4</v>
      </c>
      <c r="M1937" t="str">
        <f t="shared" si="182"/>
        <v/>
      </c>
      <c r="O1937" t="str">
        <f t="shared" si="183"/>
        <v/>
      </c>
      <c r="R1937" t="str">
        <f t="shared" si="184"/>
        <v>1911-04</v>
      </c>
      <c r="U1937" s="2">
        <v>7.9899999999999904</v>
      </c>
      <c r="V1937" s="2">
        <v>0.248</v>
      </c>
      <c r="W1937" s="2">
        <v>14.081</v>
      </c>
      <c r="X1937" s="2">
        <v>0.38200000000000001</v>
      </c>
      <c r="Y1937" s="2">
        <v>1.8560000000000001</v>
      </c>
      <c r="Z1937" s="2">
        <v>0.39900000000000002</v>
      </c>
      <c r="AA1937" s="2">
        <v>14.715999999999999</v>
      </c>
      <c r="AB1937" s="2">
        <v>0.115</v>
      </c>
      <c r="AC1937">
        <f t="shared" si="185"/>
        <v>1910</v>
      </c>
    </row>
    <row r="1938" spans="1:29" x14ac:dyDescent="0.35">
      <c r="A1938" s="3">
        <v>4139</v>
      </c>
      <c r="B1938" s="2">
        <v>10.829000000000001</v>
      </c>
      <c r="C1938" s="2">
        <v>0.27900000000000003</v>
      </c>
      <c r="D1938" s="2">
        <v>16.71</v>
      </c>
      <c r="E1938" s="2">
        <v>0.36899999999999999</v>
      </c>
      <c r="F1938" s="2">
        <v>4.6319999999999997</v>
      </c>
      <c r="G1938" s="2">
        <v>0.307</v>
      </c>
      <c r="H1938" s="2">
        <v>15.497</v>
      </c>
      <c r="I1938" s="2">
        <v>0.11899999999999999</v>
      </c>
      <c r="J1938" s="4">
        <f t="shared" si="186"/>
        <v>1911</v>
      </c>
      <c r="K1938">
        <f t="shared" si="187"/>
        <v>5</v>
      </c>
      <c r="M1938" t="str">
        <f t="shared" si="182"/>
        <v/>
      </c>
      <c r="O1938" t="str">
        <f t="shared" si="183"/>
        <v/>
      </c>
      <c r="R1938" t="str">
        <f t="shared" si="184"/>
        <v>1911-05</v>
      </c>
      <c r="U1938" s="2">
        <v>10.829000000000001</v>
      </c>
      <c r="V1938" s="2">
        <v>0.27900000000000003</v>
      </c>
      <c r="W1938" s="2">
        <v>16.71</v>
      </c>
      <c r="X1938" s="2">
        <v>0.36899999999999999</v>
      </c>
      <c r="Y1938" s="2">
        <v>4.6319999999999997</v>
      </c>
      <c r="Z1938" s="2">
        <v>0.307</v>
      </c>
      <c r="AA1938" s="2">
        <v>15.497</v>
      </c>
      <c r="AB1938" s="2">
        <v>0.11899999999999999</v>
      </c>
      <c r="AC1938">
        <f t="shared" si="185"/>
        <v>1910</v>
      </c>
    </row>
    <row r="1939" spans="1:29" x14ac:dyDescent="0.35">
      <c r="A1939" s="3">
        <v>4170</v>
      </c>
      <c r="B1939" s="2">
        <v>13.009</v>
      </c>
      <c r="C1939" s="2">
        <v>0.23100000000000001</v>
      </c>
      <c r="D1939" s="2">
        <v>19.091000000000001</v>
      </c>
      <c r="E1939" s="2">
        <v>0.23100000000000001</v>
      </c>
      <c r="F1939" s="2">
        <v>6.7779999999999996</v>
      </c>
      <c r="G1939" s="2">
        <v>0.23799999999999999</v>
      </c>
      <c r="H1939" s="2">
        <v>16.108000000000001</v>
      </c>
      <c r="I1939" s="2">
        <v>0.108</v>
      </c>
      <c r="J1939" s="4">
        <f t="shared" si="186"/>
        <v>1911</v>
      </c>
      <c r="K1939">
        <f t="shared" si="187"/>
        <v>6</v>
      </c>
      <c r="M1939" t="str">
        <f t="shared" si="182"/>
        <v/>
      </c>
      <c r="O1939" t="str">
        <f t="shared" si="183"/>
        <v/>
      </c>
      <c r="R1939" t="str">
        <f t="shared" si="184"/>
        <v>1911-06</v>
      </c>
      <c r="U1939" s="2">
        <v>13.009</v>
      </c>
      <c r="V1939" s="2">
        <v>0.23100000000000001</v>
      </c>
      <c r="W1939" s="2">
        <v>19.091000000000001</v>
      </c>
      <c r="X1939" s="2">
        <v>0.23100000000000001</v>
      </c>
      <c r="Y1939" s="2">
        <v>6.7779999999999996</v>
      </c>
      <c r="Z1939" s="2">
        <v>0.23799999999999999</v>
      </c>
      <c r="AA1939" s="2">
        <v>16.108000000000001</v>
      </c>
      <c r="AB1939" s="2">
        <v>0.108</v>
      </c>
      <c r="AC1939">
        <f t="shared" si="185"/>
        <v>1910</v>
      </c>
    </row>
    <row r="1940" spans="1:29" x14ac:dyDescent="0.35">
      <c r="A1940" s="3">
        <v>4200</v>
      </c>
      <c r="B1940" s="2">
        <v>14.082000000000001</v>
      </c>
      <c r="C1940" s="2">
        <v>0.29199999999999998</v>
      </c>
      <c r="D1940" s="2">
        <v>19.986999999999998</v>
      </c>
      <c r="E1940" s="2">
        <v>0.33500000000000002</v>
      </c>
      <c r="F1940" s="2">
        <v>8.0529999999999902</v>
      </c>
      <c r="G1940" s="2">
        <v>0.32700000000000001</v>
      </c>
      <c r="H1940" s="2">
        <v>16.430999999999901</v>
      </c>
      <c r="I1940" s="2">
        <v>0.122</v>
      </c>
      <c r="J1940" s="4">
        <f t="shared" si="186"/>
        <v>1911</v>
      </c>
      <c r="K1940">
        <f t="shared" si="187"/>
        <v>7</v>
      </c>
      <c r="M1940" t="str">
        <f t="shared" si="182"/>
        <v/>
      </c>
      <c r="O1940" t="str">
        <f t="shared" si="183"/>
        <v/>
      </c>
      <c r="R1940" t="str">
        <f t="shared" si="184"/>
        <v>1911-07</v>
      </c>
      <c r="U1940" s="2">
        <v>14.082000000000001</v>
      </c>
      <c r="V1940" s="2">
        <v>0.29199999999999998</v>
      </c>
      <c r="W1940" s="2">
        <v>19.986999999999998</v>
      </c>
      <c r="X1940" s="2">
        <v>0.33500000000000002</v>
      </c>
      <c r="Y1940" s="2">
        <v>8.0529999999999902</v>
      </c>
      <c r="Z1940" s="2">
        <v>0.32700000000000001</v>
      </c>
      <c r="AA1940" s="2">
        <v>16.430999999999901</v>
      </c>
      <c r="AB1940" s="2">
        <v>0.122</v>
      </c>
      <c r="AC1940">
        <f t="shared" si="185"/>
        <v>1910</v>
      </c>
    </row>
    <row r="1941" spans="1:29" x14ac:dyDescent="0.35">
      <c r="A1941" s="3">
        <v>4231</v>
      </c>
      <c r="B1941" s="2">
        <v>13.499000000000001</v>
      </c>
      <c r="C1941" s="2">
        <v>0.32900000000000001</v>
      </c>
      <c r="D1941" s="2">
        <v>19.396000000000001</v>
      </c>
      <c r="E1941" s="2">
        <v>0.35199999999999998</v>
      </c>
      <c r="F1941" s="2">
        <v>7.6069999999999904</v>
      </c>
      <c r="G1941" s="2">
        <v>0.316</v>
      </c>
      <c r="H1941" s="2">
        <v>16.387</v>
      </c>
      <c r="I1941" s="2">
        <v>0.126</v>
      </c>
      <c r="J1941" s="4">
        <f t="shared" si="186"/>
        <v>1911</v>
      </c>
      <c r="K1941">
        <f t="shared" si="187"/>
        <v>8</v>
      </c>
      <c r="M1941" t="str">
        <f t="shared" si="182"/>
        <v/>
      </c>
      <c r="O1941" t="str">
        <f t="shared" si="183"/>
        <v/>
      </c>
      <c r="R1941" t="str">
        <f t="shared" si="184"/>
        <v>1911-08</v>
      </c>
      <c r="U1941" s="2">
        <v>13.499000000000001</v>
      </c>
      <c r="V1941" s="2">
        <v>0.32900000000000001</v>
      </c>
      <c r="W1941" s="2">
        <v>19.396000000000001</v>
      </c>
      <c r="X1941" s="2">
        <v>0.35199999999999998</v>
      </c>
      <c r="Y1941" s="2">
        <v>7.6069999999999904</v>
      </c>
      <c r="Z1941" s="2">
        <v>0.316</v>
      </c>
      <c r="AA1941" s="2">
        <v>16.387</v>
      </c>
      <c r="AB1941" s="2">
        <v>0.126</v>
      </c>
      <c r="AC1941">
        <f t="shared" si="185"/>
        <v>1910</v>
      </c>
    </row>
    <row r="1942" spans="1:29" x14ac:dyDescent="0.35">
      <c r="A1942" s="3">
        <v>4262</v>
      </c>
      <c r="B1942" s="2">
        <v>11.638</v>
      </c>
      <c r="C1942" s="2">
        <v>0.23300000000000001</v>
      </c>
      <c r="D1942" s="2">
        <v>17.491</v>
      </c>
      <c r="E1942" s="2">
        <v>0.24199999999999999</v>
      </c>
      <c r="F1942" s="2">
        <v>5.7229999999999999</v>
      </c>
      <c r="G1942" s="2">
        <v>0.27</v>
      </c>
      <c r="H1942" s="2">
        <v>15.798999999999999</v>
      </c>
      <c r="I1942" s="2">
        <v>0.11799999999999999</v>
      </c>
      <c r="J1942" s="4">
        <f t="shared" si="186"/>
        <v>1911</v>
      </c>
      <c r="K1942">
        <f t="shared" si="187"/>
        <v>9</v>
      </c>
      <c r="M1942" t="str">
        <f t="shared" si="182"/>
        <v/>
      </c>
      <c r="O1942" t="str">
        <f t="shared" si="183"/>
        <v/>
      </c>
      <c r="R1942" t="str">
        <f t="shared" si="184"/>
        <v>1911-09</v>
      </c>
      <c r="U1942" s="2">
        <v>11.638</v>
      </c>
      <c r="V1942" s="2">
        <v>0.23300000000000001</v>
      </c>
      <c r="W1942" s="2">
        <v>17.491</v>
      </c>
      <c r="X1942" s="2">
        <v>0.24199999999999999</v>
      </c>
      <c r="Y1942" s="2">
        <v>5.7229999999999999</v>
      </c>
      <c r="Z1942" s="2">
        <v>0.27</v>
      </c>
      <c r="AA1942" s="2">
        <v>15.798999999999999</v>
      </c>
      <c r="AB1942" s="2">
        <v>0.11799999999999999</v>
      </c>
      <c r="AC1942">
        <f t="shared" si="185"/>
        <v>1910</v>
      </c>
    </row>
    <row r="1943" spans="1:29" x14ac:dyDescent="0.35">
      <c r="A1943" s="3">
        <v>4292</v>
      </c>
      <c r="B1943" s="2">
        <v>9.2629999999999999</v>
      </c>
      <c r="C1943" s="2">
        <v>0.193</v>
      </c>
      <c r="D1943" s="2">
        <v>14.99</v>
      </c>
      <c r="E1943" s="2">
        <v>0.249</v>
      </c>
      <c r="F1943" s="2">
        <v>3.4009999999999998</v>
      </c>
      <c r="G1943" s="2">
        <v>0.27400000000000002</v>
      </c>
      <c r="H1943" s="2">
        <v>15.062999999999899</v>
      </c>
      <c r="I1943" s="2">
        <v>0.108</v>
      </c>
      <c r="J1943" s="4">
        <f t="shared" si="186"/>
        <v>1911</v>
      </c>
      <c r="K1943">
        <f t="shared" si="187"/>
        <v>10</v>
      </c>
      <c r="M1943" t="str">
        <f t="shared" si="182"/>
        <v/>
      </c>
      <c r="O1943" t="str">
        <f t="shared" si="183"/>
        <v/>
      </c>
      <c r="R1943" t="str">
        <f t="shared" si="184"/>
        <v>1911-10</v>
      </c>
      <c r="U1943" s="2">
        <v>9.2629999999999999</v>
      </c>
      <c r="V1943" s="2">
        <v>0.193</v>
      </c>
      <c r="W1943" s="2">
        <v>14.99</v>
      </c>
      <c r="X1943" s="2">
        <v>0.249</v>
      </c>
      <c r="Y1943" s="2">
        <v>3.4009999999999998</v>
      </c>
      <c r="Z1943" s="2">
        <v>0.27400000000000002</v>
      </c>
      <c r="AA1943" s="2">
        <v>15.062999999999899</v>
      </c>
      <c r="AB1943" s="2">
        <v>0.108</v>
      </c>
      <c r="AC1943">
        <f t="shared" si="185"/>
        <v>1910</v>
      </c>
    </row>
    <row r="1944" spans="1:29" x14ac:dyDescent="0.35">
      <c r="A1944" s="3">
        <v>4323</v>
      </c>
      <c r="B1944" s="2">
        <v>5.9639999999999898</v>
      </c>
      <c r="C1944" s="2">
        <v>0.184</v>
      </c>
      <c r="D1944" s="2">
        <v>11.651999999999999</v>
      </c>
      <c r="E1944" s="2">
        <v>0.30299999999999999</v>
      </c>
      <c r="F1944" s="2">
        <v>0.308999999999999</v>
      </c>
      <c r="G1944" s="2">
        <v>0.33800000000000002</v>
      </c>
      <c r="H1944" s="2">
        <v>14.061999999999999</v>
      </c>
      <c r="I1944" s="2">
        <v>0.108</v>
      </c>
      <c r="J1944" s="4">
        <f t="shared" si="186"/>
        <v>1911</v>
      </c>
      <c r="K1944">
        <f t="shared" si="187"/>
        <v>11</v>
      </c>
      <c r="M1944" t="str">
        <f t="shared" si="182"/>
        <v/>
      </c>
      <c r="O1944" t="str">
        <f t="shared" si="183"/>
        <v/>
      </c>
      <c r="R1944" t="str">
        <f t="shared" si="184"/>
        <v>1911-11</v>
      </c>
      <c r="U1944" s="2">
        <v>5.9639999999999898</v>
      </c>
      <c r="V1944" s="2">
        <v>0.184</v>
      </c>
      <c r="W1944" s="2">
        <v>11.651999999999999</v>
      </c>
      <c r="X1944" s="2">
        <v>0.30299999999999999</v>
      </c>
      <c r="Y1944" s="2">
        <v>0.308999999999999</v>
      </c>
      <c r="Z1944" s="2">
        <v>0.33800000000000002</v>
      </c>
      <c r="AA1944" s="2">
        <v>14.061999999999999</v>
      </c>
      <c r="AB1944" s="2">
        <v>0.108</v>
      </c>
      <c r="AC1944">
        <f t="shared" si="185"/>
        <v>1910</v>
      </c>
    </row>
    <row r="1945" spans="1:29" x14ac:dyDescent="0.35">
      <c r="A1945" s="3">
        <v>4353</v>
      </c>
      <c r="B1945" s="2">
        <v>3.39</v>
      </c>
      <c r="C1945" s="2">
        <v>0.24199999999999999</v>
      </c>
      <c r="D1945" s="2">
        <v>8.8109999999999999</v>
      </c>
      <c r="E1945" s="2">
        <v>0.29799999999999999</v>
      </c>
      <c r="F1945" s="2">
        <v>-1.9809999999999901</v>
      </c>
      <c r="G1945" s="2">
        <v>0.33600000000000002</v>
      </c>
      <c r="H1945" s="2">
        <v>13.425000000000001</v>
      </c>
      <c r="I1945" s="2">
        <v>0.115</v>
      </c>
      <c r="J1945" s="4">
        <f t="shared" si="186"/>
        <v>1911</v>
      </c>
      <c r="K1945">
        <f t="shared" si="187"/>
        <v>12</v>
      </c>
      <c r="M1945" t="str">
        <f t="shared" si="182"/>
        <v/>
      </c>
      <c r="O1945" t="str">
        <f t="shared" si="183"/>
        <v/>
      </c>
      <c r="R1945" t="str">
        <f t="shared" si="184"/>
        <v>1911-12</v>
      </c>
      <c r="U1945" s="2">
        <v>3.39</v>
      </c>
      <c r="V1945" s="2">
        <v>0.24199999999999999</v>
      </c>
      <c r="W1945" s="2">
        <v>8.8109999999999999</v>
      </c>
      <c r="X1945" s="2">
        <v>0.29799999999999999</v>
      </c>
      <c r="Y1945" s="2">
        <v>-1.9809999999999901</v>
      </c>
      <c r="Z1945" s="2">
        <v>0.33600000000000002</v>
      </c>
      <c r="AA1945" s="2">
        <v>13.425000000000001</v>
      </c>
      <c r="AB1945" s="2">
        <v>0.115</v>
      </c>
      <c r="AC1945">
        <f t="shared" si="185"/>
        <v>1910</v>
      </c>
    </row>
    <row r="1946" spans="1:29" x14ac:dyDescent="0.35">
      <c r="A1946" s="3">
        <v>4384</v>
      </c>
      <c r="B1946" s="2">
        <v>2.4019999999999899</v>
      </c>
      <c r="C1946" s="2">
        <v>0.309</v>
      </c>
      <c r="D1946" s="2">
        <v>7.9109999999999996</v>
      </c>
      <c r="E1946" s="2">
        <v>0.253</v>
      </c>
      <c r="F1946" s="2">
        <v>-3.3050000000000002</v>
      </c>
      <c r="G1946" s="2">
        <v>0.32900000000000001</v>
      </c>
      <c r="H1946" s="2">
        <v>13.249000000000001</v>
      </c>
      <c r="I1946" s="2">
        <v>0.125</v>
      </c>
      <c r="J1946" s="4">
        <f t="shared" si="186"/>
        <v>1912</v>
      </c>
      <c r="K1946">
        <f t="shared" si="187"/>
        <v>1</v>
      </c>
      <c r="M1946" t="str">
        <f t="shared" si="182"/>
        <v/>
      </c>
      <c r="O1946" t="str">
        <f t="shared" si="183"/>
        <v/>
      </c>
      <c r="R1946" t="str">
        <f t="shared" si="184"/>
        <v>1912-01</v>
      </c>
      <c r="U1946" s="2">
        <v>2.4019999999999899</v>
      </c>
      <c r="V1946" s="2">
        <v>0.309</v>
      </c>
      <c r="W1946" s="2">
        <v>7.9109999999999996</v>
      </c>
      <c r="X1946" s="2">
        <v>0.253</v>
      </c>
      <c r="Y1946" s="2">
        <v>-3.3050000000000002</v>
      </c>
      <c r="Z1946" s="2">
        <v>0.32900000000000001</v>
      </c>
      <c r="AA1946" s="2">
        <v>13.249000000000001</v>
      </c>
      <c r="AB1946" s="2">
        <v>0.125</v>
      </c>
      <c r="AC1946">
        <f t="shared" si="185"/>
        <v>1910</v>
      </c>
    </row>
    <row r="1947" spans="1:29" x14ac:dyDescent="0.35">
      <c r="A1947" s="3">
        <v>4415</v>
      </c>
      <c r="B1947" s="2">
        <v>3.3539999999999899</v>
      </c>
      <c r="C1947" s="2">
        <v>0.251</v>
      </c>
      <c r="D1947" s="2">
        <v>9.3789999999999996</v>
      </c>
      <c r="E1947" s="2">
        <v>0.33500000000000002</v>
      </c>
      <c r="F1947" s="2">
        <v>-2.718</v>
      </c>
      <c r="G1947" s="2">
        <v>0.59399999999999997</v>
      </c>
      <c r="H1947" s="2">
        <v>13.595000000000001</v>
      </c>
      <c r="I1947" s="2">
        <v>0.115</v>
      </c>
      <c r="J1947" s="4">
        <f t="shared" si="186"/>
        <v>1912</v>
      </c>
      <c r="K1947">
        <f t="shared" si="187"/>
        <v>2</v>
      </c>
      <c r="M1947" t="str">
        <f t="shared" si="182"/>
        <v/>
      </c>
      <c r="O1947" t="str">
        <f t="shared" si="183"/>
        <v/>
      </c>
      <c r="R1947" t="str">
        <f t="shared" si="184"/>
        <v>1912-02</v>
      </c>
      <c r="U1947" s="2">
        <v>3.3539999999999899</v>
      </c>
      <c r="V1947" s="2">
        <v>0.251</v>
      </c>
      <c r="W1947" s="2">
        <v>9.3789999999999996</v>
      </c>
      <c r="X1947" s="2">
        <v>0.33500000000000002</v>
      </c>
      <c r="Y1947" s="2">
        <v>-2.718</v>
      </c>
      <c r="Z1947" s="2">
        <v>0.59399999999999997</v>
      </c>
      <c r="AA1947" s="2">
        <v>13.595000000000001</v>
      </c>
      <c r="AB1947" s="2">
        <v>0.115</v>
      </c>
      <c r="AC1947">
        <f t="shared" si="185"/>
        <v>1910</v>
      </c>
    </row>
    <row r="1948" spans="1:29" x14ac:dyDescent="0.35">
      <c r="A1948" s="3">
        <v>4444</v>
      </c>
      <c r="B1948" s="2">
        <v>4.3559999999999999</v>
      </c>
      <c r="C1948" s="2">
        <v>0.22600000000000001</v>
      </c>
      <c r="D1948" s="2">
        <v>10.725</v>
      </c>
      <c r="E1948" s="2">
        <v>0.29799999999999999</v>
      </c>
      <c r="F1948" s="2">
        <v>-1.9810000000000001</v>
      </c>
      <c r="G1948" s="2">
        <v>0.34599999999999997</v>
      </c>
      <c r="H1948" s="2">
        <v>13.994999999999999</v>
      </c>
      <c r="I1948" s="2">
        <v>0.115</v>
      </c>
      <c r="J1948" s="4">
        <f t="shared" si="186"/>
        <v>1912</v>
      </c>
      <c r="K1948">
        <f t="shared" si="187"/>
        <v>3</v>
      </c>
      <c r="M1948" t="str">
        <f t="shared" si="182"/>
        <v/>
      </c>
      <c r="O1948" t="str">
        <f t="shared" si="183"/>
        <v/>
      </c>
      <c r="R1948" t="str">
        <f t="shared" si="184"/>
        <v>1912-03</v>
      </c>
      <c r="U1948" s="2">
        <v>4.3559999999999999</v>
      </c>
      <c r="V1948" s="2">
        <v>0.22600000000000001</v>
      </c>
      <c r="W1948" s="2">
        <v>10.725</v>
      </c>
      <c r="X1948" s="2">
        <v>0.29799999999999999</v>
      </c>
      <c r="Y1948" s="2">
        <v>-1.9810000000000001</v>
      </c>
      <c r="Z1948" s="2">
        <v>0.34599999999999997</v>
      </c>
      <c r="AA1948" s="2">
        <v>13.994999999999999</v>
      </c>
      <c r="AB1948" s="2">
        <v>0.115</v>
      </c>
      <c r="AC1948">
        <f t="shared" si="185"/>
        <v>1910</v>
      </c>
    </row>
    <row r="1949" spans="1:29" x14ac:dyDescent="0.35">
      <c r="A1949" s="3">
        <v>4475</v>
      </c>
      <c r="B1949" s="2">
        <v>8.2289999999999992</v>
      </c>
      <c r="C1949" s="2">
        <v>0.26200000000000001</v>
      </c>
      <c r="D1949" s="2">
        <v>14.069000000000001</v>
      </c>
      <c r="E1949" s="2">
        <v>0.27100000000000002</v>
      </c>
      <c r="F1949" s="2">
        <v>2.09099999999999</v>
      </c>
      <c r="G1949" s="2">
        <v>0.39100000000000001</v>
      </c>
      <c r="H1949" s="2">
        <v>15.065</v>
      </c>
      <c r="I1949" s="2">
        <v>0.11799999999999999</v>
      </c>
      <c r="J1949" s="4">
        <f t="shared" si="186"/>
        <v>1912</v>
      </c>
      <c r="K1949">
        <f t="shared" si="187"/>
        <v>4</v>
      </c>
      <c r="M1949" t="str">
        <f t="shared" si="182"/>
        <v/>
      </c>
      <c r="O1949" t="str">
        <f t="shared" si="183"/>
        <v/>
      </c>
      <c r="R1949" t="str">
        <f t="shared" si="184"/>
        <v>1912-04</v>
      </c>
      <c r="U1949" s="2">
        <v>8.2289999999999992</v>
      </c>
      <c r="V1949" s="2">
        <v>0.26200000000000001</v>
      </c>
      <c r="W1949" s="2">
        <v>14.069000000000001</v>
      </c>
      <c r="X1949" s="2">
        <v>0.27100000000000002</v>
      </c>
      <c r="Y1949" s="2">
        <v>2.09099999999999</v>
      </c>
      <c r="Z1949" s="2">
        <v>0.39100000000000001</v>
      </c>
      <c r="AA1949" s="2">
        <v>15.065</v>
      </c>
      <c r="AB1949" s="2">
        <v>0.11799999999999999</v>
      </c>
      <c r="AC1949">
        <f t="shared" si="185"/>
        <v>1910</v>
      </c>
    </row>
    <row r="1950" spans="1:29" x14ac:dyDescent="0.35">
      <c r="A1950" s="3">
        <v>4505</v>
      </c>
      <c r="B1950" s="2">
        <v>11.254</v>
      </c>
      <c r="C1950" s="2">
        <v>0.308</v>
      </c>
      <c r="D1950" s="2">
        <v>17.388999999999999</v>
      </c>
      <c r="E1950" s="2">
        <v>0.38300000000000001</v>
      </c>
      <c r="F1950" s="2">
        <v>4.992</v>
      </c>
      <c r="G1950" s="2">
        <v>0.38300000000000001</v>
      </c>
      <c r="H1950" s="2">
        <v>15.812999999999899</v>
      </c>
      <c r="I1950" s="2">
        <v>0.126</v>
      </c>
      <c r="J1950" s="4">
        <f t="shared" si="186"/>
        <v>1912</v>
      </c>
      <c r="K1950">
        <f t="shared" si="187"/>
        <v>5</v>
      </c>
      <c r="M1950" t="str">
        <f t="shared" si="182"/>
        <v/>
      </c>
      <c r="O1950" t="str">
        <f t="shared" si="183"/>
        <v/>
      </c>
      <c r="R1950" t="str">
        <f t="shared" si="184"/>
        <v>1912-05</v>
      </c>
      <c r="U1950" s="2">
        <v>11.254</v>
      </c>
      <c r="V1950" s="2">
        <v>0.308</v>
      </c>
      <c r="W1950" s="2">
        <v>17.388999999999999</v>
      </c>
      <c r="X1950" s="2">
        <v>0.38300000000000001</v>
      </c>
      <c r="Y1950" s="2">
        <v>4.992</v>
      </c>
      <c r="Z1950" s="2">
        <v>0.38300000000000001</v>
      </c>
      <c r="AA1950" s="2">
        <v>15.812999999999899</v>
      </c>
      <c r="AB1950" s="2">
        <v>0.126</v>
      </c>
      <c r="AC1950">
        <f t="shared" si="185"/>
        <v>1910</v>
      </c>
    </row>
    <row r="1951" spans="1:29" x14ac:dyDescent="0.35">
      <c r="A1951" s="3">
        <v>4536</v>
      </c>
      <c r="B1951" s="2">
        <v>13.435</v>
      </c>
      <c r="C1951" s="2">
        <v>0.25</v>
      </c>
      <c r="D1951" s="2">
        <v>19.350999999999999</v>
      </c>
      <c r="E1951" s="2">
        <v>0.27700000000000002</v>
      </c>
      <c r="F1951" s="2">
        <v>7.1660000000000004</v>
      </c>
      <c r="G1951" s="2">
        <v>0.37</v>
      </c>
      <c r="H1951" s="2">
        <v>16.396999999999998</v>
      </c>
      <c r="I1951" s="2">
        <v>0.113</v>
      </c>
      <c r="J1951" s="4">
        <f t="shared" si="186"/>
        <v>1912</v>
      </c>
      <c r="K1951">
        <f t="shared" si="187"/>
        <v>6</v>
      </c>
      <c r="M1951" t="str">
        <f t="shared" si="182"/>
        <v/>
      </c>
      <c r="O1951" t="str">
        <f t="shared" si="183"/>
        <v/>
      </c>
      <c r="R1951" t="str">
        <f t="shared" si="184"/>
        <v>1912-06</v>
      </c>
      <c r="U1951" s="2">
        <v>13.435</v>
      </c>
      <c r="V1951" s="2">
        <v>0.25</v>
      </c>
      <c r="W1951" s="2">
        <v>19.350999999999999</v>
      </c>
      <c r="X1951" s="2">
        <v>0.27700000000000002</v>
      </c>
      <c r="Y1951" s="2">
        <v>7.1660000000000004</v>
      </c>
      <c r="Z1951" s="2">
        <v>0.37</v>
      </c>
      <c r="AA1951" s="2">
        <v>16.396999999999998</v>
      </c>
      <c r="AB1951" s="2">
        <v>0.113</v>
      </c>
      <c r="AC1951">
        <f t="shared" si="185"/>
        <v>1910</v>
      </c>
    </row>
    <row r="1952" spans="1:29" x14ac:dyDescent="0.35">
      <c r="A1952" s="3">
        <v>4566</v>
      </c>
      <c r="B1952" s="2">
        <v>13.7229999999999</v>
      </c>
      <c r="C1952" s="2">
        <v>0.29299999999999998</v>
      </c>
      <c r="D1952" s="2">
        <v>19.728999999999999</v>
      </c>
      <c r="E1952" s="2">
        <v>0.36799999999999999</v>
      </c>
      <c r="F1952" s="2">
        <v>7.9159999999999897</v>
      </c>
      <c r="G1952" s="2">
        <v>0.34499999999999997</v>
      </c>
      <c r="H1952" s="2">
        <v>16.509</v>
      </c>
      <c r="I1952" s="2">
        <v>0.12</v>
      </c>
      <c r="J1952" s="4">
        <f t="shared" si="186"/>
        <v>1912</v>
      </c>
      <c r="K1952">
        <f t="shared" si="187"/>
        <v>7</v>
      </c>
      <c r="M1952" t="str">
        <f t="shared" si="182"/>
        <v/>
      </c>
      <c r="O1952" t="str">
        <f t="shared" si="183"/>
        <v/>
      </c>
      <c r="R1952" t="str">
        <f t="shared" si="184"/>
        <v>1912-07</v>
      </c>
      <c r="U1952" s="2">
        <v>13.7229999999999</v>
      </c>
      <c r="V1952" s="2">
        <v>0.29299999999999998</v>
      </c>
      <c r="W1952" s="2">
        <v>19.728999999999999</v>
      </c>
      <c r="X1952" s="2">
        <v>0.36799999999999999</v>
      </c>
      <c r="Y1952" s="2">
        <v>7.9159999999999897</v>
      </c>
      <c r="Z1952" s="2">
        <v>0.34499999999999997</v>
      </c>
      <c r="AA1952" s="2">
        <v>16.509</v>
      </c>
      <c r="AB1952" s="2">
        <v>0.12</v>
      </c>
      <c r="AC1952">
        <f t="shared" si="185"/>
        <v>1910</v>
      </c>
    </row>
    <row r="1953" spans="1:29" x14ac:dyDescent="0.35">
      <c r="A1953" s="3">
        <v>4597</v>
      </c>
      <c r="B1953" s="2">
        <v>13.0529999999999</v>
      </c>
      <c r="C1953" s="2">
        <v>0.318</v>
      </c>
      <c r="D1953" s="2">
        <v>19.027000000000001</v>
      </c>
      <c r="E1953" s="2">
        <v>0.376</v>
      </c>
      <c r="F1953" s="2">
        <v>7.2769999999999904</v>
      </c>
      <c r="G1953" s="2">
        <v>0.33300000000000002</v>
      </c>
      <c r="H1953" s="2">
        <v>16.309000000000001</v>
      </c>
      <c r="I1953" s="2">
        <v>0.125</v>
      </c>
      <c r="J1953" s="4">
        <f t="shared" si="186"/>
        <v>1912</v>
      </c>
      <c r="K1953">
        <f t="shared" si="187"/>
        <v>8</v>
      </c>
      <c r="M1953" t="str">
        <f t="shared" si="182"/>
        <v/>
      </c>
      <c r="O1953" t="str">
        <f t="shared" si="183"/>
        <v/>
      </c>
      <c r="R1953" t="str">
        <f t="shared" si="184"/>
        <v>1912-08</v>
      </c>
      <c r="U1953" s="2">
        <v>13.0529999999999</v>
      </c>
      <c r="V1953" s="2">
        <v>0.318</v>
      </c>
      <c r="W1953" s="2">
        <v>19.027000000000001</v>
      </c>
      <c r="X1953" s="2">
        <v>0.376</v>
      </c>
      <c r="Y1953" s="2">
        <v>7.2769999999999904</v>
      </c>
      <c r="Z1953" s="2">
        <v>0.33300000000000002</v>
      </c>
      <c r="AA1953" s="2">
        <v>16.309000000000001</v>
      </c>
      <c r="AB1953" s="2">
        <v>0.125</v>
      </c>
      <c r="AC1953">
        <f t="shared" si="185"/>
        <v>1910</v>
      </c>
    </row>
    <row r="1954" spans="1:29" x14ac:dyDescent="0.35">
      <c r="A1954" s="3">
        <v>4628</v>
      </c>
      <c r="B1954" s="2">
        <v>11.222</v>
      </c>
      <c r="C1954" s="2">
        <v>0.252</v>
      </c>
      <c r="D1954" s="2">
        <v>17.434999999999999</v>
      </c>
      <c r="E1954" s="2">
        <v>0.33100000000000002</v>
      </c>
      <c r="F1954" s="2">
        <v>5.2270000000000003</v>
      </c>
      <c r="G1954" s="2">
        <v>0.26500000000000001</v>
      </c>
      <c r="H1954" s="2">
        <v>15.685</v>
      </c>
      <c r="I1954" s="2">
        <v>0.11700000000000001</v>
      </c>
      <c r="J1954" s="4">
        <f t="shared" si="186"/>
        <v>1912</v>
      </c>
      <c r="K1954">
        <f t="shared" si="187"/>
        <v>9</v>
      </c>
      <c r="M1954" t="str">
        <f t="shared" si="182"/>
        <v/>
      </c>
      <c r="O1954" t="str">
        <f t="shared" si="183"/>
        <v/>
      </c>
      <c r="R1954" t="str">
        <f t="shared" si="184"/>
        <v>1912-09</v>
      </c>
      <c r="U1954" s="2">
        <v>11.222</v>
      </c>
      <c r="V1954" s="2">
        <v>0.252</v>
      </c>
      <c r="W1954" s="2">
        <v>17.434999999999999</v>
      </c>
      <c r="X1954" s="2">
        <v>0.33100000000000002</v>
      </c>
      <c r="Y1954" s="2">
        <v>5.2270000000000003</v>
      </c>
      <c r="Z1954" s="2">
        <v>0.26500000000000001</v>
      </c>
      <c r="AA1954" s="2">
        <v>15.685</v>
      </c>
      <c r="AB1954" s="2">
        <v>0.11700000000000001</v>
      </c>
      <c r="AC1954">
        <f t="shared" si="185"/>
        <v>1910</v>
      </c>
    </row>
    <row r="1955" spans="1:29" x14ac:dyDescent="0.35">
      <c r="A1955" s="3">
        <v>4658</v>
      </c>
      <c r="B1955" s="2">
        <v>8.3669999999999902</v>
      </c>
      <c r="C1955" s="2">
        <v>0.20100000000000001</v>
      </c>
      <c r="D1955" s="2">
        <v>14.132999999999999</v>
      </c>
      <c r="E1955" s="2">
        <v>0.39500000000000002</v>
      </c>
      <c r="F1955" s="2">
        <v>2.4969999999999999</v>
      </c>
      <c r="G1955" s="2">
        <v>0.21099999999999999</v>
      </c>
      <c r="H1955" s="2">
        <v>14.750999999999999</v>
      </c>
      <c r="I1955" s="2">
        <v>0.108</v>
      </c>
      <c r="J1955" s="4">
        <f t="shared" si="186"/>
        <v>1912</v>
      </c>
      <c r="K1955">
        <f t="shared" si="187"/>
        <v>10</v>
      </c>
      <c r="M1955" t="str">
        <f t="shared" si="182"/>
        <v/>
      </c>
      <c r="O1955" t="str">
        <f t="shared" si="183"/>
        <v/>
      </c>
      <c r="R1955" t="str">
        <f t="shared" si="184"/>
        <v>1912-10</v>
      </c>
      <c r="U1955" s="2">
        <v>8.3669999999999902</v>
      </c>
      <c r="V1955" s="2">
        <v>0.20100000000000001</v>
      </c>
      <c r="W1955" s="2">
        <v>14.132999999999999</v>
      </c>
      <c r="X1955" s="2">
        <v>0.39500000000000002</v>
      </c>
      <c r="Y1955" s="2">
        <v>2.4969999999999999</v>
      </c>
      <c r="Z1955" s="2">
        <v>0.21099999999999999</v>
      </c>
      <c r="AA1955" s="2">
        <v>14.750999999999999</v>
      </c>
      <c r="AB1955" s="2">
        <v>0.108</v>
      </c>
      <c r="AC1955">
        <f t="shared" si="185"/>
        <v>1910</v>
      </c>
    </row>
    <row r="1956" spans="1:29" x14ac:dyDescent="0.35">
      <c r="A1956" s="3">
        <v>4689</v>
      </c>
      <c r="B1956" s="2">
        <v>5.5209999999999999</v>
      </c>
      <c r="C1956" s="2">
        <v>0.188</v>
      </c>
      <c r="D1956" s="2">
        <v>11.185</v>
      </c>
      <c r="E1956" s="2">
        <v>0.34499999999999997</v>
      </c>
      <c r="F1956" s="2">
        <v>-0.29099999999999898</v>
      </c>
      <c r="G1956" s="2">
        <v>0.28699999999999998</v>
      </c>
      <c r="H1956" s="2">
        <v>13.9279999999999</v>
      </c>
      <c r="I1956" s="2">
        <v>0.107</v>
      </c>
      <c r="J1956" s="4">
        <f t="shared" si="186"/>
        <v>1912</v>
      </c>
      <c r="K1956">
        <f t="shared" si="187"/>
        <v>11</v>
      </c>
      <c r="M1956" t="str">
        <f t="shared" si="182"/>
        <v/>
      </c>
      <c r="O1956" t="str">
        <f t="shared" si="183"/>
        <v/>
      </c>
      <c r="R1956" t="str">
        <f t="shared" si="184"/>
        <v>1912-11</v>
      </c>
      <c r="U1956" s="2">
        <v>5.5209999999999999</v>
      </c>
      <c r="V1956" s="2">
        <v>0.188</v>
      </c>
      <c r="W1956" s="2">
        <v>11.185</v>
      </c>
      <c r="X1956" s="2">
        <v>0.34499999999999997</v>
      </c>
      <c r="Y1956" s="2">
        <v>-0.29099999999999898</v>
      </c>
      <c r="Z1956" s="2">
        <v>0.28699999999999998</v>
      </c>
      <c r="AA1956" s="2">
        <v>13.9279999999999</v>
      </c>
      <c r="AB1956" s="2">
        <v>0.107</v>
      </c>
      <c r="AC1956">
        <f t="shared" si="185"/>
        <v>1910</v>
      </c>
    </row>
    <row r="1957" spans="1:29" x14ac:dyDescent="0.35">
      <c r="A1957" s="3">
        <v>4719</v>
      </c>
      <c r="B1957" s="2">
        <v>3.069</v>
      </c>
      <c r="C1957" s="2">
        <v>0.24299999999999999</v>
      </c>
      <c r="D1957" s="2">
        <v>8.3070000000000004</v>
      </c>
      <c r="E1957" s="2">
        <v>0.33900000000000002</v>
      </c>
      <c r="F1957" s="2">
        <v>-2.4590000000000001</v>
      </c>
      <c r="G1957" s="2">
        <v>0.34300000000000003</v>
      </c>
      <c r="H1957" s="2">
        <v>13.23</v>
      </c>
      <c r="I1957" s="2">
        <v>0.114</v>
      </c>
      <c r="J1957" s="4">
        <f t="shared" si="186"/>
        <v>1912</v>
      </c>
      <c r="K1957">
        <f t="shared" si="187"/>
        <v>12</v>
      </c>
      <c r="M1957" t="str">
        <f t="shared" si="182"/>
        <v/>
      </c>
      <c r="O1957" t="str">
        <f t="shared" si="183"/>
        <v/>
      </c>
      <c r="R1957" t="str">
        <f t="shared" si="184"/>
        <v>1912-12</v>
      </c>
      <c r="U1957" s="2">
        <v>3.069</v>
      </c>
      <c r="V1957" s="2">
        <v>0.24299999999999999</v>
      </c>
      <c r="W1957" s="2">
        <v>8.3070000000000004</v>
      </c>
      <c r="X1957" s="2">
        <v>0.33900000000000002</v>
      </c>
      <c r="Y1957" s="2">
        <v>-2.4590000000000001</v>
      </c>
      <c r="Z1957" s="2">
        <v>0.34300000000000003</v>
      </c>
      <c r="AA1957" s="2">
        <v>13.23</v>
      </c>
      <c r="AB1957" s="2">
        <v>0.114</v>
      </c>
      <c r="AC1957">
        <f t="shared" si="185"/>
        <v>1910</v>
      </c>
    </row>
    <row r="1958" spans="1:29" x14ac:dyDescent="0.35">
      <c r="A1958" s="3">
        <v>4750</v>
      </c>
      <c r="B1958" s="2">
        <v>2.0830000000000002</v>
      </c>
      <c r="C1958" s="2">
        <v>0.29499999999999998</v>
      </c>
      <c r="D1958" s="2">
        <v>7.6549999999999896</v>
      </c>
      <c r="E1958" s="2">
        <v>0.442</v>
      </c>
      <c r="F1958" s="2">
        <v>-3.657</v>
      </c>
      <c r="G1958" s="2">
        <v>0.4</v>
      </c>
      <c r="H1958" s="2">
        <v>13.066000000000001</v>
      </c>
      <c r="I1958" s="2">
        <v>0.122</v>
      </c>
      <c r="J1958" s="4">
        <f t="shared" si="186"/>
        <v>1913</v>
      </c>
      <c r="K1958">
        <f t="shared" si="187"/>
        <v>1</v>
      </c>
      <c r="M1958" t="str">
        <f t="shared" si="182"/>
        <v/>
      </c>
      <c r="O1958" t="str">
        <f t="shared" si="183"/>
        <v/>
      </c>
      <c r="R1958" t="str">
        <f t="shared" si="184"/>
        <v>1913-01</v>
      </c>
      <c r="U1958" s="2">
        <v>2.0830000000000002</v>
      </c>
      <c r="V1958" s="2">
        <v>0.29499999999999998</v>
      </c>
      <c r="W1958" s="2">
        <v>7.6549999999999896</v>
      </c>
      <c r="X1958" s="2">
        <v>0.442</v>
      </c>
      <c r="Y1958" s="2">
        <v>-3.657</v>
      </c>
      <c r="Z1958" s="2">
        <v>0.4</v>
      </c>
      <c r="AA1958" s="2">
        <v>13.066000000000001</v>
      </c>
      <c r="AB1958" s="2">
        <v>0.122</v>
      </c>
      <c r="AC1958">
        <f t="shared" si="185"/>
        <v>1910</v>
      </c>
    </row>
    <row r="1959" spans="1:29" x14ac:dyDescent="0.35">
      <c r="A1959" s="3">
        <v>4781</v>
      </c>
      <c r="B1959" s="2">
        <v>2.3759999999999999</v>
      </c>
      <c r="C1959" s="2">
        <v>0.29499999999999998</v>
      </c>
      <c r="D1959" s="2">
        <v>8.2329999999999899</v>
      </c>
      <c r="E1959" s="2">
        <v>0.32800000000000001</v>
      </c>
      <c r="F1959" s="2">
        <v>-3.4849999999999999</v>
      </c>
      <c r="G1959" s="2">
        <v>0.52300000000000002</v>
      </c>
      <c r="H1959" s="2">
        <v>13.343999999999999</v>
      </c>
      <c r="I1959" s="2">
        <v>0.122</v>
      </c>
      <c r="J1959" s="4">
        <f t="shared" si="186"/>
        <v>1913</v>
      </c>
      <c r="K1959">
        <f t="shared" si="187"/>
        <v>2</v>
      </c>
      <c r="M1959" t="str">
        <f t="shared" si="182"/>
        <v/>
      </c>
      <c r="O1959" t="str">
        <f t="shared" si="183"/>
        <v/>
      </c>
      <c r="R1959" t="str">
        <f t="shared" si="184"/>
        <v>1913-02</v>
      </c>
      <c r="U1959" s="2">
        <v>2.3759999999999999</v>
      </c>
      <c r="V1959" s="2">
        <v>0.29499999999999998</v>
      </c>
      <c r="W1959" s="2">
        <v>8.2329999999999899</v>
      </c>
      <c r="X1959" s="2">
        <v>0.32800000000000001</v>
      </c>
      <c r="Y1959" s="2">
        <v>-3.4849999999999999</v>
      </c>
      <c r="Z1959" s="2">
        <v>0.52300000000000002</v>
      </c>
      <c r="AA1959" s="2">
        <v>13.343999999999999</v>
      </c>
      <c r="AB1959" s="2">
        <v>0.122</v>
      </c>
      <c r="AC1959">
        <f t="shared" si="185"/>
        <v>1910</v>
      </c>
    </row>
    <row r="1960" spans="1:29" x14ac:dyDescent="0.35">
      <c r="A1960" s="3">
        <v>4809</v>
      </c>
      <c r="B1960" s="2">
        <v>4.5169999999999897</v>
      </c>
      <c r="C1960" s="2">
        <v>0.219</v>
      </c>
      <c r="D1960" s="2">
        <v>10.4</v>
      </c>
      <c r="E1960" s="2">
        <v>0.27400000000000002</v>
      </c>
      <c r="F1960" s="2">
        <v>-1.597</v>
      </c>
      <c r="G1960" s="2">
        <v>0.34200000000000003</v>
      </c>
      <c r="H1960" s="2">
        <v>13.952999999999999</v>
      </c>
      <c r="I1960" s="2">
        <v>0.11</v>
      </c>
      <c r="J1960" s="4">
        <f t="shared" si="186"/>
        <v>1913</v>
      </c>
      <c r="K1960">
        <f t="shared" si="187"/>
        <v>3</v>
      </c>
      <c r="M1960" t="str">
        <f t="shared" si="182"/>
        <v/>
      </c>
      <c r="O1960" t="str">
        <f t="shared" si="183"/>
        <v/>
      </c>
      <c r="R1960" t="str">
        <f t="shared" si="184"/>
        <v>1913-03</v>
      </c>
      <c r="U1960" s="2">
        <v>4.5169999999999897</v>
      </c>
      <c r="V1960" s="2">
        <v>0.219</v>
      </c>
      <c r="W1960" s="2">
        <v>10.4</v>
      </c>
      <c r="X1960" s="2">
        <v>0.27400000000000002</v>
      </c>
      <c r="Y1960" s="2">
        <v>-1.597</v>
      </c>
      <c r="Z1960" s="2">
        <v>0.34200000000000003</v>
      </c>
      <c r="AA1960" s="2">
        <v>13.952999999999999</v>
      </c>
      <c r="AB1960" s="2">
        <v>0.11</v>
      </c>
      <c r="AC1960">
        <f t="shared" si="185"/>
        <v>1910</v>
      </c>
    </row>
    <row r="1961" spans="1:29" x14ac:dyDescent="0.35">
      <c r="A1961" s="3">
        <v>4840</v>
      </c>
      <c r="B1961" s="2">
        <v>8.0229999999999997</v>
      </c>
      <c r="C1961" s="2">
        <v>0.246</v>
      </c>
      <c r="D1961" s="2">
        <v>14.218999999999999</v>
      </c>
      <c r="E1961" s="2">
        <v>0.35499999999999998</v>
      </c>
      <c r="F1961" s="2">
        <v>1.91</v>
      </c>
      <c r="G1961" s="2">
        <v>0.33400000000000002</v>
      </c>
      <c r="H1961" s="2">
        <v>14.957000000000001</v>
      </c>
      <c r="I1961" s="2">
        <v>0.11700000000000001</v>
      </c>
      <c r="J1961" s="4">
        <f t="shared" si="186"/>
        <v>1913</v>
      </c>
      <c r="K1961">
        <f t="shared" si="187"/>
        <v>4</v>
      </c>
      <c r="M1961" t="str">
        <f t="shared" si="182"/>
        <v/>
      </c>
      <c r="O1961" t="str">
        <f t="shared" si="183"/>
        <v/>
      </c>
      <c r="R1961" t="str">
        <f t="shared" si="184"/>
        <v>1913-04</v>
      </c>
      <c r="U1961" s="2">
        <v>8.0229999999999997</v>
      </c>
      <c r="V1961" s="2">
        <v>0.246</v>
      </c>
      <c r="W1961" s="2">
        <v>14.218999999999999</v>
      </c>
      <c r="X1961" s="2">
        <v>0.35499999999999998</v>
      </c>
      <c r="Y1961" s="2">
        <v>1.91</v>
      </c>
      <c r="Z1961" s="2">
        <v>0.33400000000000002</v>
      </c>
      <c r="AA1961" s="2">
        <v>14.957000000000001</v>
      </c>
      <c r="AB1961" s="2">
        <v>0.11700000000000001</v>
      </c>
      <c r="AC1961">
        <f t="shared" si="185"/>
        <v>1910</v>
      </c>
    </row>
    <row r="1962" spans="1:29" x14ac:dyDescent="0.35">
      <c r="A1962" s="3">
        <v>4870</v>
      </c>
      <c r="B1962" s="2">
        <v>10.744999999999999</v>
      </c>
      <c r="C1962" s="2">
        <v>0.28799999999999998</v>
      </c>
      <c r="D1962" s="2">
        <v>16.815000000000001</v>
      </c>
      <c r="E1962" s="2">
        <v>0.35499999999999998</v>
      </c>
      <c r="F1962" s="2">
        <v>4.6520000000000001</v>
      </c>
      <c r="G1962" s="2">
        <v>0.35699999999999998</v>
      </c>
      <c r="H1962" s="2">
        <v>15.679</v>
      </c>
      <c r="I1962" s="2">
        <v>0.123</v>
      </c>
      <c r="J1962" s="4">
        <f t="shared" si="186"/>
        <v>1913</v>
      </c>
      <c r="K1962">
        <f t="shared" si="187"/>
        <v>5</v>
      </c>
      <c r="M1962" t="str">
        <f t="shared" si="182"/>
        <v/>
      </c>
      <c r="O1962" t="str">
        <f t="shared" si="183"/>
        <v/>
      </c>
      <c r="R1962" t="str">
        <f t="shared" si="184"/>
        <v>1913-05</v>
      </c>
      <c r="U1962" s="2">
        <v>10.744999999999999</v>
      </c>
      <c r="V1962" s="2">
        <v>0.28799999999999998</v>
      </c>
      <c r="W1962" s="2">
        <v>16.815000000000001</v>
      </c>
      <c r="X1962" s="2">
        <v>0.35499999999999998</v>
      </c>
      <c r="Y1962" s="2">
        <v>4.6520000000000001</v>
      </c>
      <c r="Z1962" s="2">
        <v>0.35699999999999998</v>
      </c>
      <c r="AA1962" s="2">
        <v>15.679</v>
      </c>
      <c r="AB1962" s="2">
        <v>0.123</v>
      </c>
      <c r="AC1962">
        <f t="shared" si="185"/>
        <v>1910</v>
      </c>
    </row>
    <row r="1963" spans="1:29" x14ac:dyDescent="0.35">
      <c r="A1963" s="3">
        <v>4901</v>
      </c>
      <c r="B1963" s="2">
        <v>13.005000000000001</v>
      </c>
      <c r="C1963" s="2">
        <v>0.26600000000000001</v>
      </c>
      <c r="D1963" s="2">
        <v>19.074999999999999</v>
      </c>
      <c r="E1963" s="2">
        <v>0.37</v>
      </c>
      <c r="F1963" s="2">
        <v>6.6669999999999998</v>
      </c>
      <c r="G1963" s="2">
        <v>0.36399999999999999</v>
      </c>
      <c r="H1963" s="2">
        <v>16.215999999999902</v>
      </c>
      <c r="I1963" s="2">
        <v>0.11700000000000001</v>
      </c>
      <c r="J1963" s="4">
        <f t="shared" si="186"/>
        <v>1913</v>
      </c>
      <c r="K1963">
        <f t="shared" si="187"/>
        <v>6</v>
      </c>
      <c r="M1963" t="str">
        <f t="shared" si="182"/>
        <v/>
      </c>
      <c r="O1963" t="str">
        <f t="shared" si="183"/>
        <v/>
      </c>
      <c r="R1963" t="str">
        <f t="shared" si="184"/>
        <v>1913-06</v>
      </c>
      <c r="U1963" s="2">
        <v>13.005000000000001</v>
      </c>
      <c r="V1963" s="2">
        <v>0.26600000000000001</v>
      </c>
      <c r="W1963" s="2">
        <v>19.074999999999999</v>
      </c>
      <c r="X1963" s="2">
        <v>0.37</v>
      </c>
      <c r="Y1963" s="2">
        <v>6.6669999999999998</v>
      </c>
      <c r="Z1963" s="2">
        <v>0.36399999999999999</v>
      </c>
      <c r="AA1963" s="2">
        <v>16.215999999999902</v>
      </c>
      <c r="AB1963" s="2">
        <v>0.11700000000000001</v>
      </c>
      <c r="AC1963">
        <f t="shared" si="185"/>
        <v>1910</v>
      </c>
    </row>
    <row r="1964" spans="1:29" x14ac:dyDescent="0.35">
      <c r="A1964" s="3">
        <v>4931</v>
      </c>
      <c r="B1964" s="2">
        <v>14.137</v>
      </c>
      <c r="C1964" s="2">
        <v>0.29799999999999999</v>
      </c>
      <c r="D1964" s="2">
        <v>20.256</v>
      </c>
      <c r="E1964" s="2">
        <v>0.32700000000000001</v>
      </c>
      <c r="F1964" s="2">
        <v>7.9669999999999996</v>
      </c>
      <c r="G1964" s="2">
        <v>0.35499999999999998</v>
      </c>
      <c r="H1964" s="2">
        <v>16.552</v>
      </c>
      <c r="I1964" s="2">
        <v>0.122</v>
      </c>
      <c r="J1964" s="4">
        <f t="shared" si="186"/>
        <v>1913</v>
      </c>
      <c r="K1964">
        <f t="shared" si="187"/>
        <v>7</v>
      </c>
      <c r="M1964" t="str">
        <f t="shared" si="182"/>
        <v/>
      </c>
      <c r="O1964" t="str">
        <f t="shared" si="183"/>
        <v/>
      </c>
      <c r="R1964" t="str">
        <f t="shared" si="184"/>
        <v>1913-07</v>
      </c>
      <c r="U1964" s="2">
        <v>14.137</v>
      </c>
      <c r="V1964" s="2">
        <v>0.29799999999999999</v>
      </c>
      <c r="W1964" s="2">
        <v>20.256</v>
      </c>
      <c r="X1964" s="2">
        <v>0.32700000000000001</v>
      </c>
      <c r="Y1964" s="2">
        <v>7.9669999999999996</v>
      </c>
      <c r="Z1964" s="2">
        <v>0.35499999999999998</v>
      </c>
      <c r="AA1964" s="2">
        <v>16.552</v>
      </c>
      <c r="AB1964" s="2">
        <v>0.122</v>
      </c>
      <c r="AC1964">
        <f t="shared" si="185"/>
        <v>1910</v>
      </c>
    </row>
    <row r="1965" spans="1:29" x14ac:dyDescent="0.35">
      <c r="A1965" s="3">
        <v>4962</v>
      </c>
      <c r="B1965" s="2">
        <v>13.724</v>
      </c>
      <c r="C1965" s="2">
        <v>0.32500000000000001</v>
      </c>
      <c r="D1965" s="2">
        <v>19.805</v>
      </c>
      <c r="E1965" s="2">
        <v>0.35899999999999999</v>
      </c>
      <c r="F1965" s="2">
        <v>7.7349999999999897</v>
      </c>
      <c r="G1965" s="2">
        <v>0.37</v>
      </c>
      <c r="H1965" s="2">
        <v>16.495999999999999</v>
      </c>
      <c r="I1965" s="2">
        <v>0.126</v>
      </c>
      <c r="J1965" s="4">
        <f t="shared" si="186"/>
        <v>1913</v>
      </c>
      <c r="K1965">
        <f t="shared" si="187"/>
        <v>8</v>
      </c>
      <c r="M1965" t="str">
        <f t="shared" si="182"/>
        <v/>
      </c>
      <c r="O1965" t="str">
        <f t="shared" si="183"/>
        <v/>
      </c>
      <c r="R1965" t="str">
        <f t="shared" si="184"/>
        <v>1913-08</v>
      </c>
      <c r="U1965" s="2">
        <v>13.724</v>
      </c>
      <c r="V1965" s="2">
        <v>0.32500000000000001</v>
      </c>
      <c r="W1965" s="2">
        <v>19.805</v>
      </c>
      <c r="X1965" s="2">
        <v>0.35899999999999999</v>
      </c>
      <c r="Y1965" s="2">
        <v>7.7349999999999897</v>
      </c>
      <c r="Z1965" s="2">
        <v>0.37</v>
      </c>
      <c r="AA1965" s="2">
        <v>16.495999999999999</v>
      </c>
      <c r="AB1965" s="2">
        <v>0.126</v>
      </c>
      <c r="AC1965">
        <f t="shared" si="185"/>
        <v>1910</v>
      </c>
    </row>
    <row r="1966" spans="1:29" x14ac:dyDescent="0.35">
      <c r="A1966" s="3">
        <v>4993</v>
      </c>
      <c r="B1966" s="2">
        <v>11.759</v>
      </c>
      <c r="C1966" s="2">
        <v>0.23699999999999999</v>
      </c>
      <c r="D1966" s="2">
        <v>17.832999999999998</v>
      </c>
      <c r="E1966" s="2">
        <v>0.33200000000000002</v>
      </c>
      <c r="F1966" s="2">
        <v>5.6289999999999996</v>
      </c>
      <c r="G1966" s="2">
        <v>0.28699999999999998</v>
      </c>
      <c r="H1966" s="2">
        <v>15.867000000000001</v>
      </c>
      <c r="I1966" s="2">
        <v>0.111</v>
      </c>
      <c r="J1966" s="4">
        <f t="shared" si="186"/>
        <v>1913</v>
      </c>
      <c r="K1966">
        <f t="shared" si="187"/>
        <v>9</v>
      </c>
      <c r="M1966" t="str">
        <f t="shared" si="182"/>
        <v/>
      </c>
      <c r="O1966" t="str">
        <f t="shared" si="183"/>
        <v/>
      </c>
      <c r="R1966" t="str">
        <f t="shared" si="184"/>
        <v>1913-09</v>
      </c>
      <c r="U1966" s="2">
        <v>11.759</v>
      </c>
      <c r="V1966" s="2">
        <v>0.23699999999999999</v>
      </c>
      <c r="W1966" s="2">
        <v>17.832999999999998</v>
      </c>
      <c r="X1966" s="2">
        <v>0.33200000000000002</v>
      </c>
      <c r="Y1966" s="2">
        <v>5.6289999999999996</v>
      </c>
      <c r="Z1966" s="2">
        <v>0.28699999999999998</v>
      </c>
      <c r="AA1966" s="2">
        <v>15.867000000000001</v>
      </c>
      <c r="AB1966" s="2">
        <v>0.111</v>
      </c>
      <c r="AC1966">
        <f t="shared" si="185"/>
        <v>1910</v>
      </c>
    </row>
    <row r="1967" spans="1:29" x14ac:dyDescent="0.35">
      <c r="A1967" s="3">
        <v>5023</v>
      </c>
      <c r="B1967" s="2">
        <v>9.077</v>
      </c>
      <c r="C1967" s="2">
        <v>0.19400000000000001</v>
      </c>
      <c r="D1967" s="2">
        <v>14.904</v>
      </c>
      <c r="E1967" s="2">
        <v>0.25600000000000001</v>
      </c>
      <c r="F1967" s="2">
        <v>3.0910000000000002</v>
      </c>
      <c r="G1967" s="2">
        <v>0.32800000000000001</v>
      </c>
      <c r="H1967" s="2">
        <v>15.027999999999899</v>
      </c>
      <c r="I1967" s="2">
        <v>0.104</v>
      </c>
      <c r="J1967" s="4">
        <f t="shared" si="186"/>
        <v>1913</v>
      </c>
      <c r="K1967">
        <f t="shared" si="187"/>
        <v>10</v>
      </c>
      <c r="M1967" t="str">
        <f t="shared" si="182"/>
        <v/>
      </c>
      <c r="O1967" t="str">
        <f t="shared" si="183"/>
        <v/>
      </c>
      <c r="R1967" t="str">
        <f t="shared" si="184"/>
        <v>1913-10</v>
      </c>
      <c r="U1967" s="2">
        <v>9.077</v>
      </c>
      <c r="V1967" s="2">
        <v>0.19400000000000001</v>
      </c>
      <c r="W1967" s="2">
        <v>14.904</v>
      </c>
      <c r="X1967" s="2">
        <v>0.25600000000000001</v>
      </c>
      <c r="Y1967" s="2">
        <v>3.0910000000000002</v>
      </c>
      <c r="Z1967" s="2">
        <v>0.32800000000000001</v>
      </c>
      <c r="AA1967" s="2">
        <v>15.027999999999899</v>
      </c>
      <c r="AB1967" s="2">
        <v>0.104</v>
      </c>
      <c r="AC1967">
        <f t="shared" si="185"/>
        <v>1910</v>
      </c>
    </row>
    <row r="1968" spans="1:29" x14ac:dyDescent="0.35">
      <c r="A1968" s="3">
        <v>5054</v>
      </c>
      <c r="B1968" s="2">
        <v>6.024</v>
      </c>
      <c r="C1968" s="2">
        <v>0.21299999999999999</v>
      </c>
      <c r="D1968" s="2">
        <v>11.67</v>
      </c>
      <c r="E1968" s="2">
        <v>0.30499999999999999</v>
      </c>
      <c r="F1968" s="2">
        <v>0.34699999999999998</v>
      </c>
      <c r="G1968" s="2">
        <v>0.27800000000000002</v>
      </c>
      <c r="H1968" s="2">
        <v>14.122999999999999</v>
      </c>
      <c r="I1968" s="2">
        <v>0.111</v>
      </c>
      <c r="J1968" s="4">
        <f t="shared" si="186"/>
        <v>1913</v>
      </c>
      <c r="K1968">
        <f t="shared" si="187"/>
        <v>11</v>
      </c>
      <c r="M1968" t="str">
        <f t="shared" si="182"/>
        <v/>
      </c>
      <c r="O1968" t="str">
        <f t="shared" si="183"/>
        <v/>
      </c>
      <c r="R1968" t="str">
        <f t="shared" si="184"/>
        <v>1913-11</v>
      </c>
      <c r="U1968" s="2">
        <v>6.024</v>
      </c>
      <c r="V1968" s="2">
        <v>0.21299999999999999</v>
      </c>
      <c r="W1968" s="2">
        <v>11.67</v>
      </c>
      <c r="X1968" s="2">
        <v>0.30499999999999999</v>
      </c>
      <c r="Y1968" s="2">
        <v>0.34699999999999998</v>
      </c>
      <c r="Z1968" s="2">
        <v>0.27800000000000002</v>
      </c>
      <c r="AA1968" s="2">
        <v>14.122999999999999</v>
      </c>
      <c r="AB1968" s="2">
        <v>0.111</v>
      </c>
      <c r="AC1968">
        <f t="shared" si="185"/>
        <v>1910</v>
      </c>
    </row>
    <row r="1969" spans="1:29" x14ac:dyDescent="0.35">
      <c r="A1969" s="3">
        <v>5084</v>
      </c>
      <c r="B1969" s="2">
        <v>4.1029999999999998</v>
      </c>
      <c r="C1969" s="2">
        <v>0.27100000000000002</v>
      </c>
      <c r="D1969" s="2">
        <v>9.5559999999999992</v>
      </c>
      <c r="E1969" s="2">
        <v>0.443</v>
      </c>
      <c r="F1969" s="2">
        <v>-1.43</v>
      </c>
      <c r="G1969" s="2">
        <v>0.28799999999999998</v>
      </c>
      <c r="H1969" s="2">
        <v>13.624000000000001</v>
      </c>
      <c r="I1969" s="2">
        <v>0.12</v>
      </c>
      <c r="J1969" s="4">
        <f t="shared" si="186"/>
        <v>1913</v>
      </c>
      <c r="K1969">
        <f t="shared" si="187"/>
        <v>12</v>
      </c>
      <c r="M1969" t="str">
        <f t="shared" si="182"/>
        <v/>
      </c>
      <c r="O1969" t="str">
        <f t="shared" si="183"/>
        <v/>
      </c>
      <c r="R1969" t="str">
        <f t="shared" si="184"/>
        <v>1913-12</v>
      </c>
      <c r="U1969" s="2">
        <v>4.1029999999999998</v>
      </c>
      <c r="V1969" s="2">
        <v>0.27100000000000002</v>
      </c>
      <c r="W1969" s="2">
        <v>9.5559999999999992</v>
      </c>
      <c r="X1969" s="2">
        <v>0.443</v>
      </c>
      <c r="Y1969" s="2">
        <v>-1.43</v>
      </c>
      <c r="Z1969" s="2">
        <v>0.28799999999999998</v>
      </c>
      <c r="AA1969" s="2">
        <v>13.624000000000001</v>
      </c>
      <c r="AB1969" s="2">
        <v>0.12</v>
      </c>
      <c r="AC1969">
        <f t="shared" si="185"/>
        <v>1910</v>
      </c>
    </row>
    <row r="1970" spans="1:29" x14ac:dyDescent="0.35">
      <c r="A1970" s="3">
        <v>5115</v>
      </c>
      <c r="B1970" s="2">
        <v>3.3759999999999999</v>
      </c>
      <c r="C1970" s="2">
        <v>0.307</v>
      </c>
      <c r="D1970" s="2">
        <v>8.8219999999999992</v>
      </c>
      <c r="E1970" s="2">
        <v>0.36899999999999999</v>
      </c>
      <c r="F1970" s="2">
        <v>-2.3340000000000001</v>
      </c>
      <c r="G1970" s="2">
        <v>0.29799999999999999</v>
      </c>
      <c r="H1970" s="2">
        <v>13.545</v>
      </c>
      <c r="I1970" s="2">
        <v>0.128</v>
      </c>
      <c r="J1970" s="4">
        <f t="shared" si="186"/>
        <v>1914</v>
      </c>
      <c r="K1970">
        <f t="shared" si="187"/>
        <v>1</v>
      </c>
      <c r="M1970" t="str">
        <f t="shared" si="182"/>
        <v/>
      </c>
      <c r="O1970" t="str">
        <f t="shared" si="183"/>
        <v/>
      </c>
      <c r="R1970" t="str">
        <f t="shared" si="184"/>
        <v>1914-01</v>
      </c>
      <c r="U1970" s="2">
        <v>3.3759999999999999</v>
      </c>
      <c r="V1970" s="2">
        <v>0.307</v>
      </c>
      <c r="W1970" s="2">
        <v>8.8219999999999992</v>
      </c>
      <c r="X1970" s="2">
        <v>0.36899999999999999</v>
      </c>
      <c r="Y1970" s="2">
        <v>-2.3340000000000001</v>
      </c>
      <c r="Z1970" s="2">
        <v>0.29799999999999999</v>
      </c>
      <c r="AA1970" s="2">
        <v>13.545</v>
      </c>
      <c r="AB1970" s="2">
        <v>0.128</v>
      </c>
      <c r="AC1970">
        <f t="shared" si="185"/>
        <v>1910</v>
      </c>
    </row>
    <row r="1971" spans="1:29" x14ac:dyDescent="0.35">
      <c r="A1971" s="3">
        <v>5146</v>
      </c>
      <c r="B1971" s="2">
        <v>3.2</v>
      </c>
      <c r="C1971" s="2">
        <v>0.22500000000000001</v>
      </c>
      <c r="D1971" s="2">
        <v>8.50199999999999</v>
      </c>
      <c r="E1971" s="2">
        <v>0.46899999999999997</v>
      </c>
      <c r="F1971" s="2">
        <v>-2.5510000000000002</v>
      </c>
      <c r="G1971" s="2">
        <v>0.33800000000000002</v>
      </c>
      <c r="H1971" s="2">
        <v>13.575999999999899</v>
      </c>
      <c r="I1971" s="2">
        <v>0.111</v>
      </c>
      <c r="J1971" s="4">
        <f t="shared" si="186"/>
        <v>1914</v>
      </c>
      <c r="K1971">
        <f t="shared" si="187"/>
        <v>2</v>
      </c>
      <c r="M1971" t="str">
        <f t="shared" si="182"/>
        <v/>
      </c>
      <c r="O1971" t="str">
        <f t="shared" si="183"/>
        <v/>
      </c>
      <c r="R1971" t="str">
        <f t="shared" si="184"/>
        <v>1914-02</v>
      </c>
      <c r="U1971" s="2">
        <v>3.2</v>
      </c>
      <c r="V1971" s="2">
        <v>0.22500000000000001</v>
      </c>
      <c r="W1971" s="2">
        <v>8.50199999999999</v>
      </c>
      <c r="X1971" s="2">
        <v>0.46899999999999997</v>
      </c>
      <c r="Y1971" s="2">
        <v>-2.5510000000000002</v>
      </c>
      <c r="Z1971" s="2">
        <v>0.33800000000000002</v>
      </c>
      <c r="AA1971" s="2">
        <v>13.575999999999899</v>
      </c>
      <c r="AB1971" s="2">
        <v>0.111</v>
      </c>
      <c r="AC1971">
        <f t="shared" si="185"/>
        <v>1910</v>
      </c>
    </row>
    <row r="1972" spans="1:29" x14ac:dyDescent="0.35">
      <c r="A1972" s="3">
        <v>5174</v>
      </c>
      <c r="B1972" s="2">
        <v>4.9420000000000002</v>
      </c>
      <c r="C1972" s="2">
        <v>0.221</v>
      </c>
      <c r="D1972" s="2">
        <v>11.039</v>
      </c>
      <c r="E1972" s="2">
        <v>0.27700000000000002</v>
      </c>
      <c r="F1972" s="2">
        <v>-1.31</v>
      </c>
      <c r="G1972" s="2">
        <v>0.29399999999999998</v>
      </c>
      <c r="H1972" s="2">
        <v>14.103</v>
      </c>
      <c r="I1972" s="2">
        <v>0.11600000000000001</v>
      </c>
      <c r="J1972" s="4">
        <f t="shared" si="186"/>
        <v>1914</v>
      </c>
      <c r="K1972">
        <f t="shared" si="187"/>
        <v>3</v>
      </c>
      <c r="M1972" t="str">
        <f t="shared" si="182"/>
        <v/>
      </c>
      <c r="O1972" t="str">
        <f t="shared" si="183"/>
        <v/>
      </c>
      <c r="R1972" t="str">
        <f t="shared" si="184"/>
        <v>1914-03</v>
      </c>
      <c r="U1972" s="2">
        <v>4.9420000000000002</v>
      </c>
      <c r="V1972" s="2">
        <v>0.221</v>
      </c>
      <c r="W1972" s="2">
        <v>11.039</v>
      </c>
      <c r="X1972" s="2">
        <v>0.27700000000000002</v>
      </c>
      <c r="Y1972" s="2">
        <v>-1.31</v>
      </c>
      <c r="Z1972" s="2">
        <v>0.29399999999999998</v>
      </c>
      <c r="AA1972" s="2">
        <v>14.103</v>
      </c>
      <c r="AB1972" s="2">
        <v>0.11600000000000001</v>
      </c>
      <c r="AC1972">
        <f t="shared" si="185"/>
        <v>1910</v>
      </c>
    </row>
    <row r="1973" spans="1:29" x14ac:dyDescent="0.35">
      <c r="A1973" s="3">
        <v>5205</v>
      </c>
      <c r="B1973" s="2">
        <v>8.0979999999999901</v>
      </c>
      <c r="C1973" s="2">
        <v>0.24399999999999999</v>
      </c>
      <c r="D1973" s="2">
        <v>14.050999999999901</v>
      </c>
      <c r="E1973" s="2">
        <v>0.26200000000000001</v>
      </c>
      <c r="F1973" s="2">
        <v>1.8879999999999999</v>
      </c>
      <c r="G1973" s="2">
        <v>0.30299999999999999</v>
      </c>
      <c r="H1973" s="2">
        <v>15.018000000000001</v>
      </c>
      <c r="I1973" s="2">
        <v>0.11899999999999999</v>
      </c>
      <c r="J1973" s="4">
        <f t="shared" si="186"/>
        <v>1914</v>
      </c>
      <c r="K1973">
        <f t="shared" si="187"/>
        <v>4</v>
      </c>
      <c r="M1973" t="str">
        <f t="shared" si="182"/>
        <v/>
      </c>
      <c r="O1973" t="str">
        <f t="shared" si="183"/>
        <v/>
      </c>
      <c r="R1973" t="str">
        <f t="shared" si="184"/>
        <v>1914-04</v>
      </c>
      <c r="U1973" s="2">
        <v>8.0979999999999901</v>
      </c>
      <c r="V1973" s="2">
        <v>0.24399999999999999</v>
      </c>
      <c r="W1973" s="2">
        <v>14.050999999999901</v>
      </c>
      <c r="X1973" s="2">
        <v>0.26200000000000001</v>
      </c>
      <c r="Y1973" s="2">
        <v>1.8879999999999999</v>
      </c>
      <c r="Z1973" s="2">
        <v>0.30299999999999999</v>
      </c>
      <c r="AA1973" s="2">
        <v>15.018000000000001</v>
      </c>
      <c r="AB1973" s="2">
        <v>0.11899999999999999</v>
      </c>
      <c r="AC1973">
        <f t="shared" si="185"/>
        <v>1910</v>
      </c>
    </row>
    <row r="1974" spans="1:29" x14ac:dyDescent="0.35">
      <c r="A1974" s="3">
        <v>5235</v>
      </c>
      <c r="B1974" s="2">
        <v>11.284999999999901</v>
      </c>
      <c r="C1974" s="2">
        <v>0.28399999999999997</v>
      </c>
      <c r="D1974" s="2">
        <v>17.199000000000002</v>
      </c>
      <c r="E1974" s="2">
        <v>0.30099999999999999</v>
      </c>
      <c r="F1974" s="2">
        <v>5.2329999999999997</v>
      </c>
      <c r="G1974" s="2">
        <v>0.33100000000000002</v>
      </c>
      <c r="H1974" s="2">
        <v>15.856999999999999</v>
      </c>
      <c r="I1974" s="2">
        <v>0.127</v>
      </c>
      <c r="J1974" s="4">
        <f t="shared" si="186"/>
        <v>1914</v>
      </c>
      <c r="K1974">
        <f t="shared" si="187"/>
        <v>5</v>
      </c>
      <c r="M1974" t="str">
        <f t="shared" si="182"/>
        <v/>
      </c>
      <c r="O1974" t="str">
        <f t="shared" si="183"/>
        <v/>
      </c>
      <c r="R1974" t="str">
        <f t="shared" si="184"/>
        <v>1914-05</v>
      </c>
      <c r="U1974" s="2">
        <v>11.284999999999901</v>
      </c>
      <c r="V1974" s="2">
        <v>0.28399999999999997</v>
      </c>
      <c r="W1974" s="2">
        <v>17.199000000000002</v>
      </c>
      <c r="X1974" s="2">
        <v>0.30099999999999999</v>
      </c>
      <c r="Y1974" s="2">
        <v>5.2329999999999997</v>
      </c>
      <c r="Z1974" s="2">
        <v>0.33100000000000002</v>
      </c>
      <c r="AA1974" s="2">
        <v>15.856999999999999</v>
      </c>
      <c r="AB1974" s="2">
        <v>0.127</v>
      </c>
      <c r="AC1974">
        <f t="shared" si="185"/>
        <v>1910</v>
      </c>
    </row>
    <row r="1975" spans="1:29" x14ac:dyDescent="0.35">
      <c r="A1975" s="3">
        <v>5266</v>
      </c>
      <c r="B1975" s="2">
        <v>13.496</v>
      </c>
      <c r="C1975" s="2">
        <v>0.23300000000000001</v>
      </c>
      <c r="D1975" s="2">
        <v>19.335000000000001</v>
      </c>
      <c r="E1975" s="2">
        <v>0.255</v>
      </c>
      <c r="F1975" s="2">
        <v>7.2189999999999896</v>
      </c>
      <c r="G1975" s="2">
        <v>0.255</v>
      </c>
      <c r="H1975" s="2">
        <v>16.420999999999999</v>
      </c>
      <c r="I1975" s="2">
        <v>0.114</v>
      </c>
      <c r="J1975" s="4">
        <f t="shared" si="186"/>
        <v>1914</v>
      </c>
      <c r="K1975">
        <f t="shared" si="187"/>
        <v>6</v>
      </c>
      <c r="M1975" t="str">
        <f t="shared" si="182"/>
        <v/>
      </c>
      <c r="O1975" t="str">
        <f t="shared" si="183"/>
        <v/>
      </c>
      <c r="R1975" t="str">
        <f t="shared" si="184"/>
        <v>1914-06</v>
      </c>
      <c r="U1975" s="2">
        <v>13.496</v>
      </c>
      <c r="V1975" s="2">
        <v>0.23300000000000001</v>
      </c>
      <c r="W1975" s="2">
        <v>19.335000000000001</v>
      </c>
      <c r="X1975" s="2">
        <v>0.255</v>
      </c>
      <c r="Y1975" s="2">
        <v>7.2189999999999896</v>
      </c>
      <c r="Z1975" s="2">
        <v>0.255</v>
      </c>
      <c r="AA1975" s="2">
        <v>16.420999999999999</v>
      </c>
      <c r="AB1975" s="2">
        <v>0.114</v>
      </c>
      <c r="AC1975">
        <f t="shared" si="185"/>
        <v>1910</v>
      </c>
    </row>
    <row r="1976" spans="1:29" x14ac:dyDescent="0.35">
      <c r="A1976" s="3">
        <v>5296</v>
      </c>
      <c r="B1976" s="2">
        <v>14.298</v>
      </c>
      <c r="C1976" s="2">
        <v>0.307</v>
      </c>
      <c r="D1976" s="2">
        <v>20.065000000000001</v>
      </c>
      <c r="E1976" s="2">
        <v>0.309</v>
      </c>
      <c r="F1976" s="2">
        <v>8.1820000000000004</v>
      </c>
      <c r="G1976" s="2">
        <v>0.33600000000000002</v>
      </c>
      <c r="H1976" s="2">
        <v>16.652999999999999</v>
      </c>
      <c r="I1976" s="2">
        <v>0.13100000000000001</v>
      </c>
      <c r="J1976" s="4">
        <f t="shared" si="186"/>
        <v>1914</v>
      </c>
      <c r="K1976">
        <f t="shared" si="187"/>
        <v>7</v>
      </c>
      <c r="M1976" t="str">
        <f t="shared" si="182"/>
        <v/>
      </c>
      <c r="O1976" t="str">
        <f t="shared" si="183"/>
        <v/>
      </c>
      <c r="R1976" t="str">
        <f t="shared" si="184"/>
        <v>1914-07</v>
      </c>
      <c r="U1976" s="2">
        <v>14.298</v>
      </c>
      <c r="V1976" s="2">
        <v>0.307</v>
      </c>
      <c r="W1976" s="2">
        <v>20.065000000000001</v>
      </c>
      <c r="X1976" s="2">
        <v>0.309</v>
      </c>
      <c r="Y1976" s="2">
        <v>8.1820000000000004</v>
      </c>
      <c r="Z1976" s="2">
        <v>0.33600000000000002</v>
      </c>
      <c r="AA1976" s="2">
        <v>16.652999999999999</v>
      </c>
      <c r="AB1976" s="2">
        <v>0.13100000000000001</v>
      </c>
      <c r="AC1976">
        <f t="shared" si="185"/>
        <v>1910</v>
      </c>
    </row>
    <row r="1977" spans="1:29" x14ac:dyDescent="0.35">
      <c r="A1977" s="3">
        <v>5327</v>
      </c>
      <c r="B1977" s="2">
        <v>13.73</v>
      </c>
      <c r="C1977" s="2">
        <v>0.318</v>
      </c>
      <c r="D1977" s="2">
        <v>19.692</v>
      </c>
      <c r="E1977" s="2">
        <v>0.32100000000000001</v>
      </c>
      <c r="F1977" s="2">
        <v>7.8699999999999903</v>
      </c>
      <c r="G1977" s="2">
        <v>0.32400000000000001</v>
      </c>
      <c r="H1977" s="2">
        <v>16.692</v>
      </c>
      <c r="I1977" s="2">
        <v>0.13200000000000001</v>
      </c>
      <c r="J1977" s="4">
        <f t="shared" si="186"/>
        <v>1914</v>
      </c>
      <c r="K1977">
        <f t="shared" si="187"/>
        <v>8</v>
      </c>
      <c r="M1977" t="str">
        <f t="shared" si="182"/>
        <v/>
      </c>
      <c r="O1977" t="str">
        <f t="shared" si="183"/>
        <v/>
      </c>
      <c r="R1977" t="str">
        <f t="shared" si="184"/>
        <v>1914-08</v>
      </c>
      <c r="U1977" s="2">
        <v>13.73</v>
      </c>
      <c r="V1977" s="2">
        <v>0.318</v>
      </c>
      <c r="W1977" s="2">
        <v>19.692</v>
      </c>
      <c r="X1977" s="2">
        <v>0.32100000000000001</v>
      </c>
      <c r="Y1977" s="2">
        <v>7.8699999999999903</v>
      </c>
      <c r="Z1977" s="2">
        <v>0.32400000000000001</v>
      </c>
      <c r="AA1977" s="2">
        <v>16.692</v>
      </c>
      <c r="AB1977" s="2">
        <v>0.13200000000000001</v>
      </c>
      <c r="AC1977">
        <f t="shared" si="185"/>
        <v>1910</v>
      </c>
    </row>
    <row r="1978" spans="1:29" x14ac:dyDescent="0.35">
      <c r="A1978" s="3">
        <v>5358</v>
      </c>
      <c r="B1978" s="2">
        <v>11.914999999999999</v>
      </c>
      <c r="C1978" s="2">
        <v>0.23</v>
      </c>
      <c r="D1978" s="2">
        <v>17.747</v>
      </c>
      <c r="E1978" s="2">
        <v>0.23</v>
      </c>
      <c r="F1978" s="2">
        <v>5.8659999999999997</v>
      </c>
      <c r="G1978" s="2">
        <v>0.245</v>
      </c>
      <c r="H1978" s="2">
        <v>16.074999999999999</v>
      </c>
      <c r="I1978" s="2">
        <v>0.13699999999999901</v>
      </c>
      <c r="J1978" s="4">
        <f t="shared" si="186"/>
        <v>1914</v>
      </c>
      <c r="K1978">
        <f t="shared" si="187"/>
        <v>9</v>
      </c>
      <c r="M1978" t="str">
        <f t="shared" si="182"/>
        <v/>
      </c>
      <c r="O1978" t="str">
        <f t="shared" si="183"/>
        <v/>
      </c>
      <c r="R1978" t="str">
        <f t="shared" si="184"/>
        <v>1914-09</v>
      </c>
      <c r="U1978" s="2">
        <v>11.914999999999999</v>
      </c>
      <c r="V1978" s="2">
        <v>0.23</v>
      </c>
      <c r="W1978" s="2">
        <v>17.747</v>
      </c>
      <c r="X1978" s="2">
        <v>0.23</v>
      </c>
      <c r="Y1978" s="2">
        <v>5.8659999999999997</v>
      </c>
      <c r="Z1978" s="2">
        <v>0.245</v>
      </c>
      <c r="AA1978" s="2">
        <v>16.074999999999999</v>
      </c>
      <c r="AB1978" s="2">
        <v>0.13699999999999901</v>
      </c>
      <c r="AC1978">
        <f t="shared" si="185"/>
        <v>1910</v>
      </c>
    </row>
    <row r="1979" spans="1:29" x14ac:dyDescent="0.35">
      <c r="A1979" s="3">
        <v>5388</v>
      </c>
      <c r="B1979" s="2">
        <v>9.3870000000000005</v>
      </c>
      <c r="C1979" s="2">
        <v>0.183</v>
      </c>
      <c r="D1979" s="2">
        <v>15.271000000000001</v>
      </c>
      <c r="E1979" s="2">
        <v>0.23699999999999999</v>
      </c>
      <c r="F1979" s="2">
        <v>3.5670000000000002</v>
      </c>
      <c r="G1979" s="2">
        <v>0.26</v>
      </c>
      <c r="H1979" s="2">
        <v>15.2229999999999</v>
      </c>
      <c r="I1979" s="2">
        <v>0.124</v>
      </c>
      <c r="J1979" s="4">
        <f t="shared" si="186"/>
        <v>1914</v>
      </c>
      <c r="K1979">
        <f t="shared" si="187"/>
        <v>10</v>
      </c>
      <c r="M1979" t="str">
        <f t="shared" si="182"/>
        <v/>
      </c>
      <c r="O1979" t="str">
        <f t="shared" si="183"/>
        <v/>
      </c>
      <c r="R1979" t="str">
        <f t="shared" si="184"/>
        <v>1914-10</v>
      </c>
      <c r="U1979" s="2">
        <v>9.3870000000000005</v>
      </c>
      <c r="V1979" s="2">
        <v>0.183</v>
      </c>
      <c r="W1979" s="2">
        <v>15.271000000000001</v>
      </c>
      <c r="X1979" s="2">
        <v>0.23699999999999999</v>
      </c>
      <c r="Y1979" s="2">
        <v>3.5670000000000002</v>
      </c>
      <c r="Z1979" s="2">
        <v>0.26</v>
      </c>
      <c r="AA1979" s="2">
        <v>15.2229999999999</v>
      </c>
      <c r="AB1979" s="2">
        <v>0.124</v>
      </c>
      <c r="AC1979">
        <f t="shared" si="185"/>
        <v>1910</v>
      </c>
    </row>
    <row r="1980" spans="1:29" x14ac:dyDescent="0.35">
      <c r="A1980" s="3">
        <v>5419</v>
      </c>
      <c r="B1980" s="2">
        <v>5.7589999999999897</v>
      </c>
      <c r="C1980" s="2">
        <v>0.19500000000000001</v>
      </c>
      <c r="D1980" s="2">
        <v>11.287000000000001</v>
      </c>
      <c r="E1980" s="2">
        <v>0.39900000000000002</v>
      </c>
      <c r="F1980" s="2">
        <v>0.23899999999999899</v>
      </c>
      <c r="G1980" s="2">
        <v>0.32900000000000001</v>
      </c>
      <c r="H1980" s="2">
        <v>14.154999999999999</v>
      </c>
      <c r="I1980" s="2">
        <v>0.125</v>
      </c>
      <c r="J1980" s="4">
        <f t="shared" si="186"/>
        <v>1914</v>
      </c>
      <c r="K1980">
        <f t="shared" si="187"/>
        <v>11</v>
      </c>
      <c r="M1980" t="str">
        <f t="shared" si="182"/>
        <v/>
      </c>
      <c r="O1980" t="str">
        <f t="shared" si="183"/>
        <v/>
      </c>
      <c r="R1980" t="str">
        <f t="shared" si="184"/>
        <v>1914-11</v>
      </c>
      <c r="U1980" s="2">
        <v>5.7589999999999897</v>
      </c>
      <c r="V1980" s="2">
        <v>0.19500000000000001</v>
      </c>
      <c r="W1980" s="2">
        <v>11.287000000000001</v>
      </c>
      <c r="X1980" s="2">
        <v>0.39900000000000002</v>
      </c>
      <c r="Y1980" s="2">
        <v>0.23899999999999899</v>
      </c>
      <c r="Z1980" s="2">
        <v>0.32900000000000001</v>
      </c>
      <c r="AA1980" s="2">
        <v>14.154999999999999</v>
      </c>
      <c r="AB1980" s="2">
        <v>0.125</v>
      </c>
      <c r="AC1980">
        <f t="shared" si="185"/>
        <v>1910</v>
      </c>
    </row>
    <row r="1981" spans="1:29" x14ac:dyDescent="0.35">
      <c r="A1981" s="3">
        <v>5449</v>
      </c>
      <c r="B1981" s="2">
        <v>3.6</v>
      </c>
      <c r="C1981" s="2">
        <v>0.27600000000000002</v>
      </c>
      <c r="D1981" s="2">
        <v>8.7639999999999993</v>
      </c>
      <c r="E1981" s="2">
        <v>0.371</v>
      </c>
      <c r="F1981" s="2">
        <v>-1.6240000000000001</v>
      </c>
      <c r="G1981" s="2">
        <v>0.33400000000000002</v>
      </c>
      <c r="H1981" s="2">
        <v>13.597</v>
      </c>
      <c r="I1981" s="2">
        <v>0.13900000000000001</v>
      </c>
      <c r="J1981" s="4">
        <f t="shared" si="186"/>
        <v>1914</v>
      </c>
      <c r="K1981">
        <f t="shared" si="187"/>
        <v>12</v>
      </c>
      <c r="M1981" t="str">
        <f t="shared" si="182"/>
        <v/>
      </c>
      <c r="O1981" t="str">
        <f t="shared" si="183"/>
        <v/>
      </c>
      <c r="R1981" t="str">
        <f t="shared" si="184"/>
        <v>1914-12</v>
      </c>
      <c r="U1981" s="2">
        <v>3.6</v>
      </c>
      <c r="V1981" s="2">
        <v>0.27600000000000002</v>
      </c>
      <c r="W1981" s="2">
        <v>8.7639999999999993</v>
      </c>
      <c r="X1981" s="2">
        <v>0.371</v>
      </c>
      <c r="Y1981" s="2">
        <v>-1.6240000000000001</v>
      </c>
      <c r="Z1981" s="2">
        <v>0.33400000000000002</v>
      </c>
      <c r="AA1981" s="2">
        <v>13.597</v>
      </c>
      <c r="AB1981" s="2">
        <v>0.13900000000000001</v>
      </c>
      <c r="AC1981">
        <f t="shared" si="185"/>
        <v>1910</v>
      </c>
    </row>
    <row r="1982" spans="1:29" x14ac:dyDescent="0.35">
      <c r="A1982" s="3">
        <v>5480</v>
      </c>
      <c r="B1982" s="2">
        <v>2.2989999999999999</v>
      </c>
      <c r="C1982" s="2">
        <v>0.246</v>
      </c>
      <c r="D1982" s="2">
        <v>7.9009999999999998</v>
      </c>
      <c r="E1982" s="2">
        <v>0.37</v>
      </c>
      <c r="F1982" s="2">
        <v>-3.4159999999999999</v>
      </c>
      <c r="G1982" s="2">
        <v>0.33200000000000002</v>
      </c>
      <c r="H1982" s="2">
        <v>13.32</v>
      </c>
      <c r="I1982" s="2">
        <v>0.13400000000000001</v>
      </c>
      <c r="J1982" s="4">
        <f t="shared" si="186"/>
        <v>1915</v>
      </c>
      <c r="K1982">
        <f t="shared" si="187"/>
        <v>1</v>
      </c>
      <c r="M1982" t="str">
        <f t="shared" si="182"/>
        <v/>
      </c>
      <c r="O1982" t="str">
        <f t="shared" si="183"/>
        <v/>
      </c>
      <c r="R1982" t="str">
        <f t="shared" si="184"/>
        <v>1915-01</v>
      </c>
      <c r="U1982" s="2">
        <v>2.2989999999999999</v>
      </c>
      <c r="V1982" s="2">
        <v>0.246</v>
      </c>
      <c r="W1982" s="2">
        <v>7.9009999999999998</v>
      </c>
      <c r="X1982" s="2">
        <v>0.37</v>
      </c>
      <c r="Y1982" s="2">
        <v>-3.4159999999999999</v>
      </c>
      <c r="Z1982" s="2">
        <v>0.33200000000000002</v>
      </c>
      <c r="AA1982" s="2">
        <v>13.32</v>
      </c>
      <c r="AB1982" s="2">
        <v>0.13400000000000001</v>
      </c>
      <c r="AC1982">
        <f t="shared" si="185"/>
        <v>1910</v>
      </c>
    </row>
    <row r="1983" spans="1:29" x14ac:dyDescent="0.35">
      <c r="A1983" s="3">
        <v>5511</v>
      </c>
      <c r="B1983" s="2">
        <v>3.2650000000000001</v>
      </c>
      <c r="C1983" s="2">
        <v>0.26100000000000001</v>
      </c>
      <c r="D1983" s="2">
        <v>8.9309999999999992</v>
      </c>
      <c r="E1983" s="2">
        <v>0.41899999999999998</v>
      </c>
      <c r="F1983" s="2">
        <v>-2.52</v>
      </c>
      <c r="G1983" s="2">
        <v>0.375</v>
      </c>
      <c r="H1983" s="2">
        <v>13.675000000000001</v>
      </c>
      <c r="I1983" s="2">
        <v>0.13699999999999901</v>
      </c>
      <c r="J1983" s="4">
        <f t="shared" si="186"/>
        <v>1915</v>
      </c>
      <c r="K1983">
        <f t="shared" si="187"/>
        <v>2</v>
      </c>
      <c r="M1983" t="str">
        <f t="shared" si="182"/>
        <v/>
      </c>
      <c r="O1983" t="str">
        <f t="shared" si="183"/>
        <v/>
      </c>
      <c r="R1983" t="str">
        <f t="shared" si="184"/>
        <v>1915-02</v>
      </c>
      <c r="U1983" s="2">
        <v>3.2650000000000001</v>
      </c>
      <c r="V1983" s="2">
        <v>0.26100000000000001</v>
      </c>
      <c r="W1983" s="2">
        <v>8.9309999999999992</v>
      </c>
      <c r="X1983" s="2">
        <v>0.41899999999999998</v>
      </c>
      <c r="Y1983" s="2">
        <v>-2.52</v>
      </c>
      <c r="Z1983" s="2">
        <v>0.375</v>
      </c>
      <c r="AA1983" s="2">
        <v>13.675000000000001</v>
      </c>
      <c r="AB1983" s="2">
        <v>0.13699999999999901</v>
      </c>
      <c r="AC1983">
        <f t="shared" si="185"/>
        <v>1910</v>
      </c>
    </row>
    <row r="1984" spans="1:29" x14ac:dyDescent="0.35">
      <c r="A1984" s="3">
        <v>5539</v>
      </c>
      <c r="B1984" s="2">
        <v>5.1429999999999998</v>
      </c>
      <c r="C1984" s="2">
        <v>0.20899999999999999</v>
      </c>
      <c r="D1984" s="2">
        <v>11.023999999999999</v>
      </c>
      <c r="E1984" s="2">
        <v>0.27200000000000002</v>
      </c>
      <c r="F1984" s="2">
        <v>-1.115</v>
      </c>
      <c r="G1984" s="2">
        <v>0.35499999999999998</v>
      </c>
      <c r="H1984" s="2">
        <v>14.32</v>
      </c>
      <c r="I1984" s="2">
        <v>0.13100000000000001</v>
      </c>
      <c r="J1984" s="4">
        <f t="shared" si="186"/>
        <v>1915</v>
      </c>
      <c r="K1984">
        <f t="shared" si="187"/>
        <v>3</v>
      </c>
      <c r="M1984" t="str">
        <f t="shared" si="182"/>
        <v/>
      </c>
      <c r="O1984" t="str">
        <f t="shared" si="183"/>
        <v/>
      </c>
      <c r="R1984" t="str">
        <f t="shared" si="184"/>
        <v>1915-03</v>
      </c>
      <c r="U1984" s="2">
        <v>5.1429999999999998</v>
      </c>
      <c r="V1984" s="2">
        <v>0.20899999999999999</v>
      </c>
      <c r="W1984" s="2">
        <v>11.023999999999999</v>
      </c>
      <c r="X1984" s="2">
        <v>0.27200000000000002</v>
      </c>
      <c r="Y1984" s="2">
        <v>-1.115</v>
      </c>
      <c r="Z1984" s="2">
        <v>0.35499999999999998</v>
      </c>
      <c r="AA1984" s="2">
        <v>14.32</v>
      </c>
      <c r="AB1984" s="2">
        <v>0.13100000000000001</v>
      </c>
      <c r="AC1984">
        <f t="shared" si="185"/>
        <v>1910</v>
      </c>
    </row>
    <row r="1985" spans="1:29" x14ac:dyDescent="0.35">
      <c r="A1985" s="3">
        <v>5570</v>
      </c>
      <c r="B1985" s="2">
        <v>8.7050000000000001</v>
      </c>
      <c r="C1985" s="2">
        <v>0.251</v>
      </c>
      <c r="D1985" s="2">
        <v>14.606999999999999</v>
      </c>
      <c r="E1985" s="2">
        <v>0.33600000000000002</v>
      </c>
      <c r="F1985" s="2">
        <v>2.7549999999999999</v>
      </c>
      <c r="G1985" s="2">
        <v>0.32400000000000001</v>
      </c>
      <c r="H1985" s="2">
        <v>15.292</v>
      </c>
      <c r="I1985" s="2">
        <v>0.13500000000000001</v>
      </c>
      <c r="J1985" s="4">
        <f t="shared" si="186"/>
        <v>1915</v>
      </c>
      <c r="K1985">
        <f t="shared" si="187"/>
        <v>4</v>
      </c>
      <c r="M1985" t="str">
        <f t="shared" si="182"/>
        <v/>
      </c>
      <c r="O1985" t="str">
        <f t="shared" si="183"/>
        <v/>
      </c>
      <c r="R1985" t="str">
        <f t="shared" si="184"/>
        <v>1915-04</v>
      </c>
      <c r="U1985" s="2">
        <v>8.7050000000000001</v>
      </c>
      <c r="V1985" s="2">
        <v>0.251</v>
      </c>
      <c r="W1985" s="2">
        <v>14.606999999999999</v>
      </c>
      <c r="X1985" s="2">
        <v>0.33600000000000002</v>
      </c>
      <c r="Y1985" s="2">
        <v>2.7549999999999999</v>
      </c>
      <c r="Z1985" s="2">
        <v>0.32400000000000001</v>
      </c>
      <c r="AA1985" s="2">
        <v>15.292</v>
      </c>
      <c r="AB1985" s="2">
        <v>0.13500000000000001</v>
      </c>
      <c r="AC1985">
        <f t="shared" si="185"/>
        <v>1910</v>
      </c>
    </row>
    <row r="1986" spans="1:29" x14ac:dyDescent="0.35">
      <c r="A1986" s="3">
        <v>5600</v>
      </c>
      <c r="B1986" s="2">
        <v>11.493</v>
      </c>
      <c r="C1986" s="2">
        <v>0.28599999999999998</v>
      </c>
      <c r="D1986" s="2">
        <v>17.140999999999998</v>
      </c>
      <c r="E1986" s="2">
        <v>0.32500000000000001</v>
      </c>
      <c r="F1986" s="2">
        <v>5.3710000000000004</v>
      </c>
      <c r="G1986" s="2">
        <v>0.41599999999999998</v>
      </c>
      <c r="H1986" s="2">
        <v>16.067</v>
      </c>
      <c r="I1986" s="2">
        <v>0.13800000000000001</v>
      </c>
      <c r="J1986" s="4">
        <f t="shared" si="186"/>
        <v>1915</v>
      </c>
      <c r="K1986">
        <f t="shared" si="187"/>
        <v>5</v>
      </c>
      <c r="M1986" t="str">
        <f t="shared" si="182"/>
        <v/>
      </c>
      <c r="O1986" t="str">
        <f t="shared" si="183"/>
        <v/>
      </c>
      <c r="R1986" t="str">
        <f t="shared" si="184"/>
        <v>1915-05</v>
      </c>
      <c r="U1986" s="2">
        <v>11.493</v>
      </c>
      <c r="V1986" s="2">
        <v>0.28599999999999998</v>
      </c>
      <c r="W1986" s="2">
        <v>17.140999999999998</v>
      </c>
      <c r="X1986" s="2">
        <v>0.32500000000000001</v>
      </c>
      <c r="Y1986" s="2">
        <v>5.3710000000000004</v>
      </c>
      <c r="Z1986" s="2">
        <v>0.41599999999999998</v>
      </c>
      <c r="AA1986" s="2">
        <v>16.067</v>
      </c>
      <c r="AB1986" s="2">
        <v>0.13800000000000001</v>
      </c>
      <c r="AC1986">
        <f t="shared" si="185"/>
        <v>1910</v>
      </c>
    </row>
    <row r="1987" spans="1:29" x14ac:dyDescent="0.35">
      <c r="A1987" s="3">
        <v>5631</v>
      </c>
      <c r="B1987" s="2">
        <v>13.3</v>
      </c>
      <c r="C1987" s="2">
        <v>0.249</v>
      </c>
      <c r="D1987" s="2">
        <v>19.189</v>
      </c>
      <c r="E1987" s="2">
        <v>0.29399999999999998</v>
      </c>
      <c r="F1987" s="2">
        <v>7.1539999999999999</v>
      </c>
      <c r="G1987" s="2">
        <v>0.29199999999999998</v>
      </c>
      <c r="H1987" s="2">
        <v>16.445</v>
      </c>
      <c r="I1987" s="2">
        <v>0.13300000000000001</v>
      </c>
      <c r="J1987" s="4">
        <f t="shared" si="186"/>
        <v>1915</v>
      </c>
      <c r="K1987">
        <f t="shared" si="187"/>
        <v>6</v>
      </c>
      <c r="M1987" t="str">
        <f t="shared" ref="M1987:M2050" si="188">IFERROR(AVERAGEIFS(H:H, J:J, L1987), "")</f>
        <v/>
      </c>
      <c r="O1987" t="str">
        <f t="shared" ref="O1987:O2050" si="189">IF(ISNUMBER(M1987), M1987 - $N$2, "")</f>
        <v/>
      </c>
      <c r="R1987" t="str">
        <f t="shared" ref="R1987:R2050" si="190">J1987 &amp; "-" &amp; TEXT(K1987, "00")</f>
        <v>1915-06</v>
      </c>
      <c r="U1987" s="2">
        <v>13.3</v>
      </c>
      <c r="V1987" s="2">
        <v>0.249</v>
      </c>
      <c r="W1987" s="2">
        <v>19.189</v>
      </c>
      <c r="X1987" s="2">
        <v>0.29399999999999998</v>
      </c>
      <c r="Y1987" s="2">
        <v>7.1539999999999999</v>
      </c>
      <c r="Z1987" s="2">
        <v>0.29199999999999998</v>
      </c>
      <c r="AA1987" s="2">
        <v>16.445</v>
      </c>
      <c r="AB1987" s="2">
        <v>0.13300000000000001</v>
      </c>
      <c r="AC1987">
        <f t="shared" ref="AC1987:AC2050" si="191">INT(J1987/10)*10</f>
        <v>1910</v>
      </c>
    </row>
    <row r="1988" spans="1:29" x14ac:dyDescent="0.35">
      <c r="A1988" s="3">
        <v>5661</v>
      </c>
      <c r="B1988" s="2">
        <v>14.443</v>
      </c>
      <c r="C1988" s="2">
        <v>0.29499999999999998</v>
      </c>
      <c r="D1988" s="2">
        <v>20.553000000000001</v>
      </c>
      <c r="E1988" s="2">
        <v>0.68500000000000005</v>
      </c>
      <c r="F1988" s="2">
        <v>8.4550000000000001</v>
      </c>
      <c r="G1988" s="2">
        <v>0.313</v>
      </c>
      <c r="H1988" s="2">
        <v>16.817</v>
      </c>
      <c r="I1988" s="2">
        <v>0.14499999999999999</v>
      </c>
      <c r="J1988" s="4">
        <f t="shared" si="186"/>
        <v>1915</v>
      </c>
      <c r="K1988">
        <f t="shared" si="187"/>
        <v>7</v>
      </c>
      <c r="M1988" t="str">
        <f t="shared" si="188"/>
        <v/>
      </c>
      <c r="O1988" t="str">
        <f t="shared" si="189"/>
        <v/>
      </c>
      <c r="R1988" t="str">
        <f t="shared" si="190"/>
        <v>1915-07</v>
      </c>
      <c r="U1988" s="2">
        <v>14.443</v>
      </c>
      <c r="V1988" s="2">
        <v>0.29499999999999998</v>
      </c>
      <c r="W1988" s="2">
        <v>20.553000000000001</v>
      </c>
      <c r="X1988" s="2">
        <v>0.68500000000000005</v>
      </c>
      <c r="Y1988" s="2">
        <v>8.4550000000000001</v>
      </c>
      <c r="Z1988" s="2">
        <v>0.313</v>
      </c>
      <c r="AA1988" s="2">
        <v>16.817</v>
      </c>
      <c r="AB1988" s="2">
        <v>0.14499999999999999</v>
      </c>
      <c r="AC1988">
        <f t="shared" si="191"/>
        <v>1910</v>
      </c>
    </row>
    <row r="1989" spans="1:29" x14ac:dyDescent="0.35">
      <c r="A1989" s="3">
        <v>5692</v>
      </c>
      <c r="B1989" s="2">
        <v>13.77</v>
      </c>
      <c r="C1989" s="2">
        <v>0.32600000000000001</v>
      </c>
      <c r="D1989" s="2">
        <v>19.997</v>
      </c>
      <c r="E1989" s="2">
        <v>0.58199999999999996</v>
      </c>
      <c r="F1989" s="2">
        <v>7.7579999999999902</v>
      </c>
      <c r="G1989" s="2">
        <v>0.33300000000000002</v>
      </c>
      <c r="H1989" s="2">
        <v>16.802</v>
      </c>
      <c r="I1989" s="2">
        <v>0.14399999999999999</v>
      </c>
      <c r="J1989" s="4">
        <f t="shared" si="186"/>
        <v>1915</v>
      </c>
      <c r="K1989">
        <f t="shared" si="187"/>
        <v>8</v>
      </c>
      <c r="M1989" t="str">
        <f t="shared" si="188"/>
        <v/>
      </c>
      <c r="O1989" t="str">
        <f t="shared" si="189"/>
        <v/>
      </c>
      <c r="R1989" t="str">
        <f t="shared" si="190"/>
        <v>1915-08</v>
      </c>
      <c r="U1989" s="2">
        <v>13.77</v>
      </c>
      <c r="V1989" s="2">
        <v>0.32600000000000001</v>
      </c>
      <c r="W1989" s="2">
        <v>19.997</v>
      </c>
      <c r="X1989" s="2">
        <v>0.58199999999999996</v>
      </c>
      <c r="Y1989" s="2">
        <v>7.7579999999999902</v>
      </c>
      <c r="Z1989" s="2">
        <v>0.33300000000000002</v>
      </c>
      <c r="AA1989" s="2">
        <v>16.802</v>
      </c>
      <c r="AB1989" s="2">
        <v>0.14399999999999999</v>
      </c>
      <c r="AC1989">
        <f t="shared" si="191"/>
        <v>1910</v>
      </c>
    </row>
    <row r="1990" spans="1:29" x14ac:dyDescent="0.35">
      <c r="A1990" s="3">
        <v>5723</v>
      </c>
      <c r="B1990" s="2">
        <v>11.867000000000001</v>
      </c>
      <c r="C1990" s="2">
        <v>0.25900000000000001</v>
      </c>
      <c r="D1990" s="2">
        <v>17.811</v>
      </c>
      <c r="E1990" s="2">
        <v>0.53900000000000003</v>
      </c>
      <c r="F1990" s="2">
        <v>6.0379999999999896</v>
      </c>
      <c r="G1990" s="2">
        <v>0.33800000000000002</v>
      </c>
      <c r="H1990" s="2">
        <v>16.102</v>
      </c>
      <c r="I1990" s="2">
        <v>0.13500000000000001</v>
      </c>
      <c r="J1990" s="4">
        <f t="shared" si="186"/>
        <v>1915</v>
      </c>
      <c r="K1990">
        <f t="shared" si="187"/>
        <v>9</v>
      </c>
      <c r="M1990" t="str">
        <f t="shared" si="188"/>
        <v/>
      </c>
      <c r="O1990" t="str">
        <f t="shared" si="189"/>
        <v/>
      </c>
      <c r="R1990" t="str">
        <f t="shared" si="190"/>
        <v>1915-09</v>
      </c>
      <c r="U1990" s="2">
        <v>11.867000000000001</v>
      </c>
      <c r="V1990" s="2">
        <v>0.25900000000000001</v>
      </c>
      <c r="W1990" s="2">
        <v>17.811</v>
      </c>
      <c r="X1990" s="2">
        <v>0.53900000000000003</v>
      </c>
      <c r="Y1990" s="2">
        <v>6.0379999999999896</v>
      </c>
      <c r="Z1990" s="2">
        <v>0.33800000000000002</v>
      </c>
      <c r="AA1990" s="2">
        <v>16.102</v>
      </c>
      <c r="AB1990" s="2">
        <v>0.13500000000000001</v>
      </c>
      <c r="AC1990">
        <f t="shared" si="191"/>
        <v>1910</v>
      </c>
    </row>
    <row r="1991" spans="1:29" x14ac:dyDescent="0.35">
      <c r="A1991" s="3">
        <v>5753</v>
      </c>
      <c r="B1991" s="2">
        <v>8.984</v>
      </c>
      <c r="C1991" s="2">
        <v>0.19</v>
      </c>
      <c r="D1991" s="2">
        <v>14.862</v>
      </c>
      <c r="E1991" s="2">
        <v>0.30199999999999999</v>
      </c>
      <c r="F1991" s="2">
        <v>3.0169999999999999</v>
      </c>
      <c r="G1991" s="2">
        <v>0.36</v>
      </c>
      <c r="H1991" s="2">
        <v>15.093</v>
      </c>
      <c r="I1991" s="2">
        <v>0.125</v>
      </c>
      <c r="J1991" s="4">
        <f t="shared" si="186"/>
        <v>1915</v>
      </c>
      <c r="K1991">
        <f t="shared" si="187"/>
        <v>10</v>
      </c>
      <c r="M1991" t="str">
        <f t="shared" si="188"/>
        <v/>
      </c>
      <c r="O1991" t="str">
        <f t="shared" si="189"/>
        <v/>
      </c>
      <c r="R1991" t="str">
        <f t="shared" si="190"/>
        <v>1915-10</v>
      </c>
      <c r="U1991" s="2">
        <v>8.984</v>
      </c>
      <c r="V1991" s="2">
        <v>0.19</v>
      </c>
      <c r="W1991" s="2">
        <v>14.862</v>
      </c>
      <c r="X1991" s="2">
        <v>0.30199999999999999</v>
      </c>
      <c r="Y1991" s="2">
        <v>3.0169999999999999</v>
      </c>
      <c r="Z1991" s="2">
        <v>0.36</v>
      </c>
      <c r="AA1991" s="2">
        <v>15.093</v>
      </c>
      <c r="AB1991" s="2">
        <v>0.125</v>
      </c>
      <c r="AC1991">
        <f t="shared" si="191"/>
        <v>1910</v>
      </c>
    </row>
    <row r="1992" spans="1:29" x14ac:dyDescent="0.35">
      <c r="A1992" s="3">
        <v>5784</v>
      </c>
      <c r="B1992" s="2">
        <v>6.2160000000000002</v>
      </c>
      <c r="C1992" s="2">
        <v>0.185</v>
      </c>
      <c r="D1992" s="2">
        <v>12.159000000000001</v>
      </c>
      <c r="E1992" s="2">
        <v>0.33700000000000002</v>
      </c>
      <c r="F1992" s="2">
        <v>0.29699999999999999</v>
      </c>
      <c r="G1992" s="2">
        <v>0.33</v>
      </c>
      <c r="H1992" s="2">
        <v>14.254</v>
      </c>
      <c r="I1992" s="2">
        <v>0.127</v>
      </c>
      <c r="J1992" s="4">
        <f t="shared" si="186"/>
        <v>1915</v>
      </c>
      <c r="K1992">
        <f t="shared" si="187"/>
        <v>11</v>
      </c>
      <c r="M1992" t="str">
        <f t="shared" si="188"/>
        <v/>
      </c>
      <c r="O1992" t="str">
        <f t="shared" si="189"/>
        <v/>
      </c>
      <c r="R1992" t="str">
        <f t="shared" si="190"/>
        <v>1915-11</v>
      </c>
      <c r="U1992" s="2">
        <v>6.2160000000000002</v>
      </c>
      <c r="V1992" s="2">
        <v>0.185</v>
      </c>
      <c r="W1992" s="2">
        <v>12.159000000000001</v>
      </c>
      <c r="X1992" s="2">
        <v>0.33700000000000002</v>
      </c>
      <c r="Y1992" s="2">
        <v>0.29699999999999999</v>
      </c>
      <c r="Z1992" s="2">
        <v>0.33</v>
      </c>
      <c r="AA1992" s="2">
        <v>14.254</v>
      </c>
      <c r="AB1992" s="2">
        <v>0.127</v>
      </c>
      <c r="AC1992">
        <f t="shared" si="191"/>
        <v>1910</v>
      </c>
    </row>
    <row r="1993" spans="1:29" x14ac:dyDescent="0.35">
      <c r="A1993" s="3">
        <v>5814</v>
      </c>
      <c r="B1993" s="2">
        <v>3.633</v>
      </c>
      <c r="C1993" s="2">
        <v>0.19700000000000001</v>
      </c>
      <c r="D1993" s="2">
        <v>9.5150000000000006</v>
      </c>
      <c r="E1993" s="2">
        <v>0.32700000000000001</v>
      </c>
      <c r="F1993" s="2">
        <v>-2.069</v>
      </c>
      <c r="G1993" s="2">
        <v>0.377</v>
      </c>
      <c r="H1993" s="2">
        <v>13.538</v>
      </c>
      <c r="I1993" s="2">
        <v>0.127</v>
      </c>
      <c r="J1993" s="4">
        <f t="shared" si="186"/>
        <v>1915</v>
      </c>
      <c r="K1993">
        <f t="shared" si="187"/>
        <v>12</v>
      </c>
      <c r="M1993" t="str">
        <f t="shared" si="188"/>
        <v/>
      </c>
      <c r="O1993" t="str">
        <f t="shared" si="189"/>
        <v/>
      </c>
      <c r="R1993" t="str">
        <f t="shared" si="190"/>
        <v>1915-12</v>
      </c>
      <c r="U1993" s="2">
        <v>3.633</v>
      </c>
      <c r="V1993" s="2">
        <v>0.19700000000000001</v>
      </c>
      <c r="W1993" s="2">
        <v>9.5150000000000006</v>
      </c>
      <c r="X1993" s="2">
        <v>0.32700000000000001</v>
      </c>
      <c r="Y1993" s="2">
        <v>-2.069</v>
      </c>
      <c r="Z1993" s="2">
        <v>0.377</v>
      </c>
      <c r="AA1993" s="2">
        <v>13.538</v>
      </c>
      <c r="AB1993" s="2">
        <v>0.127</v>
      </c>
      <c r="AC1993">
        <f t="shared" si="191"/>
        <v>1910</v>
      </c>
    </row>
    <row r="1994" spans="1:29" x14ac:dyDescent="0.35">
      <c r="A1994" s="3">
        <v>5845</v>
      </c>
      <c r="B1994" s="2">
        <v>2.6160000000000001</v>
      </c>
      <c r="C1994" s="2">
        <v>0.24199999999999999</v>
      </c>
      <c r="D1994" s="2">
        <v>8.3089999999999993</v>
      </c>
      <c r="E1994" s="2">
        <v>0.29599999999999999</v>
      </c>
      <c r="F1994" s="2">
        <v>-2.927</v>
      </c>
      <c r="G1994" s="2">
        <v>0.35899999999999999</v>
      </c>
      <c r="H1994" s="2">
        <v>13.294</v>
      </c>
      <c r="I1994" s="2">
        <v>0.13400000000000001</v>
      </c>
      <c r="J1994" s="4">
        <f t="shared" si="186"/>
        <v>1916</v>
      </c>
      <c r="K1994">
        <f t="shared" si="187"/>
        <v>1</v>
      </c>
      <c r="M1994" t="str">
        <f t="shared" si="188"/>
        <v/>
      </c>
      <c r="O1994" t="str">
        <f t="shared" si="189"/>
        <v/>
      </c>
      <c r="R1994" t="str">
        <f t="shared" si="190"/>
        <v>1916-01</v>
      </c>
      <c r="U1994" s="2">
        <v>2.6160000000000001</v>
      </c>
      <c r="V1994" s="2">
        <v>0.24199999999999999</v>
      </c>
      <c r="W1994" s="2">
        <v>8.3089999999999993</v>
      </c>
      <c r="X1994" s="2">
        <v>0.29599999999999999</v>
      </c>
      <c r="Y1994" s="2">
        <v>-2.927</v>
      </c>
      <c r="Z1994" s="2">
        <v>0.35899999999999999</v>
      </c>
      <c r="AA1994" s="2">
        <v>13.294</v>
      </c>
      <c r="AB1994" s="2">
        <v>0.13400000000000001</v>
      </c>
      <c r="AC1994">
        <f t="shared" si="191"/>
        <v>1910</v>
      </c>
    </row>
    <row r="1995" spans="1:29" x14ac:dyDescent="0.35">
      <c r="A1995" s="3">
        <v>5876</v>
      </c>
      <c r="B1995" s="2">
        <v>2.9569999999999999</v>
      </c>
      <c r="C1995" s="2">
        <v>0.26400000000000001</v>
      </c>
      <c r="D1995" s="2">
        <v>8.8550000000000004</v>
      </c>
      <c r="E1995" s="2">
        <v>0.28899999999999998</v>
      </c>
      <c r="F1995" s="2">
        <v>-3.0239999999999898</v>
      </c>
      <c r="G1995" s="2">
        <v>0.371</v>
      </c>
      <c r="H1995" s="2">
        <v>13.581</v>
      </c>
      <c r="I1995" s="2">
        <v>0.13400000000000001</v>
      </c>
      <c r="J1995" s="4">
        <f t="shared" ref="J1995:J2058" si="192">YEAR(A1995)</f>
        <v>1916</v>
      </c>
      <c r="K1995">
        <f t="shared" ref="K1995:K2058" si="193">MONTH(A1995)</f>
        <v>2</v>
      </c>
      <c r="M1995" t="str">
        <f t="shared" si="188"/>
        <v/>
      </c>
      <c r="O1995" t="str">
        <f t="shared" si="189"/>
        <v/>
      </c>
      <c r="R1995" t="str">
        <f t="shared" si="190"/>
        <v>1916-02</v>
      </c>
      <c r="U1995" s="2">
        <v>2.9569999999999999</v>
      </c>
      <c r="V1995" s="2">
        <v>0.26400000000000001</v>
      </c>
      <c r="W1995" s="2">
        <v>8.8550000000000004</v>
      </c>
      <c r="X1995" s="2">
        <v>0.28899999999999998</v>
      </c>
      <c r="Y1995" s="2">
        <v>-3.0239999999999898</v>
      </c>
      <c r="Z1995" s="2">
        <v>0.371</v>
      </c>
      <c r="AA1995" s="2">
        <v>13.581</v>
      </c>
      <c r="AB1995" s="2">
        <v>0.13400000000000001</v>
      </c>
      <c r="AC1995">
        <f t="shared" si="191"/>
        <v>1910</v>
      </c>
    </row>
    <row r="1996" spans="1:29" x14ac:dyDescent="0.35">
      <c r="A1996" s="3">
        <v>5905</v>
      </c>
      <c r="B1996" s="2">
        <v>4.8460000000000001</v>
      </c>
      <c r="C1996" s="2">
        <v>0.307</v>
      </c>
      <c r="D1996" s="2">
        <v>10.961</v>
      </c>
      <c r="E1996" s="2">
        <v>0.308</v>
      </c>
      <c r="F1996" s="2">
        <v>-1.5840000000000001</v>
      </c>
      <c r="G1996" s="2">
        <v>0.32</v>
      </c>
      <c r="H1996" s="2">
        <v>14.121</v>
      </c>
      <c r="I1996" s="2">
        <v>0.14199999999999999</v>
      </c>
      <c r="J1996" s="4">
        <f t="shared" si="192"/>
        <v>1916</v>
      </c>
      <c r="K1996">
        <f t="shared" si="193"/>
        <v>3</v>
      </c>
      <c r="M1996" t="str">
        <f t="shared" si="188"/>
        <v/>
      </c>
      <c r="O1996" t="str">
        <f t="shared" si="189"/>
        <v/>
      </c>
      <c r="R1996" t="str">
        <f t="shared" si="190"/>
        <v>1916-03</v>
      </c>
      <c r="U1996" s="2">
        <v>4.8460000000000001</v>
      </c>
      <c r="V1996" s="2">
        <v>0.307</v>
      </c>
      <c r="W1996" s="2">
        <v>10.961</v>
      </c>
      <c r="X1996" s="2">
        <v>0.308</v>
      </c>
      <c r="Y1996" s="2">
        <v>-1.5840000000000001</v>
      </c>
      <c r="Z1996" s="2">
        <v>0.32</v>
      </c>
      <c r="AA1996" s="2">
        <v>14.121</v>
      </c>
      <c r="AB1996" s="2">
        <v>0.14199999999999999</v>
      </c>
      <c r="AC1996">
        <f t="shared" si="191"/>
        <v>1910</v>
      </c>
    </row>
    <row r="1997" spans="1:29" x14ac:dyDescent="0.35">
      <c r="A1997" s="3">
        <v>5936</v>
      </c>
      <c r="B1997" s="2">
        <v>8.0469999999999899</v>
      </c>
      <c r="C1997" s="2">
        <v>0.25700000000000001</v>
      </c>
      <c r="D1997" s="2">
        <v>14.095999999999901</v>
      </c>
      <c r="E1997" s="2">
        <v>0.27200000000000002</v>
      </c>
      <c r="F1997" s="2">
        <v>1.9179999999999999</v>
      </c>
      <c r="G1997" s="2">
        <v>0.34300000000000003</v>
      </c>
      <c r="H1997" s="2">
        <v>14.975</v>
      </c>
      <c r="I1997" s="2">
        <v>0.13400000000000001</v>
      </c>
      <c r="J1997" s="4">
        <f t="shared" si="192"/>
        <v>1916</v>
      </c>
      <c r="K1997">
        <f t="shared" si="193"/>
        <v>4</v>
      </c>
      <c r="M1997" t="str">
        <f t="shared" si="188"/>
        <v/>
      </c>
      <c r="O1997" t="str">
        <f t="shared" si="189"/>
        <v/>
      </c>
      <c r="R1997" t="str">
        <f t="shared" si="190"/>
        <v>1916-04</v>
      </c>
      <c r="U1997" s="2">
        <v>8.0469999999999899</v>
      </c>
      <c r="V1997" s="2">
        <v>0.25700000000000001</v>
      </c>
      <c r="W1997" s="2">
        <v>14.095999999999901</v>
      </c>
      <c r="X1997" s="2">
        <v>0.27200000000000002</v>
      </c>
      <c r="Y1997" s="2">
        <v>1.9179999999999999</v>
      </c>
      <c r="Z1997" s="2">
        <v>0.34300000000000003</v>
      </c>
      <c r="AA1997" s="2">
        <v>14.975</v>
      </c>
      <c r="AB1997" s="2">
        <v>0.13400000000000001</v>
      </c>
      <c r="AC1997">
        <f t="shared" si="191"/>
        <v>1910</v>
      </c>
    </row>
    <row r="1998" spans="1:29" x14ac:dyDescent="0.35">
      <c r="A1998" s="3">
        <v>5966</v>
      </c>
      <c r="B1998" s="2">
        <v>10.972</v>
      </c>
      <c r="C1998" s="2">
        <v>0.29399999999999998</v>
      </c>
      <c r="D1998" s="2">
        <v>17.084</v>
      </c>
      <c r="E1998" s="2">
        <v>0.374</v>
      </c>
      <c r="F1998" s="2">
        <v>4.7939999999999996</v>
      </c>
      <c r="G1998" s="2">
        <v>0.45700000000000002</v>
      </c>
      <c r="H1998" s="2">
        <v>15.779</v>
      </c>
      <c r="I1998" s="2">
        <v>0.13900000000000001</v>
      </c>
      <c r="J1998" s="4">
        <f t="shared" si="192"/>
        <v>1916</v>
      </c>
      <c r="K1998">
        <f t="shared" si="193"/>
        <v>5</v>
      </c>
      <c r="M1998" t="str">
        <f t="shared" si="188"/>
        <v/>
      </c>
      <c r="O1998" t="str">
        <f t="shared" si="189"/>
        <v/>
      </c>
      <c r="R1998" t="str">
        <f t="shared" si="190"/>
        <v>1916-05</v>
      </c>
      <c r="U1998" s="2">
        <v>10.972</v>
      </c>
      <c r="V1998" s="2">
        <v>0.29399999999999998</v>
      </c>
      <c r="W1998" s="2">
        <v>17.084</v>
      </c>
      <c r="X1998" s="2">
        <v>0.374</v>
      </c>
      <c r="Y1998" s="2">
        <v>4.7939999999999996</v>
      </c>
      <c r="Z1998" s="2">
        <v>0.45700000000000002</v>
      </c>
      <c r="AA1998" s="2">
        <v>15.779</v>
      </c>
      <c r="AB1998" s="2">
        <v>0.13900000000000001</v>
      </c>
      <c r="AC1998">
        <f t="shared" si="191"/>
        <v>1910</v>
      </c>
    </row>
    <row r="1999" spans="1:29" x14ac:dyDescent="0.35">
      <c r="A1999" s="3">
        <v>5997</v>
      </c>
      <c r="B1999" s="2">
        <v>12.942</v>
      </c>
      <c r="C1999" s="2">
        <v>0.23200000000000001</v>
      </c>
      <c r="D1999" s="2">
        <v>18.91</v>
      </c>
      <c r="E1999" s="2">
        <v>0.35699999999999998</v>
      </c>
      <c r="F1999" s="2">
        <v>6.867</v>
      </c>
      <c r="G1999" s="2">
        <v>0.376</v>
      </c>
      <c r="H1999" s="2">
        <v>16.29</v>
      </c>
      <c r="I1999" s="2">
        <v>0.126</v>
      </c>
      <c r="J1999" s="4">
        <f t="shared" si="192"/>
        <v>1916</v>
      </c>
      <c r="K1999">
        <f t="shared" si="193"/>
        <v>6</v>
      </c>
      <c r="M1999" t="str">
        <f t="shared" si="188"/>
        <v/>
      </c>
      <c r="O1999" t="str">
        <f t="shared" si="189"/>
        <v/>
      </c>
      <c r="R1999" t="str">
        <f t="shared" si="190"/>
        <v>1916-06</v>
      </c>
      <c r="U1999" s="2">
        <v>12.942</v>
      </c>
      <c r="V1999" s="2">
        <v>0.23200000000000001</v>
      </c>
      <c r="W1999" s="2">
        <v>18.91</v>
      </c>
      <c r="X1999" s="2">
        <v>0.35699999999999998</v>
      </c>
      <c r="Y1999" s="2">
        <v>6.867</v>
      </c>
      <c r="Z1999" s="2">
        <v>0.376</v>
      </c>
      <c r="AA1999" s="2">
        <v>16.29</v>
      </c>
      <c r="AB1999" s="2">
        <v>0.126</v>
      </c>
      <c r="AC1999">
        <f t="shared" si="191"/>
        <v>1910</v>
      </c>
    </row>
    <row r="2000" spans="1:29" x14ac:dyDescent="0.35">
      <c r="A2000" s="3">
        <v>6027</v>
      </c>
      <c r="B2000" s="2">
        <v>14.052</v>
      </c>
      <c r="C2000" s="2">
        <v>0.30099999999999999</v>
      </c>
      <c r="D2000" s="2">
        <v>20.012</v>
      </c>
      <c r="E2000" s="2">
        <v>0.32700000000000001</v>
      </c>
      <c r="F2000" s="2">
        <v>8.1839999999999993</v>
      </c>
      <c r="G2000" s="2">
        <v>0.34699999999999998</v>
      </c>
      <c r="H2000" s="2">
        <v>16.599</v>
      </c>
      <c r="I2000" s="2">
        <v>0.14499999999999999</v>
      </c>
      <c r="J2000" s="4">
        <f t="shared" si="192"/>
        <v>1916</v>
      </c>
      <c r="K2000">
        <f t="shared" si="193"/>
        <v>7</v>
      </c>
      <c r="M2000" t="str">
        <f t="shared" si="188"/>
        <v/>
      </c>
      <c r="O2000" t="str">
        <f t="shared" si="189"/>
        <v/>
      </c>
      <c r="R2000" t="str">
        <f t="shared" si="190"/>
        <v>1916-07</v>
      </c>
      <c r="U2000" s="2">
        <v>14.052</v>
      </c>
      <c r="V2000" s="2">
        <v>0.30099999999999999</v>
      </c>
      <c r="W2000" s="2">
        <v>20.012</v>
      </c>
      <c r="X2000" s="2">
        <v>0.32700000000000001</v>
      </c>
      <c r="Y2000" s="2">
        <v>8.1839999999999993</v>
      </c>
      <c r="Z2000" s="2">
        <v>0.34699999999999998</v>
      </c>
      <c r="AA2000" s="2">
        <v>16.599</v>
      </c>
      <c r="AB2000" s="2">
        <v>0.14499999999999999</v>
      </c>
      <c r="AC2000">
        <f t="shared" si="191"/>
        <v>1910</v>
      </c>
    </row>
    <row r="2001" spans="1:29" x14ac:dyDescent="0.35">
      <c r="A2001" s="3">
        <v>6058</v>
      </c>
      <c r="B2001" s="2">
        <v>13.58</v>
      </c>
      <c r="C2001" s="2">
        <v>0.32299999999999901</v>
      </c>
      <c r="D2001" s="2">
        <v>19.484000000000002</v>
      </c>
      <c r="E2001" s="2">
        <v>0.35499999999999998</v>
      </c>
      <c r="F2001" s="2">
        <v>7.7539999999999996</v>
      </c>
      <c r="G2001" s="2">
        <v>0.33800000000000002</v>
      </c>
      <c r="H2001" s="2">
        <v>16.510999999999999</v>
      </c>
      <c r="I2001" s="2">
        <v>0.14199999999999999</v>
      </c>
      <c r="J2001" s="4">
        <f t="shared" si="192"/>
        <v>1916</v>
      </c>
      <c r="K2001">
        <f t="shared" si="193"/>
        <v>8</v>
      </c>
      <c r="M2001" t="str">
        <f t="shared" si="188"/>
        <v/>
      </c>
      <c r="O2001" t="str">
        <f t="shared" si="189"/>
        <v/>
      </c>
      <c r="R2001" t="str">
        <f t="shared" si="190"/>
        <v>1916-08</v>
      </c>
      <c r="U2001" s="2">
        <v>13.58</v>
      </c>
      <c r="V2001" s="2">
        <v>0.32299999999999901</v>
      </c>
      <c r="W2001" s="2">
        <v>19.484000000000002</v>
      </c>
      <c r="X2001" s="2">
        <v>0.35499999999999998</v>
      </c>
      <c r="Y2001" s="2">
        <v>7.7539999999999996</v>
      </c>
      <c r="Z2001" s="2">
        <v>0.33800000000000002</v>
      </c>
      <c r="AA2001" s="2">
        <v>16.510999999999999</v>
      </c>
      <c r="AB2001" s="2">
        <v>0.14199999999999999</v>
      </c>
      <c r="AC2001">
        <f t="shared" si="191"/>
        <v>1910</v>
      </c>
    </row>
    <row r="2002" spans="1:29" x14ac:dyDescent="0.35">
      <c r="A2002" s="3">
        <v>6089</v>
      </c>
      <c r="B2002" s="2">
        <v>11.726000000000001</v>
      </c>
      <c r="C2002" s="2">
        <v>0.247</v>
      </c>
      <c r="D2002" s="2">
        <v>17.634</v>
      </c>
      <c r="E2002" s="2">
        <v>0.30199999999999999</v>
      </c>
      <c r="F2002" s="2">
        <v>5.7249999999999996</v>
      </c>
      <c r="G2002" s="2">
        <v>0.30599999999999999</v>
      </c>
      <c r="H2002" s="2">
        <v>15.927</v>
      </c>
      <c r="I2002" s="2">
        <v>0.13200000000000001</v>
      </c>
      <c r="J2002" s="4">
        <f t="shared" si="192"/>
        <v>1916</v>
      </c>
      <c r="K2002">
        <f t="shared" si="193"/>
        <v>9</v>
      </c>
      <c r="M2002" t="str">
        <f t="shared" si="188"/>
        <v/>
      </c>
      <c r="O2002" t="str">
        <f t="shared" si="189"/>
        <v/>
      </c>
      <c r="R2002" t="str">
        <f t="shared" si="190"/>
        <v>1916-09</v>
      </c>
      <c r="U2002" s="2">
        <v>11.726000000000001</v>
      </c>
      <c r="V2002" s="2">
        <v>0.247</v>
      </c>
      <c r="W2002" s="2">
        <v>17.634</v>
      </c>
      <c r="X2002" s="2">
        <v>0.30199999999999999</v>
      </c>
      <c r="Y2002" s="2">
        <v>5.7249999999999996</v>
      </c>
      <c r="Z2002" s="2">
        <v>0.30599999999999999</v>
      </c>
      <c r="AA2002" s="2">
        <v>15.927</v>
      </c>
      <c r="AB2002" s="2">
        <v>0.13200000000000001</v>
      </c>
      <c r="AC2002">
        <f t="shared" si="191"/>
        <v>1910</v>
      </c>
    </row>
    <row r="2003" spans="1:29" x14ac:dyDescent="0.35">
      <c r="A2003" s="3">
        <v>6119</v>
      </c>
      <c r="B2003" s="2">
        <v>9.0530000000000008</v>
      </c>
      <c r="C2003" s="2">
        <v>0.218</v>
      </c>
      <c r="D2003" s="2">
        <v>14.763</v>
      </c>
      <c r="E2003" s="2">
        <v>0.29599999999999999</v>
      </c>
      <c r="F2003" s="2">
        <v>3.1560000000000001</v>
      </c>
      <c r="G2003" s="2">
        <v>0.19500000000000001</v>
      </c>
      <c r="H2003" s="2">
        <v>14.919</v>
      </c>
      <c r="I2003" s="2">
        <v>0.128</v>
      </c>
      <c r="J2003" s="4">
        <f t="shared" si="192"/>
        <v>1916</v>
      </c>
      <c r="K2003">
        <f t="shared" si="193"/>
        <v>10</v>
      </c>
      <c r="M2003" t="str">
        <f t="shared" si="188"/>
        <v/>
      </c>
      <c r="O2003" t="str">
        <f t="shared" si="189"/>
        <v/>
      </c>
      <c r="R2003" t="str">
        <f t="shared" si="190"/>
        <v>1916-10</v>
      </c>
      <c r="U2003" s="2">
        <v>9.0530000000000008</v>
      </c>
      <c r="V2003" s="2">
        <v>0.218</v>
      </c>
      <c r="W2003" s="2">
        <v>14.763</v>
      </c>
      <c r="X2003" s="2">
        <v>0.29599999999999999</v>
      </c>
      <c r="Y2003" s="2">
        <v>3.1560000000000001</v>
      </c>
      <c r="Z2003" s="2">
        <v>0.19500000000000001</v>
      </c>
      <c r="AA2003" s="2">
        <v>14.919</v>
      </c>
      <c r="AB2003" s="2">
        <v>0.128</v>
      </c>
      <c r="AC2003">
        <f t="shared" si="191"/>
        <v>1910</v>
      </c>
    </row>
    <row r="2004" spans="1:29" x14ac:dyDescent="0.35">
      <c r="A2004" s="3">
        <v>6150</v>
      </c>
      <c r="B2004" s="2">
        <v>5.5960000000000001</v>
      </c>
      <c r="C2004" s="2">
        <v>0.214</v>
      </c>
      <c r="D2004" s="2">
        <v>11.22</v>
      </c>
      <c r="E2004" s="2">
        <v>0.30499999999999999</v>
      </c>
      <c r="F2004" s="2">
        <v>-0.310999999999999</v>
      </c>
      <c r="G2004" s="2">
        <v>0.25700000000000001</v>
      </c>
      <c r="H2004" s="2">
        <v>13.814</v>
      </c>
      <c r="I2004" s="2">
        <v>0.13100000000000001</v>
      </c>
      <c r="J2004" s="4">
        <f t="shared" si="192"/>
        <v>1916</v>
      </c>
      <c r="K2004">
        <f t="shared" si="193"/>
        <v>11</v>
      </c>
      <c r="M2004" t="str">
        <f t="shared" si="188"/>
        <v/>
      </c>
      <c r="O2004" t="str">
        <f t="shared" si="189"/>
        <v/>
      </c>
      <c r="R2004" t="str">
        <f t="shared" si="190"/>
        <v>1916-11</v>
      </c>
      <c r="U2004" s="2">
        <v>5.5960000000000001</v>
      </c>
      <c r="V2004" s="2">
        <v>0.214</v>
      </c>
      <c r="W2004" s="2">
        <v>11.22</v>
      </c>
      <c r="X2004" s="2">
        <v>0.30499999999999999</v>
      </c>
      <c r="Y2004" s="2">
        <v>-0.310999999999999</v>
      </c>
      <c r="Z2004" s="2">
        <v>0.25700000000000001</v>
      </c>
      <c r="AA2004" s="2">
        <v>13.814</v>
      </c>
      <c r="AB2004" s="2">
        <v>0.13100000000000001</v>
      </c>
      <c r="AC2004">
        <f t="shared" si="191"/>
        <v>1910</v>
      </c>
    </row>
    <row r="2005" spans="1:29" x14ac:dyDescent="0.35">
      <c r="A2005" s="3">
        <v>6180</v>
      </c>
      <c r="B2005" s="2">
        <v>2.3159999999999998</v>
      </c>
      <c r="C2005" s="2">
        <v>0.22600000000000001</v>
      </c>
      <c r="D2005" s="2">
        <v>7.8379999999999903</v>
      </c>
      <c r="E2005" s="2">
        <v>0.40600000000000003</v>
      </c>
      <c r="F2005" s="2">
        <v>-3.4019999999999899</v>
      </c>
      <c r="G2005" s="2">
        <v>0.253</v>
      </c>
      <c r="H2005" s="2">
        <v>13.005999999999901</v>
      </c>
      <c r="I2005" s="2">
        <v>0.13100000000000001</v>
      </c>
      <c r="J2005" s="4">
        <f t="shared" si="192"/>
        <v>1916</v>
      </c>
      <c r="K2005">
        <f t="shared" si="193"/>
        <v>12</v>
      </c>
      <c r="M2005" t="str">
        <f t="shared" si="188"/>
        <v/>
      </c>
      <c r="O2005" t="str">
        <f t="shared" si="189"/>
        <v/>
      </c>
      <c r="R2005" t="str">
        <f t="shared" si="190"/>
        <v>1916-12</v>
      </c>
      <c r="U2005" s="2">
        <v>2.3159999999999998</v>
      </c>
      <c r="V2005" s="2">
        <v>0.22600000000000001</v>
      </c>
      <c r="W2005" s="2">
        <v>7.8379999999999903</v>
      </c>
      <c r="X2005" s="2">
        <v>0.40600000000000003</v>
      </c>
      <c r="Y2005" s="2">
        <v>-3.4019999999999899</v>
      </c>
      <c r="Z2005" s="2">
        <v>0.253</v>
      </c>
      <c r="AA2005" s="2">
        <v>13.005999999999901</v>
      </c>
      <c r="AB2005" s="2">
        <v>0.13100000000000001</v>
      </c>
      <c r="AC2005">
        <f t="shared" si="191"/>
        <v>1910</v>
      </c>
    </row>
    <row r="2006" spans="1:29" x14ac:dyDescent="0.35">
      <c r="A2006" s="3">
        <v>6211</v>
      </c>
      <c r="B2006" s="2">
        <v>2.133</v>
      </c>
      <c r="C2006" s="2">
        <v>0.252</v>
      </c>
      <c r="D2006" s="2">
        <v>7.8479999999999901</v>
      </c>
      <c r="E2006" s="2">
        <v>0.35799999999999998</v>
      </c>
      <c r="F2006" s="2">
        <v>-3.782</v>
      </c>
      <c r="G2006" s="2">
        <v>0.27300000000000002</v>
      </c>
      <c r="H2006" s="2">
        <v>12.84</v>
      </c>
      <c r="I2006" s="2">
        <v>0.13800000000000001</v>
      </c>
      <c r="J2006" s="4">
        <f t="shared" si="192"/>
        <v>1917</v>
      </c>
      <c r="K2006">
        <f t="shared" si="193"/>
        <v>1</v>
      </c>
      <c r="M2006" t="str">
        <f t="shared" si="188"/>
        <v/>
      </c>
      <c r="O2006" t="str">
        <f t="shared" si="189"/>
        <v/>
      </c>
      <c r="R2006" t="str">
        <f t="shared" si="190"/>
        <v>1917-01</v>
      </c>
      <c r="U2006" s="2">
        <v>2.133</v>
      </c>
      <c r="V2006" s="2">
        <v>0.252</v>
      </c>
      <c r="W2006" s="2">
        <v>7.8479999999999901</v>
      </c>
      <c r="X2006" s="2">
        <v>0.35799999999999998</v>
      </c>
      <c r="Y2006" s="2">
        <v>-3.782</v>
      </c>
      <c r="Z2006" s="2">
        <v>0.27300000000000002</v>
      </c>
      <c r="AA2006" s="2">
        <v>12.84</v>
      </c>
      <c r="AB2006" s="2">
        <v>0.13800000000000001</v>
      </c>
      <c r="AC2006">
        <f t="shared" si="191"/>
        <v>1910</v>
      </c>
    </row>
    <row r="2007" spans="1:29" x14ac:dyDescent="0.35">
      <c r="A2007" s="3">
        <v>6242</v>
      </c>
      <c r="B2007" s="2">
        <v>2.36</v>
      </c>
      <c r="C2007" s="2">
        <v>0.314</v>
      </c>
      <c r="D2007" s="2">
        <v>8.3339999999999996</v>
      </c>
      <c r="E2007" s="2">
        <v>0.39800000000000002</v>
      </c>
      <c r="F2007" s="2">
        <v>-3.7709999999999999</v>
      </c>
      <c r="G2007" s="2">
        <v>0.307</v>
      </c>
      <c r="H2007" s="2">
        <v>13.099</v>
      </c>
      <c r="I2007" s="2">
        <v>0.151</v>
      </c>
      <c r="J2007" s="4">
        <f t="shared" si="192"/>
        <v>1917</v>
      </c>
      <c r="K2007">
        <f t="shared" si="193"/>
        <v>2</v>
      </c>
      <c r="M2007" t="str">
        <f t="shared" si="188"/>
        <v/>
      </c>
      <c r="O2007" t="str">
        <f t="shared" si="189"/>
        <v/>
      </c>
      <c r="R2007" t="str">
        <f t="shared" si="190"/>
        <v>1917-02</v>
      </c>
      <c r="U2007" s="2">
        <v>2.36</v>
      </c>
      <c r="V2007" s="2">
        <v>0.314</v>
      </c>
      <c r="W2007" s="2">
        <v>8.3339999999999996</v>
      </c>
      <c r="X2007" s="2">
        <v>0.39800000000000002</v>
      </c>
      <c r="Y2007" s="2">
        <v>-3.7709999999999999</v>
      </c>
      <c r="Z2007" s="2">
        <v>0.307</v>
      </c>
      <c r="AA2007" s="2">
        <v>13.099</v>
      </c>
      <c r="AB2007" s="2">
        <v>0.151</v>
      </c>
      <c r="AC2007">
        <f t="shared" si="191"/>
        <v>1910</v>
      </c>
    </row>
    <row r="2008" spans="1:29" x14ac:dyDescent="0.35">
      <c r="A2008" s="3">
        <v>6270</v>
      </c>
      <c r="B2008" s="2">
        <v>4.4880000000000004</v>
      </c>
      <c r="C2008" s="2">
        <v>0.23100000000000001</v>
      </c>
      <c r="D2008" s="2">
        <v>10.552</v>
      </c>
      <c r="E2008" s="2">
        <v>0.22700000000000001</v>
      </c>
      <c r="F2008" s="2">
        <v>-1.9830000000000001</v>
      </c>
      <c r="G2008" s="2">
        <v>0.27200000000000002</v>
      </c>
      <c r="H2008" s="2">
        <v>13.800999999999901</v>
      </c>
      <c r="I2008" s="2">
        <v>0.13600000000000001</v>
      </c>
      <c r="J2008" s="4">
        <f t="shared" si="192"/>
        <v>1917</v>
      </c>
      <c r="K2008">
        <f t="shared" si="193"/>
        <v>3</v>
      </c>
      <c r="M2008" t="str">
        <f t="shared" si="188"/>
        <v/>
      </c>
      <c r="O2008" t="str">
        <f t="shared" si="189"/>
        <v/>
      </c>
      <c r="R2008" t="str">
        <f t="shared" si="190"/>
        <v>1917-03</v>
      </c>
      <c r="U2008" s="2">
        <v>4.4880000000000004</v>
      </c>
      <c r="V2008" s="2">
        <v>0.23100000000000001</v>
      </c>
      <c r="W2008" s="2">
        <v>10.552</v>
      </c>
      <c r="X2008" s="2">
        <v>0.22700000000000001</v>
      </c>
      <c r="Y2008" s="2">
        <v>-1.9830000000000001</v>
      </c>
      <c r="Z2008" s="2">
        <v>0.27200000000000002</v>
      </c>
      <c r="AA2008" s="2">
        <v>13.800999999999901</v>
      </c>
      <c r="AB2008" s="2">
        <v>0.13600000000000001</v>
      </c>
      <c r="AC2008">
        <f t="shared" si="191"/>
        <v>1910</v>
      </c>
    </row>
    <row r="2009" spans="1:29" x14ac:dyDescent="0.35">
      <c r="A2009" s="3">
        <v>6301</v>
      </c>
      <c r="B2009" s="2">
        <v>7.8549999999999898</v>
      </c>
      <c r="C2009" s="2">
        <v>0.27200000000000002</v>
      </c>
      <c r="D2009" s="2">
        <v>13.932</v>
      </c>
      <c r="E2009" s="2">
        <v>0.23499999999999999</v>
      </c>
      <c r="F2009" s="2">
        <v>1.6890000000000001</v>
      </c>
      <c r="G2009" s="2">
        <v>0.317</v>
      </c>
      <c r="H2009" s="2">
        <v>14.815</v>
      </c>
      <c r="I2009" s="2">
        <v>0.14199999999999999</v>
      </c>
      <c r="J2009" s="4">
        <f t="shared" si="192"/>
        <v>1917</v>
      </c>
      <c r="K2009">
        <f t="shared" si="193"/>
        <v>4</v>
      </c>
      <c r="M2009" t="str">
        <f t="shared" si="188"/>
        <v/>
      </c>
      <c r="O2009" t="str">
        <f t="shared" si="189"/>
        <v/>
      </c>
      <c r="R2009" t="str">
        <f t="shared" si="190"/>
        <v>1917-04</v>
      </c>
      <c r="U2009" s="2">
        <v>7.8549999999999898</v>
      </c>
      <c r="V2009" s="2">
        <v>0.27200000000000002</v>
      </c>
      <c r="W2009" s="2">
        <v>13.932</v>
      </c>
      <c r="X2009" s="2">
        <v>0.23499999999999999</v>
      </c>
      <c r="Y2009" s="2">
        <v>1.6890000000000001</v>
      </c>
      <c r="Z2009" s="2">
        <v>0.317</v>
      </c>
      <c r="AA2009" s="2">
        <v>14.815</v>
      </c>
      <c r="AB2009" s="2">
        <v>0.14199999999999999</v>
      </c>
      <c r="AC2009">
        <f t="shared" si="191"/>
        <v>1910</v>
      </c>
    </row>
    <row r="2010" spans="1:29" x14ac:dyDescent="0.35">
      <c r="A2010" s="3">
        <v>6331</v>
      </c>
      <c r="B2010" s="2">
        <v>10.443</v>
      </c>
      <c r="C2010" s="2">
        <v>0.29399999999999998</v>
      </c>
      <c r="D2010" s="2">
        <v>16.420999999999999</v>
      </c>
      <c r="E2010" s="2">
        <v>0.34100000000000003</v>
      </c>
      <c r="F2010" s="2">
        <v>4.3049999999999997</v>
      </c>
      <c r="G2010" s="2">
        <v>0.373</v>
      </c>
      <c r="H2010" s="2">
        <v>15.537000000000001</v>
      </c>
      <c r="I2010" s="2">
        <v>0.14299999999999999</v>
      </c>
      <c r="J2010" s="4">
        <f t="shared" si="192"/>
        <v>1917</v>
      </c>
      <c r="K2010">
        <f t="shared" si="193"/>
        <v>5</v>
      </c>
      <c r="M2010" t="str">
        <f t="shared" si="188"/>
        <v/>
      </c>
      <c r="O2010" t="str">
        <f t="shared" si="189"/>
        <v/>
      </c>
      <c r="R2010" t="str">
        <f t="shared" si="190"/>
        <v>1917-05</v>
      </c>
      <c r="U2010" s="2">
        <v>10.443</v>
      </c>
      <c r="V2010" s="2">
        <v>0.29399999999999998</v>
      </c>
      <c r="W2010" s="2">
        <v>16.420999999999999</v>
      </c>
      <c r="X2010" s="2">
        <v>0.34100000000000003</v>
      </c>
      <c r="Y2010" s="2">
        <v>4.3049999999999997</v>
      </c>
      <c r="Z2010" s="2">
        <v>0.373</v>
      </c>
      <c r="AA2010" s="2">
        <v>15.537000000000001</v>
      </c>
      <c r="AB2010" s="2">
        <v>0.14299999999999999</v>
      </c>
      <c r="AC2010">
        <f t="shared" si="191"/>
        <v>1910</v>
      </c>
    </row>
    <row r="2011" spans="1:29" x14ac:dyDescent="0.35">
      <c r="A2011" s="3">
        <v>6362</v>
      </c>
      <c r="B2011" s="2">
        <v>12.914999999999999</v>
      </c>
      <c r="C2011" s="2">
        <v>0.24299999999999999</v>
      </c>
      <c r="D2011" s="2">
        <v>18.888999999999999</v>
      </c>
      <c r="E2011" s="2">
        <v>0.30299999999999999</v>
      </c>
      <c r="F2011" s="2">
        <v>6.7919999999999998</v>
      </c>
      <c r="G2011" s="2">
        <v>0.32500000000000001</v>
      </c>
      <c r="H2011" s="2">
        <v>16.239000000000001</v>
      </c>
      <c r="I2011" s="2">
        <v>0.13200000000000001</v>
      </c>
      <c r="J2011" s="4">
        <f t="shared" si="192"/>
        <v>1917</v>
      </c>
      <c r="K2011">
        <f t="shared" si="193"/>
        <v>6</v>
      </c>
      <c r="M2011" t="str">
        <f t="shared" si="188"/>
        <v/>
      </c>
      <c r="O2011" t="str">
        <f t="shared" si="189"/>
        <v/>
      </c>
      <c r="R2011" t="str">
        <f t="shared" si="190"/>
        <v>1917-06</v>
      </c>
      <c r="U2011" s="2">
        <v>12.914999999999999</v>
      </c>
      <c r="V2011" s="2">
        <v>0.24299999999999999</v>
      </c>
      <c r="W2011" s="2">
        <v>18.888999999999999</v>
      </c>
      <c r="X2011" s="2">
        <v>0.30299999999999999</v>
      </c>
      <c r="Y2011" s="2">
        <v>6.7919999999999998</v>
      </c>
      <c r="Z2011" s="2">
        <v>0.32500000000000001</v>
      </c>
      <c r="AA2011" s="2">
        <v>16.239000000000001</v>
      </c>
      <c r="AB2011" s="2">
        <v>0.13200000000000001</v>
      </c>
      <c r="AC2011">
        <f t="shared" si="191"/>
        <v>1910</v>
      </c>
    </row>
    <row r="2012" spans="1:29" x14ac:dyDescent="0.35">
      <c r="A2012" s="3">
        <v>6392</v>
      </c>
      <c r="B2012" s="2">
        <v>14.259</v>
      </c>
      <c r="C2012" s="2">
        <v>0.29599999999999999</v>
      </c>
      <c r="D2012" s="2">
        <v>20.082999999999998</v>
      </c>
      <c r="E2012" s="2">
        <v>0.374</v>
      </c>
      <c r="F2012" s="2">
        <v>8.3770000000000007</v>
      </c>
      <c r="G2012" s="2">
        <v>0.34399999999999997</v>
      </c>
      <c r="H2012" s="2">
        <v>16.706</v>
      </c>
      <c r="I2012" s="2">
        <v>0.14399999999999999</v>
      </c>
      <c r="J2012" s="4">
        <f t="shared" si="192"/>
        <v>1917</v>
      </c>
      <c r="K2012">
        <f t="shared" si="193"/>
        <v>7</v>
      </c>
      <c r="M2012" t="str">
        <f t="shared" si="188"/>
        <v/>
      </c>
      <c r="O2012" t="str">
        <f t="shared" si="189"/>
        <v/>
      </c>
      <c r="R2012" t="str">
        <f t="shared" si="190"/>
        <v>1917-07</v>
      </c>
      <c r="U2012" s="2">
        <v>14.259</v>
      </c>
      <c r="V2012" s="2">
        <v>0.29599999999999999</v>
      </c>
      <c r="W2012" s="2">
        <v>20.082999999999998</v>
      </c>
      <c r="X2012" s="2">
        <v>0.374</v>
      </c>
      <c r="Y2012" s="2">
        <v>8.3770000000000007</v>
      </c>
      <c r="Z2012" s="2">
        <v>0.34399999999999997</v>
      </c>
      <c r="AA2012" s="2">
        <v>16.706</v>
      </c>
      <c r="AB2012" s="2">
        <v>0.14399999999999999</v>
      </c>
      <c r="AC2012">
        <f t="shared" si="191"/>
        <v>1910</v>
      </c>
    </row>
    <row r="2013" spans="1:29" x14ac:dyDescent="0.35">
      <c r="A2013" s="3">
        <v>6423</v>
      </c>
      <c r="B2013" s="2">
        <v>13.470999999999901</v>
      </c>
      <c r="C2013" s="2">
        <v>0.31900000000000001</v>
      </c>
      <c r="D2013" s="2">
        <v>19.568000000000001</v>
      </c>
      <c r="E2013" s="2">
        <v>0.50700000000000001</v>
      </c>
      <c r="F2013" s="2">
        <v>7.5449999999999902</v>
      </c>
      <c r="G2013" s="2">
        <v>0.34899999999999998</v>
      </c>
      <c r="H2013" s="2">
        <v>16.579999999999998</v>
      </c>
      <c r="I2013" s="2">
        <v>0.14899999999999999</v>
      </c>
      <c r="J2013" s="4">
        <f t="shared" si="192"/>
        <v>1917</v>
      </c>
      <c r="K2013">
        <f t="shared" si="193"/>
        <v>8</v>
      </c>
      <c r="M2013" t="str">
        <f t="shared" si="188"/>
        <v/>
      </c>
      <c r="O2013" t="str">
        <f t="shared" si="189"/>
        <v/>
      </c>
      <c r="R2013" t="str">
        <f t="shared" si="190"/>
        <v>1917-08</v>
      </c>
      <c r="U2013" s="2">
        <v>13.470999999999901</v>
      </c>
      <c r="V2013" s="2">
        <v>0.31900000000000001</v>
      </c>
      <c r="W2013" s="2">
        <v>19.568000000000001</v>
      </c>
      <c r="X2013" s="2">
        <v>0.50700000000000001</v>
      </c>
      <c r="Y2013" s="2">
        <v>7.5449999999999902</v>
      </c>
      <c r="Z2013" s="2">
        <v>0.34899999999999998</v>
      </c>
      <c r="AA2013" s="2">
        <v>16.579999999999998</v>
      </c>
      <c r="AB2013" s="2">
        <v>0.14899999999999999</v>
      </c>
      <c r="AC2013">
        <f t="shared" si="191"/>
        <v>1910</v>
      </c>
    </row>
    <row r="2014" spans="1:29" x14ac:dyDescent="0.35">
      <c r="A2014" s="3">
        <v>6454</v>
      </c>
      <c r="B2014" s="2">
        <v>11.744999999999999</v>
      </c>
      <c r="C2014" s="2">
        <v>0.24199999999999999</v>
      </c>
      <c r="D2014" s="2">
        <v>17.669</v>
      </c>
      <c r="E2014" s="2">
        <v>0.28299999999999997</v>
      </c>
      <c r="F2014" s="2">
        <v>5.7960000000000003</v>
      </c>
      <c r="G2014" s="2">
        <v>0.312</v>
      </c>
      <c r="H2014" s="2">
        <v>16.058</v>
      </c>
      <c r="I2014" s="2">
        <v>0.14199999999999999</v>
      </c>
      <c r="J2014" s="4">
        <f t="shared" si="192"/>
        <v>1917</v>
      </c>
      <c r="K2014">
        <f t="shared" si="193"/>
        <v>9</v>
      </c>
      <c r="M2014" t="str">
        <f t="shared" si="188"/>
        <v/>
      </c>
      <c r="O2014" t="str">
        <f t="shared" si="189"/>
        <v/>
      </c>
      <c r="R2014" t="str">
        <f t="shared" si="190"/>
        <v>1917-09</v>
      </c>
      <c r="U2014" s="2">
        <v>11.744999999999999</v>
      </c>
      <c r="V2014" s="2">
        <v>0.24199999999999999</v>
      </c>
      <c r="W2014" s="2">
        <v>17.669</v>
      </c>
      <c r="X2014" s="2">
        <v>0.28299999999999997</v>
      </c>
      <c r="Y2014" s="2">
        <v>5.7960000000000003</v>
      </c>
      <c r="Z2014" s="2">
        <v>0.312</v>
      </c>
      <c r="AA2014" s="2">
        <v>16.058</v>
      </c>
      <c r="AB2014" s="2">
        <v>0.14199999999999999</v>
      </c>
      <c r="AC2014">
        <f t="shared" si="191"/>
        <v>1910</v>
      </c>
    </row>
    <row r="2015" spans="1:29" x14ac:dyDescent="0.35">
      <c r="A2015" s="3">
        <v>6484</v>
      </c>
      <c r="B2015" s="2">
        <v>8.5440000000000005</v>
      </c>
      <c r="C2015" s="2">
        <v>0.17299999999999999</v>
      </c>
      <c r="D2015" s="2">
        <v>14.425999999999901</v>
      </c>
      <c r="E2015" s="2">
        <v>0.27900000000000003</v>
      </c>
      <c r="F2015" s="2">
        <v>2.64</v>
      </c>
      <c r="G2015" s="2">
        <v>0.30099999999999999</v>
      </c>
      <c r="H2015" s="2">
        <v>14.942</v>
      </c>
      <c r="I2015" s="2">
        <v>0.126</v>
      </c>
      <c r="J2015" s="4">
        <f t="shared" si="192"/>
        <v>1917</v>
      </c>
      <c r="K2015">
        <f t="shared" si="193"/>
        <v>10</v>
      </c>
      <c r="M2015" t="str">
        <f t="shared" si="188"/>
        <v/>
      </c>
      <c r="O2015" t="str">
        <f t="shared" si="189"/>
        <v/>
      </c>
      <c r="R2015" t="str">
        <f t="shared" si="190"/>
        <v>1917-10</v>
      </c>
      <c r="U2015" s="2">
        <v>8.5440000000000005</v>
      </c>
      <c r="V2015" s="2">
        <v>0.17299999999999999</v>
      </c>
      <c r="W2015" s="2">
        <v>14.425999999999901</v>
      </c>
      <c r="X2015" s="2">
        <v>0.27900000000000003</v>
      </c>
      <c r="Y2015" s="2">
        <v>2.64</v>
      </c>
      <c r="Z2015" s="2">
        <v>0.30099999999999999</v>
      </c>
      <c r="AA2015" s="2">
        <v>14.942</v>
      </c>
      <c r="AB2015" s="2">
        <v>0.126</v>
      </c>
      <c r="AC2015">
        <f t="shared" si="191"/>
        <v>1910</v>
      </c>
    </row>
    <row r="2016" spans="1:29" x14ac:dyDescent="0.35">
      <c r="A2016" s="3">
        <v>6515</v>
      </c>
      <c r="B2016" s="2">
        <v>5.82</v>
      </c>
      <c r="C2016" s="2">
        <v>0.22600000000000001</v>
      </c>
      <c r="D2016" s="2">
        <v>11.686</v>
      </c>
      <c r="E2016" s="2">
        <v>0.253</v>
      </c>
      <c r="F2016" s="2">
        <v>5.7000000000000002E-2</v>
      </c>
      <c r="G2016" s="2">
        <v>0.26600000000000001</v>
      </c>
      <c r="H2016" s="2">
        <v>14.002000000000001</v>
      </c>
      <c r="I2016" s="2">
        <v>0.13800000000000001</v>
      </c>
      <c r="J2016" s="4">
        <f t="shared" si="192"/>
        <v>1917</v>
      </c>
      <c r="K2016">
        <f t="shared" si="193"/>
        <v>11</v>
      </c>
      <c r="M2016" t="str">
        <f t="shared" si="188"/>
        <v/>
      </c>
      <c r="O2016" t="str">
        <f t="shared" si="189"/>
        <v/>
      </c>
      <c r="R2016" t="str">
        <f t="shared" si="190"/>
        <v>1917-11</v>
      </c>
      <c r="U2016" s="2">
        <v>5.82</v>
      </c>
      <c r="V2016" s="2">
        <v>0.22600000000000001</v>
      </c>
      <c r="W2016" s="2">
        <v>11.686</v>
      </c>
      <c r="X2016" s="2">
        <v>0.253</v>
      </c>
      <c r="Y2016" s="2">
        <v>5.7000000000000002E-2</v>
      </c>
      <c r="Z2016" s="2">
        <v>0.26600000000000001</v>
      </c>
      <c r="AA2016" s="2">
        <v>14.002000000000001</v>
      </c>
      <c r="AB2016" s="2">
        <v>0.13800000000000001</v>
      </c>
      <c r="AC2016">
        <f t="shared" si="191"/>
        <v>1910</v>
      </c>
    </row>
    <row r="2017" spans="1:29" x14ac:dyDescent="0.35">
      <c r="A2017" s="3">
        <v>6545</v>
      </c>
      <c r="B2017" s="2">
        <v>2.2469999999999999</v>
      </c>
      <c r="C2017" s="2">
        <v>0.26600000000000001</v>
      </c>
      <c r="D2017" s="2">
        <v>7.7029999999999896</v>
      </c>
      <c r="E2017" s="2">
        <v>0.27600000000000002</v>
      </c>
      <c r="F2017" s="2">
        <v>-3.43</v>
      </c>
      <c r="G2017" s="2">
        <v>0.32600000000000001</v>
      </c>
      <c r="H2017" s="2">
        <v>13.0979999999999</v>
      </c>
      <c r="I2017" s="2">
        <v>0.14499999999999999</v>
      </c>
      <c r="J2017" s="4">
        <f t="shared" si="192"/>
        <v>1917</v>
      </c>
      <c r="K2017">
        <f t="shared" si="193"/>
        <v>12</v>
      </c>
      <c r="M2017" t="str">
        <f t="shared" si="188"/>
        <v/>
      </c>
      <c r="O2017" t="str">
        <f t="shared" si="189"/>
        <v/>
      </c>
      <c r="R2017" t="str">
        <f t="shared" si="190"/>
        <v>1917-12</v>
      </c>
      <c r="U2017" s="2">
        <v>2.2469999999999999</v>
      </c>
      <c r="V2017" s="2">
        <v>0.26600000000000001</v>
      </c>
      <c r="W2017" s="2">
        <v>7.7029999999999896</v>
      </c>
      <c r="X2017" s="2">
        <v>0.27600000000000002</v>
      </c>
      <c r="Y2017" s="2">
        <v>-3.43</v>
      </c>
      <c r="Z2017" s="2">
        <v>0.32600000000000001</v>
      </c>
      <c r="AA2017" s="2">
        <v>13.0979999999999</v>
      </c>
      <c r="AB2017" s="2">
        <v>0.14499999999999999</v>
      </c>
      <c r="AC2017">
        <f t="shared" si="191"/>
        <v>1910</v>
      </c>
    </row>
    <row r="2018" spans="1:29" x14ac:dyDescent="0.35">
      <c r="A2018" s="3">
        <v>6576</v>
      </c>
      <c r="B2018" s="2">
        <v>1.9339999999999999</v>
      </c>
      <c r="C2018" s="2">
        <v>0.251</v>
      </c>
      <c r="D2018" s="2">
        <v>7.5519999999999996</v>
      </c>
      <c r="E2018" s="2">
        <v>0.26100000000000001</v>
      </c>
      <c r="F2018" s="2">
        <v>-3.802</v>
      </c>
      <c r="G2018" s="2">
        <v>0.371</v>
      </c>
      <c r="H2018" s="2">
        <v>13.129</v>
      </c>
      <c r="I2018" s="2">
        <v>0.14099999999999999</v>
      </c>
      <c r="J2018" s="4">
        <f t="shared" si="192"/>
        <v>1918</v>
      </c>
      <c r="K2018">
        <f t="shared" si="193"/>
        <v>1</v>
      </c>
      <c r="M2018" t="str">
        <f t="shared" si="188"/>
        <v/>
      </c>
      <c r="O2018" t="str">
        <f t="shared" si="189"/>
        <v/>
      </c>
      <c r="R2018" t="str">
        <f t="shared" si="190"/>
        <v>1918-01</v>
      </c>
      <c r="U2018" s="2">
        <v>1.9339999999999999</v>
      </c>
      <c r="V2018" s="2">
        <v>0.251</v>
      </c>
      <c r="W2018" s="2">
        <v>7.5519999999999996</v>
      </c>
      <c r="X2018" s="2">
        <v>0.26100000000000001</v>
      </c>
      <c r="Y2018" s="2">
        <v>-3.802</v>
      </c>
      <c r="Z2018" s="2">
        <v>0.371</v>
      </c>
      <c r="AA2018" s="2">
        <v>13.129</v>
      </c>
      <c r="AB2018" s="2">
        <v>0.14099999999999999</v>
      </c>
      <c r="AC2018">
        <f t="shared" si="191"/>
        <v>1910</v>
      </c>
    </row>
    <row r="2019" spans="1:29" x14ac:dyDescent="0.35">
      <c r="A2019" s="3">
        <v>6607</v>
      </c>
      <c r="B2019" s="2">
        <v>2.4550000000000001</v>
      </c>
      <c r="C2019" s="2">
        <v>0.34200000000000003</v>
      </c>
      <c r="D2019" s="2">
        <v>8.2560000000000002</v>
      </c>
      <c r="E2019" s="2">
        <v>0.314</v>
      </c>
      <c r="F2019" s="2">
        <v>-3.5680000000000001</v>
      </c>
      <c r="G2019" s="2">
        <v>0.34399999999999997</v>
      </c>
      <c r="H2019" s="2">
        <v>13.311999999999999</v>
      </c>
      <c r="I2019" s="2">
        <v>0.156</v>
      </c>
      <c r="J2019" s="4">
        <f t="shared" si="192"/>
        <v>1918</v>
      </c>
      <c r="K2019">
        <f t="shared" si="193"/>
        <v>2</v>
      </c>
      <c r="M2019" t="str">
        <f t="shared" si="188"/>
        <v/>
      </c>
      <c r="O2019" t="str">
        <f t="shared" si="189"/>
        <v/>
      </c>
      <c r="R2019" t="str">
        <f t="shared" si="190"/>
        <v>1918-02</v>
      </c>
      <c r="U2019" s="2">
        <v>2.4550000000000001</v>
      </c>
      <c r="V2019" s="2">
        <v>0.34200000000000003</v>
      </c>
      <c r="W2019" s="2">
        <v>8.2560000000000002</v>
      </c>
      <c r="X2019" s="2">
        <v>0.314</v>
      </c>
      <c r="Y2019" s="2">
        <v>-3.5680000000000001</v>
      </c>
      <c r="Z2019" s="2">
        <v>0.34399999999999997</v>
      </c>
      <c r="AA2019" s="2">
        <v>13.311999999999999</v>
      </c>
      <c r="AB2019" s="2">
        <v>0.156</v>
      </c>
      <c r="AC2019">
        <f t="shared" si="191"/>
        <v>1910</v>
      </c>
    </row>
    <row r="2020" spans="1:29" x14ac:dyDescent="0.35">
      <c r="A2020" s="3">
        <v>6635</v>
      </c>
      <c r="B2020" s="2">
        <v>4.8109999999999999</v>
      </c>
      <c r="C2020" s="2">
        <v>0.25700000000000001</v>
      </c>
      <c r="D2020" s="2">
        <v>10.704000000000001</v>
      </c>
      <c r="E2020" s="2">
        <v>0.19700000000000001</v>
      </c>
      <c r="F2020" s="2">
        <v>-1.2669999999999999</v>
      </c>
      <c r="G2020" s="2">
        <v>0.31</v>
      </c>
      <c r="H2020" s="2">
        <v>14.034000000000001</v>
      </c>
      <c r="I2020" s="2">
        <v>0.14699999999999999</v>
      </c>
      <c r="J2020" s="4">
        <f t="shared" si="192"/>
        <v>1918</v>
      </c>
      <c r="K2020">
        <f t="shared" si="193"/>
        <v>3</v>
      </c>
      <c r="M2020" t="str">
        <f t="shared" si="188"/>
        <v/>
      </c>
      <c r="O2020" t="str">
        <f t="shared" si="189"/>
        <v/>
      </c>
      <c r="R2020" t="str">
        <f t="shared" si="190"/>
        <v>1918-03</v>
      </c>
      <c r="U2020" s="2">
        <v>4.8109999999999999</v>
      </c>
      <c r="V2020" s="2">
        <v>0.25700000000000001</v>
      </c>
      <c r="W2020" s="2">
        <v>10.704000000000001</v>
      </c>
      <c r="X2020" s="2">
        <v>0.19700000000000001</v>
      </c>
      <c r="Y2020" s="2">
        <v>-1.2669999999999999</v>
      </c>
      <c r="Z2020" s="2">
        <v>0.31</v>
      </c>
      <c r="AA2020" s="2">
        <v>14.034000000000001</v>
      </c>
      <c r="AB2020" s="2">
        <v>0.14699999999999999</v>
      </c>
      <c r="AC2020">
        <f t="shared" si="191"/>
        <v>1910</v>
      </c>
    </row>
    <row r="2021" spans="1:29" x14ac:dyDescent="0.35">
      <c r="A2021" s="3">
        <v>6666</v>
      </c>
      <c r="B2021" s="2">
        <v>7.6439999999999904</v>
      </c>
      <c r="C2021" s="2">
        <v>0.25800000000000001</v>
      </c>
      <c r="D2021" s="2">
        <v>13.706</v>
      </c>
      <c r="E2021" s="2">
        <v>0.255</v>
      </c>
      <c r="F2021" s="2">
        <v>1.4259999999999999</v>
      </c>
      <c r="G2021" s="2">
        <v>0.38</v>
      </c>
      <c r="H2021" s="2">
        <v>14.794</v>
      </c>
      <c r="I2021" s="2">
        <v>0.14799999999999999</v>
      </c>
      <c r="J2021" s="4">
        <f t="shared" si="192"/>
        <v>1918</v>
      </c>
      <c r="K2021">
        <f t="shared" si="193"/>
        <v>4</v>
      </c>
      <c r="M2021" t="str">
        <f t="shared" si="188"/>
        <v/>
      </c>
      <c r="O2021" t="str">
        <f t="shared" si="189"/>
        <v/>
      </c>
      <c r="R2021" t="str">
        <f t="shared" si="190"/>
        <v>1918-04</v>
      </c>
      <c r="U2021" s="2">
        <v>7.6439999999999904</v>
      </c>
      <c r="V2021" s="2">
        <v>0.25800000000000001</v>
      </c>
      <c r="W2021" s="2">
        <v>13.706</v>
      </c>
      <c r="X2021" s="2">
        <v>0.255</v>
      </c>
      <c r="Y2021" s="2">
        <v>1.4259999999999999</v>
      </c>
      <c r="Z2021" s="2">
        <v>0.38</v>
      </c>
      <c r="AA2021" s="2">
        <v>14.794</v>
      </c>
      <c r="AB2021" s="2">
        <v>0.14799999999999999</v>
      </c>
      <c r="AC2021">
        <f t="shared" si="191"/>
        <v>1910</v>
      </c>
    </row>
    <row r="2022" spans="1:29" x14ac:dyDescent="0.35">
      <c r="A2022" s="3">
        <v>6696</v>
      </c>
      <c r="B2022" s="2">
        <v>10.54</v>
      </c>
      <c r="C2022" s="2">
        <v>0.30399999999999999</v>
      </c>
      <c r="D2022" s="2">
        <v>16.48</v>
      </c>
      <c r="E2022" s="2">
        <v>0.33200000000000002</v>
      </c>
      <c r="F2022" s="2">
        <v>4.3860000000000001</v>
      </c>
      <c r="G2022" s="2">
        <v>0.35899999999999999</v>
      </c>
      <c r="H2022" s="2">
        <v>15.732999999999899</v>
      </c>
      <c r="I2022" s="2">
        <v>0.156</v>
      </c>
      <c r="J2022" s="4">
        <f t="shared" si="192"/>
        <v>1918</v>
      </c>
      <c r="K2022">
        <f t="shared" si="193"/>
        <v>5</v>
      </c>
      <c r="M2022" t="str">
        <f t="shared" si="188"/>
        <v/>
      </c>
      <c r="O2022" t="str">
        <f t="shared" si="189"/>
        <v/>
      </c>
      <c r="R2022" t="str">
        <f t="shared" si="190"/>
        <v>1918-05</v>
      </c>
      <c r="U2022" s="2">
        <v>10.54</v>
      </c>
      <c r="V2022" s="2">
        <v>0.30399999999999999</v>
      </c>
      <c r="W2022" s="2">
        <v>16.48</v>
      </c>
      <c r="X2022" s="2">
        <v>0.33200000000000002</v>
      </c>
      <c r="Y2022" s="2">
        <v>4.3860000000000001</v>
      </c>
      <c r="Z2022" s="2">
        <v>0.35899999999999999</v>
      </c>
      <c r="AA2022" s="2">
        <v>15.732999999999899</v>
      </c>
      <c r="AB2022" s="2">
        <v>0.156</v>
      </c>
      <c r="AC2022">
        <f t="shared" si="191"/>
        <v>1910</v>
      </c>
    </row>
    <row r="2023" spans="1:29" x14ac:dyDescent="0.35">
      <c r="A2023" s="3">
        <v>6727</v>
      </c>
      <c r="B2023" s="2">
        <v>12.907999999999999</v>
      </c>
      <c r="C2023" s="2">
        <v>0.24199999999999999</v>
      </c>
      <c r="D2023" s="2">
        <v>18.731000000000002</v>
      </c>
      <c r="E2023" s="2">
        <v>0.33500000000000002</v>
      </c>
      <c r="F2023" s="2">
        <v>6.7720000000000002</v>
      </c>
      <c r="G2023" s="2">
        <v>0.40699999999999997</v>
      </c>
      <c r="H2023" s="2">
        <v>16.305999999999901</v>
      </c>
      <c r="I2023" s="2">
        <v>0.14000000000000001</v>
      </c>
      <c r="J2023" s="4">
        <f t="shared" si="192"/>
        <v>1918</v>
      </c>
      <c r="K2023">
        <f t="shared" si="193"/>
        <v>6</v>
      </c>
      <c r="M2023" t="str">
        <f t="shared" si="188"/>
        <v/>
      </c>
      <c r="O2023" t="str">
        <f t="shared" si="189"/>
        <v/>
      </c>
      <c r="R2023" t="str">
        <f t="shared" si="190"/>
        <v>1918-06</v>
      </c>
      <c r="U2023" s="2">
        <v>12.907999999999999</v>
      </c>
      <c r="V2023" s="2">
        <v>0.24199999999999999</v>
      </c>
      <c r="W2023" s="2">
        <v>18.731000000000002</v>
      </c>
      <c r="X2023" s="2">
        <v>0.33500000000000002</v>
      </c>
      <c r="Y2023" s="2">
        <v>6.7720000000000002</v>
      </c>
      <c r="Z2023" s="2">
        <v>0.40699999999999997</v>
      </c>
      <c r="AA2023" s="2">
        <v>16.305999999999901</v>
      </c>
      <c r="AB2023" s="2">
        <v>0.14000000000000001</v>
      </c>
      <c r="AC2023">
        <f t="shared" si="191"/>
        <v>1910</v>
      </c>
    </row>
    <row r="2024" spans="1:29" x14ac:dyDescent="0.35">
      <c r="A2024" s="3">
        <v>6757</v>
      </c>
      <c r="B2024" s="2">
        <v>14.002000000000001</v>
      </c>
      <c r="C2024" s="2">
        <v>0.30099999999999999</v>
      </c>
      <c r="D2024" s="2">
        <v>19.916</v>
      </c>
      <c r="E2024" s="2">
        <v>0.36699999999999999</v>
      </c>
      <c r="F2024" s="2">
        <v>7.8959999999999999</v>
      </c>
      <c r="G2024" s="2">
        <v>0.38400000000000001</v>
      </c>
      <c r="H2024" s="2">
        <v>16.596</v>
      </c>
      <c r="I2024" s="2">
        <v>0.14899999999999999</v>
      </c>
      <c r="J2024" s="4">
        <f t="shared" si="192"/>
        <v>1918</v>
      </c>
      <c r="K2024">
        <f t="shared" si="193"/>
        <v>7</v>
      </c>
      <c r="M2024" t="str">
        <f t="shared" si="188"/>
        <v/>
      </c>
      <c r="O2024" t="str">
        <f t="shared" si="189"/>
        <v/>
      </c>
      <c r="R2024" t="str">
        <f t="shared" si="190"/>
        <v>1918-07</v>
      </c>
      <c r="U2024" s="2">
        <v>14.002000000000001</v>
      </c>
      <c r="V2024" s="2">
        <v>0.30099999999999999</v>
      </c>
      <c r="W2024" s="2">
        <v>19.916</v>
      </c>
      <c r="X2024" s="2">
        <v>0.36699999999999999</v>
      </c>
      <c r="Y2024" s="2">
        <v>7.8959999999999999</v>
      </c>
      <c r="Z2024" s="2">
        <v>0.38400000000000001</v>
      </c>
      <c r="AA2024" s="2">
        <v>16.596</v>
      </c>
      <c r="AB2024" s="2">
        <v>0.14899999999999999</v>
      </c>
      <c r="AC2024">
        <f t="shared" si="191"/>
        <v>1910</v>
      </c>
    </row>
    <row r="2025" spans="1:29" x14ac:dyDescent="0.35">
      <c r="A2025" s="3">
        <v>6788</v>
      </c>
      <c r="B2025" s="2">
        <v>13.430999999999999</v>
      </c>
      <c r="C2025" s="2">
        <v>0.32900000000000001</v>
      </c>
      <c r="D2025" s="2">
        <v>19.326000000000001</v>
      </c>
      <c r="E2025" s="2">
        <v>0.33400000000000002</v>
      </c>
      <c r="F2025" s="2">
        <v>7.4919999999999902</v>
      </c>
      <c r="G2025" s="2">
        <v>0.378</v>
      </c>
      <c r="H2025" s="2">
        <v>16.552</v>
      </c>
      <c r="I2025" s="2">
        <v>0.14699999999999999</v>
      </c>
      <c r="J2025" s="4">
        <f t="shared" si="192"/>
        <v>1918</v>
      </c>
      <c r="K2025">
        <f t="shared" si="193"/>
        <v>8</v>
      </c>
      <c r="M2025" t="str">
        <f t="shared" si="188"/>
        <v/>
      </c>
      <c r="O2025" t="str">
        <f t="shared" si="189"/>
        <v/>
      </c>
      <c r="R2025" t="str">
        <f t="shared" si="190"/>
        <v>1918-08</v>
      </c>
      <c r="U2025" s="2">
        <v>13.430999999999999</v>
      </c>
      <c r="V2025" s="2">
        <v>0.32900000000000001</v>
      </c>
      <c r="W2025" s="2">
        <v>19.326000000000001</v>
      </c>
      <c r="X2025" s="2">
        <v>0.33400000000000002</v>
      </c>
      <c r="Y2025" s="2">
        <v>7.4919999999999902</v>
      </c>
      <c r="Z2025" s="2">
        <v>0.378</v>
      </c>
      <c r="AA2025" s="2">
        <v>16.552</v>
      </c>
      <c r="AB2025" s="2">
        <v>0.14699999999999999</v>
      </c>
      <c r="AC2025">
        <f t="shared" si="191"/>
        <v>1910</v>
      </c>
    </row>
    <row r="2026" spans="1:29" x14ac:dyDescent="0.35">
      <c r="A2026" s="3">
        <v>6819</v>
      </c>
      <c r="B2026" s="2">
        <v>11.880999999999901</v>
      </c>
      <c r="C2026" s="2">
        <v>0.25600000000000001</v>
      </c>
      <c r="D2026" s="2">
        <v>17.998999999999999</v>
      </c>
      <c r="E2026" s="2">
        <v>0.24299999999999999</v>
      </c>
      <c r="F2026" s="2">
        <v>5.8</v>
      </c>
      <c r="G2026" s="2">
        <v>0.28999999999999998</v>
      </c>
      <c r="H2026" s="2">
        <v>16.074000000000002</v>
      </c>
      <c r="I2026" s="2">
        <v>0.14699999999999999</v>
      </c>
      <c r="J2026" s="4">
        <f t="shared" si="192"/>
        <v>1918</v>
      </c>
      <c r="K2026">
        <f t="shared" si="193"/>
        <v>9</v>
      </c>
      <c r="M2026" t="str">
        <f t="shared" si="188"/>
        <v/>
      </c>
      <c r="O2026" t="str">
        <f t="shared" si="189"/>
        <v/>
      </c>
      <c r="R2026" t="str">
        <f t="shared" si="190"/>
        <v>1918-09</v>
      </c>
      <c r="U2026" s="2">
        <v>11.880999999999901</v>
      </c>
      <c r="V2026" s="2">
        <v>0.25600000000000001</v>
      </c>
      <c r="W2026" s="2">
        <v>17.998999999999999</v>
      </c>
      <c r="X2026" s="2">
        <v>0.24299999999999999</v>
      </c>
      <c r="Y2026" s="2">
        <v>5.8</v>
      </c>
      <c r="Z2026" s="2">
        <v>0.28999999999999998</v>
      </c>
      <c r="AA2026" s="2">
        <v>16.074000000000002</v>
      </c>
      <c r="AB2026" s="2">
        <v>0.14699999999999999</v>
      </c>
      <c r="AC2026">
        <f t="shared" si="191"/>
        <v>1910</v>
      </c>
    </row>
    <row r="2027" spans="1:29" x14ac:dyDescent="0.35">
      <c r="A2027" s="3">
        <v>6849</v>
      </c>
      <c r="B2027" s="2">
        <v>9.4329999999999998</v>
      </c>
      <c r="C2027" s="2">
        <v>0.20899999999999999</v>
      </c>
      <c r="D2027" s="2">
        <v>15.332000000000001</v>
      </c>
      <c r="E2027" s="2">
        <v>0.24299999999999999</v>
      </c>
      <c r="F2027" s="2">
        <v>3.5779999999999998</v>
      </c>
      <c r="G2027" s="2">
        <v>0.499</v>
      </c>
      <c r="H2027" s="2">
        <v>15.252000000000001</v>
      </c>
      <c r="I2027" s="2">
        <v>0.14399999999999999</v>
      </c>
      <c r="J2027" s="4">
        <f t="shared" si="192"/>
        <v>1918</v>
      </c>
      <c r="K2027">
        <f t="shared" si="193"/>
        <v>10</v>
      </c>
      <c r="M2027" t="str">
        <f t="shared" si="188"/>
        <v/>
      </c>
      <c r="O2027" t="str">
        <f t="shared" si="189"/>
        <v/>
      </c>
      <c r="R2027" t="str">
        <f t="shared" si="190"/>
        <v>1918-10</v>
      </c>
      <c r="U2027" s="2">
        <v>9.4329999999999998</v>
      </c>
      <c r="V2027" s="2">
        <v>0.20899999999999999</v>
      </c>
      <c r="W2027" s="2">
        <v>15.332000000000001</v>
      </c>
      <c r="X2027" s="2">
        <v>0.24299999999999999</v>
      </c>
      <c r="Y2027" s="2">
        <v>3.5779999999999998</v>
      </c>
      <c r="Z2027" s="2">
        <v>0.499</v>
      </c>
      <c r="AA2027" s="2">
        <v>15.252000000000001</v>
      </c>
      <c r="AB2027" s="2">
        <v>0.14399999999999999</v>
      </c>
      <c r="AC2027">
        <f t="shared" si="191"/>
        <v>1910</v>
      </c>
    </row>
    <row r="2028" spans="1:29" x14ac:dyDescent="0.35">
      <c r="A2028" s="3">
        <v>6880</v>
      </c>
      <c r="B2028" s="2">
        <v>5.6829999999999998</v>
      </c>
      <c r="C2028" s="2">
        <v>0.22500000000000001</v>
      </c>
      <c r="D2028" s="2">
        <v>11.265000000000001</v>
      </c>
      <c r="E2028" s="2">
        <v>0.2</v>
      </c>
      <c r="F2028" s="2">
        <v>0.14199999999999999</v>
      </c>
      <c r="G2028" s="2">
        <v>0.35299999999999998</v>
      </c>
      <c r="H2028" s="2">
        <v>14.297000000000001</v>
      </c>
      <c r="I2028" s="2">
        <v>0.14799999999999999</v>
      </c>
      <c r="J2028" s="4">
        <f t="shared" si="192"/>
        <v>1918</v>
      </c>
      <c r="K2028">
        <f t="shared" si="193"/>
        <v>11</v>
      </c>
      <c r="M2028" t="str">
        <f t="shared" si="188"/>
        <v/>
      </c>
      <c r="O2028" t="str">
        <f t="shared" si="189"/>
        <v/>
      </c>
      <c r="R2028" t="str">
        <f t="shared" si="190"/>
        <v>1918-11</v>
      </c>
      <c r="U2028" s="2">
        <v>5.6829999999999998</v>
      </c>
      <c r="V2028" s="2">
        <v>0.22500000000000001</v>
      </c>
      <c r="W2028" s="2">
        <v>11.265000000000001</v>
      </c>
      <c r="X2028" s="2">
        <v>0.2</v>
      </c>
      <c r="Y2028" s="2">
        <v>0.14199999999999999</v>
      </c>
      <c r="Z2028" s="2">
        <v>0.35299999999999998</v>
      </c>
      <c r="AA2028" s="2">
        <v>14.297000000000001</v>
      </c>
      <c r="AB2028" s="2">
        <v>0.14799999999999999</v>
      </c>
      <c r="AC2028">
        <f t="shared" si="191"/>
        <v>1910</v>
      </c>
    </row>
    <row r="2029" spans="1:29" x14ac:dyDescent="0.35">
      <c r="A2029" s="3">
        <v>6910</v>
      </c>
      <c r="B2029" s="2">
        <v>2.8479999999999999</v>
      </c>
      <c r="C2029" s="2">
        <v>0.245</v>
      </c>
      <c r="D2029" s="2">
        <v>8.266</v>
      </c>
      <c r="E2029" s="2">
        <v>0.35599999999999998</v>
      </c>
      <c r="F2029" s="2">
        <v>-2.6269999999999998</v>
      </c>
      <c r="G2029" s="2">
        <v>0.377</v>
      </c>
      <c r="H2029" s="2">
        <v>13.439</v>
      </c>
      <c r="I2029" s="2">
        <v>0.155</v>
      </c>
      <c r="J2029" s="4">
        <f t="shared" si="192"/>
        <v>1918</v>
      </c>
      <c r="K2029">
        <f t="shared" si="193"/>
        <v>12</v>
      </c>
      <c r="M2029" t="str">
        <f t="shared" si="188"/>
        <v/>
      </c>
      <c r="O2029" t="str">
        <f t="shared" si="189"/>
        <v/>
      </c>
      <c r="R2029" t="str">
        <f t="shared" si="190"/>
        <v>1918-12</v>
      </c>
      <c r="U2029" s="2">
        <v>2.8479999999999999</v>
      </c>
      <c r="V2029" s="2">
        <v>0.245</v>
      </c>
      <c r="W2029" s="2">
        <v>8.266</v>
      </c>
      <c r="X2029" s="2">
        <v>0.35599999999999998</v>
      </c>
      <c r="Y2029" s="2">
        <v>-2.6269999999999998</v>
      </c>
      <c r="Z2029" s="2">
        <v>0.377</v>
      </c>
      <c r="AA2029" s="2">
        <v>13.439</v>
      </c>
      <c r="AB2029" s="2">
        <v>0.155</v>
      </c>
      <c r="AC2029">
        <f t="shared" si="191"/>
        <v>1910</v>
      </c>
    </row>
    <row r="2030" spans="1:29" x14ac:dyDescent="0.35">
      <c r="A2030" s="3">
        <v>6941</v>
      </c>
      <c r="B2030" s="2">
        <v>2.1840000000000002</v>
      </c>
      <c r="C2030" s="2">
        <v>0.252</v>
      </c>
      <c r="D2030" s="2">
        <v>7.6489999999999903</v>
      </c>
      <c r="E2030" s="2">
        <v>0.38100000000000001</v>
      </c>
      <c r="F2030" s="2">
        <v>-3.3959999999999999</v>
      </c>
      <c r="G2030" s="2">
        <v>0.45300000000000001</v>
      </c>
      <c r="H2030" s="2">
        <v>13.308999999999999</v>
      </c>
      <c r="I2030" s="2">
        <v>0.152</v>
      </c>
      <c r="J2030" s="4">
        <f t="shared" si="192"/>
        <v>1919</v>
      </c>
      <c r="K2030">
        <f t="shared" si="193"/>
        <v>1</v>
      </c>
      <c r="M2030" t="str">
        <f t="shared" si="188"/>
        <v/>
      </c>
      <c r="O2030" t="str">
        <f t="shared" si="189"/>
        <v/>
      </c>
      <c r="R2030" t="str">
        <f t="shared" si="190"/>
        <v>1919-01</v>
      </c>
      <c r="U2030" s="2">
        <v>2.1840000000000002</v>
      </c>
      <c r="V2030" s="2">
        <v>0.252</v>
      </c>
      <c r="W2030" s="2">
        <v>7.6489999999999903</v>
      </c>
      <c r="X2030" s="2">
        <v>0.38100000000000001</v>
      </c>
      <c r="Y2030" s="2">
        <v>-3.3959999999999999</v>
      </c>
      <c r="Z2030" s="2">
        <v>0.45300000000000001</v>
      </c>
      <c r="AA2030" s="2">
        <v>13.308999999999999</v>
      </c>
      <c r="AB2030" s="2">
        <v>0.152</v>
      </c>
      <c r="AC2030">
        <f t="shared" si="191"/>
        <v>1910</v>
      </c>
    </row>
    <row r="2031" spans="1:29" x14ac:dyDescent="0.35">
      <c r="A2031" s="3">
        <v>6972</v>
      </c>
      <c r="B2031" s="2">
        <v>2.8519999999999999</v>
      </c>
      <c r="C2031" s="2">
        <v>0.28499999999999998</v>
      </c>
      <c r="D2031" s="2">
        <v>8.62699999999999</v>
      </c>
      <c r="E2031" s="2">
        <v>0.43</v>
      </c>
      <c r="F2031" s="2">
        <v>-2.996</v>
      </c>
      <c r="G2031" s="2">
        <v>0.45200000000000001</v>
      </c>
      <c r="H2031" s="2">
        <v>13.6779999999999</v>
      </c>
      <c r="I2031" s="2">
        <v>0.151</v>
      </c>
      <c r="J2031" s="4">
        <f t="shared" si="192"/>
        <v>1919</v>
      </c>
      <c r="K2031">
        <f t="shared" si="193"/>
        <v>2</v>
      </c>
      <c r="M2031" t="str">
        <f t="shared" si="188"/>
        <v/>
      </c>
      <c r="O2031" t="str">
        <f t="shared" si="189"/>
        <v/>
      </c>
      <c r="R2031" t="str">
        <f t="shared" si="190"/>
        <v>1919-02</v>
      </c>
      <c r="U2031" s="2">
        <v>2.8519999999999999</v>
      </c>
      <c r="V2031" s="2">
        <v>0.28499999999999998</v>
      </c>
      <c r="W2031" s="2">
        <v>8.62699999999999</v>
      </c>
      <c r="X2031" s="2">
        <v>0.43</v>
      </c>
      <c r="Y2031" s="2">
        <v>-2.996</v>
      </c>
      <c r="Z2031" s="2">
        <v>0.45200000000000001</v>
      </c>
      <c r="AA2031" s="2">
        <v>13.6779999999999</v>
      </c>
      <c r="AB2031" s="2">
        <v>0.151</v>
      </c>
      <c r="AC2031">
        <f t="shared" si="191"/>
        <v>1910</v>
      </c>
    </row>
    <row r="2032" spans="1:29" x14ac:dyDescent="0.35">
      <c r="A2032" s="3">
        <v>7000</v>
      </c>
      <c r="B2032" s="2">
        <v>4.7430000000000003</v>
      </c>
      <c r="C2032" s="2">
        <v>0.27</v>
      </c>
      <c r="D2032" s="2">
        <v>10.714</v>
      </c>
      <c r="E2032" s="2">
        <v>0.28499999999999998</v>
      </c>
      <c r="F2032" s="2">
        <v>-1.5469999999999999</v>
      </c>
      <c r="G2032" s="2">
        <v>0.35199999999999998</v>
      </c>
      <c r="H2032" s="2">
        <v>14.22</v>
      </c>
      <c r="I2032" s="2">
        <v>0.14799999999999999</v>
      </c>
      <c r="J2032" s="4">
        <f t="shared" si="192"/>
        <v>1919</v>
      </c>
      <c r="K2032">
        <f t="shared" si="193"/>
        <v>3</v>
      </c>
      <c r="M2032" t="str">
        <f t="shared" si="188"/>
        <v/>
      </c>
      <c r="O2032" t="str">
        <f t="shared" si="189"/>
        <v/>
      </c>
      <c r="R2032" t="str">
        <f t="shared" si="190"/>
        <v>1919-03</v>
      </c>
      <c r="U2032" s="2">
        <v>4.7430000000000003</v>
      </c>
      <c r="V2032" s="2">
        <v>0.27</v>
      </c>
      <c r="W2032" s="2">
        <v>10.714</v>
      </c>
      <c r="X2032" s="2">
        <v>0.28499999999999998</v>
      </c>
      <c r="Y2032" s="2">
        <v>-1.5469999999999999</v>
      </c>
      <c r="Z2032" s="2">
        <v>0.35199999999999998</v>
      </c>
      <c r="AA2032" s="2">
        <v>14.22</v>
      </c>
      <c r="AB2032" s="2">
        <v>0.14799999999999999</v>
      </c>
      <c r="AC2032">
        <f t="shared" si="191"/>
        <v>1910</v>
      </c>
    </row>
    <row r="2033" spans="1:29" x14ac:dyDescent="0.35">
      <c r="A2033" s="3">
        <v>7031</v>
      </c>
      <c r="B2033" s="2">
        <v>8.4870000000000001</v>
      </c>
      <c r="C2033" s="2">
        <v>0.29199999999999998</v>
      </c>
      <c r="D2033" s="2">
        <v>14.412000000000001</v>
      </c>
      <c r="E2033" s="2">
        <v>0.34899999999999998</v>
      </c>
      <c r="F2033" s="2">
        <v>2.4409999999999998</v>
      </c>
      <c r="G2033" s="2">
        <v>0.38500000000000001</v>
      </c>
      <c r="H2033" s="2">
        <v>15.253</v>
      </c>
      <c r="I2033" s="2">
        <v>0.15</v>
      </c>
      <c r="J2033" s="4">
        <f t="shared" si="192"/>
        <v>1919</v>
      </c>
      <c r="K2033">
        <f t="shared" si="193"/>
        <v>4</v>
      </c>
      <c r="M2033" t="str">
        <f t="shared" si="188"/>
        <v/>
      </c>
      <c r="O2033" t="str">
        <f t="shared" si="189"/>
        <v/>
      </c>
      <c r="R2033" t="str">
        <f t="shared" si="190"/>
        <v>1919-04</v>
      </c>
      <c r="U2033" s="2">
        <v>8.4870000000000001</v>
      </c>
      <c r="V2033" s="2">
        <v>0.29199999999999998</v>
      </c>
      <c r="W2033" s="2">
        <v>14.412000000000001</v>
      </c>
      <c r="X2033" s="2">
        <v>0.34899999999999998</v>
      </c>
      <c r="Y2033" s="2">
        <v>2.4409999999999998</v>
      </c>
      <c r="Z2033" s="2">
        <v>0.38500000000000001</v>
      </c>
      <c r="AA2033" s="2">
        <v>15.253</v>
      </c>
      <c r="AB2033" s="2">
        <v>0.15</v>
      </c>
      <c r="AC2033">
        <f t="shared" si="191"/>
        <v>1910</v>
      </c>
    </row>
    <row r="2034" spans="1:29" x14ac:dyDescent="0.35">
      <c r="A2034" s="3">
        <v>7061</v>
      </c>
      <c r="B2034" s="2">
        <v>10.968999999999999</v>
      </c>
      <c r="C2034" s="2">
        <v>0.28599999999999998</v>
      </c>
      <c r="D2034" s="2">
        <v>16.701000000000001</v>
      </c>
      <c r="E2034" s="2">
        <v>0.376</v>
      </c>
      <c r="F2034" s="2">
        <v>4.8810000000000002</v>
      </c>
      <c r="G2034" s="2">
        <v>0.375</v>
      </c>
      <c r="H2034" s="2">
        <v>15.847</v>
      </c>
      <c r="I2034" s="2">
        <v>0.14000000000000001</v>
      </c>
      <c r="J2034" s="4">
        <f t="shared" si="192"/>
        <v>1919</v>
      </c>
      <c r="K2034">
        <f t="shared" si="193"/>
        <v>5</v>
      </c>
      <c r="M2034" t="str">
        <f t="shared" si="188"/>
        <v/>
      </c>
      <c r="O2034" t="str">
        <f t="shared" si="189"/>
        <v/>
      </c>
      <c r="R2034" t="str">
        <f t="shared" si="190"/>
        <v>1919-05</v>
      </c>
      <c r="U2034" s="2">
        <v>10.968999999999999</v>
      </c>
      <c r="V2034" s="2">
        <v>0.28599999999999998</v>
      </c>
      <c r="W2034" s="2">
        <v>16.701000000000001</v>
      </c>
      <c r="X2034" s="2">
        <v>0.376</v>
      </c>
      <c r="Y2034" s="2">
        <v>4.8810000000000002</v>
      </c>
      <c r="Z2034" s="2">
        <v>0.375</v>
      </c>
      <c r="AA2034" s="2">
        <v>15.847</v>
      </c>
      <c r="AB2034" s="2">
        <v>0.14000000000000001</v>
      </c>
      <c r="AC2034">
        <f t="shared" si="191"/>
        <v>1910</v>
      </c>
    </row>
    <row r="2035" spans="1:29" x14ac:dyDescent="0.35">
      <c r="A2035" s="3">
        <v>7092</v>
      </c>
      <c r="B2035" s="2">
        <v>13.228</v>
      </c>
      <c r="C2035" s="2">
        <v>0.24099999999999999</v>
      </c>
      <c r="D2035" s="2">
        <v>19.016999999999999</v>
      </c>
      <c r="E2035" s="2">
        <v>0.42899999999999999</v>
      </c>
      <c r="F2035" s="2">
        <v>7.1020000000000003</v>
      </c>
      <c r="G2035" s="2">
        <v>0.34</v>
      </c>
      <c r="H2035" s="2">
        <v>16.375</v>
      </c>
      <c r="I2035" s="2">
        <v>0.13200000000000001</v>
      </c>
      <c r="J2035" s="4">
        <f t="shared" si="192"/>
        <v>1919</v>
      </c>
      <c r="K2035">
        <f t="shared" si="193"/>
        <v>6</v>
      </c>
      <c r="M2035" t="str">
        <f t="shared" si="188"/>
        <v/>
      </c>
      <c r="O2035" t="str">
        <f t="shared" si="189"/>
        <v/>
      </c>
      <c r="R2035" t="str">
        <f t="shared" si="190"/>
        <v>1919-06</v>
      </c>
      <c r="U2035" s="2">
        <v>13.228</v>
      </c>
      <c r="V2035" s="2">
        <v>0.24099999999999999</v>
      </c>
      <c r="W2035" s="2">
        <v>19.016999999999999</v>
      </c>
      <c r="X2035" s="2">
        <v>0.42899999999999999</v>
      </c>
      <c r="Y2035" s="2">
        <v>7.1020000000000003</v>
      </c>
      <c r="Z2035" s="2">
        <v>0.34</v>
      </c>
      <c r="AA2035" s="2">
        <v>16.375</v>
      </c>
      <c r="AB2035" s="2">
        <v>0.13200000000000001</v>
      </c>
      <c r="AC2035">
        <f t="shared" si="191"/>
        <v>1910</v>
      </c>
    </row>
    <row r="2036" spans="1:29" x14ac:dyDescent="0.35">
      <c r="A2036" s="3">
        <v>7122</v>
      </c>
      <c r="B2036" s="2">
        <v>14.273999999999999</v>
      </c>
      <c r="C2036" s="2">
        <v>0.29899999999999999</v>
      </c>
      <c r="D2036" s="2">
        <v>20.146000000000001</v>
      </c>
      <c r="E2036" s="2">
        <v>0.44</v>
      </c>
      <c r="F2036" s="2">
        <v>8.2639999999999993</v>
      </c>
      <c r="G2036" s="2">
        <v>0.41399999999999998</v>
      </c>
      <c r="H2036" s="2">
        <v>16.582000000000001</v>
      </c>
      <c r="I2036" s="2">
        <v>0.14399999999999999</v>
      </c>
      <c r="J2036" s="4">
        <f t="shared" si="192"/>
        <v>1919</v>
      </c>
      <c r="K2036">
        <f t="shared" si="193"/>
        <v>7</v>
      </c>
      <c r="M2036" t="str">
        <f t="shared" si="188"/>
        <v/>
      </c>
      <c r="O2036" t="str">
        <f t="shared" si="189"/>
        <v/>
      </c>
      <c r="R2036" t="str">
        <f t="shared" si="190"/>
        <v>1919-07</v>
      </c>
      <c r="U2036" s="2">
        <v>14.273999999999999</v>
      </c>
      <c r="V2036" s="2">
        <v>0.29899999999999999</v>
      </c>
      <c r="W2036" s="2">
        <v>20.146000000000001</v>
      </c>
      <c r="X2036" s="2">
        <v>0.44</v>
      </c>
      <c r="Y2036" s="2">
        <v>8.2639999999999993</v>
      </c>
      <c r="Z2036" s="2">
        <v>0.41399999999999998</v>
      </c>
      <c r="AA2036" s="2">
        <v>16.582000000000001</v>
      </c>
      <c r="AB2036" s="2">
        <v>0.14399999999999999</v>
      </c>
      <c r="AC2036">
        <f t="shared" si="191"/>
        <v>1910</v>
      </c>
    </row>
    <row r="2037" spans="1:29" x14ac:dyDescent="0.35">
      <c r="A2037" s="3">
        <v>7153</v>
      </c>
      <c r="B2037" s="2">
        <v>13.786</v>
      </c>
      <c r="C2037" s="2">
        <v>0.33500000000000002</v>
      </c>
      <c r="D2037" s="2">
        <v>19.803999999999998</v>
      </c>
      <c r="E2037" s="2">
        <v>0.36699999999999999</v>
      </c>
      <c r="F2037" s="2">
        <v>7.8419999999999996</v>
      </c>
      <c r="G2037" s="2">
        <v>0.33300000000000002</v>
      </c>
      <c r="H2037" s="2">
        <v>16.498000000000001</v>
      </c>
      <c r="I2037" s="2">
        <v>0.153</v>
      </c>
      <c r="J2037" s="4">
        <f t="shared" si="192"/>
        <v>1919</v>
      </c>
      <c r="K2037">
        <f t="shared" si="193"/>
        <v>8</v>
      </c>
      <c r="M2037" t="str">
        <f t="shared" si="188"/>
        <v/>
      </c>
      <c r="O2037" t="str">
        <f t="shared" si="189"/>
        <v/>
      </c>
      <c r="R2037" t="str">
        <f t="shared" si="190"/>
        <v>1919-08</v>
      </c>
      <c r="U2037" s="2">
        <v>13.786</v>
      </c>
      <c r="V2037" s="2">
        <v>0.33500000000000002</v>
      </c>
      <c r="W2037" s="2">
        <v>19.803999999999998</v>
      </c>
      <c r="X2037" s="2">
        <v>0.36699999999999999</v>
      </c>
      <c r="Y2037" s="2">
        <v>7.8419999999999996</v>
      </c>
      <c r="Z2037" s="2">
        <v>0.33300000000000002</v>
      </c>
      <c r="AA2037" s="2">
        <v>16.498000000000001</v>
      </c>
      <c r="AB2037" s="2">
        <v>0.153</v>
      </c>
      <c r="AC2037">
        <f t="shared" si="191"/>
        <v>1910</v>
      </c>
    </row>
    <row r="2038" spans="1:29" x14ac:dyDescent="0.35">
      <c r="A2038" s="3">
        <v>7184</v>
      </c>
      <c r="B2038" s="2">
        <v>11.989999999999901</v>
      </c>
      <c r="C2038" s="2">
        <v>0.25</v>
      </c>
      <c r="D2038" s="2">
        <v>17.887</v>
      </c>
      <c r="E2038" s="2">
        <v>0.34599999999999997</v>
      </c>
      <c r="F2038" s="2">
        <v>6.1260000000000003</v>
      </c>
      <c r="G2038" s="2">
        <v>0.26</v>
      </c>
      <c r="H2038" s="2">
        <v>16.024999999999999</v>
      </c>
      <c r="I2038" s="2">
        <v>0.14099999999999999</v>
      </c>
      <c r="J2038" s="4">
        <f t="shared" si="192"/>
        <v>1919</v>
      </c>
      <c r="K2038">
        <f t="shared" si="193"/>
        <v>9</v>
      </c>
      <c r="M2038" t="str">
        <f t="shared" si="188"/>
        <v/>
      </c>
      <c r="O2038" t="str">
        <f t="shared" si="189"/>
        <v/>
      </c>
      <c r="R2038" t="str">
        <f t="shared" si="190"/>
        <v>1919-09</v>
      </c>
      <c r="U2038" s="2">
        <v>11.989999999999901</v>
      </c>
      <c r="V2038" s="2">
        <v>0.25</v>
      </c>
      <c r="W2038" s="2">
        <v>17.887</v>
      </c>
      <c r="X2038" s="2">
        <v>0.34599999999999997</v>
      </c>
      <c r="Y2038" s="2">
        <v>6.1260000000000003</v>
      </c>
      <c r="Z2038" s="2">
        <v>0.26</v>
      </c>
      <c r="AA2038" s="2">
        <v>16.024999999999999</v>
      </c>
      <c r="AB2038" s="2">
        <v>0.14099999999999999</v>
      </c>
      <c r="AC2038">
        <f t="shared" si="191"/>
        <v>1910</v>
      </c>
    </row>
    <row r="2039" spans="1:29" x14ac:dyDescent="0.35">
      <c r="A2039" s="3">
        <v>7214</v>
      </c>
      <c r="B2039" s="2">
        <v>9.3610000000000007</v>
      </c>
      <c r="C2039" s="2">
        <v>0.216</v>
      </c>
      <c r="D2039" s="2">
        <v>15.005000000000001</v>
      </c>
      <c r="E2039" s="2">
        <v>0.20499999999999999</v>
      </c>
      <c r="F2039" s="2">
        <v>3.5219999999999998</v>
      </c>
      <c r="G2039" s="2">
        <v>0.23699999999999999</v>
      </c>
      <c r="H2039" s="2">
        <v>15.117000000000001</v>
      </c>
      <c r="I2039" s="2">
        <v>0.129</v>
      </c>
      <c r="J2039" s="4">
        <f t="shared" si="192"/>
        <v>1919</v>
      </c>
      <c r="K2039">
        <f t="shared" si="193"/>
        <v>10</v>
      </c>
      <c r="M2039" t="str">
        <f t="shared" si="188"/>
        <v/>
      </c>
      <c r="O2039" t="str">
        <f t="shared" si="189"/>
        <v/>
      </c>
      <c r="R2039" t="str">
        <f t="shared" si="190"/>
        <v>1919-10</v>
      </c>
      <c r="U2039" s="2">
        <v>9.3610000000000007</v>
      </c>
      <c r="V2039" s="2">
        <v>0.216</v>
      </c>
      <c r="W2039" s="2">
        <v>15.005000000000001</v>
      </c>
      <c r="X2039" s="2">
        <v>0.20499999999999999</v>
      </c>
      <c r="Y2039" s="2">
        <v>3.5219999999999998</v>
      </c>
      <c r="Z2039" s="2">
        <v>0.23699999999999999</v>
      </c>
      <c r="AA2039" s="2">
        <v>15.117000000000001</v>
      </c>
      <c r="AB2039" s="2">
        <v>0.129</v>
      </c>
      <c r="AC2039">
        <f t="shared" si="191"/>
        <v>1910</v>
      </c>
    </row>
    <row r="2040" spans="1:29" x14ac:dyDescent="0.35">
      <c r="A2040" s="3">
        <v>7245</v>
      </c>
      <c r="B2040" s="2">
        <v>5.4889999999999999</v>
      </c>
      <c r="C2040" s="2">
        <v>0.23</v>
      </c>
      <c r="D2040" s="2">
        <v>11.157999999999999</v>
      </c>
      <c r="E2040" s="2">
        <v>0.184</v>
      </c>
      <c r="F2040" s="2">
        <v>-0.43099999999999999</v>
      </c>
      <c r="G2040" s="2">
        <v>0.20499999999999999</v>
      </c>
      <c r="H2040" s="2">
        <v>13.914</v>
      </c>
      <c r="I2040" s="2">
        <v>0.13600000000000001</v>
      </c>
      <c r="J2040" s="4">
        <f t="shared" si="192"/>
        <v>1919</v>
      </c>
      <c r="K2040">
        <f t="shared" si="193"/>
        <v>11</v>
      </c>
      <c r="M2040" t="str">
        <f t="shared" si="188"/>
        <v/>
      </c>
      <c r="O2040" t="str">
        <f t="shared" si="189"/>
        <v/>
      </c>
      <c r="R2040" t="str">
        <f t="shared" si="190"/>
        <v>1919-11</v>
      </c>
      <c r="U2040" s="2">
        <v>5.4889999999999999</v>
      </c>
      <c r="V2040" s="2">
        <v>0.23</v>
      </c>
      <c r="W2040" s="2">
        <v>11.157999999999999</v>
      </c>
      <c r="X2040" s="2">
        <v>0.184</v>
      </c>
      <c r="Y2040" s="2">
        <v>-0.43099999999999999</v>
      </c>
      <c r="Z2040" s="2">
        <v>0.20499999999999999</v>
      </c>
      <c r="AA2040" s="2">
        <v>13.914</v>
      </c>
      <c r="AB2040" s="2">
        <v>0.13600000000000001</v>
      </c>
      <c r="AC2040">
        <f t="shared" si="191"/>
        <v>1910</v>
      </c>
    </row>
    <row r="2041" spans="1:29" x14ac:dyDescent="0.35">
      <c r="A2041" s="3">
        <v>7275</v>
      </c>
      <c r="B2041" s="2">
        <v>3.2240000000000002</v>
      </c>
      <c r="C2041" s="2">
        <v>0.245</v>
      </c>
      <c r="D2041" s="2">
        <v>8.7560000000000002</v>
      </c>
      <c r="E2041" s="2">
        <v>0.30299999999999999</v>
      </c>
      <c r="F2041" s="2">
        <v>-2.395</v>
      </c>
      <c r="G2041" s="2">
        <v>0.26600000000000001</v>
      </c>
      <c r="H2041" s="2">
        <v>13.263</v>
      </c>
      <c r="I2041" s="2">
        <v>0.13800000000000001</v>
      </c>
      <c r="J2041" s="4">
        <f t="shared" si="192"/>
        <v>1919</v>
      </c>
      <c r="K2041">
        <f t="shared" si="193"/>
        <v>12</v>
      </c>
      <c r="M2041" t="str">
        <f t="shared" si="188"/>
        <v/>
      </c>
      <c r="O2041" t="str">
        <f t="shared" si="189"/>
        <v/>
      </c>
      <c r="R2041" t="str">
        <f t="shared" si="190"/>
        <v>1919-12</v>
      </c>
      <c r="U2041" s="2">
        <v>3.2240000000000002</v>
      </c>
      <c r="V2041" s="2">
        <v>0.245</v>
      </c>
      <c r="W2041" s="2">
        <v>8.7560000000000002</v>
      </c>
      <c r="X2041" s="2">
        <v>0.30299999999999999</v>
      </c>
      <c r="Y2041" s="2">
        <v>-2.395</v>
      </c>
      <c r="Z2041" s="2">
        <v>0.26600000000000001</v>
      </c>
      <c r="AA2041" s="2">
        <v>13.263</v>
      </c>
      <c r="AB2041" s="2">
        <v>0.13800000000000001</v>
      </c>
      <c r="AC2041">
        <f t="shared" si="191"/>
        <v>1910</v>
      </c>
    </row>
    <row r="2042" spans="1:29" x14ac:dyDescent="0.35">
      <c r="A2042" s="3">
        <v>7306</v>
      </c>
      <c r="B2042" s="2">
        <v>2.8410000000000002</v>
      </c>
      <c r="C2042" s="2">
        <v>0.25</v>
      </c>
      <c r="D2042" s="2">
        <v>8.4439999999999902</v>
      </c>
      <c r="E2042" s="2">
        <v>0.435</v>
      </c>
      <c r="F2042" s="2">
        <v>-2.94199999999999</v>
      </c>
      <c r="G2042" s="2">
        <v>0.32800000000000001</v>
      </c>
      <c r="H2042" s="2">
        <v>13.257</v>
      </c>
      <c r="I2042" s="2">
        <v>0.13699999999999901</v>
      </c>
      <c r="J2042" s="4">
        <f t="shared" si="192"/>
        <v>1920</v>
      </c>
      <c r="K2042">
        <f t="shared" si="193"/>
        <v>1</v>
      </c>
      <c r="M2042" t="str">
        <f t="shared" si="188"/>
        <v/>
      </c>
      <c r="O2042" t="str">
        <f t="shared" si="189"/>
        <v/>
      </c>
      <c r="R2042" t="str">
        <f t="shared" si="190"/>
        <v>1920-01</v>
      </c>
      <c r="U2042" s="2">
        <v>2.8410000000000002</v>
      </c>
      <c r="V2042" s="2">
        <v>0.25</v>
      </c>
      <c r="W2042" s="2">
        <v>8.4439999999999902</v>
      </c>
      <c r="X2042" s="2">
        <v>0.435</v>
      </c>
      <c r="Y2042" s="2">
        <v>-2.94199999999999</v>
      </c>
      <c r="Z2042" s="2">
        <v>0.32800000000000001</v>
      </c>
      <c r="AA2042" s="2">
        <v>13.257</v>
      </c>
      <c r="AB2042" s="2">
        <v>0.13699999999999901</v>
      </c>
      <c r="AC2042">
        <f t="shared" si="191"/>
        <v>1920</v>
      </c>
    </row>
    <row r="2043" spans="1:29" x14ac:dyDescent="0.35">
      <c r="A2043" s="3">
        <v>7337</v>
      </c>
      <c r="B2043" s="2">
        <v>2.7549999999999999</v>
      </c>
      <c r="C2043" s="2">
        <v>0.26800000000000002</v>
      </c>
      <c r="D2043" s="2">
        <v>8.266</v>
      </c>
      <c r="E2043" s="2">
        <v>0.503</v>
      </c>
      <c r="F2043" s="2">
        <v>-3.109</v>
      </c>
      <c r="G2043" s="2">
        <v>0.28899999999999998</v>
      </c>
      <c r="H2043" s="2">
        <v>13.347</v>
      </c>
      <c r="I2043" s="2">
        <v>0.13600000000000001</v>
      </c>
      <c r="J2043" s="4">
        <f t="shared" si="192"/>
        <v>1920</v>
      </c>
      <c r="K2043">
        <f t="shared" si="193"/>
        <v>2</v>
      </c>
      <c r="M2043" t="str">
        <f t="shared" si="188"/>
        <v/>
      </c>
      <c r="O2043" t="str">
        <f t="shared" si="189"/>
        <v/>
      </c>
      <c r="R2043" t="str">
        <f t="shared" si="190"/>
        <v>1920-02</v>
      </c>
      <c r="U2043" s="2">
        <v>2.7549999999999999</v>
      </c>
      <c r="V2043" s="2">
        <v>0.26800000000000002</v>
      </c>
      <c r="W2043" s="2">
        <v>8.266</v>
      </c>
      <c r="X2043" s="2">
        <v>0.503</v>
      </c>
      <c r="Y2043" s="2">
        <v>-3.109</v>
      </c>
      <c r="Z2043" s="2">
        <v>0.28899999999999998</v>
      </c>
      <c r="AA2043" s="2">
        <v>13.347</v>
      </c>
      <c r="AB2043" s="2">
        <v>0.13600000000000001</v>
      </c>
      <c r="AC2043">
        <f t="shared" si="191"/>
        <v>1920</v>
      </c>
    </row>
    <row r="2044" spans="1:29" x14ac:dyDescent="0.35">
      <c r="A2044" s="3">
        <v>7366</v>
      </c>
      <c r="B2044" s="2">
        <v>5.2270000000000003</v>
      </c>
      <c r="C2044" s="2">
        <v>0.23100000000000001</v>
      </c>
      <c r="D2044" s="2">
        <v>11.034000000000001</v>
      </c>
      <c r="E2044" s="2">
        <v>0.3</v>
      </c>
      <c r="F2044" s="2">
        <v>-0.78200000000000003</v>
      </c>
      <c r="G2044" s="2">
        <v>0.29199999999999998</v>
      </c>
      <c r="H2044" s="2">
        <v>14.25</v>
      </c>
      <c r="I2044" s="2">
        <v>0.13800000000000001</v>
      </c>
      <c r="J2044" s="4">
        <f t="shared" si="192"/>
        <v>1920</v>
      </c>
      <c r="K2044">
        <f t="shared" si="193"/>
        <v>3</v>
      </c>
      <c r="M2044" t="str">
        <f t="shared" si="188"/>
        <v/>
      </c>
      <c r="O2044" t="str">
        <f t="shared" si="189"/>
        <v/>
      </c>
      <c r="R2044" t="str">
        <f t="shared" si="190"/>
        <v>1920-03</v>
      </c>
      <c r="U2044" s="2">
        <v>5.2270000000000003</v>
      </c>
      <c r="V2044" s="2">
        <v>0.23100000000000001</v>
      </c>
      <c r="W2044" s="2">
        <v>11.034000000000001</v>
      </c>
      <c r="X2044" s="2">
        <v>0.3</v>
      </c>
      <c r="Y2044" s="2">
        <v>-0.78200000000000003</v>
      </c>
      <c r="Z2044" s="2">
        <v>0.29199999999999998</v>
      </c>
      <c r="AA2044" s="2">
        <v>14.25</v>
      </c>
      <c r="AB2044" s="2">
        <v>0.13800000000000001</v>
      </c>
      <c r="AC2044">
        <f t="shared" si="191"/>
        <v>1920</v>
      </c>
    </row>
    <row r="2045" spans="1:29" x14ac:dyDescent="0.35">
      <c r="A2045" s="3">
        <v>7397</v>
      </c>
      <c r="B2045" s="2">
        <v>8.2929999999999993</v>
      </c>
      <c r="C2045" s="2">
        <v>0.27200000000000002</v>
      </c>
      <c r="D2045" s="2">
        <v>14.140999999999901</v>
      </c>
      <c r="E2045" s="2">
        <v>0.29799999999999999</v>
      </c>
      <c r="F2045" s="2">
        <v>2.1640000000000001</v>
      </c>
      <c r="G2045" s="2">
        <v>0.41899999999999998</v>
      </c>
      <c r="H2045" s="2">
        <v>15.079000000000001</v>
      </c>
      <c r="I2045" s="2">
        <v>0.14499999999999999</v>
      </c>
      <c r="J2045" s="4">
        <f t="shared" si="192"/>
        <v>1920</v>
      </c>
      <c r="K2045">
        <f t="shared" si="193"/>
        <v>4</v>
      </c>
      <c r="M2045" t="str">
        <f t="shared" si="188"/>
        <v/>
      </c>
      <c r="O2045" t="str">
        <f t="shared" si="189"/>
        <v/>
      </c>
      <c r="R2045" t="str">
        <f t="shared" si="190"/>
        <v>1920-04</v>
      </c>
      <c r="U2045" s="2">
        <v>8.2929999999999993</v>
      </c>
      <c r="V2045" s="2">
        <v>0.27200000000000002</v>
      </c>
      <c r="W2045" s="2">
        <v>14.140999999999901</v>
      </c>
      <c r="X2045" s="2">
        <v>0.29799999999999999</v>
      </c>
      <c r="Y2045" s="2">
        <v>2.1640000000000001</v>
      </c>
      <c r="Z2045" s="2">
        <v>0.41899999999999998</v>
      </c>
      <c r="AA2045" s="2">
        <v>15.079000000000001</v>
      </c>
      <c r="AB2045" s="2">
        <v>0.14499999999999999</v>
      </c>
      <c r="AC2045">
        <f t="shared" si="191"/>
        <v>1920</v>
      </c>
    </row>
    <row r="2046" spans="1:29" x14ac:dyDescent="0.35">
      <c r="A2046" s="3">
        <v>7427</v>
      </c>
      <c r="B2046" s="2">
        <v>11.130999999999901</v>
      </c>
      <c r="C2046" s="2">
        <v>0.31</v>
      </c>
      <c r="D2046" s="2">
        <v>17.145</v>
      </c>
      <c r="E2046" s="2">
        <v>0.47399999999999998</v>
      </c>
      <c r="F2046" s="2">
        <v>5.1260000000000003</v>
      </c>
      <c r="G2046" s="2">
        <v>0.35199999999999998</v>
      </c>
      <c r="H2046" s="2">
        <v>15.855</v>
      </c>
      <c r="I2046" s="2">
        <v>0.14099999999999999</v>
      </c>
      <c r="J2046" s="4">
        <f t="shared" si="192"/>
        <v>1920</v>
      </c>
      <c r="K2046">
        <f t="shared" si="193"/>
        <v>5</v>
      </c>
      <c r="M2046" t="str">
        <f t="shared" si="188"/>
        <v/>
      </c>
      <c r="O2046" t="str">
        <f t="shared" si="189"/>
        <v/>
      </c>
      <c r="R2046" t="str">
        <f t="shared" si="190"/>
        <v>1920-05</v>
      </c>
      <c r="U2046" s="2">
        <v>11.130999999999901</v>
      </c>
      <c r="V2046" s="2">
        <v>0.31</v>
      </c>
      <c r="W2046" s="2">
        <v>17.145</v>
      </c>
      <c r="X2046" s="2">
        <v>0.47399999999999998</v>
      </c>
      <c r="Y2046" s="2">
        <v>5.1260000000000003</v>
      </c>
      <c r="Z2046" s="2">
        <v>0.35199999999999998</v>
      </c>
      <c r="AA2046" s="2">
        <v>15.855</v>
      </c>
      <c r="AB2046" s="2">
        <v>0.14099999999999999</v>
      </c>
      <c r="AC2046">
        <f t="shared" si="191"/>
        <v>1920</v>
      </c>
    </row>
    <row r="2047" spans="1:29" x14ac:dyDescent="0.35">
      <c r="A2047" s="3">
        <v>7458</v>
      </c>
      <c r="B2047" s="2">
        <v>13.105</v>
      </c>
      <c r="C2047" s="2">
        <v>0.245</v>
      </c>
      <c r="D2047" s="2">
        <v>18.899999999999999</v>
      </c>
      <c r="E2047" s="2">
        <v>0.33500000000000002</v>
      </c>
      <c r="F2047" s="2">
        <v>7.0570000000000004</v>
      </c>
      <c r="G2047" s="2">
        <v>0.29699999999999999</v>
      </c>
      <c r="H2047" s="2">
        <v>16.414999999999999</v>
      </c>
      <c r="I2047" s="2">
        <v>0.13100000000000001</v>
      </c>
      <c r="J2047" s="4">
        <f t="shared" si="192"/>
        <v>1920</v>
      </c>
      <c r="K2047">
        <f t="shared" si="193"/>
        <v>6</v>
      </c>
      <c r="M2047" t="str">
        <f t="shared" si="188"/>
        <v/>
      </c>
      <c r="O2047" t="str">
        <f t="shared" si="189"/>
        <v/>
      </c>
      <c r="R2047" t="str">
        <f t="shared" si="190"/>
        <v>1920-06</v>
      </c>
      <c r="U2047" s="2">
        <v>13.105</v>
      </c>
      <c r="V2047" s="2">
        <v>0.245</v>
      </c>
      <c r="W2047" s="2">
        <v>18.899999999999999</v>
      </c>
      <c r="X2047" s="2">
        <v>0.33500000000000002</v>
      </c>
      <c r="Y2047" s="2">
        <v>7.0570000000000004</v>
      </c>
      <c r="Z2047" s="2">
        <v>0.29699999999999999</v>
      </c>
      <c r="AA2047" s="2">
        <v>16.414999999999999</v>
      </c>
      <c r="AB2047" s="2">
        <v>0.13100000000000001</v>
      </c>
      <c r="AC2047">
        <f t="shared" si="191"/>
        <v>1920</v>
      </c>
    </row>
    <row r="2048" spans="1:29" x14ac:dyDescent="0.35">
      <c r="A2048" s="3">
        <v>7488</v>
      </c>
      <c r="B2048" s="2">
        <v>14.244999999999999</v>
      </c>
      <c r="C2048" s="2">
        <v>0.30499999999999999</v>
      </c>
      <c r="D2048" s="2">
        <v>20.120999999999999</v>
      </c>
      <c r="E2048" s="2">
        <v>0.47699999999999998</v>
      </c>
      <c r="F2048" s="2">
        <v>8.2989999999999995</v>
      </c>
      <c r="G2048" s="2">
        <v>0.35799999999999998</v>
      </c>
      <c r="H2048" s="2">
        <v>16.692999999999898</v>
      </c>
      <c r="I2048" s="2">
        <v>0.14299999999999999</v>
      </c>
      <c r="J2048" s="4">
        <f t="shared" si="192"/>
        <v>1920</v>
      </c>
      <c r="K2048">
        <f t="shared" si="193"/>
        <v>7</v>
      </c>
      <c r="M2048" t="str">
        <f t="shared" si="188"/>
        <v/>
      </c>
      <c r="O2048" t="str">
        <f t="shared" si="189"/>
        <v/>
      </c>
      <c r="R2048" t="str">
        <f t="shared" si="190"/>
        <v>1920-07</v>
      </c>
      <c r="U2048" s="2">
        <v>14.244999999999999</v>
      </c>
      <c r="V2048" s="2">
        <v>0.30499999999999999</v>
      </c>
      <c r="W2048" s="2">
        <v>20.120999999999999</v>
      </c>
      <c r="X2048" s="2">
        <v>0.47699999999999998</v>
      </c>
      <c r="Y2048" s="2">
        <v>8.2989999999999995</v>
      </c>
      <c r="Z2048" s="2">
        <v>0.35799999999999998</v>
      </c>
      <c r="AA2048" s="2">
        <v>16.692999999999898</v>
      </c>
      <c r="AB2048" s="2">
        <v>0.14299999999999999</v>
      </c>
      <c r="AC2048">
        <f t="shared" si="191"/>
        <v>1920</v>
      </c>
    </row>
    <row r="2049" spans="1:29" x14ac:dyDescent="0.35">
      <c r="A2049" s="3">
        <v>7519</v>
      </c>
      <c r="B2049" s="2">
        <v>13.698</v>
      </c>
      <c r="C2049" s="2">
        <v>0.34300000000000003</v>
      </c>
      <c r="D2049" s="2">
        <v>19.646999999999998</v>
      </c>
      <c r="E2049" s="2">
        <v>0.30499999999999999</v>
      </c>
      <c r="F2049" s="2">
        <v>7.7719999999999896</v>
      </c>
      <c r="G2049" s="2">
        <v>0.34499999999999997</v>
      </c>
      <c r="H2049" s="2">
        <v>16.625999999999902</v>
      </c>
      <c r="I2049" s="2">
        <v>0.14299999999999999</v>
      </c>
      <c r="J2049" s="4">
        <f t="shared" si="192"/>
        <v>1920</v>
      </c>
      <c r="K2049">
        <f t="shared" si="193"/>
        <v>8</v>
      </c>
      <c r="M2049" t="str">
        <f t="shared" si="188"/>
        <v/>
      </c>
      <c r="O2049" t="str">
        <f t="shared" si="189"/>
        <v/>
      </c>
      <c r="R2049" t="str">
        <f t="shared" si="190"/>
        <v>1920-08</v>
      </c>
      <c r="U2049" s="2">
        <v>13.698</v>
      </c>
      <c r="V2049" s="2">
        <v>0.34300000000000003</v>
      </c>
      <c r="W2049" s="2">
        <v>19.646999999999998</v>
      </c>
      <c r="X2049" s="2">
        <v>0.30499999999999999</v>
      </c>
      <c r="Y2049" s="2">
        <v>7.7719999999999896</v>
      </c>
      <c r="Z2049" s="2">
        <v>0.34499999999999997</v>
      </c>
      <c r="AA2049" s="2">
        <v>16.625999999999902</v>
      </c>
      <c r="AB2049" s="2">
        <v>0.14299999999999999</v>
      </c>
      <c r="AC2049">
        <f t="shared" si="191"/>
        <v>1920</v>
      </c>
    </row>
    <row r="2050" spans="1:29" x14ac:dyDescent="0.35">
      <c r="A2050" s="3">
        <v>7550</v>
      </c>
      <c r="B2050" s="2">
        <v>11.794</v>
      </c>
      <c r="C2050" s="2">
        <v>0.25800000000000001</v>
      </c>
      <c r="D2050" s="2">
        <v>17.809999999999999</v>
      </c>
      <c r="E2050" s="2">
        <v>0.25700000000000001</v>
      </c>
      <c r="F2050" s="2">
        <v>5.85</v>
      </c>
      <c r="G2050" s="2">
        <v>0.29699999999999999</v>
      </c>
      <c r="H2050" s="2">
        <v>16.117000000000001</v>
      </c>
      <c r="I2050" s="2">
        <v>0.13300000000000001</v>
      </c>
      <c r="J2050" s="4">
        <f t="shared" si="192"/>
        <v>1920</v>
      </c>
      <c r="K2050">
        <f t="shared" si="193"/>
        <v>9</v>
      </c>
      <c r="M2050" t="str">
        <f t="shared" si="188"/>
        <v/>
      </c>
      <c r="O2050" t="str">
        <f t="shared" si="189"/>
        <v/>
      </c>
      <c r="R2050" t="str">
        <f t="shared" si="190"/>
        <v>1920-09</v>
      </c>
      <c r="U2050" s="2">
        <v>11.794</v>
      </c>
      <c r="V2050" s="2">
        <v>0.25800000000000001</v>
      </c>
      <c r="W2050" s="2">
        <v>17.809999999999999</v>
      </c>
      <c r="X2050" s="2">
        <v>0.25700000000000001</v>
      </c>
      <c r="Y2050" s="2">
        <v>5.85</v>
      </c>
      <c r="Z2050" s="2">
        <v>0.29699999999999999</v>
      </c>
      <c r="AA2050" s="2">
        <v>16.117000000000001</v>
      </c>
      <c r="AB2050" s="2">
        <v>0.13300000000000001</v>
      </c>
      <c r="AC2050">
        <f t="shared" si="191"/>
        <v>1920</v>
      </c>
    </row>
    <row r="2051" spans="1:29" x14ac:dyDescent="0.35">
      <c r="A2051" s="3">
        <v>7580</v>
      </c>
      <c r="B2051" s="2">
        <v>9.0210000000000008</v>
      </c>
      <c r="C2051" s="2">
        <v>0.21199999999999999</v>
      </c>
      <c r="D2051" s="2">
        <v>14.852</v>
      </c>
      <c r="E2051" s="2">
        <v>0.30199999999999999</v>
      </c>
      <c r="F2051" s="2">
        <v>3.1</v>
      </c>
      <c r="G2051" s="2">
        <v>0.26700000000000002</v>
      </c>
      <c r="H2051" s="2">
        <v>15.206</v>
      </c>
      <c r="I2051" s="2">
        <v>0.125</v>
      </c>
      <c r="J2051" s="4">
        <f t="shared" si="192"/>
        <v>1920</v>
      </c>
      <c r="K2051">
        <f t="shared" si="193"/>
        <v>10</v>
      </c>
      <c r="M2051" t="str">
        <f t="shared" ref="M2051:M2114" si="194">IFERROR(AVERAGEIFS(H:H, J:J, L2051), "")</f>
        <v/>
      </c>
      <c r="O2051" t="str">
        <f t="shared" ref="O2051:O2114" si="195">IF(ISNUMBER(M2051), M2051 - $N$2, "")</f>
        <v/>
      </c>
      <c r="R2051" t="str">
        <f t="shared" ref="R2051:R2114" si="196">J2051 &amp; "-" &amp; TEXT(K2051, "00")</f>
        <v>1920-10</v>
      </c>
      <c r="U2051" s="2">
        <v>9.0210000000000008</v>
      </c>
      <c r="V2051" s="2">
        <v>0.21199999999999999</v>
      </c>
      <c r="W2051" s="2">
        <v>14.852</v>
      </c>
      <c r="X2051" s="2">
        <v>0.30199999999999999</v>
      </c>
      <c r="Y2051" s="2">
        <v>3.1</v>
      </c>
      <c r="Z2051" s="2">
        <v>0.26700000000000002</v>
      </c>
      <c r="AA2051" s="2">
        <v>15.206</v>
      </c>
      <c r="AB2051" s="2">
        <v>0.125</v>
      </c>
      <c r="AC2051">
        <f t="shared" ref="AC2051:AC2114" si="197">INT(J2051/10)*10</f>
        <v>1920</v>
      </c>
    </row>
    <row r="2052" spans="1:29" x14ac:dyDescent="0.35">
      <c r="A2052" s="3">
        <v>7611</v>
      </c>
      <c r="B2052" s="2">
        <v>5.5659999999999998</v>
      </c>
      <c r="C2052" s="2">
        <v>0.22900000000000001</v>
      </c>
      <c r="D2052" s="2">
        <v>11.127000000000001</v>
      </c>
      <c r="E2052" s="2">
        <v>0.24299999999999999</v>
      </c>
      <c r="F2052" s="2">
        <v>-0.123</v>
      </c>
      <c r="G2052" s="2">
        <v>0.27800000000000002</v>
      </c>
      <c r="H2052" s="2">
        <v>14.159000000000001</v>
      </c>
      <c r="I2052" s="2">
        <v>0.128</v>
      </c>
      <c r="J2052" s="4">
        <f t="shared" si="192"/>
        <v>1920</v>
      </c>
      <c r="K2052">
        <f t="shared" si="193"/>
        <v>11</v>
      </c>
      <c r="M2052" t="str">
        <f t="shared" si="194"/>
        <v/>
      </c>
      <c r="O2052" t="str">
        <f t="shared" si="195"/>
        <v/>
      </c>
      <c r="R2052" t="str">
        <f t="shared" si="196"/>
        <v>1920-11</v>
      </c>
      <c r="U2052" s="2">
        <v>5.5659999999999998</v>
      </c>
      <c r="V2052" s="2">
        <v>0.22900000000000001</v>
      </c>
      <c r="W2052" s="2">
        <v>11.127000000000001</v>
      </c>
      <c r="X2052" s="2">
        <v>0.24299999999999999</v>
      </c>
      <c r="Y2052" s="2">
        <v>-0.123</v>
      </c>
      <c r="Z2052" s="2">
        <v>0.27800000000000002</v>
      </c>
      <c r="AA2052" s="2">
        <v>14.159000000000001</v>
      </c>
      <c r="AB2052" s="2">
        <v>0.128</v>
      </c>
      <c r="AC2052">
        <f t="shared" si="197"/>
        <v>1920</v>
      </c>
    </row>
    <row r="2053" spans="1:29" x14ac:dyDescent="0.35">
      <c r="A2053" s="3">
        <v>7641</v>
      </c>
      <c r="B2053" s="2">
        <v>2.6289999999999898</v>
      </c>
      <c r="C2053" s="2">
        <v>0.22900000000000001</v>
      </c>
      <c r="D2053" s="2">
        <v>8.2249999999999996</v>
      </c>
      <c r="E2053" s="2">
        <v>0.31</v>
      </c>
      <c r="F2053" s="2">
        <v>-3.0630000000000002</v>
      </c>
      <c r="G2053" s="2">
        <v>0.40200000000000002</v>
      </c>
      <c r="H2053" s="2">
        <v>13.311</v>
      </c>
      <c r="I2053" s="2">
        <v>0.127</v>
      </c>
      <c r="J2053" s="4">
        <f t="shared" si="192"/>
        <v>1920</v>
      </c>
      <c r="K2053">
        <f t="shared" si="193"/>
        <v>12</v>
      </c>
      <c r="M2053" t="str">
        <f t="shared" si="194"/>
        <v/>
      </c>
      <c r="O2053" t="str">
        <f t="shared" si="195"/>
        <v/>
      </c>
      <c r="R2053" t="str">
        <f t="shared" si="196"/>
        <v>1920-12</v>
      </c>
      <c r="U2053" s="2">
        <v>2.6289999999999898</v>
      </c>
      <c r="V2053" s="2">
        <v>0.22900000000000001</v>
      </c>
      <c r="W2053" s="2">
        <v>8.2249999999999996</v>
      </c>
      <c r="X2053" s="2">
        <v>0.31</v>
      </c>
      <c r="Y2053" s="2">
        <v>-3.0630000000000002</v>
      </c>
      <c r="Z2053" s="2">
        <v>0.40200000000000002</v>
      </c>
      <c r="AA2053" s="2">
        <v>13.311</v>
      </c>
      <c r="AB2053" s="2">
        <v>0.127</v>
      </c>
      <c r="AC2053">
        <f t="shared" si="197"/>
        <v>1920</v>
      </c>
    </row>
    <row r="2054" spans="1:29" x14ac:dyDescent="0.35">
      <c r="A2054" s="3">
        <v>7672</v>
      </c>
      <c r="B2054" s="2">
        <v>2.98</v>
      </c>
      <c r="C2054" s="2">
        <v>0.32</v>
      </c>
      <c r="D2054" s="2">
        <v>8.7370000000000001</v>
      </c>
      <c r="E2054" s="2">
        <v>0.317</v>
      </c>
      <c r="F2054" s="2">
        <v>-2.7089999999999899</v>
      </c>
      <c r="G2054" s="2">
        <v>0.34499999999999997</v>
      </c>
      <c r="H2054" s="2">
        <v>13.439</v>
      </c>
      <c r="I2054" s="2">
        <v>0.14599999999999999</v>
      </c>
      <c r="J2054" s="4">
        <f t="shared" si="192"/>
        <v>1921</v>
      </c>
      <c r="K2054">
        <f t="shared" si="193"/>
        <v>1</v>
      </c>
      <c r="M2054" t="str">
        <f t="shared" si="194"/>
        <v/>
      </c>
      <c r="O2054" t="str">
        <f t="shared" si="195"/>
        <v/>
      </c>
      <c r="R2054" t="str">
        <f t="shared" si="196"/>
        <v>1921-01</v>
      </c>
      <c r="U2054" s="2">
        <v>2.98</v>
      </c>
      <c r="V2054" s="2">
        <v>0.32</v>
      </c>
      <c r="W2054" s="2">
        <v>8.7370000000000001</v>
      </c>
      <c r="X2054" s="2">
        <v>0.317</v>
      </c>
      <c r="Y2054" s="2">
        <v>-2.7089999999999899</v>
      </c>
      <c r="Z2054" s="2">
        <v>0.34499999999999997</v>
      </c>
      <c r="AA2054" s="2">
        <v>13.439</v>
      </c>
      <c r="AB2054" s="2">
        <v>0.14599999999999999</v>
      </c>
      <c r="AC2054">
        <f t="shared" si="197"/>
        <v>1920</v>
      </c>
    </row>
    <row r="2055" spans="1:29" x14ac:dyDescent="0.35">
      <c r="A2055" s="3">
        <v>7703</v>
      </c>
      <c r="B2055" s="2">
        <v>3.125</v>
      </c>
      <c r="C2055" s="2">
        <v>0.23599999999999999</v>
      </c>
      <c r="D2055" s="2">
        <v>9.17</v>
      </c>
      <c r="E2055" s="2">
        <v>0.40899999999999997</v>
      </c>
      <c r="F2055" s="2">
        <v>-2.8159999999999998</v>
      </c>
      <c r="G2055" s="2">
        <v>0.27800000000000002</v>
      </c>
      <c r="H2055" s="2">
        <v>13.622</v>
      </c>
      <c r="I2055" s="2">
        <v>0.129</v>
      </c>
      <c r="J2055" s="4">
        <f t="shared" si="192"/>
        <v>1921</v>
      </c>
      <c r="K2055">
        <f t="shared" si="193"/>
        <v>2</v>
      </c>
      <c r="M2055" t="str">
        <f t="shared" si="194"/>
        <v/>
      </c>
      <c r="O2055" t="str">
        <f t="shared" si="195"/>
        <v/>
      </c>
      <c r="R2055" t="str">
        <f t="shared" si="196"/>
        <v>1921-02</v>
      </c>
      <c r="U2055" s="2">
        <v>3.125</v>
      </c>
      <c r="V2055" s="2">
        <v>0.23599999999999999</v>
      </c>
      <c r="W2055" s="2">
        <v>9.17</v>
      </c>
      <c r="X2055" s="2">
        <v>0.40899999999999997</v>
      </c>
      <c r="Y2055" s="2">
        <v>-2.8159999999999998</v>
      </c>
      <c r="Z2055" s="2">
        <v>0.27800000000000002</v>
      </c>
      <c r="AA2055" s="2">
        <v>13.622</v>
      </c>
      <c r="AB2055" s="2">
        <v>0.129</v>
      </c>
      <c r="AC2055">
        <f t="shared" si="197"/>
        <v>1920</v>
      </c>
    </row>
    <row r="2056" spans="1:29" x14ac:dyDescent="0.35">
      <c r="A2056" s="3">
        <v>7731</v>
      </c>
      <c r="B2056" s="2">
        <v>5.0810000000000004</v>
      </c>
      <c r="C2056" s="2">
        <v>0.27600000000000002</v>
      </c>
      <c r="D2056" s="2">
        <v>10.928000000000001</v>
      </c>
      <c r="E2056" s="2">
        <v>0.36</v>
      </c>
      <c r="F2056" s="2">
        <v>-0.93099999999999905</v>
      </c>
      <c r="G2056" s="2">
        <v>0.32200000000000001</v>
      </c>
      <c r="H2056" s="2">
        <v>14.128</v>
      </c>
      <c r="I2056" s="2">
        <v>0.13699999999999901</v>
      </c>
      <c r="J2056" s="4">
        <f t="shared" si="192"/>
        <v>1921</v>
      </c>
      <c r="K2056">
        <f t="shared" si="193"/>
        <v>3</v>
      </c>
      <c r="M2056" t="str">
        <f t="shared" si="194"/>
        <v/>
      </c>
      <c r="O2056" t="str">
        <f t="shared" si="195"/>
        <v/>
      </c>
      <c r="R2056" t="str">
        <f t="shared" si="196"/>
        <v>1921-03</v>
      </c>
      <c r="U2056" s="2">
        <v>5.0810000000000004</v>
      </c>
      <c r="V2056" s="2">
        <v>0.27600000000000002</v>
      </c>
      <c r="W2056" s="2">
        <v>10.928000000000001</v>
      </c>
      <c r="X2056" s="2">
        <v>0.36</v>
      </c>
      <c r="Y2056" s="2">
        <v>-0.93099999999999905</v>
      </c>
      <c r="Z2056" s="2">
        <v>0.32200000000000001</v>
      </c>
      <c r="AA2056" s="2">
        <v>14.128</v>
      </c>
      <c r="AB2056" s="2">
        <v>0.13699999999999901</v>
      </c>
      <c r="AC2056">
        <f t="shared" si="197"/>
        <v>1920</v>
      </c>
    </row>
    <row r="2057" spans="1:29" x14ac:dyDescent="0.35">
      <c r="A2057" s="3">
        <v>7762</v>
      </c>
      <c r="B2057" s="2">
        <v>8.3239999999999998</v>
      </c>
      <c r="C2057" s="2">
        <v>0.26200000000000001</v>
      </c>
      <c r="D2057" s="2">
        <v>14.327</v>
      </c>
      <c r="E2057" s="2">
        <v>0.247</v>
      </c>
      <c r="F2057" s="2">
        <v>2.2519999999999998</v>
      </c>
      <c r="G2057" s="2">
        <v>0.34</v>
      </c>
      <c r="H2057" s="2">
        <v>15.005000000000001</v>
      </c>
      <c r="I2057" s="2">
        <v>0.129</v>
      </c>
      <c r="J2057" s="4">
        <f t="shared" si="192"/>
        <v>1921</v>
      </c>
      <c r="K2057">
        <f t="shared" si="193"/>
        <v>4</v>
      </c>
      <c r="M2057" t="str">
        <f t="shared" si="194"/>
        <v/>
      </c>
      <c r="O2057" t="str">
        <f t="shared" si="195"/>
        <v/>
      </c>
      <c r="R2057" t="str">
        <f t="shared" si="196"/>
        <v>1921-04</v>
      </c>
      <c r="U2057" s="2">
        <v>8.3239999999999998</v>
      </c>
      <c r="V2057" s="2">
        <v>0.26200000000000001</v>
      </c>
      <c r="W2057" s="2">
        <v>14.327</v>
      </c>
      <c r="X2057" s="2">
        <v>0.247</v>
      </c>
      <c r="Y2057" s="2">
        <v>2.2519999999999998</v>
      </c>
      <c r="Z2057" s="2">
        <v>0.34</v>
      </c>
      <c r="AA2057" s="2">
        <v>15.005000000000001</v>
      </c>
      <c r="AB2057" s="2">
        <v>0.129</v>
      </c>
      <c r="AC2057">
        <f t="shared" si="197"/>
        <v>1920</v>
      </c>
    </row>
    <row r="2058" spans="1:29" x14ac:dyDescent="0.35">
      <c r="A2058" s="3">
        <v>7792</v>
      </c>
      <c r="B2058" s="2">
        <v>11.244999999999999</v>
      </c>
      <c r="C2058" s="2">
        <v>0.28199999999999997</v>
      </c>
      <c r="D2058" s="2">
        <v>17.254999999999999</v>
      </c>
      <c r="E2058" s="2">
        <v>0.30599999999999999</v>
      </c>
      <c r="F2058" s="2">
        <v>5.1520000000000001</v>
      </c>
      <c r="G2058" s="2">
        <v>0.38900000000000001</v>
      </c>
      <c r="H2058" s="2">
        <v>15.825999999999899</v>
      </c>
      <c r="I2058" s="2">
        <v>0.129</v>
      </c>
      <c r="J2058" s="4">
        <f t="shared" si="192"/>
        <v>1921</v>
      </c>
      <c r="K2058">
        <f t="shared" si="193"/>
        <v>5</v>
      </c>
      <c r="M2058" t="str">
        <f t="shared" si="194"/>
        <v/>
      </c>
      <c r="O2058" t="str">
        <f t="shared" si="195"/>
        <v/>
      </c>
      <c r="R2058" t="str">
        <f t="shared" si="196"/>
        <v>1921-05</v>
      </c>
      <c r="U2058" s="2">
        <v>11.244999999999999</v>
      </c>
      <c r="V2058" s="2">
        <v>0.28199999999999997</v>
      </c>
      <c r="W2058" s="2">
        <v>17.254999999999999</v>
      </c>
      <c r="X2058" s="2">
        <v>0.30599999999999999</v>
      </c>
      <c r="Y2058" s="2">
        <v>5.1520000000000001</v>
      </c>
      <c r="Z2058" s="2">
        <v>0.38900000000000001</v>
      </c>
      <c r="AA2058" s="2">
        <v>15.825999999999899</v>
      </c>
      <c r="AB2058" s="2">
        <v>0.129</v>
      </c>
      <c r="AC2058">
        <f t="shared" si="197"/>
        <v>1920</v>
      </c>
    </row>
    <row r="2059" spans="1:29" x14ac:dyDescent="0.35">
      <c r="A2059" s="3">
        <v>7823</v>
      </c>
      <c r="B2059" s="2">
        <v>13.44</v>
      </c>
      <c r="C2059" s="2">
        <v>0.23899999999999999</v>
      </c>
      <c r="D2059" s="2">
        <v>19.36</v>
      </c>
      <c r="E2059" s="2">
        <v>0.29899999999999999</v>
      </c>
      <c r="F2059" s="2">
        <v>7.3839999999999897</v>
      </c>
      <c r="G2059" s="2">
        <v>0.36599999999999999</v>
      </c>
      <c r="H2059" s="2">
        <v>16.489999999999998</v>
      </c>
      <c r="I2059" s="2">
        <v>0.122</v>
      </c>
      <c r="J2059" s="4">
        <f t="shared" ref="J2059:J2122" si="198">YEAR(A2059)</f>
        <v>1921</v>
      </c>
      <c r="K2059">
        <f t="shared" ref="K2059:K2122" si="199">MONTH(A2059)</f>
        <v>6</v>
      </c>
      <c r="M2059" t="str">
        <f t="shared" si="194"/>
        <v/>
      </c>
      <c r="O2059" t="str">
        <f t="shared" si="195"/>
        <v/>
      </c>
      <c r="R2059" t="str">
        <f t="shared" si="196"/>
        <v>1921-06</v>
      </c>
      <c r="U2059" s="2">
        <v>13.44</v>
      </c>
      <c r="V2059" s="2">
        <v>0.23899999999999999</v>
      </c>
      <c r="W2059" s="2">
        <v>19.36</v>
      </c>
      <c r="X2059" s="2">
        <v>0.29899999999999999</v>
      </c>
      <c r="Y2059" s="2">
        <v>7.3839999999999897</v>
      </c>
      <c r="Z2059" s="2">
        <v>0.36599999999999999</v>
      </c>
      <c r="AA2059" s="2">
        <v>16.489999999999998</v>
      </c>
      <c r="AB2059" s="2">
        <v>0.122</v>
      </c>
      <c r="AC2059">
        <f t="shared" si="197"/>
        <v>1920</v>
      </c>
    </row>
    <row r="2060" spans="1:29" x14ac:dyDescent="0.35">
      <c r="A2060" s="3">
        <v>7853</v>
      </c>
      <c r="B2060" s="2">
        <v>14.436</v>
      </c>
      <c r="C2060" s="2">
        <v>0.30199999999999999</v>
      </c>
      <c r="D2060" s="2">
        <v>20.420000000000002</v>
      </c>
      <c r="E2060" s="2">
        <v>0.29599999999999999</v>
      </c>
      <c r="F2060" s="2">
        <v>8.4239999999999995</v>
      </c>
      <c r="G2060" s="2">
        <v>0.38800000000000001</v>
      </c>
      <c r="H2060" s="2">
        <v>16.783000000000001</v>
      </c>
      <c r="I2060" s="2">
        <v>0.13600000000000001</v>
      </c>
      <c r="J2060" s="4">
        <f t="shared" si="198"/>
        <v>1921</v>
      </c>
      <c r="K2060">
        <f t="shared" si="199"/>
        <v>7</v>
      </c>
      <c r="M2060" t="str">
        <f t="shared" si="194"/>
        <v/>
      </c>
      <c r="O2060" t="str">
        <f t="shared" si="195"/>
        <v/>
      </c>
      <c r="R2060" t="str">
        <f t="shared" si="196"/>
        <v>1921-07</v>
      </c>
      <c r="U2060" s="2">
        <v>14.436</v>
      </c>
      <c r="V2060" s="2">
        <v>0.30199999999999999</v>
      </c>
      <c r="W2060" s="2">
        <v>20.420000000000002</v>
      </c>
      <c r="X2060" s="2">
        <v>0.29599999999999999</v>
      </c>
      <c r="Y2060" s="2">
        <v>8.4239999999999995</v>
      </c>
      <c r="Z2060" s="2">
        <v>0.38800000000000001</v>
      </c>
      <c r="AA2060" s="2">
        <v>16.783000000000001</v>
      </c>
      <c r="AB2060" s="2">
        <v>0.13600000000000001</v>
      </c>
      <c r="AC2060">
        <f t="shared" si="197"/>
        <v>1920</v>
      </c>
    </row>
    <row r="2061" spans="1:29" x14ac:dyDescent="0.35">
      <c r="A2061" s="3">
        <v>7884</v>
      </c>
      <c r="B2061" s="2">
        <v>13.561</v>
      </c>
      <c r="C2061" s="2">
        <v>0.32600000000000001</v>
      </c>
      <c r="D2061" s="2">
        <v>19.468</v>
      </c>
      <c r="E2061" s="2">
        <v>0.311</v>
      </c>
      <c r="F2061" s="2">
        <v>7.6009999999999902</v>
      </c>
      <c r="G2061" s="2">
        <v>0.36799999999999999</v>
      </c>
      <c r="H2061" s="2">
        <v>16.617999999999999</v>
      </c>
      <c r="I2061" s="2">
        <v>0.13699999999999901</v>
      </c>
      <c r="J2061" s="4">
        <f t="shared" si="198"/>
        <v>1921</v>
      </c>
      <c r="K2061">
        <f t="shared" si="199"/>
        <v>8</v>
      </c>
      <c r="M2061" t="str">
        <f t="shared" si="194"/>
        <v/>
      </c>
      <c r="O2061" t="str">
        <f t="shared" si="195"/>
        <v/>
      </c>
      <c r="R2061" t="str">
        <f t="shared" si="196"/>
        <v>1921-08</v>
      </c>
      <c r="U2061" s="2">
        <v>13.561</v>
      </c>
      <c r="V2061" s="2">
        <v>0.32600000000000001</v>
      </c>
      <c r="W2061" s="2">
        <v>19.468</v>
      </c>
      <c r="X2061" s="2">
        <v>0.311</v>
      </c>
      <c r="Y2061" s="2">
        <v>7.6009999999999902</v>
      </c>
      <c r="Z2061" s="2">
        <v>0.36799999999999999</v>
      </c>
      <c r="AA2061" s="2">
        <v>16.617999999999999</v>
      </c>
      <c r="AB2061" s="2">
        <v>0.13699999999999901</v>
      </c>
      <c r="AC2061">
        <f t="shared" si="197"/>
        <v>1920</v>
      </c>
    </row>
    <row r="2062" spans="1:29" x14ac:dyDescent="0.35">
      <c r="A2062" s="3">
        <v>7915</v>
      </c>
      <c r="B2062" s="2">
        <v>11.869</v>
      </c>
      <c r="C2062" s="2">
        <v>0.24</v>
      </c>
      <c r="D2062" s="2">
        <v>17.785</v>
      </c>
      <c r="E2062" s="2">
        <v>0.221</v>
      </c>
      <c r="F2062" s="2">
        <v>5.9960000000000004</v>
      </c>
      <c r="G2062" s="2">
        <v>0.23499999999999999</v>
      </c>
      <c r="H2062" s="2">
        <v>16.166</v>
      </c>
      <c r="I2062" s="2">
        <v>0.125</v>
      </c>
      <c r="J2062" s="4">
        <f t="shared" si="198"/>
        <v>1921</v>
      </c>
      <c r="K2062">
        <f t="shared" si="199"/>
        <v>9</v>
      </c>
      <c r="M2062" t="str">
        <f t="shared" si="194"/>
        <v/>
      </c>
      <c r="O2062" t="str">
        <f t="shared" si="195"/>
        <v/>
      </c>
      <c r="R2062" t="str">
        <f t="shared" si="196"/>
        <v>1921-09</v>
      </c>
      <c r="U2062" s="2">
        <v>11.869</v>
      </c>
      <c r="V2062" s="2">
        <v>0.24</v>
      </c>
      <c r="W2062" s="2">
        <v>17.785</v>
      </c>
      <c r="X2062" s="2">
        <v>0.221</v>
      </c>
      <c r="Y2062" s="2">
        <v>5.9960000000000004</v>
      </c>
      <c r="Z2062" s="2">
        <v>0.23499999999999999</v>
      </c>
      <c r="AA2062" s="2">
        <v>16.166</v>
      </c>
      <c r="AB2062" s="2">
        <v>0.125</v>
      </c>
      <c r="AC2062">
        <f t="shared" si="197"/>
        <v>1920</v>
      </c>
    </row>
    <row r="2063" spans="1:29" x14ac:dyDescent="0.35">
      <c r="A2063" s="3">
        <v>7945</v>
      </c>
      <c r="B2063" s="2">
        <v>9.2639999999999993</v>
      </c>
      <c r="C2063" s="2">
        <v>0.188</v>
      </c>
      <c r="D2063" s="2">
        <v>15.124000000000001</v>
      </c>
      <c r="E2063" s="2">
        <v>0.248</v>
      </c>
      <c r="F2063" s="2">
        <v>3.4460000000000002</v>
      </c>
      <c r="G2063" s="2">
        <v>0.24399999999999999</v>
      </c>
      <c r="H2063" s="2">
        <v>15.285</v>
      </c>
      <c r="I2063" s="2">
        <v>0.11700000000000001</v>
      </c>
      <c r="J2063" s="4">
        <f t="shared" si="198"/>
        <v>1921</v>
      </c>
      <c r="K2063">
        <f t="shared" si="199"/>
        <v>10</v>
      </c>
      <c r="M2063" t="str">
        <f t="shared" si="194"/>
        <v/>
      </c>
      <c r="O2063" t="str">
        <f t="shared" si="195"/>
        <v/>
      </c>
      <c r="R2063" t="str">
        <f t="shared" si="196"/>
        <v>1921-10</v>
      </c>
      <c r="U2063" s="2">
        <v>9.2639999999999993</v>
      </c>
      <c r="V2063" s="2">
        <v>0.188</v>
      </c>
      <c r="W2063" s="2">
        <v>15.124000000000001</v>
      </c>
      <c r="X2063" s="2">
        <v>0.248</v>
      </c>
      <c r="Y2063" s="2">
        <v>3.4460000000000002</v>
      </c>
      <c r="Z2063" s="2">
        <v>0.24399999999999999</v>
      </c>
      <c r="AA2063" s="2">
        <v>15.285</v>
      </c>
      <c r="AB2063" s="2">
        <v>0.11700000000000001</v>
      </c>
      <c r="AC2063">
        <f t="shared" si="197"/>
        <v>1920</v>
      </c>
    </row>
    <row r="2064" spans="1:29" x14ac:dyDescent="0.35">
      <c r="A2064" s="3">
        <v>7976</v>
      </c>
      <c r="B2064" s="2">
        <v>5.8639999999999999</v>
      </c>
      <c r="C2064" s="2">
        <v>0.19800000000000001</v>
      </c>
      <c r="D2064" s="2">
        <v>11.362</v>
      </c>
      <c r="E2064" s="2">
        <v>0.22</v>
      </c>
      <c r="F2064" s="2">
        <v>0.2</v>
      </c>
      <c r="G2064" s="2">
        <v>0.23599999999999999</v>
      </c>
      <c r="H2064" s="2">
        <v>14.235999999999899</v>
      </c>
      <c r="I2064" s="2">
        <v>0.12</v>
      </c>
      <c r="J2064" s="4">
        <f t="shared" si="198"/>
        <v>1921</v>
      </c>
      <c r="K2064">
        <f t="shared" si="199"/>
        <v>11</v>
      </c>
      <c r="M2064" t="str">
        <f t="shared" si="194"/>
        <v/>
      </c>
      <c r="O2064" t="str">
        <f t="shared" si="195"/>
        <v/>
      </c>
      <c r="R2064" t="str">
        <f t="shared" si="196"/>
        <v>1921-11</v>
      </c>
      <c r="U2064" s="2">
        <v>5.8639999999999999</v>
      </c>
      <c r="V2064" s="2">
        <v>0.19800000000000001</v>
      </c>
      <c r="W2064" s="2">
        <v>11.362</v>
      </c>
      <c r="X2064" s="2">
        <v>0.22</v>
      </c>
      <c r="Y2064" s="2">
        <v>0.2</v>
      </c>
      <c r="Z2064" s="2">
        <v>0.23599999999999999</v>
      </c>
      <c r="AA2064" s="2">
        <v>14.235999999999899</v>
      </c>
      <c r="AB2064" s="2">
        <v>0.12</v>
      </c>
      <c r="AC2064">
        <f t="shared" si="197"/>
        <v>1920</v>
      </c>
    </row>
    <row r="2065" spans="1:29" x14ac:dyDescent="0.35">
      <c r="A2065" s="3">
        <v>8006</v>
      </c>
      <c r="B2065" s="2">
        <v>3.6629999999999998</v>
      </c>
      <c r="C2065" s="2">
        <v>0.21299999999999999</v>
      </c>
      <c r="D2065" s="2">
        <v>9.157</v>
      </c>
      <c r="E2065" s="2">
        <v>0.24299999999999999</v>
      </c>
      <c r="F2065" s="2">
        <v>-1.8740000000000001</v>
      </c>
      <c r="G2065" s="2">
        <v>0.27300000000000002</v>
      </c>
      <c r="H2065" s="2">
        <v>13.627000000000001</v>
      </c>
      <c r="I2065" s="2">
        <v>0.123</v>
      </c>
      <c r="J2065" s="4">
        <f t="shared" si="198"/>
        <v>1921</v>
      </c>
      <c r="K2065">
        <f t="shared" si="199"/>
        <v>12</v>
      </c>
      <c r="M2065" t="str">
        <f t="shared" si="194"/>
        <v/>
      </c>
      <c r="O2065" t="str">
        <f t="shared" si="195"/>
        <v/>
      </c>
      <c r="R2065" t="str">
        <f t="shared" si="196"/>
        <v>1921-12</v>
      </c>
      <c r="U2065" s="2">
        <v>3.6629999999999998</v>
      </c>
      <c r="V2065" s="2">
        <v>0.21299999999999999</v>
      </c>
      <c r="W2065" s="2">
        <v>9.157</v>
      </c>
      <c r="X2065" s="2">
        <v>0.24299999999999999</v>
      </c>
      <c r="Y2065" s="2">
        <v>-1.8740000000000001</v>
      </c>
      <c r="Z2065" s="2">
        <v>0.27300000000000002</v>
      </c>
      <c r="AA2065" s="2">
        <v>13.627000000000001</v>
      </c>
      <c r="AB2065" s="2">
        <v>0.123</v>
      </c>
      <c r="AC2065">
        <f t="shared" si="197"/>
        <v>1920</v>
      </c>
    </row>
    <row r="2066" spans="1:29" x14ac:dyDescent="0.35">
      <c r="A2066" s="3">
        <v>8037</v>
      </c>
      <c r="B2066" s="2">
        <v>2.15</v>
      </c>
      <c r="C2066" s="2">
        <v>0.214</v>
      </c>
      <c r="D2066" s="2">
        <v>7.6029999999999998</v>
      </c>
      <c r="E2066" s="2">
        <v>0.52400000000000002</v>
      </c>
      <c r="F2066" s="2">
        <v>-3.4279999999999999</v>
      </c>
      <c r="G2066" s="2">
        <v>0.38900000000000001</v>
      </c>
      <c r="H2066" s="2">
        <v>13.177</v>
      </c>
      <c r="I2066" s="2">
        <v>0.121</v>
      </c>
      <c r="J2066" s="4">
        <f t="shared" si="198"/>
        <v>1922</v>
      </c>
      <c r="K2066">
        <f t="shared" si="199"/>
        <v>1</v>
      </c>
      <c r="M2066" t="str">
        <f t="shared" si="194"/>
        <v/>
      </c>
      <c r="O2066" t="str">
        <f t="shared" si="195"/>
        <v/>
      </c>
      <c r="R2066" t="str">
        <f t="shared" si="196"/>
        <v>1922-01</v>
      </c>
      <c r="U2066" s="2">
        <v>2.15</v>
      </c>
      <c r="V2066" s="2">
        <v>0.214</v>
      </c>
      <c r="W2066" s="2">
        <v>7.6029999999999998</v>
      </c>
      <c r="X2066" s="2">
        <v>0.52400000000000002</v>
      </c>
      <c r="Y2066" s="2">
        <v>-3.4279999999999999</v>
      </c>
      <c r="Z2066" s="2">
        <v>0.38900000000000001</v>
      </c>
      <c r="AA2066" s="2">
        <v>13.177</v>
      </c>
      <c r="AB2066" s="2">
        <v>0.121</v>
      </c>
      <c r="AC2066">
        <f t="shared" si="197"/>
        <v>1920</v>
      </c>
    </row>
    <row r="2067" spans="1:29" x14ac:dyDescent="0.35">
      <c r="A2067" s="3">
        <v>8068</v>
      </c>
      <c r="B2067" s="2">
        <v>2.3759999999999999</v>
      </c>
      <c r="C2067" s="2">
        <v>0.27100000000000002</v>
      </c>
      <c r="D2067" s="2">
        <v>8.234</v>
      </c>
      <c r="E2067" s="2">
        <v>0.52900000000000003</v>
      </c>
      <c r="F2067" s="2">
        <v>-3.6839999999999899</v>
      </c>
      <c r="G2067" s="2">
        <v>0.434</v>
      </c>
      <c r="H2067" s="2">
        <v>13.452999999999999</v>
      </c>
      <c r="I2067" s="2">
        <v>0.128</v>
      </c>
      <c r="J2067" s="4">
        <f t="shared" si="198"/>
        <v>1922</v>
      </c>
      <c r="K2067">
        <f t="shared" si="199"/>
        <v>2</v>
      </c>
      <c r="M2067" t="str">
        <f t="shared" si="194"/>
        <v/>
      </c>
      <c r="O2067" t="str">
        <f t="shared" si="195"/>
        <v/>
      </c>
      <c r="R2067" t="str">
        <f t="shared" si="196"/>
        <v>1922-02</v>
      </c>
      <c r="U2067" s="2">
        <v>2.3759999999999999</v>
      </c>
      <c r="V2067" s="2">
        <v>0.27100000000000002</v>
      </c>
      <c r="W2067" s="2">
        <v>8.234</v>
      </c>
      <c r="X2067" s="2">
        <v>0.52900000000000003</v>
      </c>
      <c r="Y2067" s="2">
        <v>-3.6839999999999899</v>
      </c>
      <c r="Z2067" s="2">
        <v>0.434</v>
      </c>
      <c r="AA2067" s="2">
        <v>13.452999999999999</v>
      </c>
      <c r="AB2067" s="2">
        <v>0.128</v>
      </c>
      <c r="AC2067">
        <f t="shared" si="197"/>
        <v>1920</v>
      </c>
    </row>
    <row r="2068" spans="1:29" x14ac:dyDescent="0.35">
      <c r="A2068" s="3">
        <v>8096</v>
      </c>
      <c r="B2068" s="2">
        <v>5.1559999999999997</v>
      </c>
      <c r="C2068" s="2">
        <v>0.223</v>
      </c>
      <c r="D2068" s="2">
        <v>11.247999999999999</v>
      </c>
      <c r="E2068" s="2">
        <v>0.28199999999999997</v>
      </c>
      <c r="F2068" s="2">
        <v>-1.1879999999999999</v>
      </c>
      <c r="G2068" s="2">
        <v>0.26100000000000001</v>
      </c>
      <c r="H2068" s="2">
        <v>14.244999999999999</v>
      </c>
      <c r="I2068" s="2">
        <v>0.121</v>
      </c>
      <c r="J2068" s="4">
        <f t="shared" si="198"/>
        <v>1922</v>
      </c>
      <c r="K2068">
        <f t="shared" si="199"/>
        <v>3</v>
      </c>
      <c r="M2068" t="str">
        <f t="shared" si="194"/>
        <v/>
      </c>
      <c r="O2068" t="str">
        <f t="shared" si="195"/>
        <v/>
      </c>
      <c r="R2068" t="str">
        <f t="shared" si="196"/>
        <v>1922-03</v>
      </c>
      <c r="U2068" s="2">
        <v>5.1559999999999997</v>
      </c>
      <c r="V2068" s="2">
        <v>0.223</v>
      </c>
      <c r="W2068" s="2">
        <v>11.247999999999999</v>
      </c>
      <c r="X2068" s="2">
        <v>0.28199999999999997</v>
      </c>
      <c r="Y2068" s="2">
        <v>-1.1879999999999999</v>
      </c>
      <c r="Z2068" s="2">
        <v>0.26100000000000001</v>
      </c>
      <c r="AA2068" s="2">
        <v>14.244999999999999</v>
      </c>
      <c r="AB2068" s="2">
        <v>0.121</v>
      </c>
      <c r="AC2068">
        <f t="shared" si="197"/>
        <v>1920</v>
      </c>
    </row>
    <row r="2069" spans="1:29" x14ac:dyDescent="0.35">
      <c r="A2069" s="3">
        <v>8127</v>
      </c>
      <c r="B2069" s="2">
        <v>8.3799999999999901</v>
      </c>
      <c r="C2069" s="2">
        <v>0.27600000000000002</v>
      </c>
      <c r="D2069" s="2">
        <v>14.5209999999999</v>
      </c>
      <c r="E2069" s="2">
        <v>0.23</v>
      </c>
      <c r="F2069" s="2">
        <v>2.1560000000000001</v>
      </c>
      <c r="G2069" s="2">
        <v>0.32400000000000001</v>
      </c>
      <c r="H2069" s="2">
        <v>15.167999999999999</v>
      </c>
      <c r="I2069" s="2">
        <v>0.127</v>
      </c>
      <c r="J2069" s="4">
        <f t="shared" si="198"/>
        <v>1922</v>
      </c>
      <c r="K2069">
        <f t="shared" si="199"/>
        <v>4</v>
      </c>
      <c r="M2069" t="str">
        <f t="shared" si="194"/>
        <v/>
      </c>
      <c r="O2069" t="str">
        <f t="shared" si="195"/>
        <v/>
      </c>
      <c r="R2069" t="str">
        <f t="shared" si="196"/>
        <v>1922-04</v>
      </c>
      <c r="U2069" s="2">
        <v>8.3799999999999901</v>
      </c>
      <c r="V2069" s="2">
        <v>0.27600000000000002</v>
      </c>
      <c r="W2069" s="2">
        <v>14.5209999999999</v>
      </c>
      <c r="X2069" s="2">
        <v>0.23</v>
      </c>
      <c r="Y2069" s="2">
        <v>2.1560000000000001</v>
      </c>
      <c r="Z2069" s="2">
        <v>0.32400000000000001</v>
      </c>
      <c r="AA2069" s="2">
        <v>15.167999999999999</v>
      </c>
      <c r="AB2069" s="2">
        <v>0.127</v>
      </c>
      <c r="AC2069">
        <f t="shared" si="197"/>
        <v>1920</v>
      </c>
    </row>
    <row r="2070" spans="1:29" x14ac:dyDescent="0.35">
      <c r="A2070" s="3">
        <v>8157</v>
      </c>
      <c r="B2070" s="2">
        <v>11.097</v>
      </c>
      <c r="C2070" s="2">
        <v>0.28499999999999998</v>
      </c>
      <c r="D2070" s="2">
        <v>16.911999999999999</v>
      </c>
      <c r="E2070" s="2">
        <v>0.36899999999999999</v>
      </c>
      <c r="F2070" s="2">
        <v>4.9829999999999997</v>
      </c>
      <c r="G2070" s="2">
        <v>0.35699999999999998</v>
      </c>
      <c r="H2070" s="2">
        <v>15.777999999999899</v>
      </c>
      <c r="I2070" s="2">
        <v>0.13</v>
      </c>
      <c r="J2070" s="4">
        <f t="shared" si="198"/>
        <v>1922</v>
      </c>
      <c r="K2070">
        <f t="shared" si="199"/>
        <v>5</v>
      </c>
      <c r="M2070" t="str">
        <f t="shared" si="194"/>
        <v/>
      </c>
      <c r="O2070" t="str">
        <f t="shared" si="195"/>
        <v/>
      </c>
      <c r="R2070" t="str">
        <f t="shared" si="196"/>
        <v>1922-05</v>
      </c>
      <c r="U2070" s="2">
        <v>11.097</v>
      </c>
      <c r="V2070" s="2">
        <v>0.28499999999999998</v>
      </c>
      <c r="W2070" s="2">
        <v>16.911999999999999</v>
      </c>
      <c r="X2070" s="2">
        <v>0.36899999999999999</v>
      </c>
      <c r="Y2070" s="2">
        <v>4.9829999999999997</v>
      </c>
      <c r="Z2070" s="2">
        <v>0.35699999999999998</v>
      </c>
      <c r="AA2070" s="2">
        <v>15.777999999999899</v>
      </c>
      <c r="AB2070" s="2">
        <v>0.13</v>
      </c>
      <c r="AC2070">
        <f t="shared" si="197"/>
        <v>1920</v>
      </c>
    </row>
    <row r="2071" spans="1:29" x14ac:dyDescent="0.35">
      <c r="A2071" s="3">
        <v>8188</v>
      </c>
      <c r="B2071" s="2">
        <v>13.331</v>
      </c>
      <c r="C2071" s="2">
        <v>0.24099999999999999</v>
      </c>
      <c r="D2071" s="2">
        <v>19.152999999999999</v>
      </c>
      <c r="E2071" s="2">
        <v>0.29899999999999999</v>
      </c>
      <c r="F2071" s="2">
        <v>7.266</v>
      </c>
      <c r="G2071" s="2">
        <v>0.23599999999999999</v>
      </c>
      <c r="H2071" s="2">
        <v>16.405999999999999</v>
      </c>
      <c r="I2071" s="2">
        <v>0.11700000000000001</v>
      </c>
      <c r="J2071" s="4">
        <f t="shared" si="198"/>
        <v>1922</v>
      </c>
      <c r="K2071">
        <f t="shared" si="199"/>
        <v>6</v>
      </c>
      <c r="M2071" t="str">
        <f t="shared" si="194"/>
        <v/>
      </c>
      <c r="O2071" t="str">
        <f t="shared" si="195"/>
        <v/>
      </c>
      <c r="R2071" t="str">
        <f t="shared" si="196"/>
        <v>1922-06</v>
      </c>
      <c r="U2071" s="2">
        <v>13.331</v>
      </c>
      <c r="V2071" s="2">
        <v>0.24099999999999999</v>
      </c>
      <c r="W2071" s="2">
        <v>19.152999999999999</v>
      </c>
      <c r="X2071" s="2">
        <v>0.29899999999999999</v>
      </c>
      <c r="Y2071" s="2">
        <v>7.266</v>
      </c>
      <c r="Z2071" s="2">
        <v>0.23599999999999999</v>
      </c>
      <c r="AA2071" s="2">
        <v>16.405999999999999</v>
      </c>
      <c r="AB2071" s="2">
        <v>0.11700000000000001</v>
      </c>
      <c r="AC2071">
        <f t="shared" si="197"/>
        <v>1920</v>
      </c>
    </row>
    <row r="2072" spans="1:29" x14ac:dyDescent="0.35">
      <c r="A2072" s="3">
        <v>8218</v>
      </c>
      <c r="B2072" s="2">
        <v>14.277999999999899</v>
      </c>
      <c r="C2072" s="2">
        <v>0.30599999999999999</v>
      </c>
      <c r="D2072" s="2">
        <v>20.097999999999999</v>
      </c>
      <c r="E2072" s="2">
        <v>0.30499999999999999</v>
      </c>
      <c r="F2072" s="2">
        <v>8.2409999999999997</v>
      </c>
      <c r="G2072" s="2">
        <v>0.35199999999999998</v>
      </c>
      <c r="H2072" s="2">
        <v>16.745000000000001</v>
      </c>
      <c r="I2072" s="2">
        <v>0.13</v>
      </c>
      <c r="J2072" s="4">
        <f t="shared" si="198"/>
        <v>1922</v>
      </c>
      <c r="K2072">
        <f t="shared" si="199"/>
        <v>7</v>
      </c>
      <c r="M2072" t="str">
        <f t="shared" si="194"/>
        <v/>
      </c>
      <c r="O2072" t="str">
        <f t="shared" si="195"/>
        <v/>
      </c>
      <c r="R2072" t="str">
        <f t="shared" si="196"/>
        <v>1922-07</v>
      </c>
      <c r="U2072" s="2">
        <v>14.277999999999899</v>
      </c>
      <c r="V2072" s="2">
        <v>0.30599999999999999</v>
      </c>
      <c r="W2072" s="2">
        <v>20.097999999999999</v>
      </c>
      <c r="X2072" s="2">
        <v>0.30499999999999999</v>
      </c>
      <c r="Y2072" s="2">
        <v>8.2409999999999997</v>
      </c>
      <c r="Z2072" s="2">
        <v>0.35199999999999998</v>
      </c>
      <c r="AA2072" s="2">
        <v>16.745000000000001</v>
      </c>
      <c r="AB2072" s="2">
        <v>0.13</v>
      </c>
      <c r="AC2072">
        <f t="shared" si="197"/>
        <v>1920</v>
      </c>
    </row>
    <row r="2073" spans="1:29" x14ac:dyDescent="0.35">
      <c r="A2073" s="3">
        <v>8249</v>
      </c>
      <c r="B2073" s="2">
        <v>13.584</v>
      </c>
      <c r="C2073" s="2">
        <v>0.33300000000000002</v>
      </c>
      <c r="D2073" s="2">
        <v>19.475000000000001</v>
      </c>
      <c r="E2073" s="2">
        <v>0.315</v>
      </c>
      <c r="F2073" s="2">
        <v>7.5989999999999904</v>
      </c>
      <c r="G2073" s="2">
        <v>0.30299999999999999</v>
      </c>
      <c r="H2073" s="2">
        <v>16.532</v>
      </c>
      <c r="I2073" s="2">
        <v>0.13400000000000001</v>
      </c>
      <c r="J2073" s="4">
        <f t="shared" si="198"/>
        <v>1922</v>
      </c>
      <c r="K2073">
        <f t="shared" si="199"/>
        <v>8</v>
      </c>
      <c r="M2073" t="str">
        <f t="shared" si="194"/>
        <v/>
      </c>
      <c r="O2073" t="str">
        <f t="shared" si="195"/>
        <v/>
      </c>
      <c r="R2073" t="str">
        <f t="shared" si="196"/>
        <v>1922-08</v>
      </c>
      <c r="U2073" s="2">
        <v>13.584</v>
      </c>
      <c r="V2073" s="2">
        <v>0.33300000000000002</v>
      </c>
      <c r="W2073" s="2">
        <v>19.475000000000001</v>
      </c>
      <c r="X2073" s="2">
        <v>0.315</v>
      </c>
      <c r="Y2073" s="2">
        <v>7.5989999999999904</v>
      </c>
      <c r="Z2073" s="2">
        <v>0.30299999999999999</v>
      </c>
      <c r="AA2073" s="2">
        <v>16.532</v>
      </c>
      <c r="AB2073" s="2">
        <v>0.13400000000000001</v>
      </c>
      <c r="AC2073">
        <f t="shared" si="197"/>
        <v>1920</v>
      </c>
    </row>
    <row r="2074" spans="1:29" x14ac:dyDescent="0.35">
      <c r="A2074" s="3">
        <v>8280</v>
      </c>
      <c r="B2074" s="2">
        <v>11.775</v>
      </c>
      <c r="C2074" s="2">
        <v>0.255</v>
      </c>
      <c r="D2074" s="2">
        <v>17.660999999999898</v>
      </c>
      <c r="E2074" s="2">
        <v>0.23200000000000001</v>
      </c>
      <c r="F2074" s="2">
        <v>5.7539999999999996</v>
      </c>
      <c r="G2074" s="2">
        <v>0.26500000000000001</v>
      </c>
      <c r="H2074" s="2">
        <v>15.981</v>
      </c>
      <c r="I2074" s="2">
        <v>0.121</v>
      </c>
      <c r="J2074" s="4">
        <f t="shared" si="198"/>
        <v>1922</v>
      </c>
      <c r="K2074">
        <f t="shared" si="199"/>
        <v>9</v>
      </c>
      <c r="M2074" t="str">
        <f t="shared" si="194"/>
        <v/>
      </c>
      <c r="O2074" t="str">
        <f t="shared" si="195"/>
        <v/>
      </c>
      <c r="R2074" t="str">
        <f t="shared" si="196"/>
        <v>1922-09</v>
      </c>
      <c r="U2074" s="2">
        <v>11.775</v>
      </c>
      <c r="V2074" s="2">
        <v>0.255</v>
      </c>
      <c r="W2074" s="2">
        <v>17.660999999999898</v>
      </c>
      <c r="X2074" s="2">
        <v>0.23200000000000001</v>
      </c>
      <c r="Y2074" s="2">
        <v>5.7539999999999996</v>
      </c>
      <c r="Z2074" s="2">
        <v>0.26500000000000001</v>
      </c>
      <c r="AA2074" s="2">
        <v>15.981</v>
      </c>
      <c r="AB2074" s="2">
        <v>0.121</v>
      </c>
      <c r="AC2074">
        <f t="shared" si="197"/>
        <v>1920</v>
      </c>
    </row>
    <row r="2075" spans="1:29" x14ac:dyDescent="0.35">
      <c r="A2075" s="3">
        <v>8310</v>
      </c>
      <c r="B2075" s="2">
        <v>9.0559999999999992</v>
      </c>
      <c r="C2075" s="2">
        <v>0.219</v>
      </c>
      <c r="D2075" s="2">
        <v>14.975</v>
      </c>
      <c r="E2075" s="2">
        <v>0.20200000000000001</v>
      </c>
      <c r="F2075" s="2">
        <v>3.1339999999999999</v>
      </c>
      <c r="G2075" s="2">
        <v>0.27</v>
      </c>
      <c r="H2075" s="2">
        <v>15.042999999999999</v>
      </c>
      <c r="I2075" s="2">
        <v>0.12</v>
      </c>
      <c r="J2075" s="4">
        <f t="shared" si="198"/>
        <v>1922</v>
      </c>
      <c r="K2075">
        <f t="shared" si="199"/>
        <v>10</v>
      </c>
      <c r="M2075" t="str">
        <f t="shared" si="194"/>
        <v/>
      </c>
      <c r="O2075" t="str">
        <f t="shared" si="195"/>
        <v/>
      </c>
      <c r="R2075" t="str">
        <f t="shared" si="196"/>
        <v>1922-10</v>
      </c>
      <c r="U2075" s="2">
        <v>9.0559999999999992</v>
      </c>
      <c r="V2075" s="2">
        <v>0.219</v>
      </c>
      <c r="W2075" s="2">
        <v>14.975</v>
      </c>
      <c r="X2075" s="2">
        <v>0.20200000000000001</v>
      </c>
      <c r="Y2075" s="2">
        <v>3.1339999999999999</v>
      </c>
      <c r="Z2075" s="2">
        <v>0.27</v>
      </c>
      <c r="AA2075" s="2">
        <v>15.042999999999999</v>
      </c>
      <c r="AB2075" s="2">
        <v>0.12</v>
      </c>
      <c r="AC2075">
        <f t="shared" si="197"/>
        <v>1920</v>
      </c>
    </row>
    <row r="2076" spans="1:29" x14ac:dyDescent="0.35">
      <c r="A2076" s="3">
        <v>8341</v>
      </c>
      <c r="B2076" s="2">
        <v>6.0460000000000003</v>
      </c>
      <c r="C2076" s="2">
        <v>0.246</v>
      </c>
      <c r="D2076" s="2">
        <v>11.615</v>
      </c>
      <c r="E2076" s="2">
        <v>0.26</v>
      </c>
      <c r="F2076" s="2">
        <v>0.23200000000000001</v>
      </c>
      <c r="G2076" s="2">
        <v>0.27800000000000002</v>
      </c>
      <c r="H2076" s="2">
        <v>14.117000000000001</v>
      </c>
      <c r="I2076" s="2">
        <v>0.121</v>
      </c>
      <c r="J2076" s="4">
        <f t="shared" si="198"/>
        <v>1922</v>
      </c>
      <c r="K2076">
        <f t="shared" si="199"/>
        <v>11</v>
      </c>
      <c r="M2076" t="str">
        <f t="shared" si="194"/>
        <v/>
      </c>
      <c r="O2076" t="str">
        <f t="shared" si="195"/>
        <v/>
      </c>
      <c r="R2076" t="str">
        <f t="shared" si="196"/>
        <v>1922-11</v>
      </c>
      <c r="U2076" s="2">
        <v>6.0460000000000003</v>
      </c>
      <c r="V2076" s="2">
        <v>0.246</v>
      </c>
      <c r="W2076" s="2">
        <v>11.615</v>
      </c>
      <c r="X2076" s="2">
        <v>0.26</v>
      </c>
      <c r="Y2076" s="2">
        <v>0.23200000000000001</v>
      </c>
      <c r="Z2076" s="2">
        <v>0.27800000000000002</v>
      </c>
      <c r="AA2076" s="2">
        <v>14.117000000000001</v>
      </c>
      <c r="AB2076" s="2">
        <v>0.121</v>
      </c>
      <c r="AC2076">
        <f t="shared" si="197"/>
        <v>1920</v>
      </c>
    </row>
    <row r="2077" spans="1:29" x14ac:dyDescent="0.35">
      <c r="A2077" s="3">
        <v>8371</v>
      </c>
      <c r="B2077" s="2">
        <v>3.6669999999999998</v>
      </c>
      <c r="C2077" s="2">
        <v>0.23400000000000001</v>
      </c>
      <c r="D2077" s="2">
        <v>8.968</v>
      </c>
      <c r="E2077" s="2">
        <v>0.24099999999999999</v>
      </c>
      <c r="F2077" s="2">
        <v>-1.865</v>
      </c>
      <c r="G2077" s="2">
        <v>0.28999999999999998</v>
      </c>
      <c r="H2077" s="2">
        <v>13.503</v>
      </c>
      <c r="I2077" s="2">
        <v>0.11899999999999999</v>
      </c>
      <c r="J2077" s="4">
        <f t="shared" si="198"/>
        <v>1922</v>
      </c>
      <c r="K2077">
        <f t="shared" si="199"/>
        <v>12</v>
      </c>
      <c r="M2077" t="str">
        <f t="shared" si="194"/>
        <v/>
      </c>
      <c r="O2077" t="str">
        <f t="shared" si="195"/>
        <v/>
      </c>
      <c r="R2077" t="str">
        <f t="shared" si="196"/>
        <v>1922-12</v>
      </c>
      <c r="U2077" s="2">
        <v>3.6669999999999998</v>
      </c>
      <c r="V2077" s="2">
        <v>0.23400000000000001</v>
      </c>
      <c r="W2077" s="2">
        <v>8.968</v>
      </c>
      <c r="X2077" s="2">
        <v>0.24099999999999999</v>
      </c>
      <c r="Y2077" s="2">
        <v>-1.865</v>
      </c>
      <c r="Z2077" s="2">
        <v>0.28999999999999998</v>
      </c>
      <c r="AA2077" s="2">
        <v>13.503</v>
      </c>
      <c r="AB2077" s="2">
        <v>0.11899999999999999</v>
      </c>
      <c r="AC2077">
        <f t="shared" si="197"/>
        <v>1920</v>
      </c>
    </row>
    <row r="2078" spans="1:29" x14ac:dyDescent="0.35">
      <c r="A2078" s="3">
        <v>8402</v>
      </c>
      <c r="B2078" s="2">
        <v>2.4870000000000001</v>
      </c>
      <c r="C2078" s="2">
        <v>0.27600000000000002</v>
      </c>
      <c r="D2078" s="2">
        <v>8.2099999999999902</v>
      </c>
      <c r="E2078" s="2">
        <v>0.25900000000000001</v>
      </c>
      <c r="F2078" s="2">
        <v>-3.1949999999999998</v>
      </c>
      <c r="G2078" s="2">
        <v>0.34899999999999998</v>
      </c>
      <c r="H2078" s="2">
        <v>13.24</v>
      </c>
      <c r="I2078" s="2">
        <v>0.127</v>
      </c>
      <c r="J2078" s="4">
        <f t="shared" si="198"/>
        <v>1923</v>
      </c>
      <c r="K2078">
        <f t="shared" si="199"/>
        <v>1</v>
      </c>
      <c r="M2078" t="str">
        <f t="shared" si="194"/>
        <v/>
      </c>
      <c r="O2078" t="str">
        <f t="shared" si="195"/>
        <v/>
      </c>
      <c r="R2078" t="str">
        <f t="shared" si="196"/>
        <v>1923-01</v>
      </c>
      <c r="U2078" s="2">
        <v>2.4870000000000001</v>
      </c>
      <c r="V2078" s="2">
        <v>0.27600000000000002</v>
      </c>
      <c r="W2078" s="2">
        <v>8.2099999999999902</v>
      </c>
      <c r="X2078" s="2">
        <v>0.25900000000000001</v>
      </c>
      <c r="Y2078" s="2">
        <v>-3.1949999999999998</v>
      </c>
      <c r="Z2078" s="2">
        <v>0.34899999999999998</v>
      </c>
      <c r="AA2078" s="2">
        <v>13.24</v>
      </c>
      <c r="AB2078" s="2">
        <v>0.127</v>
      </c>
      <c r="AC2078">
        <f t="shared" si="197"/>
        <v>1920</v>
      </c>
    </row>
    <row r="2079" spans="1:29" x14ac:dyDescent="0.35">
      <c r="A2079" s="3">
        <v>8433</v>
      </c>
      <c r="B2079" s="2">
        <v>2.5630000000000002</v>
      </c>
      <c r="C2079" s="2">
        <v>0.26200000000000001</v>
      </c>
      <c r="D2079" s="2">
        <v>8.298</v>
      </c>
      <c r="E2079" s="2">
        <v>0.318</v>
      </c>
      <c r="F2079" s="2">
        <v>-3.1719999999999899</v>
      </c>
      <c r="G2079" s="2">
        <v>0.26300000000000001</v>
      </c>
      <c r="H2079" s="2">
        <v>13.357999999999899</v>
      </c>
      <c r="I2079" s="2">
        <v>0.124</v>
      </c>
      <c r="J2079" s="4">
        <f t="shared" si="198"/>
        <v>1923</v>
      </c>
      <c r="K2079">
        <f t="shared" si="199"/>
        <v>2</v>
      </c>
      <c r="M2079" t="str">
        <f t="shared" si="194"/>
        <v/>
      </c>
      <c r="O2079" t="str">
        <f t="shared" si="195"/>
        <v/>
      </c>
      <c r="R2079" t="str">
        <f t="shared" si="196"/>
        <v>1923-02</v>
      </c>
      <c r="U2079" s="2">
        <v>2.5630000000000002</v>
      </c>
      <c r="V2079" s="2">
        <v>0.26200000000000001</v>
      </c>
      <c r="W2079" s="2">
        <v>8.298</v>
      </c>
      <c r="X2079" s="2">
        <v>0.318</v>
      </c>
      <c r="Y2079" s="2">
        <v>-3.1719999999999899</v>
      </c>
      <c r="Z2079" s="2">
        <v>0.26300000000000001</v>
      </c>
      <c r="AA2079" s="2">
        <v>13.357999999999899</v>
      </c>
      <c r="AB2079" s="2">
        <v>0.124</v>
      </c>
      <c r="AC2079">
        <f t="shared" si="197"/>
        <v>1920</v>
      </c>
    </row>
    <row r="2080" spans="1:29" x14ac:dyDescent="0.35">
      <c r="A2080" s="3">
        <v>8461</v>
      </c>
      <c r="B2080" s="2">
        <v>4.8659999999999997</v>
      </c>
      <c r="C2080" s="2">
        <v>0.22600000000000001</v>
      </c>
      <c r="D2080" s="2">
        <v>10.786</v>
      </c>
      <c r="E2080" s="2">
        <v>0.19400000000000001</v>
      </c>
      <c r="F2080" s="2">
        <v>-1.256</v>
      </c>
      <c r="G2080" s="2">
        <v>0.252</v>
      </c>
      <c r="H2080" s="2">
        <v>14.048999999999999</v>
      </c>
      <c r="I2080" s="2">
        <v>0.122</v>
      </c>
      <c r="J2080" s="4">
        <f t="shared" si="198"/>
        <v>1923</v>
      </c>
      <c r="K2080">
        <f t="shared" si="199"/>
        <v>3</v>
      </c>
      <c r="M2080" t="str">
        <f t="shared" si="194"/>
        <v/>
      </c>
      <c r="O2080" t="str">
        <f t="shared" si="195"/>
        <v/>
      </c>
      <c r="R2080" t="str">
        <f t="shared" si="196"/>
        <v>1923-03</v>
      </c>
      <c r="U2080" s="2">
        <v>4.8659999999999997</v>
      </c>
      <c r="V2080" s="2">
        <v>0.22600000000000001</v>
      </c>
      <c r="W2080" s="2">
        <v>10.786</v>
      </c>
      <c r="X2080" s="2">
        <v>0.19400000000000001</v>
      </c>
      <c r="Y2080" s="2">
        <v>-1.256</v>
      </c>
      <c r="Z2080" s="2">
        <v>0.252</v>
      </c>
      <c r="AA2080" s="2">
        <v>14.048999999999999</v>
      </c>
      <c r="AB2080" s="2">
        <v>0.122</v>
      </c>
      <c r="AC2080">
        <f t="shared" si="197"/>
        <v>1920</v>
      </c>
    </row>
    <row r="2081" spans="1:29" x14ac:dyDescent="0.35">
      <c r="A2081" s="3">
        <v>8492</v>
      </c>
      <c r="B2081" s="2">
        <v>7.7489999999999997</v>
      </c>
      <c r="C2081" s="2">
        <v>0.24</v>
      </c>
      <c r="D2081" s="2">
        <v>13.64</v>
      </c>
      <c r="E2081" s="2">
        <v>0.28299999999999997</v>
      </c>
      <c r="F2081" s="2">
        <v>1.6020000000000001</v>
      </c>
      <c r="G2081" s="2">
        <v>0.311</v>
      </c>
      <c r="H2081" s="2">
        <v>14.959</v>
      </c>
      <c r="I2081" s="2">
        <v>0.122</v>
      </c>
      <c r="J2081" s="4">
        <f t="shared" si="198"/>
        <v>1923</v>
      </c>
      <c r="K2081">
        <f t="shared" si="199"/>
        <v>4</v>
      </c>
      <c r="M2081" t="str">
        <f t="shared" si="194"/>
        <v/>
      </c>
      <c r="O2081" t="str">
        <f t="shared" si="195"/>
        <v/>
      </c>
      <c r="R2081" t="str">
        <f t="shared" si="196"/>
        <v>1923-04</v>
      </c>
      <c r="U2081" s="2">
        <v>7.7489999999999997</v>
      </c>
      <c r="V2081" s="2">
        <v>0.24</v>
      </c>
      <c r="W2081" s="2">
        <v>13.64</v>
      </c>
      <c r="X2081" s="2">
        <v>0.28299999999999997</v>
      </c>
      <c r="Y2081" s="2">
        <v>1.6020000000000001</v>
      </c>
      <c r="Z2081" s="2">
        <v>0.311</v>
      </c>
      <c r="AA2081" s="2">
        <v>14.959</v>
      </c>
      <c r="AB2081" s="2">
        <v>0.122</v>
      </c>
      <c r="AC2081">
        <f t="shared" si="197"/>
        <v>1920</v>
      </c>
    </row>
    <row r="2082" spans="1:29" x14ac:dyDescent="0.35">
      <c r="A2082" s="3">
        <v>8522</v>
      </c>
      <c r="B2082" s="2">
        <v>10.848999999999901</v>
      </c>
      <c r="C2082" s="2">
        <v>0.29199999999999998</v>
      </c>
      <c r="D2082" s="2">
        <v>16.824999999999999</v>
      </c>
      <c r="E2082" s="2">
        <v>0.34599999999999997</v>
      </c>
      <c r="F2082" s="2">
        <v>4.79</v>
      </c>
      <c r="G2082" s="2">
        <v>0.38500000000000001</v>
      </c>
      <c r="H2082" s="2">
        <v>15.724</v>
      </c>
      <c r="I2082" s="2">
        <v>0.128</v>
      </c>
      <c r="J2082" s="4">
        <f t="shared" si="198"/>
        <v>1923</v>
      </c>
      <c r="K2082">
        <f t="shared" si="199"/>
        <v>5</v>
      </c>
      <c r="M2082" t="str">
        <f t="shared" si="194"/>
        <v/>
      </c>
      <c r="O2082" t="str">
        <f t="shared" si="195"/>
        <v/>
      </c>
      <c r="R2082" t="str">
        <f t="shared" si="196"/>
        <v>1923-05</v>
      </c>
      <c r="U2082" s="2">
        <v>10.848999999999901</v>
      </c>
      <c r="V2082" s="2">
        <v>0.29199999999999998</v>
      </c>
      <c r="W2082" s="2">
        <v>16.824999999999999</v>
      </c>
      <c r="X2082" s="2">
        <v>0.34599999999999997</v>
      </c>
      <c r="Y2082" s="2">
        <v>4.79</v>
      </c>
      <c r="Z2082" s="2">
        <v>0.38500000000000001</v>
      </c>
      <c r="AA2082" s="2">
        <v>15.724</v>
      </c>
      <c r="AB2082" s="2">
        <v>0.128</v>
      </c>
      <c r="AC2082">
        <f t="shared" si="197"/>
        <v>1920</v>
      </c>
    </row>
    <row r="2083" spans="1:29" x14ac:dyDescent="0.35">
      <c r="A2083" s="3">
        <v>8553</v>
      </c>
      <c r="B2083" s="2">
        <v>13.295999999999999</v>
      </c>
      <c r="C2083" s="2">
        <v>0.25900000000000001</v>
      </c>
      <c r="D2083" s="2">
        <v>19.056000000000001</v>
      </c>
      <c r="E2083" s="2">
        <v>0.23100000000000001</v>
      </c>
      <c r="F2083" s="2">
        <v>7.1389999999999896</v>
      </c>
      <c r="G2083" s="2">
        <v>0.27700000000000002</v>
      </c>
      <c r="H2083" s="2">
        <v>16.452000000000002</v>
      </c>
      <c r="I2083" s="2">
        <v>0.12</v>
      </c>
      <c r="J2083" s="4">
        <f t="shared" si="198"/>
        <v>1923</v>
      </c>
      <c r="K2083">
        <f t="shared" si="199"/>
        <v>6</v>
      </c>
      <c r="M2083" t="str">
        <f t="shared" si="194"/>
        <v/>
      </c>
      <c r="O2083" t="str">
        <f t="shared" si="195"/>
        <v/>
      </c>
      <c r="R2083" t="str">
        <f t="shared" si="196"/>
        <v>1923-06</v>
      </c>
      <c r="U2083" s="2">
        <v>13.295999999999999</v>
      </c>
      <c r="V2083" s="2">
        <v>0.25900000000000001</v>
      </c>
      <c r="W2083" s="2">
        <v>19.056000000000001</v>
      </c>
      <c r="X2083" s="2">
        <v>0.23100000000000001</v>
      </c>
      <c r="Y2083" s="2">
        <v>7.1389999999999896</v>
      </c>
      <c r="Z2083" s="2">
        <v>0.27700000000000002</v>
      </c>
      <c r="AA2083" s="2">
        <v>16.452000000000002</v>
      </c>
      <c r="AB2083" s="2">
        <v>0.12</v>
      </c>
      <c r="AC2083">
        <f t="shared" si="197"/>
        <v>1920</v>
      </c>
    </row>
    <row r="2084" spans="1:29" x14ac:dyDescent="0.35">
      <c r="A2084" s="3">
        <v>8583</v>
      </c>
      <c r="B2084" s="2">
        <v>13.984</v>
      </c>
      <c r="C2084" s="2">
        <v>0.3</v>
      </c>
      <c r="D2084" s="2">
        <v>19.809999999999999</v>
      </c>
      <c r="E2084" s="2">
        <v>0.32299999999999901</v>
      </c>
      <c r="F2084" s="2">
        <v>8.0120000000000005</v>
      </c>
      <c r="G2084" s="2">
        <v>0.34300000000000003</v>
      </c>
      <c r="H2084" s="2">
        <v>16.628</v>
      </c>
      <c r="I2084" s="2">
        <v>0.129</v>
      </c>
      <c r="J2084" s="4">
        <f t="shared" si="198"/>
        <v>1923</v>
      </c>
      <c r="K2084">
        <f t="shared" si="199"/>
        <v>7</v>
      </c>
      <c r="M2084" t="str">
        <f t="shared" si="194"/>
        <v/>
      </c>
      <c r="O2084" t="str">
        <f t="shared" si="195"/>
        <v/>
      </c>
      <c r="R2084" t="str">
        <f t="shared" si="196"/>
        <v>1923-07</v>
      </c>
      <c r="U2084" s="2">
        <v>13.984</v>
      </c>
      <c r="V2084" s="2">
        <v>0.3</v>
      </c>
      <c r="W2084" s="2">
        <v>19.809999999999999</v>
      </c>
      <c r="X2084" s="2">
        <v>0.32299999999999901</v>
      </c>
      <c r="Y2084" s="2">
        <v>8.0120000000000005</v>
      </c>
      <c r="Z2084" s="2">
        <v>0.34300000000000003</v>
      </c>
      <c r="AA2084" s="2">
        <v>16.628</v>
      </c>
      <c r="AB2084" s="2">
        <v>0.129</v>
      </c>
      <c r="AC2084">
        <f t="shared" si="197"/>
        <v>1920</v>
      </c>
    </row>
    <row r="2085" spans="1:29" x14ac:dyDescent="0.35">
      <c r="A2085" s="3">
        <v>8614</v>
      </c>
      <c r="B2085" s="2">
        <v>13.610999999999899</v>
      </c>
      <c r="C2085" s="2">
        <v>0.34</v>
      </c>
      <c r="D2085" s="2">
        <v>19.445</v>
      </c>
      <c r="E2085" s="2">
        <v>0.33300000000000002</v>
      </c>
      <c r="F2085" s="2">
        <v>7.6449999999999996</v>
      </c>
      <c r="G2085" s="2">
        <v>0.3</v>
      </c>
      <c r="H2085" s="2">
        <v>16.54</v>
      </c>
      <c r="I2085" s="2">
        <v>0.13699999999999901</v>
      </c>
      <c r="J2085" s="4">
        <f t="shared" si="198"/>
        <v>1923</v>
      </c>
      <c r="K2085">
        <f t="shared" si="199"/>
        <v>8</v>
      </c>
      <c r="M2085" t="str">
        <f t="shared" si="194"/>
        <v/>
      </c>
      <c r="O2085" t="str">
        <f t="shared" si="195"/>
        <v/>
      </c>
      <c r="R2085" t="str">
        <f t="shared" si="196"/>
        <v>1923-08</v>
      </c>
      <c r="U2085" s="2">
        <v>13.610999999999899</v>
      </c>
      <c r="V2085" s="2">
        <v>0.34</v>
      </c>
      <c r="W2085" s="2">
        <v>19.445</v>
      </c>
      <c r="X2085" s="2">
        <v>0.33300000000000002</v>
      </c>
      <c r="Y2085" s="2">
        <v>7.6449999999999996</v>
      </c>
      <c r="Z2085" s="2">
        <v>0.3</v>
      </c>
      <c r="AA2085" s="2">
        <v>16.54</v>
      </c>
      <c r="AB2085" s="2">
        <v>0.13699999999999901</v>
      </c>
      <c r="AC2085">
        <f t="shared" si="197"/>
        <v>1920</v>
      </c>
    </row>
    <row r="2086" spans="1:29" x14ac:dyDescent="0.35">
      <c r="A2086" s="3">
        <v>8645</v>
      </c>
      <c r="B2086" s="2">
        <v>11.882999999999999</v>
      </c>
      <c r="C2086" s="2">
        <v>0.25600000000000001</v>
      </c>
      <c r="D2086" s="2">
        <v>17.783000000000001</v>
      </c>
      <c r="E2086" s="2">
        <v>0.29099999999999998</v>
      </c>
      <c r="F2086" s="2">
        <v>5.8159999999999998</v>
      </c>
      <c r="G2086" s="2">
        <v>0.23100000000000001</v>
      </c>
      <c r="H2086" s="2">
        <v>15.992000000000001</v>
      </c>
      <c r="I2086" s="2">
        <v>0.12</v>
      </c>
      <c r="J2086" s="4">
        <f t="shared" si="198"/>
        <v>1923</v>
      </c>
      <c r="K2086">
        <f t="shared" si="199"/>
        <v>9</v>
      </c>
      <c r="M2086" t="str">
        <f t="shared" si="194"/>
        <v/>
      </c>
      <c r="O2086" t="str">
        <f t="shared" si="195"/>
        <v/>
      </c>
      <c r="R2086" t="str">
        <f t="shared" si="196"/>
        <v>1923-09</v>
      </c>
      <c r="U2086" s="2">
        <v>11.882999999999999</v>
      </c>
      <c r="V2086" s="2">
        <v>0.25600000000000001</v>
      </c>
      <c r="W2086" s="2">
        <v>17.783000000000001</v>
      </c>
      <c r="X2086" s="2">
        <v>0.29099999999999998</v>
      </c>
      <c r="Y2086" s="2">
        <v>5.8159999999999998</v>
      </c>
      <c r="Z2086" s="2">
        <v>0.23100000000000001</v>
      </c>
      <c r="AA2086" s="2">
        <v>15.992000000000001</v>
      </c>
      <c r="AB2086" s="2">
        <v>0.12</v>
      </c>
      <c r="AC2086">
        <f t="shared" si="197"/>
        <v>1920</v>
      </c>
    </row>
    <row r="2087" spans="1:29" x14ac:dyDescent="0.35">
      <c r="A2087" s="3">
        <v>8675</v>
      </c>
      <c r="B2087" s="2">
        <v>9.52</v>
      </c>
      <c r="C2087" s="2">
        <v>0.191</v>
      </c>
      <c r="D2087" s="2">
        <v>15.187999999999899</v>
      </c>
      <c r="E2087" s="2">
        <v>0.34100000000000003</v>
      </c>
      <c r="F2087" s="2">
        <v>3.5230000000000001</v>
      </c>
      <c r="G2087" s="2">
        <v>0.22500000000000001</v>
      </c>
      <c r="H2087" s="2">
        <v>15.249000000000001</v>
      </c>
      <c r="I2087" s="2">
        <v>0.112</v>
      </c>
      <c r="J2087" s="4">
        <f t="shared" si="198"/>
        <v>1923</v>
      </c>
      <c r="K2087">
        <f t="shared" si="199"/>
        <v>10</v>
      </c>
      <c r="M2087" t="str">
        <f t="shared" si="194"/>
        <v/>
      </c>
      <c r="O2087" t="str">
        <f t="shared" si="195"/>
        <v/>
      </c>
      <c r="R2087" t="str">
        <f t="shared" si="196"/>
        <v>1923-10</v>
      </c>
      <c r="U2087" s="2">
        <v>9.52</v>
      </c>
      <c r="V2087" s="2">
        <v>0.191</v>
      </c>
      <c r="W2087" s="2">
        <v>15.187999999999899</v>
      </c>
      <c r="X2087" s="2">
        <v>0.34100000000000003</v>
      </c>
      <c r="Y2087" s="2">
        <v>3.5230000000000001</v>
      </c>
      <c r="Z2087" s="2">
        <v>0.22500000000000001</v>
      </c>
      <c r="AA2087" s="2">
        <v>15.249000000000001</v>
      </c>
      <c r="AB2087" s="2">
        <v>0.112</v>
      </c>
      <c r="AC2087">
        <f t="shared" si="197"/>
        <v>1920</v>
      </c>
    </row>
    <row r="2088" spans="1:29" x14ac:dyDescent="0.35">
      <c r="A2088" s="3">
        <v>8706</v>
      </c>
      <c r="B2088" s="2">
        <v>6.3779999999999903</v>
      </c>
      <c r="C2088" s="2">
        <v>0.17899999999999999</v>
      </c>
      <c r="D2088" s="2">
        <v>11.870999999999899</v>
      </c>
      <c r="E2088" s="2">
        <v>0.22</v>
      </c>
      <c r="F2088" s="2">
        <v>0.47399999999999998</v>
      </c>
      <c r="G2088" s="2">
        <v>0.23200000000000001</v>
      </c>
      <c r="H2088" s="2">
        <v>14.404</v>
      </c>
      <c r="I2088" s="2">
        <v>0.112</v>
      </c>
      <c r="J2088" s="4">
        <f t="shared" si="198"/>
        <v>1923</v>
      </c>
      <c r="K2088">
        <f t="shared" si="199"/>
        <v>11</v>
      </c>
      <c r="M2088" t="str">
        <f t="shared" si="194"/>
        <v/>
      </c>
      <c r="O2088" t="str">
        <f t="shared" si="195"/>
        <v/>
      </c>
      <c r="R2088" t="str">
        <f t="shared" si="196"/>
        <v>1923-11</v>
      </c>
      <c r="U2088" s="2">
        <v>6.3779999999999903</v>
      </c>
      <c r="V2088" s="2">
        <v>0.17899999999999999</v>
      </c>
      <c r="W2088" s="2">
        <v>11.870999999999899</v>
      </c>
      <c r="X2088" s="2">
        <v>0.22</v>
      </c>
      <c r="Y2088" s="2">
        <v>0.47399999999999998</v>
      </c>
      <c r="Z2088" s="2">
        <v>0.23200000000000001</v>
      </c>
      <c r="AA2088" s="2">
        <v>14.404</v>
      </c>
      <c r="AB2088" s="2">
        <v>0.112</v>
      </c>
      <c r="AC2088">
        <f t="shared" si="197"/>
        <v>1920</v>
      </c>
    </row>
    <row r="2089" spans="1:29" x14ac:dyDescent="0.35">
      <c r="A2089" s="3">
        <v>8736</v>
      </c>
      <c r="B2089" s="2">
        <v>3.88</v>
      </c>
      <c r="C2089" s="2">
        <v>0.216</v>
      </c>
      <c r="D2089" s="2">
        <v>9.2690000000000001</v>
      </c>
      <c r="E2089" s="2">
        <v>0.27800000000000002</v>
      </c>
      <c r="F2089" s="2">
        <v>-1.903</v>
      </c>
      <c r="G2089" s="2">
        <v>0.31</v>
      </c>
      <c r="H2089" s="2">
        <v>13.739000000000001</v>
      </c>
      <c r="I2089" s="2">
        <v>0.11899999999999999</v>
      </c>
      <c r="J2089" s="4">
        <f t="shared" si="198"/>
        <v>1923</v>
      </c>
      <c r="K2089">
        <f t="shared" si="199"/>
        <v>12</v>
      </c>
      <c r="M2089" t="str">
        <f t="shared" si="194"/>
        <v/>
      </c>
      <c r="O2089" t="str">
        <f t="shared" si="195"/>
        <v/>
      </c>
      <c r="R2089" t="str">
        <f t="shared" si="196"/>
        <v>1923-12</v>
      </c>
      <c r="U2089" s="2">
        <v>3.88</v>
      </c>
      <c r="V2089" s="2">
        <v>0.216</v>
      </c>
      <c r="W2089" s="2">
        <v>9.2690000000000001</v>
      </c>
      <c r="X2089" s="2">
        <v>0.27800000000000002</v>
      </c>
      <c r="Y2089" s="2">
        <v>-1.903</v>
      </c>
      <c r="Z2089" s="2">
        <v>0.31</v>
      </c>
      <c r="AA2089" s="2">
        <v>13.739000000000001</v>
      </c>
      <c r="AB2089" s="2">
        <v>0.11899999999999999</v>
      </c>
      <c r="AC2089">
        <f t="shared" si="197"/>
        <v>1920</v>
      </c>
    </row>
    <row r="2090" spans="1:29" x14ac:dyDescent="0.35">
      <c r="A2090" s="3">
        <v>8767</v>
      </c>
      <c r="B2090" s="2">
        <v>2.339</v>
      </c>
      <c r="C2090" s="2">
        <v>0.28999999999999998</v>
      </c>
      <c r="D2090" s="2">
        <v>7.9119999999999902</v>
      </c>
      <c r="E2090" s="2">
        <v>0.29799999999999999</v>
      </c>
      <c r="F2090" s="2">
        <v>-3.5019999999999998</v>
      </c>
      <c r="G2090" s="2">
        <v>0.377</v>
      </c>
      <c r="H2090" s="2">
        <v>13.303000000000001</v>
      </c>
      <c r="I2090" s="2">
        <v>0.13400000000000001</v>
      </c>
      <c r="J2090" s="4">
        <f t="shared" si="198"/>
        <v>1924</v>
      </c>
      <c r="K2090">
        <f t="shared" si="199"/>
        <v>1</v>
      </c>
      <c r="M2090" t="str">
        <f t="shared" si="194"/>
        <v/>
      </c>
      <c r="O2090" t="str">
        <f t="shared" si="195"/>
        <v/>
      </c>
      <c r="R2090" t="str">
        <f t="shared" si="196"/>
        <v>1924-01</v>
      </c>
      <c r="U2090" s="2">
        <v>2.339</v>
      </c>
      <c r="V2090" s="2">
        <v>0.28999999999999998</v>
      </c>
      <c r="W2090" s="2">
        <v>7.9119999999999902</v>
      </c>
      <c r="X2090" s="2">
        <v>0.29799999999999999</v>
      </c>
      <c r="Y2090" s="2">
        <v>-3.5019999999999998</v>
      </c>
      <c r="Z2090" s="2">
        <v>0.377</v>
      </c>
      <c r="AA2090" s="2">
        <v>13.303000000000001</v>
      </c>
      <c r="AB2090" s="2">
        <v>0.13400000000000001</v>
      </c>
      <c r="AC2090">
        <f t="shared" si="197"/>
        <v>1920</v>
      </c>
    </row>
    <row r="2091" spans="1:29" x14ac:dyDescent="0.35">
      <c r="A2091" s="3">
        <v>8798</v>
      </c>
      <c r="B2091" s="2">
        <v>2.8879999999999999</v>
      </c>
      <c r="C2091" s="2">
        <v>0.28799999999999998</v>
      </c>
      <c r="D2091" s="2">
        <v>8.609</v>
      </c>
      <c r="E2091" s="2">
        <v>0.46899999999999997</v>
      </c>
      <c r="F2091" s="2">
        <v>-3.0249999999999999</v>
      </c>
      <c r="G2091" s="2">
        <v>0.38300000000000001</v>
      </c>
      <c r="H2091" s="2">
        <v>13.585000000000001</v>
      </c>
      <c r="I2091" s="2">
        <v>0.127</v>
      </c>
      <c r="J2091" s="4">
        <f t="shared" si="198"/>
        <v>1924</v>
      </c>
      <c r="K2091">
        <f t="shared" si="199"/>
        <v>2</v>
      </c>
      <c r="M2091" t="str">
        <f t="shared" si="194"/>
        <v/>
      </c>
      <c r="O2091" t="str">
        <f t="shared" si="195"/>
        <v/>
      </c>
      <c r="R2091" t="str">
        <f t="shared" si="196"/>
        <v>1924-02</v>
      </c>
      <c r="U2091" s="2">
        <v>2.8879999999999999</v>
      </c>
      <c r="V2091" s="2">
        <v>0.28799999999999998</v>
      </c>
      <c r="W2091" s="2">
        <v>8.609</v>
      </c>
      <c r="X2091" s="2">
        <v>0.46899999999999997</v>
      </c>
      <c r="Y2091" s="2">
        <v>-3.0249999999999999</v>
      </c>
      <c r="Z2091" s="2">
        <v>0.38300000000000001</v>
      </c>
      <c r="AA2091" s="2">
        <v>13.585000000000001</v>
      </c>
      <c r="AB2091" s="2">
        <v>0.127</v>
      </c>
      <c r="AC2091">
        <f t="shared" si="197"/>
        <v>1920</v>
      </c>
    </row>
    <row r="2092" spans="1:29" x14ac:dyDescent="0.35">
      <c r="A2092" s="3">
        <v>8827</v>
      </c>
      <c r="B2092" s="2">
        <v>5.3520000000000003</v>
      </c>
      <c r="C2092" s="2">
        <v>0.20799999999999999</v>
      </c>
      <c r="D2092" s="2">
        <v>11.239999999999901</v>
      </c>
      <c r="E2092" s="2">
        <v>0.183</v>
      </c>
      <c r="F2092" s="2">
        <v>-0.80599999999999905</v>
      </c>
      <c r="G2092" s="2">
        <v>0.26200000000000001</v>
      </c>
      <c r="H2092" s="2">
        <v>14.324999999999999</v>
      </c>
      <c r="I2092" s="2">
        <v>0.11899999999999999</v>
      </c>
      <c r="J2092" s="4">
        <f t="shared" si="198"/>
        <v>1924</v>
      </c>
      <c r="K2092">
        <f t="shared" si="199"/>
        <v>3</v>
      </c>
      <c r="M2092" t="str">
        <f t="shared" si="194"/>
        <v/>
      </c>
      <c r="O2092" t="str">
        <f t="shared" si="195"/>
        <v/>
      </c>
      <c r="R2092" t="str">
        <f t="shared" si="196"/>
        <v>1924-03</v>
      </c>
      <c r="U2092" s="2">
        <v>5.3520000000000003</v>
      </c>
      <c r="V2092" s="2">
        <v>0.20799999999999999</v>
      </c>
      <c r="W2092" s="2">
        <v>11.239999999999901</v>
      </c>
      <c r="X2092" s="2">
        <v>0.183</v>
      </c>
      <c r="Y2092" s="2">
        <v>-0.80599999999999905</v>
      </c>
      <c r="Z2092" s="2">
        <v>0.26200000000000001</v>
      </c>
      <c r="AA2092" s="2">
        <v>14.324999999999999</v>
      </c>
      <c r="AB2092" s="2">
        <v>0.11899999999999999</v>
      </c>
      <c r="AC2092">
        <f t="shared" si="197"/>
        <v>1920</v>
      </c>
    </row>
    <row r="2093" spans="1:29" x14ac:dyDescent="0.35">
      <c r="A2093" s="3">
        <v>8858</v>
      </c>
      <c r="B2093" s="2">
        <v>7.97</v>
      </c>
      <c r="C2093" s="2">
        <v>0.26700000000000002</v>
      </c>
      <c r="D2093" s="2">
        <v>13.856999999999999</v>
      </c>
      <c r="E2093" s="2">
        <v>0.27400000000000002</v>
      </c>
      <c r="F2093" s="2">
        <v>1.722</v>
      </c>
      <c r="G2093" s="2">
        <v>0.29899999999999999</v>
      </c>
      <c r="H2093" s="2">
        <v>15.081</v>
      </c>
      <c r="I2093" s="2">
        <v>0.127</v>
      </c>
      <c r="J2093" s="4">
        <f t="shared" si="198"/>
        <v>1924</v>
      </c>
      <c r="K2093">
        <f t="shared" si="199"/>
        <v>4</v>
      </c>
      <c r="M2093" t="str">
        <f t="shared" si="194"/>
        <v/>
      </c>
      <c r="O2093" t="str">
        <f t="shared" si="195"/>
        <v/>
      </c>
      <c r="R2093" t="str">
        <f t="shared" si="196"/>
        <v>1924-04</v>
      </c>
      <c r="U2093" s="2">
        <v>7.97</v>
      </c>
      <c r="V2093" s="2">
        <v>0.26700000000000002</v>
      </c>
      <c r="W2093" s="2">
        <v>13.856999999999999</v>
      </c>
      <c r="X2093" s="2">
        <v>0.27400000000000002</v>
      </c>
      <c r="Y2093" s="2">
        <v>1.722</v>
      </c>
      <c r="Z2093" s="2">
        <v>0.29899999999999999</v>
      </c>
      <c r="AA2093" s="2">
        <v>15.081</v>
      </c>
      <c r="AB2093" s="2">
        <v>0.127</v>
      </c>
      <c r="AC2093">
        <f t="shared" si="197"/>
        <v>1920</v>
      </c>
    </row>
    <row r="2094" spans="1:29" x14ac:dyDescent="0.35">
      <c r="A2094" s="3">
        <v>8888</v>
      </c>
      <c r="B2094" s="2">
        <v>11.188000000000001</v>
      </c>
      <c r="C2094" s="2">
        <v>0.29799999999999999</v>
      </c>
      <c r="D2094" s="2">
        <v>17.184999999999999</v>
      </c>
      <c r="E2094" s="2">
        <v>0.31</v>
      </c>
      <c r="F2094" s="2">
        <v>4.9050000000000002</v>
      </c>
      <c r="G2094" s="2">
        <v>0.32500000000000001</v>
      </c>
      <c r="H2094" s="2">
        <v>15.917999999999999</v>
      </c>
      <c r="I2094" s="2">
        <v>0.127</v>
      </c>
      <c r="J2094" s="4">
        <f t="shared" si="198"/>
        <v>1924</v>
      </c>
      <c r="K2094">
        <f t="shared" si="199"/>
        <v>5</v>
      </c>
      <c r="M2094" t="str">
        <f t="shared" si="194"/>
        <v/>
      </c>
      <c r="O2094" t="str">
        <f t="shared" si="195"/>
        <v/>
      </c>
      <c r="R2094" t="str">
        <f t="shared" si="196"/>
        <v>1924-05</v>
      </c>
      <c r="U2094" s="2">
        <v>11.188000000000001</v>
      </c>
      <c r="V2094" s="2">
        <v>0.29799999999999999</v>
      </c>
      <c r="W2094" s="2">
        <v>17.184999999999999</v>
      </c>
      <c r="X2094" s="2">
        <v>0.31</v>
      </c>
      <c r="Y2094" s="2">
        <v>4.9050000000000002</v>
      </c>
      <c r="Z2094" s="2">
        <v>0.32500000000000001</v>
      </c>
      <c r="AA2094" s="2">
        <v>15.917999999999999</v>
      </c>
      <c r="AB2094" s="2">
        <v>0.127</v>
      </c>
      <c r="AC2094">
        <f t="shared" si="197"/>
        <v>1920</v>
      </c>
    </row>
    <row r="2095" spans="1:29" x14ac:dyDescent="0.35">
      <c r="A2095" s="3">
        <v>8919</v>
      </c>
      <c r="B2095" s="2">
        <v>13.342000000000001</v>
      </c>
      <c r="C2095" s="2">
        <v>0.24099999999999999</v>
      </c>
      <c r="D2095" s="2">
        <v>19.195</v>
      </c>
      <c r="E2095" s="2">
        <v>0.28399999999999997</v>
      </c>
      <c r="F2095" s="2">
        <v>7.085</v>
      </c>
      <c r="G2095" s="2">
        <v>0.24399999999999999</v>
      </c>
      <c r="H2095" s="2">
        <v>16.460999999999999</v>
      </c>
      <c r="I2095" s="2">
        <v>0.11600000000000001</v>
      </c>
      <c r="J2095" s="4">
        <f t="shared" si="198"/>
        <v>1924</v>
      </c>
      <c r="K2095">
        <f t="shared" si="199"/>
        <v>6</v>
      </c>
      <c r="M2095" t="str">
        <f t="shared" si="194"/>
        <v/>
      </c>
      <c r="O2095" t="str">
        <f t="shared" si="195"/>
        <v/>
      </c>
      <c r="R2095" t="str">
        <f t="shared" si="196"/>
        <v>1924-06</v>
      </c>
      <c r="U2095" s="2">
        <v>13.342000000000001</v>
      </c>
      <c r="V2095" s="2">
        <v>0.24099999999999999</v>
      </c>
      <c r="W2095" s="2">
        <v>19.195</v>
      </c>
      <c r="X2095" s="2">
        <v>0.28399999999999997</v>
      </c>
      <c r="Y2095" s="2">
        <v>7.085</v>
      </c>
      <c r="Z2095" s="2">
        <v>0.24399999999999999</v>
      </c>
      <c r="AA2095" s="2">
        <v>16.460999999999999</v>
      </c>
      <c r="AB2095" s="2">
        <v>0.11600000000000001</v>
      </c>
      <c r="AC2095">
        <f t="shared" si="197"/>
        <v>1920</v>
      </c>
    </row>
    <row r="2096" spans="1:29" x14ac:dyDescent="0.35">
      <c r="A2096" s="3">
        <v>8949</v>
      </c>
      <c r="B2096" s="2">
        <v>14.304</v>
      </c>
      <c r="C2096" s="2">
        <v>0.307</v>
      </c>
      <c r="D2096" s="2">
        <v>20.056999999999999</v>
      </c>
      <c r="E2096" s="2">
        <v>0.32200000000000001</v>
      </c>
      <c r="F2096" s="2">
        <v>8.1609999999999996</v>
      </c>
      <c r="G2096" s="2">
        <v>0.32600000000000001</v>
      </c>
      <c r="H2096" s="2">
        <v>16.724</v>
      </c>
      <c r="I2096" s="2">
        <v>0.13100000000000001</v>
      </c>
      <c r="J2096" s="4">
        <f t="shared" si="198"/>
        <v>1924</v>
      </c>
      <c r="K2096">
        <f t="shared" si="199"/>
        <v>7</v>
      </c>
      <c r="M2096" t="str">
        <f t="shared" si="194"/>
        <v/>
      </c>
      <c r="O2096" t="str">
        <f t="shared" si="195"/>
        <v/>
      </c>
      <c r="R2096" t="str">
        <f t="shared" si="196"/>
        <v>1924-07</v>
      </c>
      <c r="U2096" s="2">
        <v>14.304</v>
      </c>
      <c r="V2096" s="2">
        <v>0.307</v>
      </c>
      <c r="W2096" s="2">
        <v>20.056999999999999</v>
      </c>
      <c r="X2096" s="2">
        <v>0.32200000000000001</v>
      </c>
      <c r="Y2096" s="2">
        <v>8.1609999999999996</v>
      </c>
      <c r="Z2096" s="2">
        <v>0.32600000000000001</v>
      </c>
      <c r="AA2096" s="2">
        <v>16.724</v>
      </c>
      <c r="AB2096" s="2">
        <v>0.13100000000000001</v>
      </c>
      <c r="AC2096">
        <f t="shared" si="197"/>
        <v>1920</v>
      </c>
    </row>
    <row r="2097" spans="1:29" x14ac:dyDescent="0.35">
      <c r="A2097" s="3">
        <v>8980</v>
      </c>
      <c r="B2097" s="2">
        <v>13.654</v>
      </c>
      <c r="C2097" s="2">
        <v>0.32600000000000001</v>
      </c>
      <c r="D2097" s="2">
        <v>19.518999999999998</v>
      </c>
      <c r="E2097" s="2">
        <v>0.312</v>
      </c>
      <c r="F2097" s="2">
        <v>7.5849999999999902</v>
      </c>
      <c r="G2097" s="2">
        <v>0.33800000000000002</v>
      </c>
      <c r="H2097" s="2">
        <v>16.555999999999901</v>
      </c>
      <c r="I2097" s="2">
        <v>0.13400000000000001</v>
      </c>
      <c r="J2097" s="4">
        <f t="shared" si="198"/>
        <v>1924</v>
      </c>
      <c r="K2097">
        <f t="shared" si="199"/>
        <v>8</v>
      </c>
      <c r="M2097" t="str">
        <f t="shared" si="194"/>
        <v/>
      </c>
      <c r="O2097" t="str">
        <f t="shared" si="195"/>
        <v/>
      </c>
      <c r="R2097" t="str">
        <f t="shared" si="196"/>
        <v>1924-08</v>
      </c>
      <c r="U2097" s="2">
        <v>13.654</v>
      </c>
      <c r="V2097" s="2">
        <v>0.32600000000000001</v>
      </c>
      <c r="W2097" s="2">
        <v>19.518999999999998</v>
      </c>
      <c r="X2097" s="2">
        <v>0.312</v>
      </c>
      <c r="Y2097" s="2">
        <v>7.5849999999999902</v>
      </c>
      <c r="Z2097" s="2">
        <v>0.33800000000000002</v>
      </c>
      <c r="AA2097" s="2">
        <v>16.555999999999901</v>
      </c>
      <c r="AB2097" s="2">
        <v>0.13400000000000001</v>
      </c>
      <c r="AC2097">
        <f t="shared" si="197"/>
        <v>1920</v>
      </c>
    </row>
    <row r="2098" spans="1:29" x14ac:dyDescent="0.35">
      <c r="A2098" s="3">
        <v>9011</v>
      </c>
      <c r="B2098" s="2">
        <v>11.957000000000001</v>
      </c>
      <c r="C2098" s="2">
        <v>0.23200000000000001</v>
      </c>
      <c r="D2098" s="2">
        <v>17.783000000000001</v>
      </c>
      <c r="E2098" s="2">
        <v>0.219</v>
      </c>
      <c r="F2098" s="2">
        <v>6.024</v>
      </c>
      <c r="G2098" s="2">
        <v>0.252</v>
      </c>
      <c r="H2098" s="2">
        <v>16.003</v>
      </c>
      <c r="I2098" s="2">
        <v>0.122</v>
      </c>
      <c r="J2098" s="4">
        <f t="shared" si="198"/>
        <v>1924</v>
      </c>
      <c r="K2098">
        <f t="shared" si="199"/>
        <v>9</v>
      </c>
      <c r="M2098" t="str">
        <f t="shared" si="194"/>
        <v/>
      </c>
      <c r="O2098" t="str">
        <f t="shared" si="195"/>
        <v/>
      </c>
      <c r="R2098" t="str">
        <f t="shared" si="196"/>
        <v>1924-09</v>
      </c>
      <c r="U2098" s="2">
        <v>11.957000000000001</v>
      </c>
      <c r="V2098" s="2">
        <v>0.23200000000000001</v>
      </c>
      <c r="W2098" s="2">
        <v>17.783000000000001</v>
      </c>
      <c r="X2098" s="2">
        <v>0.219</v>
      </c>
      <c r="Y2098" s="2">
        <v>6.024</v>
      </c>
      <c r="Z2098" s="2">
        <v>0.252</v>
      </c>
      <c r="AA2098" s="2">
        <v>16.003</v>
      </c>
      <c r="AB2098" s="2">
        <v>0.122</v>
      </c>
      <c r="AC2098">
        <f t="shared" si="197"/>
        <v>1920</v>
      </c>
    </row>
    <row r="2099" spans="1:29" x14ac:dyDescent="0.35">
      <c r="A2099" s="3">
        <v>9041</v>
      </c>
      <c r="B2099" s="2">
        <v>9.2029999999999994</v>
      </c>
      <c r="C2099" s="2">
        <v>0.182</v>
      </c>
      <c r="D2099" s="2">
        <v>14.896000000000001</v>
      </c>
      <c r="E2099" s="2">
        <v>0.24299999999999999</v>
      </c>
      <c r="F2099" s="2">
        <v>3.29</v>
      </c>
      <c r="G2099" s="2">
        <v>0.223</v>
      </c>
      <c r="H2099" s="2">
        <v>15.042</v>
      </c>
      <c r="I2099" s="2">
        <v>0.11700000000000001</v>
      </c>
      <c r="J2099" s="4">
        <f t="shared" si="198"/>
        <v>1924</v>
      </c>
      <c r="K2099">
        <f t="shared" si="199"/>
        <v>10</v>
      </c>
      <c r="M2099" t="str">
        <f t="shared" si="194"/>
        <v/>
      </c>
      <c r="O2099" t="str">
        <f t="shared" si="195"/>
        <v/>
      </c>
      <c r="R2099" t="str">
        <f t="shared" si="196"/>
        <v>1924-10</v>
      </c>
      <c r="U2099" s="2">
        <v>9.2029999999999994</v>
      </c>
      <c r="V2099" s="2">
        <v>0.182</v>
      </c>
      <c r="W2099" s="2">
        <v>14.896000000000001</v>
      </c>
      <c r="X2099" s="2">
        <v>0.24299999999999999</v>
      </c>
      <c r="Y2099" s="2">
        <v>3.29</v>
      </c>
      <c r="Z2099" s="2">
        <v>0.223</v>
      </c>
      <c r="AA2099" s="2">
        <v>15.042</v>
      </c>
      <c r="AB2099" s="2">
        <v>0.11700000000000001</v>
      </c>
      <c r="AC2099">
        <f t="shared" si="197"/>
        <v>1920</v>
      </c>
    </row>
    <row r="2100" spans="1:29" x14ac:dyDescent="0.35">
      <c r="A2100" s="3">
        <v>9072</v>
      </c>
      <c r="B2100" s="2">
        <v>6.4</v>
      </c>
      <c r="C2100" s="2">
        <v>0.2</v>
      </c>
      <c r="D2100" s="2">
        <v>11.794</v>
      </c>
      <c r="E2100" s="2">
        <v>0.191</v>
      </c>
      <c r="F2100" s="2">
        <v>0.65599999999999903</v>
      </c>
      <c r="G2100" s="2">
        <v>0.193</v>
      </c>
      <c r="H2100" s="2">
        <v>14.132</v>
      </c>
      <c r="I2100" s="2">
        <v>0.11600000000000001</v>
      </c>
      <c r="J2100" s="4">
        <f t="shared" si="198"/>
        <v>1924</v>
      </c>
      <c r="K2100">
        <f t="shared" si="199"/>
        <v>11</v>
      </c>
      <c r="M2100" t="str">
        <f t="shared" si="194"/>
        <v/>
      </c>
      <c r="O2100" t="str">
        <f t="shared" si="195"/>
        <v/>
      </c>
      <c r="R2100" t="str">
        <f t="shared" si="196"/>
        <v>1924-11</v>
      </c>
      <c r="U2100" s="2">
        <v>6.4</v>
      </c>
      <c r="V2100" s="2">
        <v>0.2</v>
      </c>
      <c r="W2100" s="2">
        <v>11.794</v>
      </c>
      <c r="X2100" s="2">
        <v>0.191</v>
      </c>
      <c r="Y2100" s="2">
        <v>0.65599999999999903</v>
      </c>
      <c r="Z2100" s="2">
        <v>0.193</v>
      </c>
      <c r="AA2100" s="2">
        <v>14.132</v>
      </c>
      <c r="AB2100" s="2">
        <v>0.11600000000000001</v>
      </c>
      <c r="AC2100">
        <f t="shared" si="197"/>
        <v>1920</v>
      </c>
    </row>
    <row r="2101" spans="1:29" x14ac:dyDescent="0.35">
      <c r="A2101" s="3">
        <v>9102</v>
      </c>
      <c r="B2101" s="2">
        <v>3.4849999999999999</v>
      </c>
      <c r="C2101" s="2">
        <v>0.24299999999999999</v>
      </c>
      <c r="D2101" s="2">
        <v>8.6389999999999993</v>
      </c>
      <c r="E2101" s="2">
        <v>0.246</v>
      </c>
      <c r="F2101" s="2">
        <v>-2.0209999999999999</v>
      </c>
      <c r="G2101" s="2">
        <v>0.309</v>
      </c>
      <c r="H2101" s="2">
        <v>13.342000000000001</v>
      </c>
      <c r="I2101" s="2">
        <v>0.124</v>
      </c>
      <c r="J2101" s="4">
        <f t="shared" si="198"/>
        <v>1924</v>
      </c>
      <c r="K2101">
        <f t="shared" si="199"/>
        <v>12</v>
      </c>
      <c r="M2101" t="str">
        <f t="shared" si="194"/>
        <v/>
      </c>
      <c r="O2101" t="str">
        <f t="shared" si="195"/>
        <v/>
      </c>
      <c r="R2101" t="str">
        <f t="shared" si="196"/>
        <v>1924-12</v>
      </c>
      <c r="U2101" s="2">
        <v>3.4849999999999999</v>
      </c>
      <c r="V2101" s="2">
        <v>0.24299999999999999</v>
      </c>
      <c r="W2101" s="2">
        <v>8.6389999999999993</v>
      </c>
      <c r="X2101" s="2">
        <v>0.246</v>
      </c>
      <c r="Y2101" s="2">
        <v>-2.0209999999999999</v>
      </c>
      <c r="Z2101" s="2">
        <v>0.309</v>
      </c>
      <c r="AA2101" s="2">
        <v>13.342000000000001</v>
      </c>
      <c r="AB2101" s="2">
        <v>0.124</v>
      </c>
      <c r="AC2101">
        <f t="shared" si="197"/>
        <v>1920</v>
      </c>
    </row>
    <row r="2102" spans="1:29" x14ac:dyDescent="0.35">
      <c r="A2102" s="3">
        <v>9133</v>
      </c>
      <c r="B2102" s="2">
        <v>2.2679999999999998</v>
      </c>
      <c r="C2102" s="2">
        <v>0.22800000000000001</v>
      </c>
      <c r="D2102" s="2">
        <v>7.4839999999999902</v>
      </c>
      <c r="E2102" s="2">
        <v>0.28899999999999998</v>
      </c>
      <c r="F2102" s="2">
        <v>-3.1789999999999998</v>
      </c>
      <c r="G2102" s="2">
        <v>0.28299999999999997</v>
      </c>
      <c r="H2102" s="2">
        <v>13.157</v>
      </c>
      <c r="I2102" s="2">
        <v>0.125</v>
      </c>
      <c r="J2102" s="4">
        <f t="shared" si="198"/>
        <v>1925</v>
      </c>
      <c r="K2102">
        <f t="shared" si="199"/>
        <v>1</v>
      </c>
      <c r="M2102" t="str">
        <f t="shared" si="194"/>
        <v/>
      </c>
      <c r="O2102" t="str">
        <f t="shared" si="195"/>
        <v/>
      </c>
      <c r="R2102" t="str">
        <f t="shared" si="196"/>
        <v>1925-01</v>
      </c>
      <c r="U2102" s="2">
        <v>2.2679999999999998</v>
      </c>
      <c r="V2102" s="2">
        <v>0.22800000000000001</v>
      </c>
      <c r="W2102" s="2">
        <v>7.4839999999999902</v>
      </c>
      <c r="X2102" s="2">
        <v>0.28899999999999998</v>
      </c>
      <c r="Y2102" s="2">
        <v>-3.1789999999999998</v>
      </c>
      <c r="Z2102" s="2">
        <v>0.28299999999999997</v>
      </c>
      <c r="AA2102" s="2">
        <v>13.157</v>
      </c>
      <c r="AB2102" s="2">
        <v>0.125</v>
      </c>
      <c r="AC2102">
        <f t="shared" si="197"/>
        <v>1920</v>
      </c>
    </row>
    <row r="2103" spans="1:29" x14ac:dyDescent="0.35">
      <c r="A2103" s="3">
        <v>9164</v>
      </c>
      <c r="B2103" s="2">
        <v>2.7010000000000001</v>
      </c>
      <c r="C2103" s="2">
        <v>0.23599999999999999</v>
      </c>
      <c r="D2103" s="2">
        <v>8.51</v>
      </c>
      <c r="E2103" s="2">
        <v>0.254</v>
      </c>
      <c r="F2103" s="2">
        <v>-3.3139999999999898</v>
      </c>
      <c r="G2103" s="2">
        <v>0.33500000000000002</v>
      </c>
      <c r="H2103" s="2">
        <v>13.360999999999899</v>
      </c>
      <c r="I2103" s="2">
        <v>0.121</v>
      </c>
      <c r="J2103" s="4">
        <f t="shared" si="198"/>
        <v>1925</v>
      </c>
      <c r="K2103">
        <f t="shared" si="199"/>
        <v>2</v>
      </c>
      <c r="M2103" t="str">
        <f t="shared" si="194"/>
        <v/>
      </c>
      <c r="O2103" t="str">
        <f t="shared" si="195"/>
        <v/>
      </c>
      <c r="R2103" t="str">
        <f t="shared" si="196"/>
        <v>1925-02</v>
      </c>
      <c r="U2103" s="2">
        <v>2.7010000000000001</v>
      </c>
      <c r="V2103" s="2">
        <v>0.23599999999999999</v>
      </c>
      <c r="W2103" s="2">
        <v>8.51</v>
      </c>
      <c r="X2103" s="2">
        <v>0.254</v>
      </c>
      <c r="Y2103" s="2">
        <v>-3.3139999999999898</v>
      </c>
      <c r="Z2103" s="2">
        <v>0.33500000000000002</v>
      </c>
      <c r="AA2103" s="2">
        <v>13.360999999999899</v>
      </c>
      <c r="AB2103" s="2">
        <v>0.121</v>
      </c>
      <c r="AC2103">
        <f t="shared" si="197"/>
        <v>1920</v>
      </c>
    </row>
    <row r="2104" spans="1:29" x14ac:dyDescent="0.35">
      <c r="A2104" s="3">
        <v>9192</v>
      </c>
      <c r="B2104" s="2">
        <v>5.1260000000000003</v>
      </c>
      <c r="C2104" s="2">
        <v>0.224</v>
      </c>
      <c r="D2104" s="2">
        <v>11.132999999999999</v>
      </c>
      <c r="E2104" s="2">
        <v>0.20599999999999999</v>
      </c>
      <c r="F2104" s="2">
        <v>-1.1399999999999999</v>
      </c>
      <c r="G2104" s="2">
        <v>0.247</v>
      </c>
      <c r="H2104" s="2">
        <v>14.154999999999999</v>
      </c>
      <c r="I2104" s="2">
        <v>0.124</v>
      </c>
      <c r="J2104" s="4">
        <f t="shared" si="198"/>
        <v>1925</v>
      </c>
      <c r="K2104">
        <f t="shared" si="199"/>
        <v>3</v>
      </c>
      <c r="M2104" t="str">
        <f t="shared" si="194"/>
        <v/>
      </c>
      <c r="O2104" t="str">
        <f t="shared" si="195"/>
        <v/>
      </c>
      <c r="R2104" t="str">
        <f t="shared" si="196"/>
        <v>1925-03</v>
      </c>
      <c r="U2104" s="2">
        <v>5.1260000000000003</v>
      </c>
      <c r="V2104" s="2">
        <v>0.224</v>
      </c>
      <c r="W2104" s="2">
        <v>11.132999999999999</v>
      </c>
      <c r="X2104" s="2">
        <v>0.20599999999999999</v>
      </c>
      <c r="Y2104" s="2">
        <v>-1.1399999999999999</v>
      </c>
      <c r="Z2104" s="2">
        <v>0.247</v>
      </c>
      <c r="AA2104" s="2">
        <v>14.154999999999999</v>
      </c>
      <c r="AB2104" s="2">
        <v>0.124</v>
      </c>
      <c r="AC2104">
        <f t="shared" si="197"/>
        <v>1920</v>
      </c>
    </row>
    <row r="2105" spans="1:29" x14ac:dyDescent="0.35">
      <c r="A2105" s="3">
        <v>9223</v>
      </c>
      <c r="B2105" s="2">
        <v>8.4420000000000002</v>
      </c>
      <c r="C2105" s="2">
        <v>0.24399999999999999</v>
      </c>
      <c r="D2105" s="2">
        <v>14.538</v>
      </c>
      <c r="E2105" s="2">
        <v>0.27200000000000002</v>
      </c>
      <c r="F2105" s="2">
        <v>2.1779999999999999</v>
      </c>
      <c r="G2105" s="2">
        <v>0.315</v>
      </c>
      <c r="H2105" s="2">
        <v>15.010999999999999</v>
      </c>
      <c r="I2105" s="2">
        <v>0.124</v>
      </c>
      <c r="J2105" s="4">
        <f t="shared" si="198"/>
        <v>1925</v>
      </c>
      <c r="K2105">
        <f t="shared" si="199"/>
        <v>4</v>
      </c>
      <c r="M2105" t="str">
        <f t="shared" si="194"/>
        <v/>
      </c>
      <c r="O2105" t="str">
        <f t="shared" si="195"/>
        <v/>
      </c>
      <c r="R2105" t="str">
        <f t="shared" si="196"/>
        <v>1925-04</v>
      </c>
      <c r="U2105" s="2">
        <v>8.4420000000000002</v>
      </c>
      <c r="V2105" s="2">
        <v>0.24399999999999999</v>
      </c>
      <c r="W2105" s="2">
        <v>14.538</v>
      </c>
      <c r="X2105" s="2">
        <v>0.27200000000000002</v>
      </c>
      <c r="Y2105" s="2">
        <v>2.1779999999999999</v>
      </c>
      <c r="Z2105" s="2">
        <v>0.315</v>
      </c>
      <c r="AA2105" s="2">
        <v>15.010999999999999</v>
      </c>
      <c r="AB2105" s="2">
        <v>0.124</v>
      </c>
      <c r="AC2105">
        <f t="shared" si="197"/>
        <v>1920</v>
      </c>
    </row>
    <row r="2106" spans="1:29" x14ac:dyDescent="0.35">
      <c r="A2106" s="3">
        <v>9253</v>
      </c>
      <c r="B2106" s="2">
        <v>11.039</v>
      </c>
      <c r="C2106" s="2">
        <v>0.28599999999999998</v>
      </c>
      <c r="D2106" s="2">
        <v>17.032</v>
      </c>
      <c r="E2106" s="2">
        <v>0.32400000000000001</v>
      </c>
      <c r="F2106" s="2">
        <v>4.8280000000000003</v>
      </c>
      <c r="G2106" s="2">
        <v>0.31</v>
      </c>
      <c r="H2106" s="2">
        <v>15.855</v>
      </c>
      <c r="I2106" s="2">
        <v>0.13</v>
      </c>
      <c r="J2106" s="4">
        <f t="shared" si="198"/>
        <v>1925</v>
      </c>
      <c r="K2106">
        <f t="shared" si="199"/>
        <v>5</v>
      </c>
      <c r="M2106" t="str">
        <f t="shared" si="194"/>
        <v/>
      </c>
      <c r="O2106" t="str">
        <f t="shared" si="195"/>
        <v/>
      </c>
      <c r="R2106" t="str">
        <f t="shared" si="196"/>
        <v>1925-05</v>
      </c>
      <c r="U2106" s="2">
        <v>11.039</v>
      </c>
      <c r="V2106" s="2">
        <v>0.28599999999999998</v>
      </c>
      <c r="W2106" s="2">
        <v>17.032</v>
      </c>
      <c r="X2106" s="2">
        <v>0.32400000000000001</v>
      </c>
      <c r="Y2106" s="2">
        <v>4.8280000000000003</v>
      </c>
      <c r="Z2106" s="2">
        <v>0.31</v>
      </c>
      <c r="AA2106" s="2">
        <v>15.855</v>
      </c>
      <c r="AB2106" s="2">
        <v>0.13</v>
      </c>
      <c r="AC2106">
        <f t="shared" si="197"/>
        <v>1920</v>
      </c>
    </row>
    <row r="2107" spans="1:29" x14ac:dyDescent="0.35">
      <c r="A2107" s="3">
        <v>9284</v>
      </c>
      <c r="B2107" s="2">
        <v>13.089</v>
      </c>
      <c r="C2107" s="2">
        <v>0.22</v>
      </c>
      <c r="D2107" s="2">
        <v>19.041</v>
      </c>
      <c r="E2107" s="2">
        <v>0.28299999999999997</v>
      </c>
      <c r="F2107" s="2">
        <v>6.8829999999999902</v>
      </c>
      <c r="G2107" s="2">
        <v>0.27600000000000002</v>
      </c>
      <c r="H2107" s="2">
        <v>16.413</v>
      </c>
      <c r="I2107" s="2">
        <v>0.11600000000000001</v>
      </c>
      <c r="J2107" s="4">
        <f t="shared" si="198"/>
        <v>1925</v>
      </c>
      <c r="K2107">
        <f t="shared" si="199"/>
        <v>6</v>
      </c>
      <c r="M2107" t="str">
        <f t="shared" si="194"/>
        <v/>
      </c>
      <c r="O2107" t="str">
        <f t="shared" si="195"/>
        <v/>
      </c>
      <c r="R2107" t="str">
        <f t="shared" si="196"/>
        <v>1925-06</v>
      </c>
      <c r="U2107" s="2">
        <v>13.089</v>
      </c>
      <c r="V2107" s="2">
        <v>0.22</v>
      </c>
      <c r="W2107" s="2">
        <v>19.041</v>
      </c>
      <c r="X2107" s="2">
        <v>0.28299999999999997</v>
      </c>
      <c r="Y2107" s="2">
        <v>6.8829999999999902</v>
      </c>
      <c r="Z2107" s="2">
        <v>0.27600000000000002</v>
      </c>
      <c r="AA2107" s="2">
        <v>16.413</v>
      </c>
      <c r="AB2107" s="2">
        <v>0.11600000000000001</v>
      </c>
      <c r="AC2107">
        <f t="shared" si="197"/>
        <v>1920</v>
      </c>
    </row>
    <row r="2108" spans="1:29" x14ac:dyDescent="0.35">
      <c r="A2108" s="3">
        <v>9314</v>
      </c>
      <c r="B2108" s="2">
        <v>14.065999999999899</v>
      </c>
      <c r="C2108" s="2">
        <v>0.3</v>
      </c>
      <c r="D2108" s="2">
        <v>19.971</v>
      </c>
      <c r="E2108" s="2">
        <v>0.27900000000000003</v>
      </c>
      <c r="F2108" s="2">
        <v>8.0470000000000006</v>
      </c>
      <c r="G2108" s="2">
        <v>0.30599999999999999</v>
      </c>
      <c r="H2108" s="2">
        <v>16.739999999999998</v>
      </c>
      <c r="I2108" s="2">
        <v>0.129</v>
      </c>
      <c r="J2108" s="4">
        <f t="shared" si="198"/>
        <v>1925</v>
      </c>
      <c r="K2108">
        <f t="shared" si="199"/>
        <v>7</v>
      </c>
      <c r="M2108" t="str">
        <f t="shared" si="194"/>
        <v/>
      </c>
      <c r="O2108" t="str">
        <f t="shared" si="195"/>
        <v/>
      </c>
      <c r="R2108" t="str">
        <f t="shared" si="196"/>
        <v>1925-07</v>
      </c>
      <c r="U2108" s="2">
        <v>14.065999999999899</v>
      </c>
      <c r="V2108" s="2">
        <v>0.3</v>
      </c>
      <c r="W2108" s="2">
        <v>19.971</v>
      </c>
      <c r="X2108" s="2">
        <v>0.27900000000000003</v>
      </c>
      <c r="Y2108" s="2">
        <v>8.0470000000000006</v>
      </c>
      <c r="Z2108" s="2">
        <v>0.30599999999999999</v>
      </c>
      <c r="AA2108" s="2">
        <v>16.739999999999998</v>
      </c>
      <c r="AB2108" s="2">
        <v>0.129</v>
      </c>
      <c r="AC2108">
        <f t="shared" si="197"/>
        <v>1920</v>
      </c>
    </row>
    <row r="2109" spans="1:29" x14ac:dyDescent="0.35">
      <c r="A2109" s="3">
        <v>9345</v>
      </c>
      <c r="B2109" s="2">
        <v>13.769</v>
      </c>
      <c r="C2109" s="2">
        <v>0.32</v>
      </c>
      <c r="D2109" s="2">
        <v>19.736999999999998</v>
      </c>
      <c r="E2109" s="2">
        <v>0.28899999999999998</v>
      </c>
      <c r="F2109" s="2">
        <v>7.7239999999999904</v>
      </c>
      <c r="G2109" s="2">
        <v>0.36699999999999999</v>
      </c>
      <c r="H2109" s="2">
        <v>16.715999999999902</v>
      </c>
      <c r="I2109" s="2">
        <v>0.13500000000000001</v>
      </c>
      <c r="J2109" s="4">
        <f t="shared" si="198"/>
        <v>1925</v>
      </c>
      <c r="K2109">
        <f t="shared" si="199"/>
        <v>8</v>
      </c>
      <c r="M2109" t="str">
        <f t="shared" si="194"/>
        <v/>
      </c>
      <c r="O2109" t="str">
        <f t="shared" si="195"/>
        <v/>
      </c>
      <c r="R2109" t="str">
        <f t="shared" si="196"/>
        <v>1925-08</v>
      </c>
      <c r="U2109" s="2">
        <v>13.769</v>
      </c>
      <c r="V2109" s="2">
        <v>0.32</v>
      </c>
      <c r="W2109" s="2">
        <v>19.736999999999998</v>
      </c>
      <c r="X2109" s="2">
        <v>0.28899999999999998</v>
      </c>
      <c r="Y2109" s="2">
        <v>7.7239999999999904</v>
      </c>
      <c r="Z2109" s="2">
        <v>0.36699999999999999</v>
      </c>
      <c r="AA2109" s="2">
        <v>16.715999999999902</v>
      </c>
      <c r="AB2109" s="2">
        <v>0.13500000000000001</v>
      </c>
      <c r="AC2109">
        <f t="shared" si="197"/>
        <v>1920</v>
      </c>
    </row>
    <row r="2110" spans="1:29" x14ac:dyDescent="0.35">
      <c r="A2110" s="3">
        <v>9376</v>
      </c>
      <c r="B2110" s="2">
        <v>11.978999999999999</v>
      </c>
      <c r="C2110" s="2">
        <v>0.23499999999999999</v>
      </c>
      <c r="D2110" s="2">
        <v>17.873999999999999</v>
      </c>
      <c r="E2110" s="2">
        <v>0.24399999999999999</v>
      </c>
      <c r="F2110" s="2">
        <v>6.0079999999999902</v>
      </c>
      <c r="G2110" s="2">
        <v>0.222</v>
      </c>
      <c r="H2110" s="2">
        <v>16.14</v>
      </c>
      <c r="I2110" s="2">
        <v>0.126</v>
      </c>
      <c r="J2110" s="4">
        <f t="shared" si="198"/>
        <v>1925</v>
      </c>
      <c r="K2110">
        <f t="shared" si="199"/>
        <v>9</v>
      </c>
      <c r="M2110" t="str">
        <f t="shared" si="194"/>
        <v/>
      </c>
      <c r="O2110" t="str">
        <f t="shared" si="195"/>
        <v/>
      </c>
      <c r="R2110" t="str">
        <f t="shared" si="196"/>
        <v>1925-09</v>
      </c>
      <c r="U2110" s="2">
        <v>11.978999999999999</v>
      </c>
      <c r="V2110" s="2">
        <v>0.23499999999999999</v>
      </c>
      <c r="W2110" s="2">
        <v>17.873999999999999</v>
      </c>
      <c r="X2110" s="2">
        <v>0.24399999999999999</v>
      </c>
      <c r="Y2110" s="2">
        <v>6.0079999999999902</v>
      </c>
      <c r="Z2110" s="2">
        <v>0.222</v>
      </c>
      <c r="AA2110" s="2">
        <v>16.14</v>
      </c>
      <c r="AB2110" s="2">
        <v>0.126</v>
      </c>
      <c r="AC2110">
        <f t="shared" si="197"/>
        <v>1920</v>
      </c>
    </row>
    <row r="2111" spans="1:29" x14ac:dyDescent="0.35">
      <c r="A2111" s="3">
        <v>9406</v>
      </c>
      <c r="B2111" s="2">
        <v>9.1959999999999997</v>
      </c>
      <c r="C2111" s="2">
        <v>0.193</v>
      </c>
      <c r="D2111" s="2">
        <v>14.888999999999999</v>
      </c>
      <c r="E2111" s="2">
        <v>0.188</v>
      </c>
      <c r="F2111" s="2">
        <v>3.2869999999999999</v>
      </c>
      <c r="G2111" s="2">
        <v>0.253</v>
      </c>
      <c r="H2111" s="2">
        <v>15.220999999999901</v>
      </c>
      <c r="I2111" s="2">
        <v>0.11700000000000001</v>
      </c>
      <c r="J2111" s="4">
        <f t="shared" si="198"/>
        <v>1925</v>
      </c>
      <c r="K2111">
        <f t="shared" si="199"/>
        <v>10</v>
      </c>
      <c r="M2111" t="str">
        <f t="shared" si="194"/>
        <v/>
      </c>
      <c r="O2111" t="str">
        <f t="shared" si="195"/>
        <v/>
      </c>
      <c r="R2111" t="str">
        <f t="shared" si="196"/>
        <v>1925-10</v>
      </c>
      <c r="U2111" s="2">
        <v>9.1959999999999997</v>
      </c>
      <c r="V2111" s="2">
        <v>0.193</v>
      </c>
      <c r="W2111" s="2">
        <v>14.888999999999999</v>
      </c>
      <c r="X2111" s="2">
        <v>0.188</v>
      </c>
      <c r="Y2111" s="2">
        <v>3.2869999999999999</v>
      </c>
      <c r="Z2111" s="2">
        <v>0.253</v>
      </c>
      <c r="AA2111" s="2">
        <v>15.220999999999901</v>
      </c>
      <c r="AB2111" s="2">
        <v>0.11700000000000001</v>
      </c>
      <c r="AC2111">
        <f t="shared" si="197"/>
        <v>1920</v>
      </c>
    </row>
    <row r="2112" spans="1:29" x14ac:dyDescent="0.35">
      <c r="A2112" s="3">
        <v>9437</v>
      </c>
      <c r="B2112" s="2">
        <v>6.34</v>
      </c>
      <c r="C2112" s="2">
        <v>0.19600000000000001</v>
      </c>
      <c r="D2112" s="2">
        <v>11.912000000000001</v>
      </c>
      <c r="E2112" s="2">
        <v>0.193</v>
      </c>
      <c r="F2112" s="2">
        <v>0.64599999999999902</v>
      </c>
      <c r="G2112" s="2">
        <v>0.26800000000000002</v>
      </c>
      <c r="H2112" s="2">
        <v>14.417999999999999</v>
      </c>
      <c r="I2112" s="2">
        <v>0.11799999999999999</v>
      </c>
      <c r="J2112" s="4">
        <f t="shared" si="198"/>
        <v>1925</v>
      </c>
      <c r="K2112">
        <f t="shared" si="199"/>
        <v>11</v>
      </c>
      <c r="M2112" t="str">
        <f t="shared" si="194"/>
        <v/>
      </c>
      <c r="O2112" t="str">
        <f t="shared" si="195"/>
        <v/>
      </c>
      <c r="R2112" t="str">
        <f t="shared" si="196"/>
        <v>1925-11</v>
      </c>
      <c r="U2112" s="2">
        <v>6.34</v>
      </c>
      <c r="V2112" s="2">
        <v>0.19600000000000001</v>
      </c>
      <c r="W2112" s="2">
        <v>11.912000000000001</v>
      </c>
      <c r="X2112" s="2">
        <v>0.193</v>
      </c>
      <c r="Y2112" s="2">
        <v>0.64599999999999902</v>
      </c>
      <c r="Z2112" s="2">
        <v>0.26800000000000002</v>
      </c>
      <c r="AA2112" s="2">
        <v>14.417999999999999</v>
      </c>
      <c r="AB2112" s="2">
        <v>0.11799999999999999</v>
      </c>
      <c r="AC2112">
        <f t="shared" si="197"/>
        <v>1920</v>
      </c>
    </row>
    <row r="2113" spans="1:29" x14ac:dyDescent="0.35">
      <c r="A2113" s="3">
        <v>9467</v>
      </c>
      <c r="B2113" s="2">
        <v>4.3979999999999997</v>
      </c>
      <c r="C2113" s="2">
        <v>0.20699999999999999</v>
      </c>
      <c r="D2113" s="2">
        <v>10.010999999999999</v>
      </c>
      <c r="E2113" s="2">
        <v>0.24399999999999999</v>
      </c>
      <c r="F2113" s="2">
        <v>-1.47</v>
      </c>
      <c r="G2113" s="2">
        <v>0.30499999999999999</v>
      </c>
      <c r="H2113" s="2">
        <v>13.897</v>
      </c>
      <c r="I2113" s="2">
        <v>0.122</v>
      </c>
      <c r="J2113" s="4">
        <f t="shared" si="198"/>
        <v>1925</v>
      </c>
      <c r="K2113">
        <f t="shared" si="199"/>
        <v>12</v>
      </c>
      <c r="M2113" t="str">
        <f t="shared" si="194"/>
        <v/>
      </c>
      <c r="O2113" t="str">
        <f t="shared" si="195"/>
        <v/>
      </c>
      <c r="R2113" t="str">
        <f t="shared" si="196"/>
        <v>1925-12</v>
      </c>
      <c r="U2113" s="2">
        <v>4.3979999999999997</v>
      </c>
      <c r="V2113" s="2">
        <v>0.20699999999999999</v>
      </c>
      <c r="W2113" s="2">
        <v>10.010999999999999</v>
      </c>
      <c r="X2113" s="2">
        <v>0.24399999999999999</v>
      </c>
      <c r="Y2113" s="2">
        <v>-1.47</v>
      </c>
      <c r="Z2113" s="2">
        <v>0.30499999999999999</v>
      </c>
      <c r="AA2113" s="2">
        <v>13.897</v>
      </c>
      <c r="AB2113" s="2">
        <v>0.122</v>
      </c>
      <c r="AC2113">
        <f t="shared" si="197"/>
        <v>1920</v>
      </c>
    </row>
    <row r="2114" spans="1:29" x14ac:dyDescent="0.35">
      <c r="A2114" s="3">
        <v>9498</v>
      </c>
      <c r="B2114" s="2">
        <v>3.4529999999999998</v>
      </c>
      <c r="C2114" s="2">
        <v>0.25800000000000001</v>
      </c>
      <c r="D2114" s="2">
        <v>8.7850000000000001</v>
      </c>
      <c r="E2114" s="2">
        <v>0.27700000000000002</v>
      </c>
      <c r="F2114" s="2">
        <v>-2.222</v>
      </c>
      <c r="G2114" s="2">
        <v>0.23300000000000001</v>
      </c>
      <c r="H2114" s="2">
        <v>13.739000000000001</v>
      </c>
      <c r="I2114" s="2">
        <v>0.128</v>
      </c>
      <c r="J2114" s="4">
        <f t="shared" si="198"/>
        <v>1926</v>
      </c>
      <c r="K2114">
        <f t="shared" si="199"/>
        <v>1</v>
      </c>
      <c r="M2114" t="str">
        <f t="shared" si="194"/>
        <v/>
      </c>
      <c r="O2114" t="str">
        <f t="shared" si="195"/>
        <v/>
      </c>
      <c r="R2114" t="str">
        <f t="shared" si="196"/>
        <v>1926-01</v>
      </c>
      <c r="U2114" s="2">
        <v>3.4529999999999998</v>
      </c>
      <c r="V2114" s="2">
        <v>0.25800000000000001</v>
      </c>
      <c r="W2114" s="2">
        <v>8.7850000000000001</v>
      </c>
      <c r="X2114" s="2">
        <v>0.27700000000000002</v>
      </c>
      <c r="Y2114" s="2">
        <v>-2.222</v>
      </c>
      <c r="Z2114" s="2">
        <v>0.23300000000000001</v>
      </c>
      <c r="AA2114" s="2">
        <v>13.739000000000001</v>
      </c>
      <c r="AB2114" s="2">
        <v>0.128</v>
      </c>
      <c r="AC2114">
        <f t="shared" si="197"/>
        <v>1920</v>
      </c>
    </row>
    <row r="2115" spans="1:29" x14ac:dyDescent="0.35">
      <c r="A2115" s="3">
        <v>9529</v>
      </c>
      <c r="B2115" s="2">
        <v>3.7170000000000001</v>
      </c>
      <c r="C2115" s="2">
        <v>0.21099999999999999</v>
      </c>
      <c r="D2115" s="2">
        <v>9.5030000000000001</v>
      </c>
      <c r="E2115" s="2">
        <v>0.249</v>
      </c>
      <c r="F2115" s="2">
        <v>-2.3069999999999999</v>
      </c>
      <c r="G2115" s="2">
        <v>0.31</v>
      </c>
      <c r="H2115" s="2">
        <v>13.842000000000001</v>
      </c>
      <c r="I2115" s="2">
        <v>0.115</v>
      </c>
      <c r="J2115" s="4">
        <f t="shared" si="198"/>
        <v>1926</v>
      </c>
      <c r="K2115">
        <f t="shared" si="199"/>
        <v>2</v>
      </c>
      <c r="M2115" t="str">
        <f t="shared" ref="M2115:M2178" si="200">IFERROR(AVERAGEIFS(H:H, J:J, L2115), "")</f>
        <v/>
      </c>
      <c r="O2115" t="str">
        <f t="shared" ref="O2115:O2178" si="201">IF(ISNUMBER(M2115), M2115 - $N$2, "")</f>
        <v/>
      </c>
      <c r="R2115" t="str">
        <f t="shared" ref="R2115:R2178" si="202">J2115 &amp; "-" &amp; TEXT(K2115, "00")</f>
        <v>1926-02</v>
      </c>
      <c r="U2115" s="2">
        <v>3.7170000000000001</v>
      </c>
      <c r="V2115" s="2">
        <v>0.21099999999999999</v>
      </c>
      <c r="W2115" s="2">
        <v>9.5030000000000001</v>
      </c>
      <c r="X2115" s="2">
        <v>0.249</v>
      </c>
      <c r="Y2115" s="2">
        <v>-2.3069999999999999</v>
      </c>
      <c r="Z2115" s="2">
        <v>0.31</v>
      </c>
      <c r="AA2115" s="2">
        <v>13.842000000000001</v>
      </c>
      <c r="AB2115" s="2">
        <v>0.115</v>
      </c>
      <c r="AC2115">
        <f t="shared" ref="AC2115:AC2178" si="203">INT(J2115/10)*10</f>
        <v>1920</v>
      </c>
    </row>
    <row r="2116" spans="1:29" x14ac:dyDescent="0.35">
      <c r="A2116" s="3">
        <v>9557</v>
      </c>
      <c r="B2116" s="2">
        <v>5.8310000000000004</v>
      </c>
      <c r="C2116" s="2">
        <v>0.17799999999999999</v>
      </c>
      <c r="D2116" s="2">
        <v>11.593</v>
      </c>
      <c r="E2116" s="2">
        <v>0.19800000000000001</v>
      </c>
      <c r="F2116" s="2">
        <v>-0.23400000000000001</v>
      </c>
      <c r="G2116" s="2">
        <v>0.25800000000000001</v>
      </c>
      <c r="H2116" s="2">
        <v>14.536</v>
      </c>
      <c r="I2116" s="2">
        <v>0.11600000000000001</v>
      </c>
      <c r="J2116" s="4">
        <f t="shared" si="198"/>
        <v>1926</v>
      </c>
      <c r="K2116">
        <f t="shared" si="199"/>
        <v>3</v>
      </c>
      <c r="M2116" t="str">
        <f t="shared" si="200"/>
        <v/>
      </c>
      <c r="O2116" t="str">
        <f t="shared" si="201"/>
        <v/>
      </c>
      <c r="R2116" t="str">
        <f t="shared" si="202"/>
        <v>1926-03</v>
      </c>
      <c r="U2116" s="2">
        <v>5.8310000000000004</v>
      </c>
      <c r="V2116" s="2">
        <v>0.17799999999999999</v>
      </c>
      <c r="W2116" s="2">
        <v>11.593</v>
      </c>
      <c r="X2116" s="2">
        <v>0.19800000000000001</v>
      </c>
      <c r="Y2116" s="2">
        <v>-0.23400000000000001</v>
      </c>
      <c r="Z2116" s="2">
        <v>0.25800000000000001</v>
      </c>
      <c r="AA2116" s="2">
        <v>14.536</v>
      </c>
      <c r="AB2116" s="2">
        <v>0.11600000000000001</v>
      </c>
      <c r="AC2116">
        <f t="shared" si="203"/>
        <v>1920</v>
      </c>
    </row>
    <row r="2117" spans="1:29" x14ac:dyDescent="0.35">
      <c r="A2117" s="3">
        <v>9588</v>
      </c>
      <c r="B2117" s="2">
        <v>8.1929999999999996</v>
      </c>
      <c r="C2117" s="2">
        <v>0.25900000000000001</v>
      </c>
      <c r="D2117" s="2">
        <v>14.095000000000001</v>
      </c>
      <c r="E2117" s="2">
        <v>0.29799999999999999</v>
      </c>
      <c r="F2117" s="2">
        <v>2.0059999999999998</v>
      </c>
      <c r="G2117" s="2">
        <v>0.29899999999999999</v>
      </c>
      <c r="H2117" s="2">
        <v>15.214</v>
      </c>
      <c r="I2117" s="2">
        <v>0.127</v>
      </c>
      <c r="J2117" s="4">
        <f t="shared" si="198"/>
        <v>1926</v>
      </c>
      <c r="K2117">
        <f t="shared" si="199"/>
        <v>4</v>
      </c>
      <c r="M2117" t="str">
        <f t="shared" si="200"/>
        <v/>
      </c>
      <c r="O2117" t="str">
        <f t="shared" si="201"/>
        <v/>
      </c>
      <c r="R2117" t="str">
        <f t="shared" si="202"/>
        <v>1926-04</v>
      </c>
      <c r="U2117" s="2">
        <v>8.1929999999999996</v>
      </c>
      <c r="V2117" s="2">
        <v>0.25900000000000001</v>
      </c>
      <c r="W2117" s="2">
        <v>14.095000000000001</v>
      </c>
      <c r="X2117" s="2">
        <v>0.29799999999999999</v>
      </c>
      <c r="Y2117" s="2">
        <v>2.0059999999999998</v>
      </c>
      <c r="Z2117" s="2">
        <v>0.29899999999999999</v>
      </c>
      <c r="AA2117" s="2">
        <v>15.214</v>
      </c>
      <c r="AB2117" s="2">
        <v>0.127</v>
      </c>
      <c r="AC2117">
        <f t="shared" si="203"/>
        <v>1920</v>
      </c>
    </row>
    <row r="2118" spans="1:29" x14ac:dyDescent="0.35">
      <c r="A2118" s="3">
        <v>9618</v>
      </c>
      <c r="B2118" s="2">
        <v>10.930999999999999</v>
      </c>
      <c r="C2118" s="2">
        <v>0.29499999999999998</v>
      </c>
      <c r="D2118" s="2">
        <v>16.687999999999999</v>
      </c>
      <c r="E2118" s="2">
        <v>0.30099999999999999</v>
      </c>
      <c r="F2118" s="2">
        <v>4.806</v>
      </c>
      <c r="G2118" s="2">
        <v>0.33500000000000002</v>
      </c>
      <c r="H2118" s="2">
        <v>15.932</v>
      </c>
      <c r="I2118" s="2">
        <v>0.129</v>
      </c>
      <c r="J2118" s="4">
        <f t="shared" si="198"/>
        <v>1926</v>
      </c>
      <c r="K2118">
        <f t="shared" si="199"/>
        <v>5</v>
      </c>
      <c r="M2118" t="str">
        <f t="shared" si="200"/>
        <v/>
      </c>
      <c r="O2118" t="str">
        <f t="shared" si="201"/>
        <v/>
      </c>
      <c r="R2118" t="str">
        <f t="shared" si="202"/>
        <v>1926-05</v>
      </c>
      <c r="U2118" s="2">
        <v>10.930999999999999</v>
      </c>
      <c r="V2118" s="2">
        <v>0.29499999999999998</v>
      </c>
      <c r="W2118" s="2">
        <v>16.687999999999999</v>
      </c>
      <c r="X2118" s="2">
        <v>0.30099999999999999</v>
      </c>
      <c r="Y2118" s="2">
        <v>4.806</v>
      </c>
      <c r="Z2118" s="2">
        <v>0.33500000000000002</v>
      </c>
      <c r="AA2118" s="2">
        <v>15.932</v>
      </c>
      <c r="AB2118" s="2">
        <v>0.129</v>
      </c>
      <c r="AC2118">
        <f t="shared" si="203"/>
        <v>1920</v>
      </c>
    </row>
    <row r="2119" spans="1:29" x14ac:dyDescent="0.35">
      <c r="A2119" s="3">
        <v>9649</v>
      </c>
      <c r="B2119" s="2">
        <v>13.285</v>
      </c>
      <c r="C2119" s="2">
        <v>0.23100000000000001</v>
      </c>
      <c r="D2119" s="2">
        <v>19.213999999999999</v>
      </c>
      <c r="E2119" s="2">
        <v>0.22900000000000001</v>
      </c>
      <c r="F2119" s="2">
        <v>7.0789999999999997</v>
      </c>
      <c r="G2119" s="2">
        <v>0.26100000000000001</v>
      </c>
      <c r="H2119" s="2">
        <v>16.581</v>
      </c>
      <c r="I2119" s="2">
        <v>0.11700000000000001</v>
      </c>
      <c r="J2119" s="4">
        <f t="shared" si="198"/>
        <v>1926</v>
      </c>
      <c r="K2119">
        <f t="shared" si="199"/>
        <v>6</v>
      </c>
      <c r="M2119" t="str">
        <f t="shared" si="200"/>
        <v/>
      </c>
      <c r="O2119" t="str">
        <f t="shared" si="201"/>
        <v/>
      </c>
      <c r="R2119" t="str">
        <f t="shared" si="202"/>
        <v>1926-06</v>
      </c>
      <c r="U2119" s="2">
        <v>13.285</v>
      </c>
      <c r="V2119" s="2">
        <v>0.23100000000000001</v>
      </c>
      <c r="W2119" s="2">
        <v>19.213999999999999</v>
      </c>
      <c r="X2119" s="2">
        <v>0.22900000000000001</v>
      </c>
      <c r="Y2119" s="2">
        <v>7.0789999999999997</v>
      </c>
      <c r="Z2119" s="2">
        <v>0.26100000000000001</v>
      </c>
      <c r="AA2119" s="2">
        <v>16.581</v>
      </c>
      <c r="AB2119" s="2">
        <v>0.11700000000000001</v>
      </c>
      <c r="AC2119">
        <f t="shared" si="203"/>
        <v>1920</v>
      </c>
    </row>
    <row r="2120" spans="1:29" x14ac:dyDescent="0.35">
      <c r="A2120" s="3">
        <v>9679</v>
      </c>
      <c r="B2120" s="2">
        <v>14.167999999999999</v>
      </c>
      <c r="C2120" s="2">
        <v>0.28699999999999998</v>
      </c>
      <c r="D2120" s="2">
        <v>19.998000000000001</v>
      </c>
      <c r="E2120" s="2">
        <v>0.29699999999999999</v>
      </c>
      <c r="F2120" s="2">
        <v>8.0579999999999998</v>
      </c>
      <c r="G2120" s="2">
        <v>0.33200000000000002</v>
      </c>
      <c r="H2120" s="2">
        <v>16.765999999999998</v>
      </c>
      <c r="I2120" s="2">
        <v>0.13</v>
      </c>
      <c r="J2120" s="4">
        <f t="shared" si="198"/>
        <v>1926</v>
      </c>
      <c r="K2120">
        <f t="shared" si="199"/>
        <v>7</v>
      </c>
      <c r="M2120" t="str">
        <f t="shared" si="200"/>
        <v/>
      </c>
      <c r="O2120" t="str">
        <f t="shared" si="201"/>
        <v/>
      </c>
      <c r="R2120" t="str">
        <f t="shared" si="202"/>
        <v>1926-07</v>
      </c>
      <c r="U2120" s="2">
        <v>14.167999999999999</v>
      </c>
      <c r="V2120" s="2">
        <v>0.28699999999999998</v>
      </c>
      <c r="W2120" s="2">
        <v>19.998000000000001</v>
      </c>
      <c r="X2120" s="2">
        <v>0.29699999999999999</v>
      </c>
      <c r="Y2120" s="2">
        <v>8.0579999999999998</v>
      </c>
      <c r="Z2120" s="2">
        <v>0.33200000000000002</v>
      </c>
      <c r="AA2120" s="2">
        <v>16.765999999999998</v>
      </c>
      <c r="AB2120" s="2">
        <v>0.13</v>
      </c>
      <c r="AC2120">
        <f t="shared" si="203"/>
        <v>1920</v>
      </c>
    </row>
    <row r="2121" spans="1:29" x14ac:dyDescent="0.35">
      <c r="A2121" s="3">
        <v>9710</v>
      </c>
      <c r="B2121" s="2">
        <v>13.877000000000001</v>
      </c>
      <c r="C2121" s="2">
        <v>0.32100000000000001</v>
      </c>
      <c r="D2121" s="2">
        <v>19.695</v>
      </c>
      <c r="E2121" s="2">
        <v>0.30399999999999999</v>
      </c>
      <c r="F2121" s="2">
        <v>7.9159999999999897</v>
      </c>
      <c r="G2121" s="2">
        <v>0.34499999999999997</v>
      </c>
      <c r="H2121" s="2">
        <v>16.8</v>
      </c>
      <c r="I2121" s="2">
        <v>0.13500000000000001</v>
      </c>
      <c r="J2121" s="4">
        <f t="shared" si="198"/>
        <v>1926</v>
      </c>
      <c r="K2121">
        <f t="shared" si="199"/>
        <v>8</v>
      </c>
      <c r="M2121" t="str">
        <f t="shared" si="200"/>
        <v/>
      </c>
      <c r="O2121" t="str">
        <f t="shared" si="201"/>
        <v/>
      </c>
      <c r="R2121" t="str">
        <f t="shared" si="202"/>
        <v>1926-08</v>
      </c>
      <c r="U2121" s="2">
        <v>13.877000000000001</v>
      </c>
      <c r="V2121" s="2">
        <v>0.32100000000000001</v>
      </c>
      <c r="W2121" s="2">
        <v>19.695</v>
      </c>
      <c r="X2121" s="2">
        <v>0.30399999999999999</v>
      </c>
      <c r="Y2121" s="2">
        <v>7.9159999999999897</v>
      </c>
      <c r="Z2121" s="2">
        <v>0.34499999999999997</v>
      </c>
      <c r="AA2121" s="2">
        <v>16.8</v>
      </c>
      <c r="AB2121" s="2">
        <v>0.13500000000000001</v>
      </c>
      <c r="AC2121">
        <f t="shared" si="203"/>
        <v>1920</v>
      </c>
    </row>
    <row r="2122" spans="1:29" x14ac:dyDescent="0.35">
      <c r="A2122" s="3">
        <v>9741</v>
      </c>
      <c r="B2122" s="2">
        <v>12.074999999999999</v>
      </c>
      <c r="C2122" s="2">
        <v>0.24199999999999999</v>
      </c>
      <c r="D2122" s="2">
        <v>17.815999999999999</v>
      </c>
      <c r="E2122" s="2">
        <v>0.23100000000000001</v>
      </c>
      <c r="F2122" s="2">
        <v>6.15</v>
      </c>
      <c r="G2122" s="2">
        <v>0.255</v>
      </c>
      <c r="H2122" s="2">
        <v>16.222000000000001</v>
      </c>
      <c r="I2122" s="2">
        <v>0.12</v>
      </c>
      <c r="J2122" s="4">
        <f t="shared" si="198"/>
        <v>1926</v>
      </c>
      <c r="K2122">
        <f t="shared" si="199"/>
        <v>9</v>
      </c>
      <c r="M2122" t="str">
        <f t="shared" si="200"/>
        <v/>
      </c>
      <c r="O2122" t="str">
        <f t="shared" si="201"/>
        <v/>
      </c>
      <c r="R2122" t="str">
        <f t="shared" si="202"/>
        <v>1926-09</v>
      </c>
      <c r="U2122" s="2">
        <v>12.074999999999999</v>
      </c>
      <c r="V2122" s="2">
        <v>0.24199999999999999</v>
      </c>
      <c r="W2122" s="2">
        <v>17.815999999999999</v>
      </c>
      <c r="X2122" s="2">
        <v>0.23100000000000001</v>
      </c>
      <c r="Y2122" s="2">
        <v>6.15</v>
      </c>
      <c r="Z2122" s="2">
        <v>0.255</v>
      </c>
      <c r="AA2122" s="2">
        <v>16.222000000000001</v>
      </c>
      <c r="AB2122" s="2">
        <v>0.12</v>
      </c>
      <c r="AC2122">
        <f t="shared" si="203"/>
        <v>1920</v>
      </c>
    </row>
    <row r="2123" spans="1:29" x14ac:dyDescent="0.35">
      <c r="A2123" s="3">
        <v>9771</v>
      </c>
      <c r="B2123" s="2">
        <v>9.5500000000000007</v>
      </c>
      <c r="C2123" s="2">
        <v>0.2</v>
      </c>
      <c r="D2123" s="2">
        <v>15.474</v>
      </c>
      <c r="E2123" s="2">
        <v>0.193</v>
      </c>
      <c r="F2123" s="2">
        <v>3.601</v>
      </c>
      <c r="G2123" s="2">
        <v>0.24099999999999999</v>
      </c>
      <c r="H2123" s="2">
        <v>15.372</v>
      </c>
      <c r="I2123" s="2">
        <v>0.115</v>
      </c>
      <c r="J2123" s="4">
        <f t="shared" ref="J2123:J2186" si="204">YEAR(A2123)</f>
        <v>1926</v>
      </c>
      <c r="K2123">
        <f t="shared" ref="K2123:K2186" si="205">MONTH(A2123)</f>
        <v>10</v>
      </c>
      <c r="M2123" t="str">
        <f t="shared" si="200"/>
        <v/>
      </c>
      <c r="O2123" t="str">
        <f t="shared" si="201"/>
        <v/>
      </c>
      <c r="R2123" t="str">
        <f t="shared" si="202"/>
        <v>1926-10</v>
      </c>
      <c r="U2123" s="2">
        <v>9.5500000000000007</v>
      </c>
      <c r="V2123" s="2">
        <v>0.2</v>
      </c>
      <c r="W2123" s="2">
        <v>15.474</v>
      </c>
      <c r="X2123" s="2">
        <v>0.193</v>
      </c>
      <c r="Y2123" s="2">
        <v>3.601</v>
      </c>
      <c r="Z2123" s="2">
        <v>0.24099999999999999</v>
      </c>
      <c r="AA2123" s="2">
        <v>15.372</v>
      </c>
      <c r="AB2123" s="2">
        <v>0.115</v>
      </c>
      <c r="AC2123">
        <f t="shared" si="203"/>
        <v>1920</v>
      </c>
    </row>
    <row r="2124" spans="1:29" x14ac:dyDescent="0.35">
      <c r="A2124" s="3">
        <v>9802</v>
      </c>
      <c r="B2124" s="2">
        <v>6.3</v>
      </c>
      <c r="C2124" s="2">
        <v>0.20799999999999999</v>
      </c>
      <c r="D2124" s="2">
        <v>11.936</v>
      </c>
      <c r="E2124" s="2">
        <v>0.245</v>
      </c>
      <c r="F2124" s="2">
        <v>0.61799999999999999</v>
      </c>
      <c r="G2124" s="2">
        <v>0.248</v>
      </c>
      <c r="H2124" s="2">
        <v>14.3509999999999</v>
      </c>
      <c r="I2124" s="2">
        <v>0.11600000000000001</v>
      </c>
      <c r="J2124" s="4">
        <f t="shared" si="204"/>
        <v>1926</v>
      </c>
      <c r="K2124">
        <f t="shared" si="205"/>
        <v>11</v>
      </c>
      <c r="M2124" t="str">
        <f t="shared" si="200"/>
        <v/>
      </c>
      <c r="O2124" t="str">
        <f t="shared" si="201"/>
        <v/>
      </c>
      <c r="R2124" t="str">
        <f t="shared" si="202"/>
        <v>1926-11</v>
      </c>
      <c r="U2124" s="2">
        <v>6.3</v>
      </c>
      <c r="V2124" s="2">
        <v>0.20799999999999999</v>
      </c>
      <c r="W2124" s="2">
        <v>11.936</v>
      </c>
      <c r="X2124" s="2">
        <v>0.245</v>
      </c>
      <c r="Y2124" s="2">
        <v>0.61799999999999999</v>
      </c>
      <c r="Z2124" s="2">
        <v>0.248</v>
      </c>
      <c r="AA2124" s="2">
        <v>14.3509999999999</v>
      </c>
      <c r="AB2124" s="2">
        <v>0.11600000000000001</v>
      </c>
      <c r="AC2124">
        <f t="shared" si="203"/>
        <v>1920</v>
      </c>
    </row>
    <row r="2125" spans="1:29" x14ac:dyDescent="0.35">
      <c r="A2125" s="3">
        <v>9832</v>
      </c>
      <c r="B2125" s="2">
        <v>3.3660000000000001</v>
      </c>
      <c r="C2125" s="2">
        <v>0.222</v>
      </c>
      <c r="D2125" s="2">
        <v>8.6299999999999901</v>
      </c>
      <c r="E2125" s="2">
        <v>0.25</v>
      </c>
      <c r="F2125" s="2">
        <v>-2.2480000000000002</v>
      </c>
      <c r="G2125" s="2">
        <v>0.26400000000000001</v>
      </c>
      <c r="H2125" s="2">
        <v>13.538</v>
      </c>
      <c r="I2125" s="2">
        <v>0.121</v>
      </c>
      <c r="J2125" s="4">
        <f t="shared" si="204"/>
        <v>1926</v>
      </c>
      <c r="K2125">
        <f t="shared" si="205"/>
        <v>12</v>
      </c>
      <c r="M2125" t="str">
        <f t="shared" si="200"/>
        <v/>
      </c>
      <c r="O2125" t="str">
        <f t="shared" si="201"/>
        <v/>
      </c>
      <c r="R2125" t="str">
        <f t="shared" si="202"/>
        <v>1926-12</v>
      </c>
      <c r="U2125" s="2">
        <v>3.3660000000000001</v>
      </c>
      <c r="V2125" s="2">
        <v>0.222</v>
      </c>
      <c r="W2125" s="2">
        <v>8.6299999999999901</v>
      </c>
      <c r="X2125" s="2">
        <v>0.25</v>
      </c>
      <c r="Y2125" s="2">
        <v>-2.2480000000000002</v>
      </c>
      <c r="Z2125" s="2">
        <v>0.26400000000000001</v>
      </c>
      <c r="AA2125" s="2">
        <v>13.538</v>
      </c>
      <c r="AB2125" s="2">
        <v>0.121</v>
      </c>
      <c r="AC2125">
        <f t="shared" si="203"/>
        <v>1920</v>
      </c>
    </row>
    <row r="2126" spans="1:29" x14ac:dyDescent="0.35">
      <c r="A2126" s="3">
        <v>9863</v>
      </c>
      <c r="B2126" s="2">
        <v>2.3719999999999999</v>
      </c>
      <c r="C2126" s="2">
        <v>0.26800000000000002</v>
      </c>
      <c r="D2126" s="2">
        <v>7.9349999999999996</v>
      </c>
      <c r="E2126" s="2">
        <v>0.22900000000000001</v>
      </c>
      <c r="F2126" s="2">
        <v>-3.512</v>
      </c>
      <c r="G2126" s="2">
        <v>0.251</v>
      </c>
      <c r="H2126" s="2">
        <v>13.323</v>
      </c>
      <c r="I2126" s="2">
        <v>0.13</v>
      </c>
      <c r="J2126" s="4">
        <f t="shared" si="204"/>
        <v>1927</v>
      </c>
      <c r="K2126">
        <f t="shared" si="205"/>
        <v>1</v>
      </c>
      <c r="M2126" t="str">
        <f t="shared" si="200"/>
        <v/>
      </c>
      <c r="O2126" t="str">
        <f t="shared" si="201"/>
        <v/>
      </c>
      <c r="R2126" t="str">
        <f t="shared" si="202"/>
        <v>1927-01</v>
      </c>
      <c r="U2126" s="2">
        <v>2.3719999999999999</v>
      </c>
      <c r="V2126" s="2">
        <v>0.26800000000000002</v>
      </c>
      <c r="W2126" s="2">
        <v>7.9349999999999996</v>
      </c>
      <c r="X2126" s="2">
        <v>0.22900000000000001</v>
      </c>
      <c r="Y2126" s="2">
        <v>-3.512</v>
      </c>
      <c r="Z2126" s="2">
        <v>0.251</v>
      </c>
      <c r="AA2126" s="2">
        <v>13.323</v>
      </c>
      <c r="AB2126" s="2">
        <v>0.13</v>
      </c>
      <c r="AC2126">
        <f t="shared" si="203"/>
        <v>1920</v>
      </c>
    </row>
    <row r="2127" spans="1:29" x14ac:dyDescent="0.35">
      <c r="A2127" s="3">
        <v>9894</v>
      </c>
      <c r="B2127" s="2">
        <v>3.0389999999999899</v>
      </c>
      <c r="C2127" s="2">
        <v>0.24399999999999999</v>
      </c>
      <c r="D2127" s="2">
        <v>8.67</v>
      </c>
      <c r="E2127" s="2">
        <v>0.25</v>
      </c>
      <c r="F2127" s="2">
        <v>-2.8660000000000001</v>
      </c>
      <c r="G2127" s="2">
        <v>0.315</v>
      </c>
      <c r="H2127" s="2">
        <v>13.65</v>
      </c>
      <c r="I2127" s="2">
        <v>0.12</v>
      </c>
      <c r="J2127" s="4">
        <f t="shared" si="204"/>
        <v>1927</v>
      </c>
      <c r="K2127">
        <f t="shared" si="205"/>
        <v>2</v>
      </c>
      <c r="M2127" t="str">
        <f t="shared" si="200"/>
        <v/>
      </c>
      <c r="O2127" t="str">
        <f t="shared" si="201"/>
        <v/>
      </c>
      <c r="R2127" t="str">
        <f t="shared" si="202"/>
        <v>1927-02</v>
      </c>
      <c r="U2127" s="2">
        <v>3.0389999999999899</v>
      </c>
      <c r="V2127" s="2">
        <v>0.24399999999999999</v>
      </c>
      <c r="W2127" s="2">
        <v>8.67</v>
      </c>
      <c r="X2127" s="2">
        <v>0.25</v>
      </c>
      <c r="Y2127" s="2">
        <v>-2.8660000000000001</v>
      </c>
      <c r="Z2127" s="2">
        <v>0.315</v>
      </c>
      <c r="AA2127" s="2">
        <v>13.65</v>
      </c>
      <c r="AB2127" s="2">
        <v>0.12</v>
      </c>
      <c r="AC2127">
        <f t="shared" si="203"/>
        <v>1920</v>
      </c>
    </row>
    <row r="2128" spans="1:29" x14ac:dyDescent="0.35">
      <c r="A2128" s="3">
        <v>9922</v>
      </c>
      <c r="B2128" s="2">
        <v>4.6680000000000001</v>
      </c>
      <c r="C2128" s="2">
        <v>0.223</v>
      </c>
      <c r="D2128" s="2">
        <v>10.565</v>
      </c>
      <c r="E2128" s="2">
        <v>0.23200000000000001</v>
      </c>
      <c r="F2128" s="2">
        <v>-1.4950000000000001</v>
      </c>
      <c r="G2128" s="2">
        <v>0.31</v>
      </c>
      <c r="H2128" s="2">
        <v>14.084</v>
      </c>
      <c r="I2128" s="2">
        <v>0.121</v>
      </c>
      <c r="J2128" s="4">
        <f t="shared" si="204"/>
        <v>1927</v>
      </c>
      <c r="K2128">
        <f t="shared" si="205"/>
        <v>3</v>
      </c>
      <c r="M2128" t="str">
        <f t="shared" si="200"/>
        <v/>
      </c>
      <c r="O2128" t="str">
        <f t="shared" si="201"/>
        <v/>
      </c>
      <c r="R2128" t="str">
        <f t="shared" si="202"/>
        <v>1927-03</v>
      </c>
      <c r="U2128" s="2">
        <v>4.6680000000000001</v>
      </c>
      <c r="V2128" s="2">
        <v>0.223</v>
      </c>
      <c r="W2128" s="2">
        <v>10.565</v>
      </c>
      <c r="X2128" s="2">
        <v>0.23200000000000001</v>
      </c>
      <c r="Y2128" s="2">
        <v>-1.4950000000000001</v>
      </c>
      <c r="Z2128" s="2">
        <v>0.31</v>
      </c>
      <c r="AA2128" s="2">
        <v>14.084</v>
      </c>
      <c r="AB2128" s="2">
        <v>0.121</v>
      </c>
      <c r="AC2128">
        <f t="shared" si="203"/>
        <v>1920</v>
      </c>
    </row>
    <row r="2129" spans="1:29" x14ac:dyDescent="0.35">
      <c r="A2129" s="3">
        <v>9953</v>
      </c>
      <c r="B2129" s="2">
        <v>8.0350000000000001</v>
      </c>
      <c r="C2129" s="2">
        <v>0.23899999999999999</v>
      </c>
      <c r="D2129" s="2">
        <v>14.007</v>
      </c>
      <c r="E2129" s="2">
        <v>0.25600000000000001</v>
      </c>
      <c r="F2129" s="2">
        <v>1.8520000000000001</v>
      </c>
      <c r="G2129" s="2">
        <v>0.36799999999999999</v>
      </c>
      <c r="H2129" s="2">
        <v>15.045</v>
      </c>
      <c r="I2129" s="2">
        <v>0.11799999999999999</v>
      </c>
      <c r="J2129" s="4">
        <f t="shared" si="204"/>
        <v>1927</v>
      </c>
      <c r="K2129">
        <f t="shared" si="205"/>
        <v>4</v>
      </c>
      <c r="M2129" t="str">
        <f t="shared" si="200"/>
        <v/>
      </c>
      <c r="O2129" t="str">
        <f t="shared" si="201"/>
        <v/>
      </c>
      <c r="R2129" t="str">
        <f t="shared" si="202"/>
        <v>1927-04</v>
      </c>
      <c r="U2129" s="2">
        <v>8.0350000000000001</v>
      </c>
      <c r="V2129" s="2">
        <v>0.23899999999999999</v>
      </c>
      <c r="W2129" s="2">
        <v>14.007</v>
      </c>
      <c r="X2129" s="2">
        <v>0.25600000000000001</v>
      </c>
      <c r="Y2129" s="2">
        <v>1.8520000000000001</v>
      </c>
      <c r="Z2129" s="2">
        <v>0.36799999999999999</v>
      </c>
      <c r="AA2129" s="2">
        <v>15.045</v>
      </c>
      <c r="AB2129" s="2">
        <v>0.11799999999999999</v>
      </c>
      <c r="AC2129">
        <f t="shared" si="203"/>
        <v>1920</v>
      </c>
    </row>
    <row r="2130" spans="1:29" x14ac:dyDescent="0.35">
      <c r="A2130" s="3">
        <v>9983</v>
      </c>
      <c r="B2130" s="2">
        <v>11.103999999999999</v>
      </c>
      <c r="C2130" s="2">
        <v>0.29699999999999999</v>
      </c>
      <c r="D2130" s="2">
        <v>16.998000000000001</v>
      </c>
      <c r="E2130" s="2">
        <v>0.28000000000000003</v>
      </c>
      <c r="F2130" s="2">
        <v>4.8730000000000002</v>
      </c>
      <c r="G2130" s="2">
        <v>0.32</v>
      </c>
      <c r="H2130" s="2">
        <v>15.872999999999999</v>
      </c>
      <c r="I2130" s="2">
        <v>0.127</v>
      </c>
      <c r="J2130" s="4">
        <f t="shared" si="204"/>
        <v>1927</v>
      </c>
      <c r="K2130">
        <f t="shared" si="205"/>
        <v>5</v>
      </c>
      <c r="M2130" t="str">
        <f t="shared" si="200"/>
        <v/>
      </c>
      <c r="O2130" t="str">
        <f t="shared" si="201"/>
        <v/>
      </c>
      <c r="R2130" t="str">
        <f t="shared" si="202"/>
        <v>1927-05</v>
      </c>
      <c r="U2130" s="2">
        <v>11.103999999999999</v>
      </c>
      <c r="V2130" s="2">
        <v>0.29699999999999999</v>
      </c>
      <c r="W2130" s="2">
        <v>16.998000000000001</v>
      </c>
      <c r="X2130" s="2">
        <v>0.28000000000000003</v>
      </c>
      <c r="Y2130" s="2">
        <v>4.8730000000000002</v>
      </c>
      <c r="Z2130" s="2">
        <v>0.32</v>
      </c>
      <c r="AA2130" s="2">
        <v>15.872999999999999</v>
      </c>
      <c r="AB2130" s="2">
        <v>0.127</v>
      </c>
      <c r="AC2130">
        <f t="shared" si="203"/>
        <v>1920</v>
      </c>
    </row>
    <row r="2131" spans="1:29" x14ac:dyDescent="0.35">
      <c r="A2131" s="3">
        <v>10014</v>
      </c>
      <c r="B2131" s="2">
        <v>13.271999999999901</v>
      </c>
      <c r="C2131" s="2">
        <v>0.23</v>
      </c>
      <c r="D2131" s="2">
        <v>19.135999999999999</v>
      </c>
      <c r="E2131" s="2">
        <v>0.245</v>
      </c>
      <c r="F2131" s="2">
        <v>7.1059999999999999</v>
      </c>
      <c r="G2131" s="2">
        <v>0.26500000000000001</v>
      </c>
      <c r="H2131" s="2">
        <v>16.443999999999999</v>
      </c>
      <c r="I2131" s="2">
        <v>0.114</v>
      </c>
      <c r="J2131" s="4">
        <f t="shared" si="204"/>
        <v>1927</v>
      </c>
      <c r="K2131">
        <f t="shared" si="205"/>
        <v>6</v>
      </c>
      <c r="M2131" t="str">
        <f t="shared" si="200"/>
        <v/>
      </c>
      <c r="O2131" t="str">
        <f t="shared" si="201"/>
        <v/>
      </c>
      <c r="R2131" t="str">
        <f t="shared" si="202"/>
        <v>1927-06</v>
      </c>
      <c r="U2131" s="2">
        <v>13.271999999999901</v>
      </c>
      <c r="V2131" s="2">
        <v>0.23</v>
      </c>
      <c r="W2131" s="2">
        <v>19.135999999999999</v>
      </c>
      <c r="X2131" s="2">
        <v>0.245</v>
      </c>
      <c r="Y2131" s="2">
        <v>7.1059999999999999</v>
      </c>
      <c r="Z2131" s="2">
        <v>0.26500000000000001</v>
      </c>
      <c r="AA2131" s="2">
        <v>16.443999999999999</v>
      </c>
      <c r="AB2131" s="2">
        <v>0.114</v>
      </c>
      <c r="AC2131">
        <f t="shared" si="203"/>
        <v>1920</v>
      </c>
    </row>
    <row r="2132" spans="1:29" x14ac:dyDescent="0.35">
      <c r="A2132" s="3">
        <v>10044</v>
      </c>
      <c r="B2132" s="2">
        <v>14.323</v>
      </c>
      <c r="C2132" s="2">
        <v>0.30199999999999999</v>
      </c>
      <c r="D2132" s="2">
        <v>20.236999999999998</v>
      </c>
      <c r="E2132" s="2">
        <v>0.26200000000000001</v>
      </c>
      <c r="F2132" s="2">
        <v>8.28399999999999</v>
      </c>
      <c r="G2132" s="2">
        <v>0.33</v>
      </c>
      <c r="H2132" s="2">
        <v>16.812000000000001</v>
      </c>
      <c r="I2132" s="2">
        <v>0.13</v>
      </c>
      <c r="J2132" s="4">
        <f t="shared" si="204"/>
        <v>1927</v>
      </c>
      <c r="K2132">
        <f t="shared" si="205"/>
        <v>7</v>
      </c>
      <c r="M2132" t="str">
        <f t="shared" si="200"/>
        <v/>
      </c>
      <c r="O2132" t="str">
        <f t="shared" si="201"/>
        <v/>
      </c>
      <c r="R2132" t="str">
        <f t="shared" si="202"/>
        <v>1927-07</v>
      </c>
      <c r="U2132" s="2">
        <v>14.323</v>
      </c>
      <c r="V2132" s="2">
        <v>0.30199999999999999</v>
      </c>
      <c r="W2132" s="2">
        <v>20.236999999999998</v>
      </c>
      <c r="X2132" s="2">
        <v>0.26200000000000001</v>
      </c>
      <c r="Y2132" s="2">
        <v>8.28399999999999</v>
      </c>
      <c r="Z2132" s="2">
        <v>0.33</v>
      </c>
      <c r="AA2132" s="2">
        <v>16.812000000000001</v>
      </c>
      <c r="AB2132" s="2">
        <v>0.13</v>
      </c>
      <c r="AC2132">
        <f t="shared" si="203"/>
        <v>1920</v>
      </c>
    </row>
    <row r="2133" spans="1:29" x14ac:dyDescent="0.35">
      <c r="A2133" s="3">
        <v>10075</v>
      </c>
      <c r="B2133" s="2">
        <v>13.698</v>
      </c>
      <c r="C2133" s="2">
        <v>0.34</v>
      </c>
      <c r="D2133" s="2">
        <v>19.529</v>
      </c>
      <c r="E2133" s="2">
        <v>0.3</v>
      </c>
      <c r="F2133" s="2">
        <v>7.6969999999999903</v>
      </c>
      <c r="G2133" s="2">
        <v>0.314</v>
      </c>
      <c r="H2133" s="2">
        <v>16.742000000000001</v>
      </c>
      <c r="I2133" s="2">
        <v>0.13600000000000001</v>
      </c>
      <c r="J2133" s="4">
        <f t="shared" si="204"/>
        <v>1927</v>
      </c>
      <c r="K2133">
        <f t="shared" si="205"/>
        <v>8</v>
      </c>
      <c r="M2133" t="str">
        <f t="shared" si="200"/>
        <v/>
      </c>
      <c r="O2133" t="str">
        <f t="shared" si="201"/>
        <v/>
      </c>
      <c r="R2133" t="str">
        <f t="shared" si="202"/>
        <v>1927-08</v>
      </c>
      <c r="U2133" s="2">
        <v>13.698</v>
      </c>
      <c r="V2133" s="2">
        <v>0.34</v>
      </c>
      <c r="W2133" s="2">
        <v>19.529</v>
      </c>
      <c r="X2133" s="2">
        <v>0.3</v>
      </c>
      <c r="Y2133" s="2">
        <v>7.6969999999999903</v>
      </c>
      <c r="Z2133" s="2">
        <v>0.314</v>
      </c>
      <c r="AA2133" s="2">
        <v>16.742000000000001</v>
      </c>
      <c r="AB2133" s="2">
        <v>0.13600000000000001</v>
      </c>
      <c r="AC2133">
        <f t="shared" si="203"/>
        <v>1920</v>
      </c>
    </row>
    <row r="2134" spans="1:29" x14ac:dyDescent="0.35">
      <c r="A2134" s="3">
        <v>10106</v>
      </c>
      <c r="B2134" s="2">
        <v>12.254</v>
      </c>
      <c r="C2134" s="2">
        <v>0.24</v>
      </c>
      <c r="D2134" s="2">
        <v>18.109000000000002</v>
      </c>
      <c r="E2134" s="2">
        <v>0.20599999999999999</v>
      </c>
      <c r="F2134" s="2">
        <v>6.26</v>
      </c>
      <c r="G2134" s="2">
        <v>0.251</v>
      </c>
      <c r="H2134" s="2">
        <v>16.224</v>
      </c>
      <c r="I2134" s="2">
        <v>0.11899999999999999</v>
      </c>
      <c r="J2134" s="4">
        <f t="shared" si="204"/>
        <v>1927</v>
      </c>
      <c r="K2134">
        <f t="shared" si="205"/>
        <v>9</v>
      </c>
      <c r="M2134" t="str">
        <f t="shared" si="200"/>
        <v/>
      </c>
      <c r="O2134" t="str">
        <f t="shared" si="201"/>
        <v/>
      </c>
      <c r="R2134" t="str">
        <f t="shared" si="202"/>
        <v>1927-09</v>
      </c>
      <c r="U2134" s="2">
        <v>12.254</v>
      </c>
      <c r="V2134" s="2">
        <v>0.24</v>
      </c>
      <c r="W2134" s="2">
        <v>18.109000000000002</v>
      </c>
      <c r="X2134" s="2">
        <v>0.20599999999999999</v>
      </c>
      <c r="Y2134" s="2">
        <v>6.26</v>
      </c>
      <c r="Z2134" s="2">
        <v>0.251</v>
      </c>
      <c r="AA2134" s="2">
        <v>16.224</v>
      </c>
      <c r="AB2134" s="2">
        <v>0.11899999999999999</v>
      </c>
      <c r="AC2134">
        <f t="shared" si="203"/>
        <v>1920</v>
      </c>
    </row>
    <row r="2135" spans="1:29" x14ac:dyDescent="0.35">
      <c r="A2135" s="3">
        <v>10136</v>
      </c>
      <c r="B2135" s="2">
        <v>9.8870000000000005</v>
      </c>
      <c r="C2135" s="2">
        <v>0.2</v>
      </c>
      <c r="D2135" s="2">
        <v>15.627000000000001</v>
      </c>
      <c r="E2135" s="2">
        <v>0.20499999999999999</v>
      </c>
      <c r="F2135" s="2">
        <v>4.0199999999999996</v>
      </c>
      <c r="G2135" s="2">
        <v>0.26800000000000002</v>
      </c>
      <c r="H2135" s="2">
        <v>15.435</v>
      </c>
      <c r="I2135" s="2">
        <v>0.112</v>
      </c>
      <c r="J2135" s="4">
        <f t="shared" si="204"/>
        <v>1927</v>
      </c>
      <c r="K2135">
        <f t="shared" si="205"/>
        <v>10</v>
      </c>
      <c r="M2135" t="str">
        <f t="shared" si="200"/>
        <v/>
      </c>
      <c r="O2135" t="str">
        <f t="shared" si="201"/>
        <v/>
      </c>
      <c r="R2135" t="str">
        <f t="shared" si="202"/>
        <v>1927-10</v>
      </c>
      <c r="U2135" s="2">
        <v>9.8870000000000005</v>
      </c>
      <c r="V2135" s="2">
        <v>0.2</v>
      </c>
      <c r="W2135" s="2">
        <v>15.627000000000001</v>
      </c>
      <c r="X2135" s="2">
        <v>0.20499999999999999</v>
      </c>
      <c r="Y2135" s="2">
        <v>4.0199999999999996</v>
      </c>
      <c r="Z2135" s="2">
        <v>0.26800000000000002</v>
      </c>
      <c r="AA2135" s="2">
        <v>15.435</v>
      </c>
      <c r="AB2135" s="2">
        <v>0.112</v>
      </c>
      <c r="AC2135">
        <f t="shared" si="203"/>
        <v>1920</v>
      </c>
    </row>
    <row r="2136" spans="1:29" x14ac:dyDescent="0.35">
      <c r="A2136" s="3">
        <v>10167</v>
      </c>
      <c r="B2136" s="2">
        <v>6.3460000000000001</v>
      </c>
      <c r="C2136" s="2">
        <v>0.192</v>
      </c>
      <c r="D2136" s="2">
        <v>12.071999999999999</v>
      </c>
      <c r="E2136" s="2">
        <v>0.219</v>
      </c>
      <c r="F2136" s="2">
        <v>0.59599999999999997</v>
      </c>
      <c r="G2136" s="2">
        <v>0.26800000000000002</v>
      </c>
      <c r="H2136" s="2">
        <v>14.342000000000001</v>
      </c>
      <c r="I2136" s="2">
        <v>0.113</v>
      </c>
      <c r="J2136" s="4">
        <f t="shared" si="204"/>
        <v>1927</v>
      </c>
      <c r="K2136">
        <f t="shared" si="205"/>
        <v>11</v>
      </c>
      <c r="M2136" t="str">
        <f t="shared" si="200"/>
        <v/>
      </c>
      <c r="O2136" t="str">
        <f t="shared" si="201"/>
        <v/>
      </c>
      <c r="R2136" t="str">
        <f t="shared" si="202"/>
        <v>1927-11</v>
      </c>
      <c r="U2136" s="2">
        <v>6.3460000000000001</v>
      </c>
      <c r="V2136" s="2">
        <v>0.192</v>
      </c>
      <c r="W2136" s="2">
        <v>12.071999999999999</v>
      </c>
      <c r="X2136" s="2">
        <v>0.219</v>
      </c>
      <c r="Y2136" s="2">
        <v>0.59599999999999997</v>
      </c>
      <c r="Z2136" s="2">
        <v>0.26800000000000002</v>
      </c>
      <c r="AA2136" s="2">
        <v>14.342000000000001</v>
      </c>
      <c r="AB2136" s="2">
        <v>0.113</v>
      </c>
      <c r="AC2136">
        <f t="shared" si="203"/>
        <v>1920</v>
      </c>
    </row>
    <row r="2137" spans="1:29" x14ac:dyDescent="0.35">
      <c r="A2137" s="3">
        <v>10197</v>
      </c>
      <c r="B2137" s="2">
        <v>3.2669999999999999</v>
      </c>
      <c r="C2137" s="2">
        <v>0.21199999999999999</v>
      </c>
      <c r="D2137" s="2">
        <v>8.6890000000000001</v>
      </c>
      <c r="E2137" s="2">
        <v>0.30099999999999999</v>
      </c>
      <c r="F2137" s="2">
        <v>-2.3919999999999999</v>
      </c>
      <c r="G2137" s="2">
        <v>0.28299999999999997</v>
      </c>
      <c r="H2137" s="2">
        <v>13.493</v>
      </c>
      <c r="I2137" s="2">
        <v>0.12</v>
      </c>
      <c r="J2137" s="4">
        <f t="shared" si="204"/>
        <v>1927</v>
      </c>
      <c r="K2137">
        <f t="shared" si="205"/>
        <v>12</v>
      </c>
      <c r="M2137" t="str">
        <f t="shared" si="200"/>
        <v/>
      </c>
      <c r="O2137" t="str">
        <f t="shared" si="201"/>
        <v/>
      </c>
      <c r="R2137" t="str">
        <f t="shared" si="202"/>
        <v>1927-12</v>
      </c>
      <c r="U2137" s="2">
        <v>3.2669999999999999</v>
      </c>
      <c r="V2137" s="2">
        <v>0.21199999999999999</v>
      </c>
      <c r="W2137" s="2">
        <v>8.6890000000000001</v>
      </c>
      <c r="X2137" s="2">
        <v>0.30099999999999999</v>
      </c>
      <c r="Y2137" s="2">
        <v>-2.3919999999999999</v>
      </c>
      <c r="Z2137" s="2">
        <v>0.28299999999999997</v>
      </c>
      <c r="AA2137" s="2">
        <v>13.493</v>
      </c>
      <c r="AB2137" s="2">
        <v>0.12</v>
      </c>
      <c r="AC2137">
        <f t="shared" si="203"/>
        <v>1920</v>
      </c>
    </row>
    <row r="2138" spans="1:29" x14ac:dyDescent="0.35">
      <c r="A2138" s="3">
        <v>10228</v>
      </c>
      <c r="B2138" s="2">
        <v>3.0459999999999998</v>
      </c>
      <c r="C2138" s="2">
        <v>0.21099999999999999</v>
      </c>
      <c r="D2138" s="2">
        <v>8.2909999999999897</v>
      </c>
      <c r="E2138" s="2">
        <v>0.22800000000000001</v>
      </c>
      <c r="F2138" s="2">
        <v>-2.6309999999999998</v>
      </c>
      <c r="G2138" s="2">
        <v>0.29099999999999998</v>
      </c>
      <c r="H2138" s="2">
        <v>13.637</v>
      </c>
      <c r="I2138" s="2">
        <v>0.121</v>
      </c>
      <c r="J2138" s="4">
        <f t="shared" si="204"/>
        <v>1928</v>
      </c>
      <c r="K2138">
        <f t="shared" si="205"/>
        <v>1</v>
      </c>
      <c r="M2138" t="str">
        <f t="shared" si="200"/>
        <v/>
      </c>
      <c r="O2138" t="str">
        <f t="shared" si="201"/>
        <v/>
      </c>
      <c r="R2138" t="str">
        <f t="shared" si="202"/>
        <v>1928-01</v>
      </c>
      <c r="U2138" s="2">
        <v>3.0459999999999998</v>
      </c>
      <c r="V2138" s="2">
        <v>0.21099999999999999</v>
      </c>
      <c r="W2138" s="2">
        <v>8.2909999999999897</v>
      </c>
      <c r="X2138" s="2">
        <v>0.22800000000000001</v>
      </c>
      <c r="Y2138" s="2">
        <v>-2.6309999999999998</v>
      </c>
      <c r="Z2138" s="2">
        <v>0.29099999999999998</v>
      </c>
      <c r="AA2138" s="2">
        <v>13.637</v>
      </c>
      <c r="AB2138" s="2">
        <v>0.121</v>
      </c>
      <c r="AC2138">
        <f t="shared" si="203"/>
        <v>1920</v>
      </c>
    </row>
    <row r="2139" spans="1:29" x14ac:dyDescent="0.35">
      <c r="A2139" s="3">
        <v>10259</v>
      </c>
      <c r="B2139" s="2">
        <v>3.3330000000000002</v>
      </c>
      <c r="C2139" s="2">
        <v>0.24099999999999999</v>
      </c>
      <c r="D2139" s="2">
        <v>9.0399999999999991</v>
      </c>
      <c r="E2139" s="2">
        <v>0.317</v>
      </c>
      <c r="F2139" s="2">
        <v>-2.609</v>
      </c>
      <c r="G2139" s="2">
        <v>0.29599999999999999</v>
      </c>
      <c r="H2139" s="2">
        <v>13.722</v>
      </c>
      <c r="I2139" s="2">
        <v>0.123</v>
      </c>
      <c r="J2139" s="4">
        <f t="shared" si="204"/>
        <v>1928</v>
      </c>
      <c r="K2139">
        <f t="shared" si="205"/>
        <v>2</v>
      </c>
      <c r="M2139" t="str">
        <f t="shared" si="200"/>
        <v/>
      </c>
      <c r="O2139" t="str">
        <f t="shared" si="201"/>
        <v/>
      </c>
      <c r="R2139" t="str">
        <f t="shared" si="202"/>
        <v>1928-02</v>
      </c>
      <c r="U2139" s="2">
        <v>3.3330000000000002</v>
      </c>
      <c r="V2139" s="2">
        <v>0.24099999999999999</v>
      </c>
      <c r="W2139" s="2">
        <v>9.0399999999999991</v>
      </c>
      <c r="X2139" s="2">
        <v>0.317</v>
      </c>
      <c r="Y2139" s="2">
        <v>-2.609</v>
      </c>
      <c r="Z2139" s="2">
        <v>0.29599999999999999</v>
      </c>
      <c r="AA2139" s="2">
        <v>13.722</v>
      </c>
      <c r="AB2139" s="2">
        <v>0.123</v>
      </c>
      <c r="AC2139">
        <f t="shared" si="203"/>
        <v>1920</v>
      </c>
    </row>
    <row r="2140" spans="1:29" x14ac:dyDescent="0.35">
      <c r="A2140" s="3">
        <v>10288</v>
      </c>
      <c r="B2140" s="2">
        <v>4.9589999999999996</v>
      </c>
      <c r="C2140" s="2">
        <v>0.191</v>
      </c>
      <c r="D2140" s="2">
        <v>10.891999999999999</v>
      </c>
      <c r="E2140" s="2">
        <v>0.23</v>
      </c>
      <c r="F2140" s="2">
        <v>-1.2470000000000001</v>
      </c>
      <c r="G2140" s="2">
        <v>0.29599999999999999</v>
      </c>
      <c r="H2140" s="2">
        <v>14.228999999999999</v>
      </c>
      <c r="I2140" s="2">
        <v>0.11899999999999999</v>
      </c>
      <c r="J2140" s="4">
        <f t="shared" si="204"/>
        <v>1928</v>
      </c>
      <c r="K2140">
        <f t="shared" si="205"/>
        <v>3</v>
      </c>
      <c r="M2140" t="str">
        <f t="shared" si="200"/>
        <v/>
      </c>
      <c r="O2140" t="str">
        <f t="shared" si="201"/>
        <v/>
      </c>
      <c r="R2140" t="str">
        <f t="shared" si="202"/>
        <v>1928-03</v>
      </c>
      <c r="U2140" s="2">
        <v>4.9589999999999996</v>
      </c>
      <c r="V2140" s="2">
        <v>0.191</v>
      </c>
      <c r="W2140" s="2">
        <v>10.891999999999999</v>
      </c>
      <c r="X2140" s="2">
        <v>0.23</v>
      </c>
      <c r="Y2140" s="2">
        <v>-1.2470000000000001</v>
      </c>
      <c r="Z2140" s="2">
        <v>0.29599999999999999</v>
      </c>
      <c r="AA2140" s="2">
        <v>14.228999999999999</v>
      </c>
      <c r="AB2140" s="2">
        <v>0.11899999999999999</v>
      </c>
      <c r="AC2140">
        <f t="shared" si="203"/>
        <v>1920</v>
      </c>
    </row>
    <row r="2141" spans="1:29" x14ac:dyDescent="0.35">
      <c r="A2141" s="3">
        <v>10319</v>
      </c>
      <c r="B2141" s="2">
        <v>8.2439999999999998</v>
      </c>
      <c r="C2141" s="2">
        <v>0.27600000000000002</v>
      </c>
      <c r="D2141" s="2">
        <v>14.193</v>
      </c>
      <c r="E2141" s="2">
        <v>0.219</v>
      </c>
      <c r="F2141" s="2">
        <v>2.0459999999999998</v>
      </c>
      <c r="G2141" s="2">
        <v>0.30399999999999999</v>
      </c>
      <c r="H2141" s="2">
        <v>15.125999999999999</v>
      </c>
      <c r="I2141" s="2">
        <v>0.127</v>
      </c>
      <c r="J2141" s="4">
        <f t="shared" si="204"/>
        <v>1928</v>
      </c>
      <c r="K2141">
        <f t="shared" si="205"/>
        <v>4</v>
      </c>
      <c r="M2141" t="str">
        <f t="shared" si="200"/>
        <v/>
      </c>
      <c r="O2141" t="str">
        <f t="shared" si="201"/>
        <v/>
      </c>
      <c r="R2141" t="str">
        <f t="shared" si="202"/>
        <v>1928-04</v>
      </c>
      <c r="U2141" s="2">
        <v>8.2439999999999998</v>
      </c>
      <c r="V2141" s="2">
        <v>0.27600000000000002</v>
      </c>
      <c r="W2141" s="2">
        <v>14.193</v>
      </c>
      <c r="X2141" s="2">
        <v>0.219</v>
      </c>
      <c r="Y2141" s="2">
        <v>2.0459999999999998</v>
      </c>
      <c r="Z2141" s="2">
        <v>0.30399999999999999</v>
      </c>
      <c r="AA2141" s="2">
        <v>15.125999999999999</v>
      </c>
      <c r="AB2141" s="2">
        <v>0.127</v>
      </c>
      <c r="AC2141">
        <f t="shared" si="203"/>
        <v>1920</v>
      </c>
    </row>
    <row r="2142" spans="1:29" x14ac:dyDescent="0.35">
      <c r="A2142" s="3">
        <v>10349</v>
      </c>
      <c r="B2142" s="2">
        <v>11.169</v>
      </c>
      <c r="C2142" s="2">
        <v>0.32100000000000001</v>
      </c>
      <c r="D2142" s="2">
        <v>17.059999999999999</v>
      </c>
      <c r="E2142" s="2">
        <v>0.27400000000000002</v>
      </c>
      <c r="F2142" s="2">
        <v>4.9809999999999999</v>
      </c>
      <c r="G2142" s="2">
        <v>0.33500000000000002</v>
      </c>
      <c r="H2142" s="2">
        <v>15.88</v>
      </c>
      <c r="I2142" s="2">
        <v>0.13400000000000001</v>
      </c>
      <c r="J2142" s="4">
        <f t="shared" si="204"/>
        <v>1928</v>
      </c>
      <c r="K2142">
        <f t="shared" si="205"/>
        <v>5</v>
      </c>
      <c r="M2142" t="str">
        <f t="shared" si="200"/>
        <v/>
      </c>
      <c r="O2142" t="str">
        <f t="shared" si="201"/>
        <v/>
      </c>
      <c r="R2142" t="str">
        <f t="shared" si="202"/>
        <v>1928-05</v>
      </c>
      <c r="U2142" s="2">
        <v>11.169</v>
      </c>
      <c r="V2142" s="2">
        <v>0.32100000000000001</v>
      </c>
      <c r="W2142" s="2">
        <v>17.059999999999999</v>
      </c>
      <c r="X2142" s="2">
        <v>0.27400000000000002</v>
      </c>
      <c r="Y2142" s="2">
        <v>4.9809999999999999</v>
      </c>
      <c r="Z2142" s="2">
        <v>0.33500000000000002</v>
      </c>
      <c r="AA2142" s="2">
        <v>15.88</v>
      </c>
      <c r="AB2142" s="2">
        <v>0.13400000000000001</v>
      </c>
      <c r="AC2142">
        <f t="shared" si="203"/>
        <v>1920</v>
      </c>
    </row>
    <row r="2143" spans="1:29" x14ac:dyDescent="0.35">
      <c r="A2143" s="3">
        <v>10380</v>
      </c>
      <c r="B2143" s="2">
        <v>13.113</v>
      </c>
      <c r="C2143" s="2">
        <v>0.23799999999999999</v>
      </c>
      <c r="D2143" s="2">
        <v>18.856000000000002</v>
      </c>
      <c r="E2143" s="2">
        <v>0.254</v>
      </c>
      <c r="F2143" s="2">
        <v>7.0449999999999999</v>
      </c>
      <c r="G2143" s="2">
        <v>0.26500000000000001</v>
      </c>
      <c r="H2143" s="2">
        <v>16.355</v>
      </c>
      <c r="I2143" s="2">
        <v>0.11899999999999999</v>
      </c>
      <c r="J2143" s="4">
        <f t="shared" si="204"/>
        <v>1928</v>
      </c>
      <c r="K2143">
        <f t="shared" si="205"/>
        <v>6</v>
      </c>
      <c r="M2143" t="str">
        <f t="shared" si="200"/>
        <v/>
      </c>
      <c r="O2143" t="str">
        <f t="shared" si="201"/>
        <v/>
      </c>
      <c r="R2143" t="str">
        <f t="shared" si="202"/>
        <v>1928-06</v>
      </c>
      <c r="U2143" s="2">
        <v>13.113</v>
      </c>
      <c r="V2143" s="2">
        <v>0.23799999999999999</v>
      </c>
      <c r="W2143" s="2">
        <v>18.856000000000002</v>
      </c>
      <c r="X2143" s="2">
        <v>0.254</v>
      </c>
      <c r="Y2143" s="2">
        <v>7.0449999999999999</v>
      </c>
      <c r="Z2143" s="2">
        <v>0.26500000000000001</v>
      </c>
      <c r="AA2143" s="2">
        <v>16.355</v>
      </c>
      <c r="AB2143" s="2">
        <v>0.11899999999999999</v>
      </c>
      <c r="AC2143">
        <f t="shared" si="203"/>
        <v>1920</v>
      </c>
    </row>
    <row r="2144" spans="1:29" x14ac:dyDescent="0.35">
      <c r="A2144" s="3">
        <v>10410</v>
      </c>
      <c r="B2144" s="2">
        <v>14.31</v>
      </c>
      <c r="C2144" s="2">
        <v>0.29699999999999999</v>
      </c>
      <c r="D2144" s="2">
        <v>20.004999999999999</v>
      </c>
      <c r="E2144" s="2">
        <v>0.29699999999999999</v>
      </c>
      <c r="F2144" s="2">
        <v>8.1890000000000001</v>
      </c>
      <c r="G2144" s="2">
        <v>0.29799999999999999</v>
      </c>
      <c r="H2144" s="2">
        <v>16.795999999999999</v>
      </c>
      <c r="I2144" s="2">
        <v>0.128</v>
      </c>
      <c r="J2144" s="4">
        <f t="shared" si="204"/>
        <v>1928</v>
      </c>
      <c r="K2144">
        <f t="shared" si="205"/>
        <v>7</v>
      </c>
      <c r="M2144" t="str">
        <f t="shared" si="200"/>
        <v/>
      </c>
      <c r="O2144" t="str">
        <f t="shared" si="201"/>
        <v/>
      </c>
      <c r="R2144" t="str">
        <f t="shared" si="202"/>
        <v>1928-07</v>
      </c>
      <c r="U2144" s="2">
        <v>14.31</v>
      </c>
      <c r="V2144" s="2">
        <v>0.29699999999999999</v>
      </c>
      <c r="W2144" s="2">
        <v>20.004999999999999</v>
      </c>
      <c r="X2144" s="2">
        <v>0.29699999999999999</v>
      </c>
      <c r="Y2144" s="2">
        <v>8.1890000000000001</v>
      </c>
      <c r="Z2144" s="2">
        <v>0.29799999999999999</v>
      </c>
      <c r="AA2144" s="2">
        <v>16.795999999999999</v>
      </c>
      <c r="AB2144" s="2">
        <v>0.128</v>
      </c>
      <c r="AC2144">
        <f t="shared" si="203"/>
        <v>1920</v>
      </c>
    </row>
    <row r="2145" spans="1:29" x14ac:dyDescent="0.35">
      <c r="A2145" s="3">
        <v>10441</v>
      </c>
      <c r="B2145" s="2">
        <v>13.686999999999999</v>
      </c>
      <c r="C2145" s="2">
        <v>0.32700000000000001</v>
      </c>
      <c r="D2145" s="2">
        <v>19.521999999999998</v>
      </c>
      <c r="E2145" s="2">
        <v>0.30499999999999999</v>
      </c>
      <c r="F2145" s="2">
        <v>7.7979999999999903</v>
      </c>
      <c r="G2145" s="2">
        <v>0.31900000000000001</v>
      </c>
      <c r="H2145" s="2">
        <v>16.7</v>
      </c>
      <c r="I2145" s="2">
        <v>0.13300000000000001</v>
      </c>
      <c r="J2145" s="4">
        <f t="shared" si="204"/>
        <v>1928</v>
      </c>
      <c r="K2145">
        <f t="shared" si="205"/>
        <v>8</v>
      </c>
      <c r="M2145" t="str">
        <f t="shared" si="200"/>
        <v/>
      </c>
      <c r="O2145" t="str">
        <f t="shared" si="201"/>
        <v/>
      </c>
      <c r="R2145" t="str">
        <f t="shared" si="202"/>
        <v>1928-08</v>
      </c>
      <c r="U2145" s="2">
        <v>13.686999999999999</v>
      </c>
      <c r="V2145" s="2">
        <v>0.32700000000000001</v>
      </c>
      <c r="W2145" s="2">
        <v>19.521999999999998</v>
      </c>
      <c r="X2145" s="2">
        <v>0.30499999999999999</v>
      </c>
      <c r="Y2145" s="2">
        <v>7.7979999999999903</v>
      </c>
      <c r="Z2145" s="2">
        <v>0.31900000000000001</v>
      </c>
      <c r="AA2145" s="2">
        <v>16.7</v>
      </c>
      <c r="AB2145" s="2">
        <v>0.13300000000000001</v>
      </c>
      <c r="AC2145">
        <f t="shared" si="203"/>
        <v>1920</v>
      </c>
    </row>
    <row r="2146" spans="1:29" x14ac:dyDescent="0.35">
      <c r="A2146" s="3">
        <v>10472</v>
      </c>
      <c r="B2146" s="2">
        <v>12.03</v>
      </c>
      <c r="C2146" s="2">
        <v>0.23499999999999999</v>
      </c>
      <c r="D2146" s="2">
        <v>17.980999999999899</v>
      </c>
      <c r="E2146" s="2">
        <v>0.223</v>
      </c>
      <c r="F2146" s="2">
        <v>6.02</v>
      </c>
      <c r="G2146" s="2">
        <v>0.23699999999999999</v>
      </c>
      <c r="H2146" s="2">
        <v>16.065999999999999</v>
      </c>
      <c r="I2146" s="2">
        <v>0.12</v>
      </c>
      <c r="J2146" s="4">
        <f t="shared" si="204"/>
        <v>1928</v>
      </c>
      <c r="K2146">
        <f t="shared" si="205"/>
        <v>9</v>
      </c>
      <c r="M2146" t="str">
        <f t="shared" si="200"/>
        <v/>
      </c>
      <c r="O2146" t="str">
        <f t="shared" si="201"/>
        <v/>
      </c>
      <c r="R2146" t="str">
        <f t="shared" si="202"/>
        <v>1928-09</v>
      </c>
      <c r="U2146" s="2">
        <v>12.03</v>
      </c>
      <c r="V2146" s="2">
        <v>0.23499999999999999</v>
      </c>
      <c r="W2146" s="2">
        <v>17.980999999999899</v>
      </c>
      <c r="X2146" s="2">
        <v>0.223</v>
      </c>
      <c r="Y2146" s="2">
        <v>6.02</v>
      </c>
      <c r="Z2146" s="2">
        <v>0.23699999999999999</v>
      </c>
      <c r="AA2146" s="2">
        <v>16.065999999999999</v>
      </c>
      <c r="AB2146" s="2">
        <v>0.12</v>
      </c>
      <c r="AC2146">
        <f t="shared" si="203"/>
        <v>1920</v>
      </c>
    </row>
    <row r="2147" spans="1:29" x14ac:dyDescent="0.35">
      <c r="A2147" s="3">
        <v>10502</v>
      </c>
      <c r="B2147" s="2">
        <v>9.4860000000000007</v>
      </c>
      <c r="C2147" s="2">
        <v>0.193</v>
      </c>
      <c r="D2147" s="2">
        <v>15.387</v>
      </c>
      <c r="E2147" s="2">
        <v>0.19</v>
      </c>
      <c r="F2147" s="2">
        <v>3.5489999999999999</v>
      </c>
      <c r="G2147" s="2">
        <v>0.214</v>
      </c>
      <c r="H2147" s="2">
        <v>15.231999999999999</v>
      </c>
      <c r="I2147" s="2">
        <v>0.112</v>
      </c>
      <c r="J2147" s="4">
        <f t="shared" si="204"/>
        <v>1928</v>
      </c>
      <c r="K2147">
        <f t="shared" si="205"/>
        <v>10</v>
      </c>
      <c r="M2147" t="str">
        <f t="shared" si="200"/>
        <v/>
      </c>
      <c r="O2147" t="str">
        <f t="shared" si="201"/>
        <v/>
      </c>
      <c r="R2147" t="str">
        <f t="shared" si="202"/>
        <v>1928-10</v>
      </c>
      <c r="U2147" s="2">
        <v>9.4860000000000007</v>
      </c>
      <c r="V2147" s="2">
        <v>0.193</v>
      </c>
      <c r="W2147" s="2">
        <v>15.387</v>
      </c>
      <c r="X2147" s="2">
        <v>0.19</v>
      </c>
      <c r="Y2147" s="2">
        <v>3.5489999999999999</v>
      </c>
      <c r="Z2147" s="2">
        <v>0.214</v>
      </c>
      <c r="AA2147" s="2">
        <v>15.231999999999999</v>
      </c>
      <c r="AB2147" s="2">
        <v>0.112</v>
      </c>
      <c r="AC2147">
        <f t="shared" si="203"/>
        <v>1920</v>
      </c>
    </row>
    <row r="2148" spans="1:29" x14ac:dyDescent="0.35">
      <c r="A2148" s="3">
        <v>10533</v>
      </c>
      <c r="B2148" s="2">
        <v>6.3360000000000003</v>
      </c>
      <c r="C2148" s="2">
        <v>0.23100000000000001</v>
      </c>
      <c r="D2148" s="2">
        <v>11.933</v>
      </c>
      <c r="E2148" s="2">
        <v>0.17699999999999999</v>
      </c>
      <c r="F2148" s="2">
        <v>0.629</v>
      </c>
      <c r="G2148" s="2">
        <v>0.24099999999999999</v>
      </c>
      <c r="H2148" s="2">
        <v>14.276</v>
      </c>
      <c r="I2148" s="2">
        <v>0.122</v>
      </c>
      <c r="J2148" s="4">
        <f t="shared" si="204"/>
        <v>1928</v>
      </c>
      <c r="K2148">
        <f t="shared" si="205"/>
        <v>11</v>
      </c>
      <c r="M2148" t="str">
        <f t="shared" si="200"/>
        <v/>
      </c>
      <c r="O2148" t="str">
        <f t="shared" si="201"/>
        <v/>
      </c>
      <c r="R2148" t="str">
        <f t="shared" si="202"/>
        <v>1928-11</v>
      </c>
      <c r="U2148" s="2">
        <v>6.3360000000000003</v>
      </c>
      <c r="V2148" s="2">
        <v>0.23100000000000001</v>
      </c>
      <c r="W2148" s="2">
        <v>11.933</v>
      </c>
      <c r="X2148" s="2">
        <v>0.17699999999999999</v>
      </c>
      <c r="Y2148" s="2">
        <v>0.629</v>
      </c>
      <c r="Z2148" s="2">
        <v>0.24099999999999999</v>
      </c>
      <c r="AA2148" s="2">
        <v>14.276</v>
      </c>
      <c r="AB2148" s="2">
        <v>0.122</v>
      </c>
      <c r="AC2148">
        <f t="shared" si="203"/>
        <v>1920</v>
      </c>
    </row>
    <row r="2149" spans="1:29" x14ac:dyDescent="0.35">
      <c r="A2149" s="3">
        <v>10563</v>
      </c>
      <c r="B2149" s="2">
        <v>3.8730000000000002</v>
      </c>
      <c r="C2149" s="2">
        <v>0.222</v>
      </c>
      <c r="D2149" s="2">
        <v>9.1859999999999999</v>
      </c>
      <c r="E2149" s="2">
        <v>0.26</v>
      </c>
      <c r="F2149" s="2">
        <v>-1.7509999999999999</v>
      </c>
      <c r="G2149" s="2">
        <v>0.25700000000000001</v>
      </c>
      <c r="H2149" s="2">
        <v>13.568</v>
      </c>
      <c r="I2149" s="2">
        <v>0.122</v>
      </c>
      <c r="J2149" s="4">
        <f t="shared" si="204"/>
        <v>1928</v>
      </c>
      <c r="K2149">
        <f t="shared" si="205"/>
        <v>12</v>
      </c>
      <c r="M2149" t="str">
        <f t="shared" si="200"/>
        <v/>
      </c>
      <c r="O2149" t="str">
        <f t="shared" si="201"/>
        <v/>
      </c>
      <c r="R2149" t="str">
        <f t="shared" si="202"/>
        <v>1928-12</v>
      </c>
      <c r="U2149" s="2">
        <v>3.8730000000000002</v>
      </c>
      <c r="V2149" s="2">
        <v>0.222</v>
      </c>
      <c r="W2149" s="2">
        <v>9.1859999999999999</v>
      </c>
      <c r="X2149" s="2">
        <v>0.26</v>
      </c>
      <c r="Y2149" s="2">
        <v>-1.7509999999999999</v>
      </c>
      <c r="Z2149" s="2">
        <v>0.25700000000000001</v>
      </c>
      <c r="AA2149" s="2">
        <v>13.568</v>
      </c>
      <c r="AB2149" s="2">
        <v>0.122</v>
      </c>
      <c r="AC2149">
        <f t="shared" si="203"/>
        <v>1920</v>
      </c>
    </row>
    <row r="2150" spans="1:29" x14ac:dyDescent="0.35">
      <c r="A2150" s="3">
        <v>10594</v>
      </c>
      <c r="B2150" s="2">
        <v>2.0539999999999998</v>
      </c>
      <c r="C2150" s="2">
        <v>0.28899999999999998</v>
      </c>
      <c r="D2150" s="2">
        <v>7.4799999999999898</v>
      </c>
      <c r="E2150" s="2">
        <v>0.29799999999999999</v>
      </c>
      <c r="F2150" s="2">
        <v>-3.66</v>
      </c>
      <c r="G2150" s="2">
        <v>0.27200000000000002</v>
      </c>
      <c r="H2150" s="2">
        <v>13.137</v>
      </c>
      <c r="I2150" s="2">
        <v>0.13400000000000001</v>
      </c>
      <c r="J2150" s="4">
        <f t="shared" si="204"/>
        <v>1929</v>
      </c>
      <c r="K2150">
        <f t="shared" si="205"/>
        <v>1</v>
      </c>
      <c r="M2150" t="str">
        <f t="shared" si="200"/>
        <v/>
      </c>
      <c r="O2150" t="str">
        <f t="shared" si="201"/>
        <v/>
      </c>
      <c r="R2150" t="str">
        <f t="shared" si="202"/>
        <v>1929-01</v>
      </c>
      <c r="U2150" s="2">
        <v>2.0539999999999998</v>
      </c>
      <c r="V2150" s="2">
        <v>0.28899999999999998</v>
      </c>
      <c r="W2150" s="2">
        <v>7.4799999999999898</v>
      </c>
      <c r="X2150" s="2">
        <v>0.29799999999999999</v>
      </c>
      <c r="Y2150" s="2">
        <v>-3.66</v>
      </c>
      <c r="Z2150" s="2">
        <v>0.27200000000000002</v>
      </c>
      <c r="AA2150" s="2">
        <v>13.137</v>
      </c>
      <c r="AB2150" s="2">
        <v>0.13400000000000001</v>
      </c>
      <c r="AC2150">
        <f t="shared" si="203"/>
        <v>1920</v>
      </c>
    </row>
    <row r="2151" spans="1:29" x14ac:dyDescent="0.35">
      <c r="A2151" s="3">
        <v>10625</v>
      </c>
      <c r="B2151" s="2">
        <v>2.1720000000000002</v>
      </c>
      <c r="C2151" s="2">
        <v>0.22900000000000001</v>
      </c>
      <c r="D2151" s="2">
        <v>7.8379999999999903</v>
      </c>
      <c r="E2151" s="2">
        <v>0.219</v>
      </c>
      <c r="F2151" s="2">
        <v>-3.883</v>
      </c>
      <c r="G2151" s="2">
        <v>0.27400000000000002</v>
      </c>
      <c r="H2151" s="2">
        <v>13.241</v>
      </c>
      <c r="I2151" s="2">
        <v>0.12</v>
      </c>
      <c r="J2151" s="4">
        <f t="shared" si="204"/>
        <v>1929</v>
      </c>
      <c r="K2151">
        <f t="shared" si="205"/>
        <v>2</v>
      </c>
      <c r="M2151" t="str">
        <f t="shared" si="200"/>
        <v/>
      </c>
      <c r="O2151" t="str">
        <f t="shared" si="201"/>
        <v/>
      </c>
      <c r="R2151" t="str">
        <f t="shared" si="202"/>
        <v>1929-02</v>
      </c>
      <c r="U2151" s="2">
        <v>2.1720000000000002</v>
      </c>
      <c r="V2151" s="2">
        <v>0.22900000000000001</v>
      </c>
      <c r="W2151" s="2">
        <v>7.8379999999999903</v>
      </c>
      <c r="X2151" s="2">
        <v>0.219</v>
      </c>
      <c r="Y2151" s="2">
        <v>-3.883</v>
      </c>
      <c r="Z2151" s="2">
        <v>0.27400000000000002</v>
      </c>
      <c r="AA2151" s="2">
        <v>13.241</v>
      </c>
      <c r="AB2151" s="2">
        <v>0.12</v>
      </c>
      <c r="AC2151">
        <f t="shared" si="203"/>
        <v>1920</v>
      </c>
    </row>
    <row r="2152" spans="1:29" x14ac:dyDescent="0.35">
      <c r="A2152" s="3">
        <v>10653</v>
      </c>
      <c r="B2152" s="2">
        <v>5.0990000000000002</v>
      </c>
      <c r="C2152" s="2">
        <v>0.191</v>
      </c>
      <c r="D2152" s="2">
        <v>10.981999999999999</v>
      </c>
      <c r="E2152" s="2">
        <v>0.22900000000000001</v>
      </c>
      <c r="F2152" s="2">
        <v>-1.131</v>
      </c>
      <c r="G2152" s="2">
        <v>0.28899999999999998</v>
      </c>
      <c r="H2152" s="2">
        <v>14.079000000000001</v>
      </c>
      <c r="I2152" s="2">
        <v>0.121</v>
      </c>
      <c r="J2152" s="4">
        <f t="shared" si="204"/>
        <v>1929</v>
      </c>
      <c r="K2152">
        <f t="shared" si="205"/>
        <v>3</v>
      </c>
      <c r="M2152" t="str">
        <f t="shared" si="200"/>
        <v/>
      </c>
      <c r="O2152" t="str">
        <f t="shared" si="201"/>
        <v/>
      </c>
      <c r="R2152" t="str">
        <f t="shared" si="202"/>
        <v>1929-03</v>
      </c>
      <c r="U2152" s="2">
        <v>5.0990000000000002</v>
      </c>
      <c r="V2152" s="2">
        <v>0.191</v>
      </c>
      <c r="W2152" s="2">
        <v>10.981999999999999</v>
      </c>
      <c r="X2152" s="2">
        <v>0.22900000000000001</v>
      </c>
      <c r="Y2152" s="2">
        <v>-1.131</v>
      </c>
      <c r="Z2152" s="2">
        <v>0.28899999999999998</v>
      </c>
      <c r="AA2152" s="2">
        <v>14.079000000000001</v>
      </c>
      <c r="AB2152" s="2">
        <v>0.121</v>
      </c>
      <c r="AC2152">
        <f t="shared" si="203"/>
        <v>1920</v>
      </c>
    </row>
    <row r="2153" spans="1:29" x14ac:dyDescent="0.35">
      <c r="A2153" s="3">
        <v>10684</v>
      </c>
      <c r="B2153" s="2">
        <v>8.0939999999999994</v>
      </c>
      <c r="C2153" s="2">
        <v>0.26500000000000001</v>
      </c>
      <c r="D2153" s="2">
        <v>14.08</v>
      </c>
      <c r="E2153" s="2">
        <v>0.29199999999999998</v>
      </c>
      <c r="F2153" s="2">
        <v>1.8419999999999901</v>
      </c>
      <c r="G2153" s="2">
        <v>0.28100000000000003</v>
      </c>
      <c r="H2153" s="2">
        <v>14.987</v>
      </c>
      <c r="I2153" s="2">
        <v>0.126</v>
      </c>
      <c r="J2153" s="4">
        <f t="shared" si="204"/>
        <v>1929</v>
      </c>
      <c r="K2153">
        <f t="shared" si="205"/>
        <v>4</v>
      </c>
      <c r="M2153" t="str">
        <f t="shared" si="200"/>
        <v/>
      </c>
      <c r="O2153" t="str">
        <f t="shared" si="201"/>
        <v/>
      </c>
      <c r="R2153" t="str">
        <f t="shared" si="202"/>
        <v>1929-04</v>
      </c>
      <c r="U2153" s="2">
        <v>8.0939999999999994</v>
      </c>
      <c r="V2153" s="2">
        <v>0.26500000000000001</v>
      </c>
      <c r="W2153" s="2">
        <v>14.08</v>
      </c>
      <c r="X2153" s="2">
        <v>0.29199999999999998</v>
      </c>
      <c r="Y2153" s="2">
        <v>1.8419999999999901</v>
      </c>
      <c r="Z2153" s="2">
        <v>0.28100000000000003</v>
      </c>
      <c r="AA2153" s="2">
        <v>14.987</v>
      </c>
      <c r="AB2153" s="2">
        <v>0.126</v>
      </c>
      <c r="AC2153">
        <f t="shared" si="203"/>
        <v>1920</v>
      </c>
    </row>
    <row r="2154" spans="1:29" x14ac:dyDescent="0.35">
      <c r="A2154" s="3">
        <v>10714</v>
      </c>
      <c r="B2154" s="2">
        <v>10.914999999999999</v>
      </c>
      <c r="C2154" s="2">
        <v>0.29399999999999998</v>
      </c>
      <c r="D2154" s="2">
        <v>16.905999999999999</v>
      </c>
      <c r="E2154" s="2">
        <v>0.25800000000000001</v>
      </c>
      <c r="F2154" s="2">
        <v>4.7839999999999998</v>
      </c>
      <c r="G2154" s="2">
        <v>0.33400000000000002</v>
      </c>
      <c r="H2154" s="2">
        <v>15.715999999999999</v>
      </c>
      <c r="I2154" s="2">
        <v>0.128</v>
      </c>
      <c r="J2154" s="4">
        <f t="shared" si="204"/>
        <v>1929</v>
      </c>
      <c r="K2154">
        <f t="shared" si="205"/>
        <v>5</v>
      </c>
      <c r="M2154" t="str">
        <f t="shared" si="200"/>
        <v/>
      </c>
      <c r="O2154" t="str">
        <f t="shared" si="201"/>
        <v/>
      </c>
      <c r="R2154" t="str">
        <f t="shared" si="202"/>
        <v>1929-05</v>
      </c>
      <c r="U2154" s="2">
        <v>10.914999999999999</v>
      </c>
      <c r="V2154" s="2">
        <v>0.29399999999999998</v>
      </c>
      <c r="W2154" s="2">
        <v>16.905999999999999</v>
      </c>
      <c r="X2154" s="2">
        <v>0.25800000000000001</v>
      </c>
      <c r="Y2154" s="2">
        <v>4.7839999999999998</v>
      </c>
      <c r="Z2154" s="2">
        <v>0.33400000000000002</v>
      </c>
      <c r="AA2154" s="2">
        <v>15.715999999999999</v>
      </c>
      <c r="AB2154" s="2">
        <v>0.128</v>
      </c>
      <c r="AC2154">
        <f t="shared" si="203"/>
        <v>1920</v>
      </c>
    </row>
    <row r="2155" spans="1:29" x14ac:dyDescent="0.35">
      <c r="A2155" s="3">
        <v>10745</v>
      </c>
      <c r="B2155" s="2">
        <v>12.928000000000001</v>
      </c>
      <c r="C2155" s="2">
        <v>0.23200000000000001</v>
      </c>
      <c r="D2155" s="2">
        <v>18.649999999999999</v>
      </c>
      <c r="E2155" s="2">
        <v>0.26</v>
      </c>
      <c r="F2155" s="2">
        <v>6.9079999999999897</v>
      </c>
      <c r="G2155" s="2">
        <v>0.29099999999999998</v>
      </c>
      <c r="H2155" s="2">
        <v>16.327999999999999</v>
      </c>
      <c r="I2155" s="2">
        <v>0.11700000000000001</v>
      </c>
      <c r="J2155" s="4">
        <f t="shared" si="204"/>
        <v>1929</v>
      </c>
      <c r="K2155">
        <f t="shared" si="205"/>
        <v>6</v>
      </c>
      <c r="M2155" t="str">
        <f t="shared" si="200"/>
        <v/>
      </c>
      <c r="O2155" t="str">
        <f t="shared" si="201"/>
        <v/>
      </c>
      <c r="R2155" t="str">
        <f t="shared" si="202"/>
        <v>1929-06</v>
      </c>
      <c r="U2155" s="2">
        <v>12.928000000000001</v>
      </c>
      <c r="V2155" s="2">
        <v>0.23200000000000001</v>
      </c>
      <c r="W2155" s="2">
        <v>18.649999999999999</v>
      </c>
      <c r="X2155" s="2">
        <v>0.26</v>
      </c>
      <c r="Y2155" s="2">
        <v>6.9079999999999897</v>
      </c>
      <c r="Z2155" s="2">
        <v>0.29099999999999998</v>
      </c>
      <c r="AA2155" s="2">
        <v>16.327999999999999</v>
      </c>
      <c r="AB2155" s="2">
        <v>0.11700000000000001</v>
      </c>
      <c r="AC2155">
        <f t="shared" si="203"/>
        <v>1920</v>
      </c>
    </row>
    <row r="2156" spans="1:29" x14ac:dyDescent="0.35">
      <c r="A2156" s="3">
        <v>10775</v>
      </c>
      <c r="B2156" s="2">
        <v>13.957000000000001</v>
      </c>
      <c r="C2156" s="2">
        <v>0.314</v>
      </c>
      <c r="D2156" s="2">
        <v>19.652000000000001</v>
      </c>
      <c r="E2156" s="2">
        <v>0.314</v>
      </c>
      <c r="F2156" s="2">
        <v>8.0120000000000005</v>
      </c>
      <c r="G2156" s="2">
        <v>0.318</v>
      </c>
      <c r="H2156" s="2">
        <v>16.59</v>
      </c>
      <c r="I2156" s="2">
        <v>0.13400000000000001</v>
      </c>
      <c r="J2156" s="4">
        <f t="shared" si="204"/>
        <v>1929</v>
      </c>
      <c r="K2156">
        <f t="shared" si="205"/>
        <v>7</v>
      </c>
      <c r="M2156" t="str">
        <f t="shared" si="200"/>
        <v/>
      </c>
      <c r="O2156" t="str">
        <f t="shared" si="201"/>
        <v/>
      </c>
      <c r="R2156" t="str">
        <f t="shared" si="202"/>
        <v>1929-07</v>
      </c>
      <c r="U2156" s="2">
        <v>13.957000000000001</v>
      </c>
      <c r="V2156" s="2">
        <v>0.314</v>
      </c>
      <c r="W2156" s="2">
        <v>19.652000000000001</v>
      </c>
      <c r="X2156" s="2">
        <v>0.314</v>
      </c>
      <c r="Y2156" s="2">
        <v>8.0120000000000005</v>
      </c>
      <c r="Z2156" s="2">
        <v>0.318</v>
      </c>
      <c r="AA2156" s="2">
        <v>16.59</v>
      </c>
      <c r="AB2156" s="2">
        <v>0.13400000000000001</v>
      </c>
      <c r="AC2156">
        <f t="shared" si="203"/>
        <v>1920</v>
      </c>
    </row>
    <row r="2157" spans="1:29" x14ac:dyDescent="0.35">
      <c r="A2157" s="3">
        <v>10806</v>
      </c>
      <c r="B2157" s="2">
        <v>13.68</v>
      </c>
      <c r="C2157" s="2">
        <v>0.33</v>
      </c>
      <c r="D2157" s="2">
        <v>19.547999999999998</v>
      </c>
      <c r="E2157" s="2">
        <v>0.30099999999999999</v>
      </c>
      <c r="F2157" s="2">
        <v>7.6969999999999903</v>
      </c>
      <c r="G2157" s="2">
        <v>0.32800000000000001</v>
      </c>
      <c r="H2157" s="2">
        <v>16.670999999999999</v>
      </c>
      <c r="I2157" s="2">
        <v>0.13800000000000001</v>
      </c>
      <c r="J2157" s="4">
        <f t="shared" si="204"/>
        <v>1929</v>
      </c>
      <c r="K2157">
        <f t="shared" si="205"/>
        <v>8</v>
      </c>
      <c r="M2157" t="str">
        <f t="shared" si="200"/>
        <v/>
      </c>
      <c r="O2157" t="str">
        <f t="shared" si="201"/>
        <v/>
      </c>
      <c r="R2157" t="str">
        <f t="shared" si="202"/>
        <v>1929-08</v>
      </c>
      <c r="U2157" s="2">
        <v>13.68</v>
      </c>
      <c r="V2157" s="2">
        <v>0.33</v>
      </c>
      <c r="W2157" s="2">
        <v>19.547999999999998</v>
      </c>
      <c r="X2157" s="2">
        <v>0.30099999999999999</v>
      </c>
      <c r="Y2157" s="2">
        <v>7.6969999999999903</v>
      </c>
      <c r="Z2157" s="2">
        <v>0.32800000000000001</v>
      </c>
      <c r="AA2157" s="2">
        <v>16.670999999999999</v>
      </c>
      <c r="AB2157" s="2">
        <v>0.13800000000000001</v>
      </c>
      <c r="AC2157">
        <f t="shared" si="203"/>
        <v>1920</v>
      </c>
    </row>
    <row r="2158" spans="1:29" x14ac:dyDescent="0.35">
      <c r="A2158" s="3">
        <v>10837</v>
      </c>
      <c r="B2158" s="2">
        <v>11.807</v>
      </c>
      <c r="C2158" s="2">
        <v>0.255</v>
      </c>
      <c r="D2158" s="2">
        <v>17.597999999999999</v>
      </c>
      <c r="E2158" s="2">
        <v>0.19900000000000001</v>
      </c>
      <c r="F2158" s="2">
        <v>5.9260000000000002</v>
      </c>
      <c r="G2158" s="2">
        <v>0.23799999999999999</v>
      </c>
      <c r="H2158" s="2">
        <v>16.091999999999999</v>
      </c>
      <c r="I2158" s="2">
        <v>0.126</v>
      </c>
      <c r="J2158" s="4">
        <f t="shared" si="204"/>
        <v>1929</v>
      </c>
      <c r="K2158">
        <f t="shared" si="205"/>
        <v>9</v>
      </c>
      <c r="M2158" t="str">
        <f t="shared" si="200"/>
        <v/>
      </c>
      <c r="O2158" t="str">
        <f t="shared" si="201"/>
        <v/>
      </c>
      <c r="R2158" t="str">
        <f t="shared" si="202"/>
        <v>1929-09</v>
      </c>
      <c r="U2158" s="2">
        <v>11.807</v>
      </c>
      <c r="V2158" s="2">
        <v>0.255</v>
      </c>
      <c r="W2158" s="2">
        <v>17.597999999999999</v>
      </c>
      <c r="X2158" s="2">
        <v>0.19900000000000001</v>
      </c>
      <c r="Y2158" s="2">
        <v>5.9260000000000002</v>
      </c>
      <c r="Z2158" s="2">
        <v>0.23799999999999999</v>
      </c>
      <c r="AA2158" s="2">
        <v>16.091999999999999</v>
      </c>
      <c r="AB2158" s="2">
        <v>0.126</v>
      </c>
      <c r="AC2158">
        <f t="shared" si="203"/>
        <v>1920</v>
      </c>
    </row>
    <row r="2159" spans="1:29" x14ac:dyDescent="0.35">
      <c r="A2159" s="3">
        <v>10867</v>
      </c>
      <c r="B2159" s="2">
        <v>9.4600000000000009</v>
      </c>
      <c r="C2159" s="2">
        <v>0.19500000000000001</v>
      </c>
      <c r="D2159" s="2">
        <v>15.217000000000001</v>
      </c>
      <c r="E2159" s="2">
        <v>0.182</v>
      </c>
      <c r="F2159" s="2">
        <v>3.6859999999999999</v>
      </c>
      <c r="G2159" s="2">
        <v>0.22600000000000001</v>
      </c>
      <c r="H2159" s="2">
        <v>15.247999999999999</v>
      </c>
      <c r="I2159" s="2">
        <v>0.113</v>
      </c>
      <c r="J2159" s="4">
        <f t="shared" si="204"/>
        <v>1929</v>
      </c>
      <c r="K2159">
        <f t="shared" si="205"/>
        <v>10</v>
      </c>
      <c r="M2159" t="str">
        <f t="shared" si="200"/>
        <v/>
      </c>
      <c r="O2159" t="str">
        <f t="shared" si="201"/>
        <v/>
      </c>
      <c r="R2159" t="str">
        <f t="shared" si="202"/>
        <v>1929-10</v>
      </c>
      <c r="U2159" s="2">
        <v>9.4600000000000009</v>
      </c>
      <c r="V2159" s="2">
        <v>0.19500000000000001</v>
      </c>
      <c r="W2159" s="2">
        <v>15.217000000000001</v>
      </c>
      <c r="X2159" s="2">
        <v>0.182</v>
      </c>
      <c r="Y2159" s="2">
        <v>3.6859999999999999</v>
      </c>
      <c r="Z2159" s="2">
        <v>0.22600000000000001</v>
      </c>
      <c r="AA2159" s="2">
        <v>15.247999999999999</v>
      </c>
      <c r="AB2159" s="2">
        <v>0.113</v>
      </c>
      <c r="AC2159">
        <f t="shared" si="203"/>
        <v>1920</v>
      </c>
    </row>
    <row r="2160" spans="1:29" x14ac:dyDescent="0.35">
      <c r="A2160" s="3">
        <v>10898</v>
      </c>
      <c r="B2160" s="2">
        <v>6.1719999999999997</v>
      </c>
      <c r="C2160" s="2">
        <v>0.20699999999999999</v>
      </c>
      <c r="D2160" s="2">
        <v>11.757</v>
      </c>
      <c r="E2160" s="2">
        <v>0.17499999999999999</v>
      </c>
      <c r="F2160" s="2">
        <v>0.377</v>
      </c>
      <c r="G2160" s="2">
        <v>0.21299999999999999</v>
      </c>
      <c r="H2160" s="2">
        <v>14.312999999999899</v>
      </c>
      <c r="I2160" s="2">
        <v>0.11799999999999999</v>
      </c>
      <c r="J2160" s="4">
        <f t="shared" si="204"/>
        <v>1929</v>
      </c>
      <c r="K2160">
        <f t="shared" si="205"/>
        <v>11</v>
      </c>
      <c r="M2160" t="str">
        <f t="shared" si="200"/>
        <v/>
      </c>
      <c r="O2160" t="str">
        <f t="shared" si="201"/>
        <v/>
      </c>
      <c r="R2160" t="str">
        <f t="shared" si="202"/>
        <v>1929-11</v>
      </c>
      <c r="U2160" s="2">
        <v>6.1719999999999997</v>
      </c>
      <c r="V2160" s="2">
        <v>0.20699999999999999</v>
      </c>
      <c r="W2160" s="2">
        <v>11.757</v>
      </c>
      <c r="X2160" s="2">
        <v>0.17499999999999999</v>
      </c>
      <c r="Y2160" s="2">
        <v>0.377</v>
      </c>
      <c r="Z2160" s="2">
        <v>0.21299999999999999</v>
      </c>
      <c r="AA2160" s="2">
        <v>14.312999999999899</v>
      </c>
      <c r="AB2160" s="2">
        <v>0.11799999999999999</v>
      </c>
      <c r="AC2160">
        <f t="shared" si="203"/>
        <v>1920</v>
      </c>
    </row>
    <row r="2161" spans="1:29" x14ac:dyDescent="0.35">
      <c r="A2161" s="3">
        <v>10928</v>
      </c>
      <c r="B2161" s="2">
        <v>2.5710000000000002</v>
      </c>
      <c r="C2161" s="2">
        <v>0.22</v>
      </c>
      <c r="D2161" s="2">
        <v>7.7690000000000001</v>
      </c>
      <c r="E2161" s="2">
        <v>0.222</v>
      </c>
      <c r="F2161" s="2">
        <v>-2.9449999999999998</v>
      </c>
      <c r="G2161" s="2">
        <v>0.24199999999999999</v>
      </c>
      <c r="H2161" s="2">
        <v>13.207000000000001</v>
      </c>
      <c r="I2161" s="2">
        <v>0.121</v>
      </c>
      <c r="J2161" s="4">
        <f t="shared" si="204"/>
        <v>1929</v>
      </c>
      <c r="K2161">
        <f t="shared" si="205"/>
        <v>12</v>
      </c>
      <c r="M2161" t="str">
        <f t="shared" si="200"/>
        <v/>
      </c>
      <c r="O2161" t="str">
        <f t="shared" si="201"/>
        <v/>
      </c>
      <c r="R2161" t="str">
        <f t="shared" si="202"/>
        <v>1929-12</v>
      </c>
      <c r="U2161" s="2">
        <v>2.5710000000000002</v>
      </c>
      <c r="V2161" s="2">
        <v>0.22</v>
      </c>
      <c r="W2161" s="2">
        <v>7.7690000000000001</v>
      </c>
      <c r="X2161" s="2">
        <v>0.222</v>
      </c>
      <c r="Y2161" s="2">
        <v>-2.9449999999999998</v>
      </c>
      <c r="Z2161" s="2">
        <v>0.24199999999999999</v>
      </c>
      <c r="AA2161" s="2">
        <v>13.207000000000001</v>
      </c>
      <c r="AB2161" s="2">
        <v>0.121</v>
      </c>
      <c r="AC2161">
        <f t="shared" si="203"/>
        <v>1920</v>
      </c>
    </row>
    <row r="2162" spans="1:29" x14ac:dyDescent="0.35">
      <c r="A2162" s="3">
        <v>10959</v>
      </c>
      <c r="B2162" s="2">
        <v>2.4009999999999998</v>
      </c>
      <c r="C2162" s="2">
        <v>0.22600000000000001</v>
      </c>
      <c r="D2162" s="2">
        <v>7.6699999999999902</v>
      </c>
      <c r="E2162" s="2">
        <v>0.216</v>
      </c>
      <c r="F2162" s="2">
        <v>-3.1689999999999898</v>
      </c>
      <c r="G2162" s="2">
        <v>0.34300000000000003</v>
      </c>
      <c r="H2162" s="2">
        <v>13.26</v>
      </c>
      <c r="I2162" s="2">
        <v>0.13</v>
      </c>
      <c r="J2162" s="4">
        <f t="shared" si="204"/>
        <v>1930</v>
      </c>
      <c r="K2162">
        <f t="shared" si="205"/>
        <v>1</v>
      </c>
      <c r="M2162" t="str">
        <f t="shared" si="200"/>
        <v/>
      </c>
      <c r="O2162" t="str">
        <f t="shared" si="201"/>
        <v/>
      </c>
      <c r="R2162" t="str">
        <f t="shared" si="202"/>
        <v>1930-01</v>
      </c>
      <c r="U2162" s="2">
        <v>2.4009999999999998</v>
      </c>
      <c r="V2162" s="2">
        <v>0.22600000000000001</v>
      </c>
      <c r="W2162" s="2">
        <v>7.6699999999999902</v>
      </c>
      <c r="X2162" s="2">
        <v>0.216</v>
      </c>
      <c r="Y2162" s="2">
        <v>-3.1689999999999898</v>
      </c>
      <c r="Z2162" s="2">
        <v>0.34300000000000003</v>
      </c>
      <c r="AA2162" s="2">
        <v>13.26</v>
      </c>
      <c r="AB2162" s="2">
        <v>0.13</v>
      </c>
      <c r="AC2162">
        <f t="shared" si="203"/>
        <v>1930</v>
      </c>
    </row>
    <row r="2163" spans="1:29" x14ac:dyDescent="0.35">
      <c r="A2163" s="3">
        <v>10990</v>
      </c>
      <c r="B2163" s="2">
        <v>3.1519999999999899</v>
      </c>
      <c r="C2163" s="2">
        <v>0.23599999999999999</v>
      </c>
      <c r="D2163" s="2">
        <v>8.9</v>
      </c>
      <c r="E2163" s="2">
        <v>0.252</v>
      </c>
      <c r="F2163" s="2">
        <v>-2.8519999999999999</v>
      </c>
      <c r="G2163" s="2">
        <v>0.252</v>
      </c>
      <c r="H2163" s="2">
        <v>13.54</v>
      </c>
      <c r="I2163" s="2">
        <v>0.126</v>
      </c>
      <c r="J2163" s="4">
        <f t="shared" si="204"/>
        <v>1930</v>
      </c>
      <c r="K2163">
        <f t="shared" si="205"/>
        <v>2</v>
      </c>
      <c r="M2163" t="str">
        <f t="shared" si="200"/>
        <v/>
      </c>
      <c r="O2163" t="str">
        <f t="shared" si="201"/>
        <v/>
      </c>
      <c r="R2163" t="str">
        <f t="shared" si="202"/>
        <v>1930-02</v>
      </c>
      <c r="U2163" s="2">
        <v>3.1519999999999899</v>
      </c>
      <c r="V2163" s="2">
        <v>0.23599999999999999</v>
      </c>
      <c r="W2163" s="2">
        <v>8.9</v>
      </c>
      <c r="X2163" s="2">
        <v>0.252</v>
      </c>
      <c r="Y2163" s="2">
        <v>-2.8519999999999999</v>
      </c>
      <c r="Z2163" s="2">
        <v>0.252</v>
      </c>
      <c r="AA2163" s="2">
        <v>13.54</v>
      </c>
      <c r="AB2163" s="2">
        <v>0.126</v>
      </c>
      <c r="AC2163">
        <f t="shared" si="203"/>
        <v>1930</v>
      </c>
    </row>
    <row r="2164" spans="1:29" x14ac:dyDescent="0.35">
      <c r="A2164" s="3">
        <v>11018</v>
      </c>
      <c r="B2164" s="2">
        <v>5.4829999999999997</v>
      </c>
      <c r="C2164" s="2">
        <v>0.191</v>
      </c>
      <c r="D2164" s="2">
        <v>11.539</v>
      </c>
      <c r="E2164" s="2">
        <v>0.27300000000000002</v>
      </c>
      <c r="F2164" s="2">
        <v>-0.57099999999999995</v>
      </c>
      <c r="G2164" s="2">
        <v>0.20899999999999999</v>
      </c>
      <c r="H2164" s="2">
        <v>14.326000000000001</v>
      </c>
      <c r="I2164" s="2">
        <v>0.127</v>
      </c>
      <c r="J2164" s="4">
        <f t="shared" si="204"/>
        <v>1930</v>
      </c>
      <c r="K2164">
        <f t="shared" si="205"/>
        <v>3</v>
      </c>
      <c r="M2164" t="str">
        <f t="shared" si="200"/>
        <v/>
      </c>
      <c r="O2164" t="str">
        <f t="shared" si="201"/>
        <v/>
      </c>
      <c r="R2164" t="str">
        <f t="shared" si="202"/>
        <v>1930-03</v>
      </c>
      <c r="U2164" s="2">
        <v>5.4829999999999997</v>
      </c>
      <c r="V2164" s="2">
        <v>0.191</v>
      </c>
      <c r="W2164" s="2">
        <v>11.539</v>
      </c>
      <c r="X2164" s="2">
        <v>0.27300000000000002</v>
      </c>
      <c r="Y2164" s="2">
        <v>-0.57099999999999995</v>
      </c>
      <c r="Z2164" s="2">
        <v>0.20899999999999999</v>
      </c>
      <c r="AA2164" s="2">
        <v>14.326000000000001</v>
      </c>
      <c r="AB2164" s="2">
        <v>0.127</v>
      </c>
      <c r="AC2164">
        <f t="shared" si="203"/>
        <v>1930</v>
      </c>
    </row>
    <row r="2165" spans="1:29" x14ac:dyDescent="0.35">
      <c r="A2165" s="3">
        <v>11049</v>
      </c>
      <c r="B2165" s="2">
        <v>8.1819999999999897</v>
      </c>
      <c r="C2165" s="2">
        <v>0.24199999999999999</v>
      </c>
      <c r="D2165" s="2">
        <v>14.016999999999999</v>
      </c>
      <c r="E2165" s="2">
        <v>0.254</v>
      </c>
      <c r="F2165" s="2">
        <v>2.0720000000000001</v>
      </c>
      <c r="G2165" s="2">
        <v>0.27100000000000002</v>
      </c>
      <c r="H2165" s="2">
        <v>15.081</v>
      </c>
      <c r="I2165" s="2">
        <v>0.124</v>
      </c>
      <c r="J2165" s="4">
        <f t="shared" si="204"/>
        <v>1930</v>
      </c>
      <c r="K2165">
        <f t="shared" si="205"/>
        <v>4</v>
      </c>
      <c r="M2165" t="str">
        <f t="shared" si="200"/>
        <v/>
      </c>
      <c r="O2165" t="str">
        <f t="shared" si="201"/>
        <v/>
      </c>
      <c r="R2165" t="str">
        <f t="shared" si="202"/>
        <v>1930-04</v>
      </c>
      <c r="U2165" s="2">
        <v>8.1819999999999897</v>
      </c>
      <c r="V2165" s="2">
        <v>0.24199999999999999</v>
      </c>
      <c r="W2165" s="2">
        <v>14.016999999999999</v>
      </c>
      <c r="X2165" s="2">
        <v>0.254</v>
      </c>
      <c r="Y2165" s="2">
        <v>2.0720000000000001</v>
      </c>
      <c r="Z2165" s="2">
        <v>0.27100000000000002</v>
      </c>
      <c r="AA2165" s="2">
        <v>15.081</v>
      </c>
      <c r="AB2165" s="2">
        <v>0.124</v>
      </c>
      <c r="AC2165">
        <f t="shared" si="203"/>
        <v>1930</v>
      </c>
    </row>
    <row r="2166" spans="1:29" x14ac:dyDescent="0.35">
      <c r="A2166" s="3">
        <v>11079</v>
      </c>
      <c r="B2166" s="2">
        <v>11.105</v>
      </c>
      <c r="C2166" s="2">
        <v>0.29199999999999998</v>
      </c>
      <c r="D2166" s="2">
        <v>16.87</v>
      </c>
      <c r="E2166" s="2">
        <v>0.27200000000000002</v>
      </c>
      <c r="F2166" s="2">
        <v>5.016</v>
      </c>
      <c r="G2166" s="2">
        <v>0.314</v>
      </c>
      <c r="H2166" s="2">
        <v>15.911</v>
      </c>
      <c r="I2166" s="2">
        <v>0.13100000000000001</v>
      </c>
      <c r="J2166" s="4">
        <f t="shared" si="204"/>
        <v>1930</v>
      </c>
      <c r="K2166">
        <f t="shared" si="205"/>
        <v>5</v>
      </c>
      <c r="M2166" t="str">
        <f t="shared" si="200"/>
        <v/>
      </c>
      <c r="O2166" t="str">
        <f t="shared" si="201"/>
        <v/>
      </c>
      <c r="R2166" t="str">
        <f t="shared" si="202"/>
        <v>1930-05</v>
      </c>
      <c r="U2166" s="2">
        <v>11.105</v>
      </c>
      <c r="V2166" s="2">
        <v>0.29199999999999998</v>
      </c>
      <c r="W2166" s="2">
        <v>16.87</v>
      </c>
      <c r="X2166" s="2">
        <v>0.27200000000000002</v>
      </c>
      <c r="Y2166" s="2">
        <v>5.016</v>
      </c>
      <c r="Z2166" s="2">
        <v>0.314</v>
      </c>
      <c r="AA2166" s="2">
        <v>15.911</v>
      </c>
      <c r="AB2166" s="2">
        <v>0.13100000000000001</v>
      </c>
      <c r="AC2166">
        <f t="shared" si="203"/>
        <v>1930</v>
      </c>
    </row>
    <row r="2167" spans="1:29" x14ac:dyDescent="0.35">
      <c r="A2167" s="3">
        <v>11110</v>
      </c>
      <c r="B2167" s="2">
        <v>13.347</v>
      </c>
      <c r="C2167" s="2">
        <v>0.23100000000000001</v>
      </c>
      <c r="D2167" s="2">
        <v>19.071000000000002</v>
      </c>
      <c r="E2167" s="2">
        <v>0.26400000000000001</v>
      </c>
      <c r="F2167" s="2">
        <v>7.2949999999999999</v>
      </c>
      <c r="G2167" s="2">
        <v>0.309</v>
      </c>
      <c r="H2167" s="2">
        <v>16.472999999999999</v>
      </c>
      <c r="I2167" s="2">
        <v>0.122</v>
      </c>
      <c r="J2167" s="4">
        <f t="shared" si="204"/>
        <v>1930</v>
      </c>
      <c r="K2167">
        <f t="shared" si="205"/>
        <v>6</v>
      </c>
      <c r="M2167" t="str">
        <f t="shared" si="200"/>
        <v/>
      </c>
      <c r="O2167" t="str">
        <f t="shared" si="201"/>
        <v/>
      </c>
      <c r="R2167" t="str">
        <f t="shared" si="202"/>
        <v>1930-06</v>
      </c>
      <c r="U2167" s="2">
        <v>13.347</v>
      </c>
      <c r="V2167" s="2">
        <v>0.23100000000000001</v>
      </c>
      <c r="W2167" s="2">
        <v>19.071000000000002</v>
      </c>
      <c r="X2167" s="2">
        <v>0.26400000000000001</v>
      </c>
      <c r="Y2167" s="2">
        <v>7.2949999999999999</v>
      </c>
      <c r="Z2167" s="2">
        <v>0.309</v>
      </c>
      <c r="AA2167" s="2">
        <v>16.472999999999999</v>
      </c>
      <c r="AB2167" s="2">
        <v>0.122</v>
      </c>
      <c r="AC2167">
        <f t="shared" si="203"/>
        <v>1930</v>
      </c>
    </row>
    <row r="2168" spans="1:29" x14ac:dyDescent="0.35">
      <c r="A2168" s="3">
        <v>11140</v>
      </c>
      <c r="B2168" s="2">
        <v>14.465</v>
      </c>
      <c r="C2168" s="2">
        <v>0.30099999999999999</v>
      </c>
      <c r="D2168" s="2">
        <v>20.251999999999999</v>
      </c>
      <c r="E2168" s="2">
        <v>0.26700000000000002</v>
      </c>
      <c r="F2168" s="2">
        <v>8.4149999999999991</v>
      </c>
      <c r="G2168" s="2">
        <v>0.28699999999999998</v>
      </c>
      <c r="H2168" s="2">
        <v>16.853999999999999</v>
      </c>
      <c r="I2168" s="2">
        <v>0.13699999999999901</v>
      </c>
      <c r="J2168" s="4">
        <f t="shared" si="204"/>
        <v>1930</v>
      </c>
      <c r="K2168">
        <f t="shared" si="205"/>
        <v>7</v>
      </c>
      <c r="M2168" t="str">
        <f t="shared" si="200"/>
        <v/>
      </c>
      <c r="O2168" t="str">
        <f t="shared" si="201"/>
        <v/>
      </c>
      <c r="R2168" t="str">
        <f t="shared" si="202"/>
        <v>1930-07</v>
      </c>
      <c r="U2168" s="2">
        <v>14.465</v>
      </c>
      <c r="V2168" s="2">
        <v>0.30099999999999999</v>
      </c>
      <c r="W2168" s="2">
        <v>20.251999999999999</v>
      </c>
      <c r="X2168" s="2">
        <v>0.26700000000000002</v>
      </c>
      <c r="Y2168" s="2">
        <v>8.4149999999999991</v>
      </c>
      <c r="Z2168" s="2">
        <v>0.28699999999999998</v>
      </c>
      <c r="AA2168" s="2">
        <v>16.853999999999999</v>
      </c>
      <c r="AB2168" s="2">
        <v>0.13699999999999901</v>
      </c>
      <c r="AC2168">
        <f t="shared" si="203"/>
        <v>1930</v>
      </c>
    </row>
    <row r="2169" spans="1:29" x14ac:dyDescent="0.35">
      <c r="A2169" s="3">
        <v>11171</v>
      </c>
      <c r="B2169" s="2">
        <v>13.928000000000001</v>
      </c>
      <c r="C2169" s="2">
        <v>0.32700000000000001</v>
      </c>
      <c r="D2169" s="2">
        <v>19.803000000000001</v>
      </c>
      <c r="E2169" s="2">
        <v>0.29099999999999998</v>
      </c>
      <c r="F2169" s="2">
        <v>7.9959999999999898</v>
      </c>
      <c r="G2169" s="2">
        <v>0.30399999999999999</v>
      </c>
      <c r="H2169" s="2">
        <v>16.791</v>
      </c>
      <c r="I2169" s="2">
        <v>0.14599999999999999</v>
      </c>
      <c r="J2169" s="4">
        <f t="shared" si="204"/>
        <v>1930</v>
      </c>
      <c r="K2169">
        <f t="shared" si="205"/>
        <v>8</v>
      </c>
      <c r="M2169" t="str">
        <f t="shared" si="200"/>
        <v/>
      </c>
      <c r="O2169" t="str">
        <f t="shared" si="201"/>
        <v/>
      </c>
      <c r="R2169" t="str">
        <f t="shared" si="202"/>
        <v>1930-08</v>
      </c>
      <c r="U2169" s="2">
        <v>13.928000000000001</v>
      </c>
      <c r="V2169" s="2">
        <v>0.32700000000000001</v>
      </c>
      <c r="W2169" s="2">
        <v>19.803000000000001</v>
      </c>
      <c r="X2169" s="2">
        <v>0.29099999999999998</v>
      </c>
      <c r="Y2169" s="2">
        <v>7.9959999999999898</v>
      </c>
      <c r="Z2169" s="2">
        <v>0.30399999999999999</v>
      </c>
      <c r="AA2169" s="2">
        <v>16.791</v>
      </c>
      <c r="AB2169" s="2">
        <v>0.14599999999999999</v>
      </c>
      <c r="AC2169">
        <f t="shared" si="203"/>
        <v>1930</v>
      </c>
    </row>
    <row r="2170" spans="1:29" x14ac:dyDescent="0.35">
      <c r="A2170" s="3">
        <v>11202</v>
      </c>
      <c r="B2170" s="2">
        <v>11.874000000000001</v>
      </c>
      <c r="C2170" s="2">
        <v>0.247</v>
      </c>
      <c r="D2170" s="2">
        <v>17.754000000000001</v>
      </c>
      <c r="E2170" s="2">
        <v>0.20399999999999999</v>
      </c>
      <c r="F2170" s="2">
        <v>5.9349999999999996</v>
      </c>
      <c r="G2170" s="2">
        <v>0.23699999999999999</v>
      </c>
      <c r="H2170" s="2">
        <v>16.25</v>
      </c>
      <c r="I2170" s="2">
        <v>0.13100000000000001</v>
      </c>
      <c r="J2170" s="4">
        <f t="shared" si="204"/>
        <v>1930</v>
      </c>
      <c r="K2170">
        <f t="shared" si="205"/>
        <v>9</v>
      </c>
      <c r="M2170" t="str">
        <f t="shared" si="200"/>
        <v/>
      </c>
      <c r="O2170" t="str">
        <f t="shared" si="201"/>
        <v/>
      </c>
      <c r="R2170" t="str">
        <f t="shared" si="202"/>
        <v>1930-09</v>
      </c>
      <c r="U2170" s="2">
        <v>11.874000000000001</v>
      </c>
      <c r="V2170" s="2">
        <v>0.247</v>
      </c>
      <c r="W2170" s="2">
        <v>17.754000000000001</v>
      </c>
      <c r="X2170" s="2">
        <v>0.20399999999999999</v>
      </c>
      <c r="Y2170" s="2">
        <v>5.9349999999999996</v>
      </c>
      <c r="Z2170" s="2">
        <v>0.23699999999999999</v>
      </c>
      <c r="AA2170" s="2">
        <v>16.25</v>
      </c>
      <c r="AB2170" s="2">
        <v>0.13100000000000001</v>
      </c>
      <c r="AC2170">
        <f t="shared" si="203"/>
        <v>1930</v>
      </c>
    </row>
    <row r="2171" spans="1:29" x14ac:dyDescent="0.35">
      <c r="A2171" s="3">
        <v>11232</v>
      </c>
      <c r="B2171" s="2">
        <v>9.2609999999999992</v>
      </c>
      <c r="C2171" s="2">
        <v>0.187</v>
      </c>
      <c r="D2171" s="2">
        <v>14.941000000000001</v>
      </c>
      <c r="E2171" s="2">
        <v>0.20499999999999999</v>
      </c>
      <c r="F2171" s="2">
        <v>3.5870000000000002</v>
      </c>
      <c r="G2171" s="2">
        <v>0.25</v>
      </c>
      <c r="H2171" s="2">
        <v>15.355</v>
      </c>
      <c r="I2171" s="2">
        <v>0.121</v>
      </c>
      <c r="J2171" s="4">
        <f t="shared" si="204"/>
        <v>1930</v>
      </c>
      <c r="K2171">
        <f t="shared" si="205"/>
        <v>10</v>
      </c>
      <c r="M2171" t="str">
        <f t="shared" si="200"/>
        <v/>
      </c>
      <c r="O2171" t="str">
        <f t="shared" si="201"/>
        <v/>
      </c>
      <c r="R2171" t="str">
        <f t="shared" si="202"/>
        <v>1930-10</v>
      </c>
      <c r="U2171" s="2">
        <v>9.2609999999999992</v>
      </c>
      <c r="V2171" s="2">
        <v>0.187</v>
      </c>
      <c r="W2171" s="2">
        <v>14.941000000000001</v>
      </c>
      <c r="X2171" s="2">
        <v>0.20499999999999999</v>
      </c>
      <c r="Y2171" s="2">
        <v>3.5870000000000002</v>
      </c>
      <c r="Z2171" s="2">
        <v>0.25</v>
      </c>
      <c r="AA2171" s="2">
        <v>15.355</v>
      </c>
      <c r="AB2171" s="2">
        <v>0.121</v>
      </c>
      <c r="AC2171">
        <f t="shared" si="203"/>
        <v>1930</v>
      </c>
    </row>
    <row r="2172" spans="1:29" x14ac:dyDescent="0.35">
      <c r="A2172" s="3">
        <v>11263</v>
      </c>
      <c r="B2172" s="2">
        <v>6.5739999999999998</v>
      </c>
      <c r="C2172" s="2">
        <v>0.20200000000000001</v>
      </c>
      <c r="D2172" s="2">
        <v>12.032</v>
      </c>
      <c r="E2172" s="2">
        <v>0.186</v>
      </c>
      <c r="F2172" s="2">
        <v>0.89199999999999902</v>
      </c>
      <c r="G2172" s="2">
        <v>0.21299999999999999</v>
      </c>
      <c r="H2172" s="2">
        <v>14.505000000000001</v>
      </c>
      <c r="I2172" s="2">
        <v>0.128</v>
      </c>
      <c r="J2172" s="4">
        <f t="shared" si="204"/>
        <v>1930</v>
      </c>
      <c r="K2172">
        <f t="shared" si="205"/>
        <v>11</v>
      </c>
      <c r="M2172" t="str">
        <f t="shared" si="200"/>
        <v/>
      </c>
      <c r="O2172" t="str">
        <f t="shared" si="201"/>
        <v/>
      </c>
      <c r="R2172" t="str">
        <f t="shared" si="202"/>
        <v>1930-11</v>
      </c>
      <c r="U2172" s="2">
        <v>6.5739999999999998</v>
      </c>
      <c r="V2172" s="2">
        <v>0.20200000000000001</v>
      </c>
      <c r="W2172" s="2">
        <v>12.032</v>
      </c>
      <c r="X2172" s="2">
        <v>0.186</v>
      </c>
      <c r="Y2172" s="2">
        <v>0.89199999999999902</v>
      </c>
      <c r="Z2172" s="2">
        <v>0.21299999999999999</v>
      </c>
      <c r="AA2172" s="2">
        <v>14.505000000000001</v>
      </c>
      <c r="AB2172" s="2">
        <v>0.128</v>
      </c>
      <c r="AC2172">
        <f t="shared" si="203"/>
        <v>1930</v>
      </c>
    </row>
    <row r="2173" spans="1:29" x14ac:dyDescent="0.35">
      <c r="A2173" s="3">
        <v>11293</v>
      </c>
      <c r="B2173" s="2">
        <v>3.831</v>
      </c>
      <c r="C2173" s="2">
        <v>0.19400000000000001</v>
      </c>
      <c r="D2173" s="2">
        <v>9.0660000000000007</v>
      </c>
      <c r="E2173" s="2">
        <v>0.23899999999999999</v>
      </c>
      <c r="F2173" s="2">
        <v>-1.736</v>
      </c>
      <c r="G2173" s="2">
        <v>0.24299999999999999</v>
      </c>
      <c r="H2173" s="2">
        <v>13.724</v>
      </c>
      <c r="I2173" s="2">
        <v>0.124</v>
      </c>
      <c r="J2173" s="4">
        <f t="shared" si="204"/>
        <v>1930</v>
      </c>
      <c r="K2173">
        <f t="shared" si="205"/>
        <v>12</v>
      </c>
      <c r="M2173" t="str">
        <f t="shared" si="200"/>
        <v/>
      </c>
      <c r="O2173" t="str">
        <f t="shared" si="201"/>
        <v/>
      </c>
      <c r="R2173" t="str">
        <f t="shared" si="202"/>
        <v>1930-12</v>
      </c>
      <c r="U2173" s="2">
        <v>3.831</v>
      </c>
      <c r="V2173" s="2">
        <v>0.19400000000000001</v>
      </c>
      <c r="W2173" s="2">
        <v>9.0660000000000007</v>
      </c>
      <c r="X2173" s="2">
        <v>0.23899999999999999</v>
      </c>
      <c r="Y2173" s="2">
        <v>-1.736</v>
      </c>
      <c r="Z2173" s="2">
        <v>0.24299999999999999</v>
      </c>
      <c r="AA2173" s="2">
        <v>13.724</v>
      </c>
      <c r="AB2173" s="2">
        <v>0.124</v>
      </c>
      <c r="AC2173">
        <f t="shared" si="203"/>
        <v>1930</v>
      </c>
    </row>
    <row r="2174" spans="1:29" x14ac:dyDescent="0.35">
      <c r="A2174" s="3">
        <v>11324</v>
      </c>
      <c r="B2174" s="2">
        <v>2.7610000000000001</v>
      </c>
      <c r="C2174" s="2">
        <v>0.22500000000000001</v>
      </c>
      <c r="D2174" s="2">
        <v>8.0589999999999993</v>
      </c>
      <c r="E2174" s="2">
        <v>0.33900000000000002</v>
      </c>
      <c r="F2174" s="2">
        <v>-2.8969999999999998</v>
      </c>
      <c r="G2174" s="2">
        <v>0.252</v>
      </c>
      <c r="H2174" s="2">
        <v>13.529</v>
      </c>
      <c r="I2174" s="2">
        <v>0.13</v>
      </c>
      <c r="J2174" s="4">
        <f t="shared" si="204"/>
        <v>1931</v>
      </c>
      <c r="K2174">
        <f t="shared" si="205"/>
        <v>1</v>
      </c>
      <c r="M2174" t="str">
        <f t="shared" si="200"/>
        <v/>
      </c>
      <c r="O2174" t="str">
        <f t="shared" si="201"/>
        <v/>
      </c>
      <c r="R2174" t="str">
        <f t="shared" si="202"/>
        <v>1931-01</v>
      </c>
      <c r="U2174" s="2">
        <v>2.7610000000000001</v>
      </c>
      <c r="V2174" s="2">
        <v>0.22500000000000001</v>
      </c>
      <c r="W2174" s="2">
        <v>8.0589999999999993</v>
      </c>
      <c r="X2174" s="2">
        <v>0.33900000000000002</v>
      </c>
      <c r="Y2174" s="2">
        <v>-2.8969999999999998</v>
      </c>
      <c r="Z2174" s="2">
        <v>0.252</v>
      </c>
      <c r="AA2174" s="2">
        <v>13.529</v>
      </c>
      <c r="AB2174" s="2">
        <v>0.13</v>
      </c>
      <c r="AC2174">
        <f t="shared" si="203"/>
        <v>1930</v>
      </c>
    </row>
    <row r="2175" spans="1:29" x14ac:dyDescent="0.35">
      <c r="A2175" s="3">
        <v>11355</v>
      </c>
      <c r="B2175" s="2">
        <v>2.7080000000000002</v>
      </c>
      <c r="C2175" s="2">
        <v>0.224</v>
      </c>
      <c r="D2175" s="2">
        <v>8.218</v>
      </c>
      <c r="E2175" s="2">
        <v>0.23300000000000001</v>
      </c>
      <c r="F2175" s="2">
        <v>-3.1230000000000002</v>
      </c>
      <c r="G2175" s="2">
        <v>0.245</v>
      </c>
      <c r="H2175" s="2">
        <v>13.620999999999899</v>
      </c>
      <c r="I2175" s="2">
        <v>0.125</v>
      </c>
      <c r="J2175" s="4">
        <f t="shared" si="204"/>
        <v>1931</v>
      </c>
      <c r="K2175">
        <f t="shared" si="205"/>
        <v>2</v>
      </c>
      <c r="M2175" t="str">
        <f t="shared" si="200"/>
        <v/>
      </c>
      <c r="O2175" t="str">
        <f t="shared" si="201"/>
        <v/>
      </c>
      <c r="R2175" t="str">
        <f t="shared" si="202"/>
        <v>1931-02</v>
      </c>
      <c r="U2175" s="2">
        <v>2.7080000000000002</v>
      </c>
      <c r="V2175" s="2">
        <v>0.224</v>
      </c>
      <c r="W2175" s="2">
        <v>8.218</v>
      </c>
      <c r="X2175" s="2">
        <v>0.23300000000000001</v>
      </c>
      <c r="Y2175" s="2">
        <v>-3.1230000000000002</v>
      </c>
      <c r="Z2175" s="2">
        <v>0.245</v>
      </c>
      <c r="AA2175" s="2">
        <v>13.620999999999899</v>
      </c>
      <c r="AB2175" s="2">
        <v>0.125</v>
      </c>
      <c r="AC2175">
        <f t="shared" si="203"/>
        <v>1930</v>
      </c>
    </row>
    <row r="2176" spans="1:29" x14ac:dyDescent="0.35">
      <c r="A2176" s="3">
        <v>11383</v>
      </c>
      <c r="B2176" s="2">
        <v>5.22</v>
      </c>
      <c r="C2176" s="2">
        <v>0.186</v>
      </c>
      <c r="D2176" s="2">
        <v>11.194000000000001</v>
      </c>
      <c r="E2176" s="2">
        <v>0.14799999999999999</v>
      </c>
      <c r="F2176" s="2">
        <v>-1.006</v>
      </c>
      <c r="G2176" s="2">
        <v>0.24399999999999999</v>
      </c>
      <c r="H2176" s="2">
        <v>14.347</v>
      </c>
      <c r="I2176" s="2">
        <v>0.126</v>
      </c>
      <c r="J2176" s="4">
        <f t="shared" si="204"/>
        <v>1931</v>
      </c>
      <c r="K2176">
        <f t="shared" si="205"/>
        <v>3</v>
      </c>
      <c r="M2176" t="str">
        <f t="shared" si="200"/>
        <v/>
      </c>
      <c r="O2176" t="str">
        <f t="shared" si="201"/>
        <v/>
      </c>
      <c r="R2176" t="str">
        <f t="shared" si="202"/>
        <v>1931-03</v>
      </c>
      <c r="U2176" s="2">
        <v>5.22</v>
      </c>
      <c r="V2176" s="2">
        <v>0.186</v>
      </c>
      <c r="W2176" s="2">
        <v>11.194000000000001</v>
      </c>
      <c r="X2176" s="2">
        <v>0.14799999999999999</v>
      </c>
      <c r="Y2176" s="2">
        <v>-1.006</v>
      </c>
      <c r="Z2176" s="2">
        <v>0.24399999999999999</v>
      </c>
      <c r="AA2176" s="2">
        <v>14.347</v>
      </c>
      <c r="AB2176" s="2">
        <v>0.126</v>
      </c>
      <c r="AC2176">
        <f t="shared" si="203"/>
        <v>1930</v>
      </c>
    </row>
    <row r="2177" spans="1:29" x14ac:dyDescent="0.35">
      <c r="A2177" s="3">
        <v>11414</v>
      </c>
      <c r="B2177" s="2">
        <v>8.1630000000000003</v>
      </c>
      <c r="C2177" s="2">
        <v>0.23400000000000001</v>
      </c>
      <c r="D2177" s="2">
        <v>14.079000000000001</v>
      </c>
      <c r="E2177" s="2">
        <v>0.22800000000000001</v>
      </c>
      <c r="F2177" s="2">
        <v>2.0249999999999999</v>
      </c>
      <c r="G2177" s="2">
        <v>0.28999999999999998</v>
      </c>
      <c r="H2177" s="2">
        <v>15.116</v>
      </c>
      <c r="I2177" s="2">
        <v>0.126</v>
      </c>
      <c r="J2177" s="4">
        <f t="shared" si="204"/>
        <v>1931</v>
      </c>
      <c r="K2177">
        <f t="shared" si="205"/>
        <v>4</v>
      </c>
      <c r="M2177" t="str">
        <f t="shared" si="200"/>
        <v/>
      </c>
      <c r="O2177" t="str">
        <f t="shared" si="201"/>
        <v/>
      </c>
      <c r="R2177" t="str">
        <f t="shared" si="202"/>
        <v>1931-04</v>
      </c>
      <c r="U2177" s="2">
        <v>8.1630000000000003</v>
      </c>
      <c r="V2177" s="2">
        <v>0.23400000000000001</v>
      </c>
      <c r="W2177" s="2">
        <v>14.079000000000001</v>
      </c>
      <c r="X2177" s="2">
        <v>0.22800000000000001</v>
      </c>
      <c r="Y2177" s="2">
        <v>2.0249999999999999</v>
      </c>
      <c r="Z2177" s="2">
        <v>0.28999999999999998</v>
      </c>
      <c r="AA2177" s="2">
        <v>15.116</v>
      </c>
      <c r="AB2177" s="2">
        <v>0.126</v>
      </c>
      <c r="AC2177">
        <f t="shared" si="203"/>
        <v>1930</v>
      </c>
    </row>
    <row r="2178" spans="1:29" x14ac:dyDescent="0.35">
      <c r="A2178" s="3">
        <v>11444</v>
      </c>
      <c r="B2178" s="2">
        <v>11.02</v>
      </c>
      <c r="C2178" s="2">
        <v>0.28100000000000003</v>
      </c>
      <c r="D2178" s="2">
        <v>16.805</v>
      </c>
      <c r="E2178" s="2">
        <v>0.26600000000000001</v>
      </c>
      <c r="F2178" s="2">
        <v>4.9509999999999996</v>
      </c>
      <c r="G2178" s="2">
        <v>0.32700000000000001</v>
      </c>
      <c r="H2178" s="2">
        <v>15.872</v>
      </c>
      <c r="I2178" s="2">
        <v>0.129</v>
      </c>
      <c r="J2178" s="4">
        <f t="shared" si="204"/>
        <v>1931</v>
      </c>
      <c r="K2178">
        <f t="shared" si="205"/>
        <v>5</v>
      </c>
      <c r="M2178" t="str">
        <f t="shared" si="200"/>
        <v/>
      </c>
      <c r="O2178" t="str">
        <f t="shared" si="201"/>
        <v/>
      </c>
      <c r="R2178" t="str">
        <f t="shared" si="202"/>
        <v>1931-05</v>
      </c>
      <c r="U2178" s="2">
        <v>11.02</v>
      </c>
      <c r="V2178" s="2">
        <v>0.28100000000000003</v>
      </c>
      <c r="W2178" s="2">
        <v>16.805</v>
      </c>
      <c r="X2178" s="2">
        <v>0.26600000000000001</v>
      </c>
      <c r="Y2178" s="2">
        <v>4.9509999999999996</v>
      </c>
      <c r="Z2178" s="2">
        <v>0.32700000000000001</v>
      </c>
      <c r="AA2178" s="2">
        <v>15.872</v>
      </c>
      <c r="AB2178" s="2">
        <v>0.129</v>
      </c>
      <c r="AC2178">
        <f t="shared" si="203"/>
        <v>1930</v>
      </c>
    </row>
    <row r="2179" spans="1:29" x14ac:dyDescent="0.35">
      <c r="A2179" s="3">
        <v>11475</v>
      </c>
      <c r="B2179" s="2">
        <v>13.573</v>
      </c>
      <c r="C2179" s="2">
        <v>0.24</v>
      </c>
      <c r="D2179" s="2">
        <v>19.419</v>
      </c>
      <c r="E2179" s="2">
        <v>0.222</v>
      </c>
      <c r="F2179" s="2">
        <v>7.4889999999999999</v>
      </c>
      <c r="G2179" s="2">
        <v>0.25600000000000001</v>
      </c>
      <c r="H2179" s="2">
        <v>16.63</v>
      </c>
      <c r="I2179" s="2">
        <v>0.126</v>
      </c>
      <c r="J2179" s="4">
        <f t="shared" si="204"/>
        <v>1931</v>
      </c>
      <c r="K2179">
        <f t="shared" si="205"/>
        <v>6</v>
      </c>
      <c r="M2179" t="str">
        <f t="shared" ref="M2179:M2242" si="206">IFERROR(AVERAGEIFS(H:H, J:J, L2179), "")</f>
        <v/>
      </c>
      <c r="O2179" t="str">
        <f t="shared" ref="O2179:O2242" si="207">IF(ISNUMBER(M2179), M2179 - $N$2, "")</f>
        <v/>
      </c>
      <c r="R2179" t="str">
        <f t="shared" ref="R2179:R2242" si="208">J2179 &amp; "-" &amp; TEXT(K2179, "00")</f>
        <v>1931-06</v>
      </c>
      <c r="U2179" s="2">
        <v>13.573</v>
      </c>
      <c r="V2179" s="2">
        <v>0.24</v>
      </c>
      <c r="W2179" s="2">
        <v>19.419</v>
      </c>
      <c r="X2179" s="2">
        <v>0.222</v>
      </c>
      <c r="Y2179" s="2">
        <v>7.4889999999999999</v>
      </c>
      <c r="Z2179" s="2">
        <v>0.25600000000000001</v>
      </c>
      <c r="AA2179" s="2">
        <v>16.63</v>
      </c>
      <c r="AB2179" s="2">
        <v>0.126</v>
      </c>
      <c r="AC2179">
        <f t="shared" ref="AC2179:AC2242" si="209">INT(J2179/10)*10</f>
        <v>1930</v>
      </c>
    </row>
    <row r="2180" spans="1:29" x14ac:dyDescent="0.35">
      <c r="A2180" s="3">
        <v>11505</v>
      </c>
      <c r="B2180" s="2">
        <v>14.575999999999899</v>
      </c>
      <c r="C2180" s="2">
        <v>0.30199999999999999</v>
      </c>
      <c r="D2180" s="2">
        <v>20.399000000000001</v>
      </c>
      <c r="E2180" s="2">
        <v>0.27500000000000002</v>
      </c>
      <c r="F2180" s="2">
        <v>8.6649999999999991</v>
      </c>
      <c r="G2180" s="2">
        <v>0.32800000000000001</v>
      </c>
      <c r="H2180" s="2">
        <v>16.966999999999999</v>
      </c>
      <c r="I2180" s="2">
        <v>0.13800000000000001</v>
      </c>
      <c r="J2180" s="4">
        <f t="shared" si="204"/>
        <v>1931</v>
      </c>
      <c r="K2180">
        <f t="shared" si="205"/>
        <v>7</v>
      </c>
      <c r="M2180" t="str">
        <f t="shared" si="206"/>
        <v/>
      </c>
      <c r="O2180" t="str">
        <f t="shared" si="207"/>
        <v/>
      </c>
      <c r="R2180" t="str">
        <f t="shared" si="208"/>
        <v>1931-07</v>
      </c>
      <c r="U2180" s="2">
        <v>14.575999999999899</v>
      </c>
      <c r="V2180" s="2">
        <v>0.30199999999999999</v>
      </c>
      <c r="W2180" s="2">
        <v>20.399000000000001</v>
      </c>
      <c r="X2180" s="2">
        <v>0.27500000000000002</v>
      </c>
      <c r="Y2180" s="2">
        <v>8.6649999999999991</v>
      </c>
      <c r="Z2180" s="2">
        <v>0.32800000000000001</v>
      </c>
      <c r="AA2180" s="2">
        <v>16.966999999999999</v>
      </c>
      <c r="AB2180" s="2">
        <v>0.13800000000000001</v>
      </c>
      <c r="AC2180">
        <f t="shared" si="209"/>
        <v>1930</v>
      </c>
    </row>
    <row r="2181" spans="1:29" x14ac:dyDescent="0.35">
      <c r="A2181" s="3">
        <v>11536</v>
      </c>
      <c r="B2181" s="2">
        <v>14.12</v>
      </c>
      <c r="C2181" s="2">
        <v>0.33</v>
      </c>
      <c r="D2181" s="2">
        <v>19.960999999999999</v>
      </c>
      <c r="E2181" s="2">
        <v>0.28899999999999998</v>
      </c>
      <c r="F2181" s="2">
        <v>8.1890000000000001</v>
      </c>
      <c r="G2181" s="2">
        <v>0.33100000000000002</v>
      </c>
      <c r="H2181" s="2">
        <v>16.887</v>
      </c>
      <c r="I2181" s="2">
        <v>0.14499999999999999</v>
      </c>
      <c r="J2181" s="4">
        <f t="shared" si="204"/>
        <v>1931</v>
      </c>
      <c r="K2181">
        <f t="shared" si="205"/>
        <v>8</v>
      </c>
      <c r="M2181" t="str">
        <f t="shared" si="206"/>
        <v/>
      </c>
      <c r="O2181" t="str">
        <f t="shared" si="207"/>
        <v/>
      </c>
      <c r="R2181" t="str">
        <f t="shared" si="208"/>
        <v>1931-08</v>
      </c>
      <c r="U2181" s="2">
        <v>14.12</v>
      </c>
      <c r="V2181" s="2">
        <v>0.33</v>
      </c>
      <c r="W2181" s="2">
        <v>19.960999999999999</v>
      </c>
      <c r="X2181" s="2">
        <v>0.28899999999999998</v>
      </c>
      <c r="Y2181" s="2">
        <v>8.1890000000000001</v>
      </c>
      <c r="Z2181" s="2">
        <v>0.33100000000000002</v>
      </c>
      <c r="AA2181" s="2">
        <v>16.887</v>
      </c>
      <c r="AB2181" s="2">
        <v>0.14499999999999999</v>
      </c>
      <c r="AC2181">
        <f t="shared" si="209"/>
        <v>1930</v>
      </c>
    </row>
    <row r="2182" spans="1:29" x14ac:dyDescent="0.35">
      <c r="A2182" s="3">
        <v>11567</v>
      </c>
      <c r="B2182" s="2">
        <v>12.282999999999999</v>
      </c>
      <c r="C2182" s="2">
        <v>0.25</v>
      </c>
      <c r="D2182" s="2">
        <v>18.077999999999999</v>
      </c>
      <c r="E2182" s="2">
        <v>0.20300000000000001</v>
      </c>
      <c r="F2182" s="2">
        <v>6.4850000000000003</v>
      </c>
      <c r="G2182" s="2">
        <v>0.24099999999999999</v>
      </c>
      <c r="H2182" s="2">
        <v>16.294</v>
      </c>
      <c r="I2182" s="2">
        <v>0.129</v>
      </c>
      <c r="J2182" s="4">
        <f t="shared" si="204"/>
        <v>1931</v>
      </c>
      <c r="K2182">
        <f t="shared" si="205"/>
        <v>9</v>
      </c>
      <c r="M2182" t="str">
        <f t="shared" si="206"/>
        <v/>
      </c>
      <c r="O2182" t="str">
        <f t="shared" si="207"/>
        <v/>
      </c>
      <c r="R2182" t="str">
        <f t="shared" si="208"/>
        <v>1931-09</v>
      </c>
      <c r="U2182" s="2">
        <v>12.282999999999999</v>
      </c>
      <c r="V2182" s="2">
        <v>0.25</v>
      </c>
      <c r="W2182" s="2">
        <v>18.077999999999999</v>
      </c>
      <c r="X2182" s="2">
        <v>0.20300000000000001</v>
      </c>
      <c r="Y2182" s="2">
        <v>6.4850000000000003</v>
      </c>
      <c r="Z2182" s="2">
        <v>0.24099999999999999</v>
      </c>
      <c r="AA2182" s="2">
        <v>16.294</v>
      </c>
      <c r="AB2182" s="2">
        <v>0.129</v>
      </c>
      <c r="AC2182">
        <f t="shared" si="209"/>
        <v>1930</v>
      </c>
    </row>
    <row r="2183" spans="1:29" x14ac:dyDescent="0.35">
      <c r="A2183" s="3">
        <v>11597</v>
      </c>
      <c r="B2183" s="2">
        <v>9.9369999999999994</v>
      </c>
      <c r="C2183" s="2">
        <v>0.19700000000000001</v>
      </c>
      <c r="D2183" s="2">
        <v>15.718</v>
      </c>
      <c r="E2183" s="2">
        <v>0.16699999999999901</v>
      </c>
      <c r="F2183" s="2">
        <v>4.0730000000000004</v>
      </c>
      <c r="G2183" s="2">
        <v>0.245</v>
      </c>
      <c r="H2183" s="2">
        <v>15.448</v>
      </c>
      <c r="I2183" s="2">
        <v>0.125</v>
      </c>
      <c r="J2183" s="4">
        <f t="shared" si="204"/>
        <v>1931</v>
      </c>
      <c r="K2183">
        <f t="shared" si="205"/>
        <v>10</v>
      </c>
      <c r="M2183" t="str">
        <f t="shared" si="206"/>
        <v/>
      </c>
      <c r="O2183" t="str">
        <f t="shared" si="207"/>
        <v/>
      </c>
      <c r="R2183" t="str">
        <f t="shared" si="208"/>
        <v>1931-10</v>
      </c>
      <c r="U2183" s="2">
        <v>9.9369999999999994</v>
      </c>
      <c r="V2183" s="2">
        <v>0.19700000000000001</v>
      </c>
      <c r="W2183" s="2">
        <v>15.718</v>
      </c>
      <c r="X2183" s="2">
        <v>0.16699999999999901</v>
      </c>
      <c r="Y2183" s="2">
        <v>4.0730000000000004</v>
      </c>
      <c r="Z2183" s="2">
        <v>0.245</v>
      </c>
      <c r="AA2183" s="2">
        <v>15.448</v>
      </c>
      <c r="AB2183" s="2">
        <v>0.125</v>
      </c>
      <c r="AC2183">
        <f t="shared" si="209"/>
        <v>1930</v>
      </c>
    </row>
    <row r="2184" spans="1:29" x14ac:dyDescent="0.35">
      <c r="A2184" s="3">
        <v>11628</v>
      </c>
      <c r="B2184" s="2">
        <v>6.2429999999999897</v>
      </c>
      <c r="C2184" s="2">
        <v>0.19800000000000001</v>
      </c>
      <c r="D2184" s="2">
        <v>11.63</v>
      </c>
      <c r="E2184" s="2">
        <v>0.189</v>
      </c>
      <c r="F2184" s="2">
        <v>0.54499999999999904</v>
      </c>
      <c r="G2184" s="2">
        <v>0.26700000000000002</v>
      </c>
      <c r="H2184" s="2">
        <v>14.317</v>
      </c>
      <c r="I2184" s="2">
        <v>0.125</v>
      </c>
      <c r="J2184" s="4">
        <f t="shared" si="204"/>
        <v>1931</v>
      </c>
      <c r="K2184">
        <f t="shared" si="205"/>
        <v>11</v>
      </c>
      <c r="M2184" t="str">
        <f t="shared" si="206"/>
        <v/>
      </c>
      <c r="O2184" t="str">
        <f t="shared" si="207"/>
        <v/>
      </c>
      <c r="R2184" t="str">
        <f t="shared" si="208"/>
        <v>1931-11</v>
      </c>
      <c r="U2184" s="2">
        <v>6.2429999999999897</v>
      </c>
      <c r="V2184" s="2">
        <v>0.19800000000000001</v>
      </c>
      <c r="W2184" s="2">
        <v>11.63</v>
      </c>
      <c r="X2184" s="2">
        <v>0.189</v>
      </c>
      <c r="Y2184" s="2">
        <v>0.54499999999999904</v>
      </c>
      <c r="Z2184" s="2">
        <v>0.26700000000000002</v>
      </c>
      <c r="AA2184" s="2">
        <v>14.317</v>
      </c>
      <c r="AB2184" s="2">
        <v>0.125</v>
      </c>
      <c r="AC2184">
        <f t="shared" si="209"/>
        <v>1930</v>
      </c>
    </row>
    <row r="2185" spans="1:29" x14ac:dyDescent="0.35">
      <c r="A2185" s="3">
        <v>11658</v>
      </c>
      <c r="B2185" s="2">
        <v>4.0270000000000001</v>
      </c>
      <c r="C2185" s="2">
        <v>0.186</v>
      </c>
      <c r="D2185" s="2">
        <v>9.4770000000000003</v>
      </c>
      <c r="E2185" s="2">
        <v>0.183</v>
      </c>
      <c r="F2185" s="2">
        <v>-1.573</v>
      </c>
      <c r="G2185" s="2">
        <v>0.26</v>
      </c>
      <c r="H2185" s="2">
        <v>13.710999999999901</v>
      </c>
      <c r="I2185" s="2">
        <v>0.125</v>
      </c>
      <c r="J2185" s="4">
        <f t="shared" si="204"/>
        <v>1931</v>
      </c>
      <c r="K2185">
        <f t="shared" si="205"/>
        <v>12</v>
      </c>
      <c r="M2185" t="str">
        <f t="shared" si="206"/>
        <v/>
      </c>
      <c r="O2185" t="str">
        <f t="shared" si="207"/>
        <v/>
      </c>
      <c r="R2185" t="str">
        <f t="shared" si="208"/>
        <v>1931-12</v>
      </c>
      <c r="U2185" s="2">
        <v>4.0270000000000001</v>
      </c>
      <c r="V2185" s="2">
        <v>0.186</v>
      </c>
      <c r="W2185" s="2">
        <v>9.4770000000000003</v>
      </c>
      <c r="X2185" s="2">
        <v>0.183</v>
      </c>
      <c r="Y2185" s="2">
        <v>-1.573</v>
      </c>
      <c r="Z2185" s="2">
        <v>0.26</v>
      </c>
      <c r="AA2185" s="2">
        <v>13.710999999999901</v>
      </c>
      <c r="AB2185" s="2">
        <v>0.125</v>
      </c>
      <c r="AC2185">
        <f t="shared" si="209"/>
        <v>1930</v>
      </c>
    </row>
    <row r="2186" spans="1:29" x14ac:dyDescent="0.35">
      <c r="A2186" s="3">
        <v>11689</v>
      </c>
      <c r="B2186" s="2">
        <v>3.6039999999999899</v>
      </c>
      <c r="C2186" s="2">
        <v>0.223</v>
      </c>
      <c r="D2186" s="2">
        <v>9.1590000000000007</v>
      </c>
      <c r="E2186" s="2">
        <v>0.254</v>
      </c>
      <c r="F2186" s="2">
        <v>-2.0539999999999998</v>
      </c>
      <c r="G2186" s="2">
        <v>0.28399999999999997</v>
      </c>
      <c r="H2186" s="2">
        <v>13.686999999999999</v>
      </c>
      <c r="I2186" s="2">
        <v>0.13100000000000001</v>
      </c>
      <c r="J2186" s="4">
        <f t="shared" si="204"/>
        <v>1932</v>
      </c>
      <c r="K2186">
        <f t="shared" si="205"/>
        <v>1</v>
      </c>
      <c r="M2186" t="str">
        <f t="shared" si="206"/>
        <v/>
      </c>
      <c r="O2186" t="str">
        <f t="shared" si="207"/>
        <v/>
      </c>
      <c r="R2186" t="str">
        <f t="shared" si="208"/>
        <v>1932-01</v>
      </c>
      <c r="U2186" s="2">
        <v>3.6039999999999899</v>
      </c>
      <c r="V2186" s="2">
        <v>0.223</v>
      </c>
      <c r="W2186" s="2">
        <v>9.1590000000000007</v>
      </c>
      <c r="X2186" s="2">
        <v>0.254</v>
      </c>
      <c r="Y2186" s="2">
        <v>-2.0539999999999998</v>
      </c>
      <c r="Z2186" s="2">
        <v>0.28399999999999997</v>
      </c>
      <c r="AA2186" s="2">
        <v>13.686999999999999</v>
      </c>
      <c r="AB2186" s="2">
        <v>0.13100000000000001</v>
      </c>
      <c r="AC2186">
        <f t="shared" si="209"/>
        <v>1930</v>
      </c>
    </row>
    <row r="2187" spans="1:29" x14ac:dyDescent="0.35">
      <c r="A2187" s="3">
        <v>11720</v>
      </c>
      <c r="B2187" s="2">
        <v>2.9889999999999999</v>
      </c>
      <c r="C2187" s="2">
        <v>0.221</v>
      </c>
      <c r="D2187" s="2">
        <v>8.7970000000000006</v>
      </c>
      <c r="E2187" s="2">
        <v>0.216</v>
      </c>
      <c r="F2187" s="2">
        <v>-3.23</v>
      </c>
      <c r="G2187" s="2">
        <v>0.20599999999999999</v>
      </c>
      <c r="H2187" s="2">
        <v>13.657999999999999</v>
      </c>
      <c r="I2187" s="2">
        <v>0.124</v>
      </c>
      <c r="J2187" s="4">
        <f t="shared" ref="J2187:J2250" si="210">YEAR(A2187)</f>
        <v>1932</v>
      </c>
      <c r="K2187">
        <f t="shared" ref="K2187:K2250" si="211">MONTH(A2187)</f>
        <v>2</v>
      </c>
      <c r="M2187" t="str">
        <f t="shared" si="206"/>
        <v/>
      </c>
      <c r="O2187" t="str">
        <f t="shared" si="207"/>
        <v/>
      </c>
      <c r="R2187" t="str">
        <f t="shared" si="208"/>
        <v>1932-02</v>
      </c>
      <c r="U2187" s="2">
        <v>2.9889999999999999</v>
      </c>
      <c r="V2187" s="2">
        <v>0.221</v>
      </c>
      <c r="W2187" s="2">
        <v>8.7970000000000006</v>
      </c>
      <c r="X2187" s="2">
        <v>0.216</v>
      </c>
      <c r="Y2187" s="2">
        <v>-3.23</v>
      </c>
      <c r="Z2187" s="2">
        <v>0.20599999999999999</v>
      </c>
      <c r="AA2187" s="2">
        <v>13.657999999999999</v>
      </c>
      <c r="AB2187" s="2">
        <v>0.124</v>
      </c>
      <c r="AC2187">
        <f t="shared" si="209"/>
        <v>1930</v>
      </c>
    </row>
    <row r="2188" spans="1:29" x14ac:dyDescent="0.35">
      <c r="A2188" s="3">
        <v>11749</v>
      </c>
      <c r="B2188" s="2">
        <v>4.9400000000000004</v>
      </c>
      <c r="C2188" s="2">
        <v>0.20399999999999999</v>
      </c>
      <c r="D2188" s="2">
        <v>10.933999999999999</v>
      </c>
      <c r="E2188" s="2">
        <v>0.16899999999999901</v>
      </c>
      <c r="F2188" s="2">
        <v>-1.1639999999999999</v>
      </c>
      <c r="G2188" s="2">
        <v>0.23699999999999999</v>
      </c>
      <c r="H2188" s="2">
        <v>14.252000000000001</v>
      </c>
      <c r="I2188" s="2">
        <v>0.129</v>
      </c>
      <c r="J2188" s="4">
        <f t="shared" si="210"/>
        <v>1932</v>
      </c>
      <c r="K2188">
        <f t="shared" si="211"/>
        <v>3</v>
      </c>
      <c r="M2188" t="str">
        <f t="shared" si="206"/>
        <v/>
      </c>
      <c r="O2188" t="str">
        <f t="shared" si="207"/>
        <v/>
      </c>
      <c r="R2188" t="str">
        <f t="shared" si="208"/>
        <v>1932-03</v>
      </c>
      <c r="U2188" s="2">
        <v>4.9400000000000004</v>
      </c>
      <c r="V2188" s="2">
        <v>0.20399999999999999</v>
      </c>
      <c r="W2188" s="2">
        <v>10.933999999999999</v>
      </c>
      <c r="X2188" s="2">
        <v>0.16899999999999901</v>
      </c>
      <c r="Y2188" s="2">
        <v>-1.1639999999999999</v>
      </c>
      <c r="Z2188" s="2">
        <v>0.23699999999999999</v>
      </c>
      <c r="AA2188" s="2">
        <v>14.252000000000001</v>
      </c>
      <c r="AB2188" s="2">
        <v>0.129</v>
      </c>
      <c r="AC2188">
        <f t="shared" si="209"/>
        <v>1930</v>
      </c>
    </row>
    <row r="2189" spans="1:29" x14ac:dyDescent="0.35">
      <c r="A2189" s="3">
        <v>11780</v>
      </c>
      <c r="B2189" s="2">
        <v>8.7690000000000001</v>
      </c>
      <c r="C2189" s="2">
        <v>0.26300000000000001</v>
      </c>
      <c r="D2189" s="2">
        <v>14.644</v>
      </c>
      <c r="E2189" s="2">
        <v>0.223</v>
      </c>
      <c r="F2189" s="2">
        <v>2.5990000000000002</v>
      </c>
      <c r="G2189" s="2">
        <v>0.27100000000000002</v>
      </c>
      <c r="H2189" s="2">
        <v>15.335000000000001</v>
      </c>
      <c r="I2189" s="2">
        <v>0.129</v>
      </c>
      <c r="J2189" s="4">
        <f t="shared" si="210"/>
        <v>1932</v>
      </c>
      <c r="K2189">
        <f t="shared" si="211"/>
        <v>4</v>
      </c>
      <c r="M2189" t="str">
        <f t="shared" si="206"/>
        <v/>
      </c>
      <c r="O2189" t="str">
        <f t="shared" si="207"/>
        <v/>
      </c>
      <c r="R2189" t="str">
        <f t="shared" si="208"/>
        <v>1932-04</v>
      </c>
      <c r="U2189" s="2">
        <v>8.7690000000000001</v>
      </c>
      <c r="V2189" s="2">
        <v>0.26300000000000001</v>
      </c>
      <c r="W2189" s="2">
        <v>14.644</v>
      </c>
      <c r="X2189" s="2">
        <v>0.223</v>
      </c>
      <c r="Y2189" s="2">
        <v>2.5990000000000002</v>
      </c>
      <c r="Z2189" s="2">
        <v>0.27100000000000002</v>
      </c>
      <c r="AA2189" s="2">
        <v>15.335000000000001</v>
      </c>
      <c r="AB2189" s="2">
        <v>0.129</v>
      </c>
      <c r="AC2189">
        <f t="shared" si="209"/>
        <v>1930</v>
      </c>
    </row>
    <row r="2190" spans="1:29" x14ac:dyDescent="0.35">
      <c r="A2190" s="3">
        <v>11810</v>
      </c>
      <c r="B2190" s="2">
        <v>11.239000000000001</v>
      </c>
      <c r="C2190" s="2">
        <v>0.3</v>
      </c>
      <c r="D2190" s="2">
        <v>16.864999999999998</v>
      </c>
      <c r="E2190" s="2">
        <v>0.253</v>
      </c>
      <c r="F2190" s="2">
        <v>5.2249999999999996</v>
      </c>
      <c r="G2190" s="2">
        <v>0.33800000000000002</v>
      </c>
      <c r="H2190" s="2">
        <v>16.018000000000001</v>
      </c>
      <c r="I2190" s="2">
        <v>0.13200000000000001</v>
      </c>
      <c r="J2190" s="4">
        <f t="shared" si="210"/>
        <v>1932</v>
      </c>
      <c r="K2190">
        <f t="shared" si="211"/>
        <v>5</v>
      </c>
      <c r="M2190" t="str">
        <f t="shared" si="206"/>
        <v/>
      </c>
      <c r="O2190" t="str">
        <f t="shared" si="207"/>
        <v/>
      </c>
      <c r="R2190" t="str">
        <f t="shared" si="208"/>
        <v>1932-05</v>
      </c>
      <c r="U2190" s="2">
        <v>11.239000000000001</v>
      </c>
      <c r="V2190" s="2">
        <v>0.3</v>
      </c>
      <c r="W2190" s="2">
        <v>16.864999999999998</v>
      </c>
      <c r="X2190" s="2">
        <v>0.253</v>
      </c>
      <c r="Y2190" s="2">
        <v>5.2249999999999996</v>
      </c>
      <c r="Z2190" s="2">
        <v>0.33800000000000002</v>
      </c>
      <c r="AA2190" s="2">
        <v>16.018000000000001</v>
      </c>
      <c r="AB2190" s="2">
        <v>0.13200000000000001</v>
      </c>
      <c r="AC2190">
        <f t="shared" si="209"/>
        <v>1930</v>
      </c>
    </row>
    <row r="2191" spans="1:29" x14ac:dyDescent="0.35">
      <c r="A2191" s="3">
        <v>11841</v>
      </c>
      <c r="B2191" s="2">
        <v>13.382999999999999</v>
      </c>
      <c r="C2191" s="2">
        <v>0.25700000000000001</v>
      </c>
      <c r="D2191" s="2">
        <v>19.114000000000001</v>
      </c>
      <c r="E2191" s="2">
        <v>0.219</v>
      </c>
      <c r="F2191" s="2">
        <v>7.2579999999999902</v>
      </c>
      <c r="G2191" s="2">
        <v>0.251</v>
      </c>
      <c r="H2191" s="2">
        <v>16.504000000000001</v>
      </c>
      <c r="I2191" s="2">
        <v>0.126</v>
      </c>
      <c r="J2191" s="4">
        <f t="shared" si="210"/>
        <v>1932</v>
      </c>
      <c r="K2191">
        <f t="shared" si="211"/>
        <v>6</v>
      </c>
      <c r="M2191" t="str">
        <f t="shared" si="206"/>
        <v/>
      </c>
      <c r="O2191" t="str">
        <f t="shared" si="207"/>
        <v/>
      </c>
      <c r="R2191" t="str">
        <f t="shared" si="208"/>
        <v>1932-06</v>
      </c>
      <c r="U2191" s="2">
        <v>13.382999999999999</v>
      </c>
      <c r="V2191" s="2">
        <v>0.25700000000000001</v>
      </c>
      <c r="W2191" s="2">
        <v>19.114000000000001</v>
      </c>
      <c r="X2191" s="2">
        <v>0.219</v>
      </c>
      <c r="Y2191" s="2">
        <v>7.2579999999999902</v>
      </c>
      <c r="Z2191" s="2">
        <v>0.251</v>
      </c>
      <c r="AA2191" s="2">
        <v>16.504000000000001</v>
      </c>
      <c r="AB2191" s="2">
        <v>0.126</v>
      </c>
      <c r="AC2191">
        <f t="shared" si="209"/>
        <v>1930</v>
      </c>
    </row>
    <row r="2192" spans="1:29" x14ac:dyDescent="0.35">
      <c r="A2192" s="3">
        <v>11871</v>
      </c>
      <c r="B2192" s="2">
        <v>14.372</v>
      </c>
      <c r="C2192" s="2">
        <v>0.30599999999999999</v>
      </c>
      <c r="D2192" s="2">
        <v>20.093</v>
      </c>
      <c r="E2192" s="2">
        <v>0.28599999999999998</v>
      </c>
      <c r="F2192" s="2">
        <v>8.4160000000000004</v>
      </c>
      <c r="G2192" s="2">
        <v>0.33900000000000002</v>
      </c>
      <c r="H2192" s="2">
        <v>16.846</v>
      </c>
      <c r="I2192" s="2">
        <v>0.13800000000000001</v>
      </c>
      <c r="J2192" s="4">
        <f t="shared" si="210"/>
        <v>1932</v>
      </c>
      <c r="K2192">
        <f t="shared" si="211"/>
        <v>7</v>
      </c>
      <c r="M2192" t="str">
        <f t="shared" si="206"/>
        <v/>
      </c>
      <c r="O2192" t="str">
        <f t="shared" si="207"/>
        <v/>
      </c>
      <c r="R2192" t="str">
        <f t="shared" si="208"/>
        <v>1932-07</v>
      </c>
      <c r="U2192" s="2">
        <v>14.372</v>
      </c>
      <c r="V2192" s="2">
        <v>0.30599999999999999</v>
      </c>
      <c r="W2192" s="2">
        <v>20.093</v>
      </c>
      <c r="X2192" s="2">
        <v>0.28599999999999998</v>
      </c>
      <c r="Y2192" s="2">
        <v>8.4160000000000004</v>
      </c>
      <c r="Z2192" s="2">
        <v>0.33900000000000002</v>
      </c>
      <c r="AA2192" s="2">
        <v>16.846</v>
      </c>
      <c r="AB2192" s="2">
        <v>0.13800000000000001</v>
      </c>
      <c r="AC2192">
        <f t="shared" si="209"/>
        <v>1930</v>
      </c>
    </row>
    <row r="2193" spans="1:29" x14ac:dyDescent="0.35">
      <c r="A2193" s="3">
        <v>11902</v>
      </c>
      <c r="B2193" s="2">
        <v>13.74</v>
      </c>
      <c r="C2193" s="2">
        <v>0.33100000000000002</v>
      </c>
      <c r="D2193" s="2">
        <v>19.5</v>
      </c>
      <c r="E2193" s="2">
        <v>0.27700000000000002</v>
      </c>
      <c r="F2193" s="2">
        <v>7.91699999999999</v>
      </c>
      <c r="G2193" s="2">
        <v>0.33100000000000002</v>
      </c>
      <c r="H2193" s="2">
        <v>16.68</v>
      </c>
      <c r="I2193" s="2">
        <v>0.14299999999999999</v>
      </c>
      <c r="J2193" s="4">
        <f t="shared" si="210"/>
        <v>1932</v>
      </c>
      <c r="K2193">
        <f t="shared" si="211"/>
        <v>8</v>
      </c>
      <c r="M2193" t="str">
        <f t="shared" si="206"/>
        <v/>
      </c>
      <c r="O2193" t="str">
        <f t="shared" si="207"/>
        <v/>
      </c>
      <c r="R2193" t="str">
        <f t="shared" si="208"/>
        <v>1932-08</v>
      </c>
      <c r="U2193" s="2">
        <v>13.74</v>
      </c>
      <c r="V2193" s="2">
        <v>0.33100000000000002</v>
      </c>
      <c r="W2193" s="2">
        <v>19.5</v>
      </c>
      <c r="X2193" s="2">
        <v>0.27700000000000002</v>
      </c>
      <c r="Y2193" s="2">
        <v>7.91699999999999</v>
      </c>
      <c r="Z2193" s="2">
        <v>0.33100000000000002</v>
      </c>
      <c r="AA2193" s="2">
        <v>16.68</v>
      </c>
      <c r="AB2193" s="2">
        <v>0.14299999999999999</v>
      </c>
      <c r="AC2193">
        <f t="shared" si="209"/>
        <v>1930</v>
      </c>
    </row>
    <row r="2194" spans="1:29" x14ac:dyDescent="0.35">
      <c r="A2194" s="3">
        <v>11933</v>
      </c>
      <c r="B2194" s="2">
        <v>12.31</v>
      </c>
      <c r="C2194" s="2">
        <v>0.26800000000000002</v>
      </c>
      <c r="D2194" s="2">
        <v>18.215999999999902</v>
      </c>
      <c r="E2194" s="2">
        <v>0.21299999999999999</v>
      </c>
      <c r="F2194" s="2">
        <v>6.34</v>
      </c>
      <c r="G2194" s="2">
        <v>0.22600000000000001</v>
      </c>
      <c r="H2194" s="2">
        <v>16.262999999999899</v>
      </c>
      <c r="I2194" s="2">
        <v>0.13300000000000001</v>
      </c>
      <c r="J2194" s="4">
        <f t="shared" si="210"/>
        <v>1932</v>
      </c>
      <c r="K2194">
        <f t="shared" si="211"/>
        <v>9</v>
      </c>
      <c r="M2194" t="str">
        <f t="shared" si="206"/>
        <v/>
      </c>
      <c r="O2194" t="str">
        <f t="shared" si="207"/>
        <v/>
      </c>
      <c r="R2194" t="str">
        <f t="shared" si="208"/>
        <v>1932-09</v>
      </c>
      <c r="U2194" s="2">
        <v>12.31</v>
      </c>
      <c r="V2194" s="2">
        <v>0.26800000000000002</v>
      </c>
      <c r="W2194" s="2">
        <v>18.215999999999902</v>
      </c>
      <c r="X2194" s="2">
        <v>0.21299999999999999</v>
      </c>
      <c r="Y2194" s="2">
        <v>6.34</v>
      </c>
      <c r="Z2194" s="2">
        <v>0.22600000000000001</v>
      </c>
      <c r="AA2194" s="2">
        <v>16.262999999999899</v>
      </c>
      <c r="AB2194" s="2">
        <v>0.13300000000000001</v>
      </c>
      <c r="AC2194">
        <f t="shared" si="209"/>
        <v>1930</v>
      </c>
    </row>
    <row r="2195" spans="1:29" x14ac:dyDescent="0.35">
      <c r="A2195" s="3">
        <v>11963</v>
      </c>
      <c r="B2195" s="2">
        <v>9.6820000000000004</v>
      </c>
      <c r="C2195" s="2">
        <v>0.23200000000000001</v>
      </c>
      <c r="D2195" s="2">
        <v>15.423999999999999</v>
      </c>
      <c r="E2195" s="2">
        <v>0.16</v>
      </c>
      <c r="F2195" s="2">
        <v>3.9</v>
      </c>
      <c r="G2195" s="2">
        <v>0.24299999999999999</v>
      </c>
      <c r="H2195" s="2">
        <v>15.28</v>
      </c>
      <c r="I2195" s="2">
        <v>0.123</v>
      </c>
      <c r="J2195" s="4">
        <f t="shared" si="210"/>
        <v>1932</v>
      </c>
      <c r="K2195">
        <f t="shared" si="211"/>
        <v>10</v>
      </c>
      <c r="M2195" t="str">
        <f t="shared" si="206"/>
        <v/>
      </c>
      <c r="O2195" t="str">
        <f t="shared" si="207"/>
        <v/>
      </c>
      <c r="R2195" t="str">
        <f t="shared" si="208"/>
        <v>1932-10</v>
      </c>
      <c r="U2195" s="2">
        <v>9.6820000000000004</v>
      </c>
      <c r="V2195" s="2">
        <v>0.23200000000000001</v>
      </c>
      <c r="W2195" s="2">
        <v>15.423999999999999</v>
      </c>
      <c r="X2195" s="2">
        <v>0.16</v>
      </c>
      <c r="Y2195" s="2">
        <v>3.9</v>
      </c>
      <c r="Z2195" s="2">
        <v>0.24299999999999999</v>
      </c>
      <c r="AA2195" s="2">
        <v>15.28</v>
      </c>
      <c r="AB2195" s="2">
        <v>0.123</v>
      </c>
      <c r="AC2195">
        <f t="shared" si="209"/>
        <v>1930</v>
      </c>
    </row>
    <row r="2196" spans="1:29" x14ac:dyDescent="0.35">
      <c r="A2196" s="3">
        <v>11994</v>
      </c>
      <c r="B2196" s="2">
        <v>5.9079999999999897</v>
      </c>
      <c r="C2196" s="2">
        <v>0.186</v>
      </c>
      <c r="D2196" s="2">
        <v>11.550999999999901</v>
      </c>
      <c r="E2196" s="2">
        <v>0.20399999999999999</v>
      </c>
      <c r="F2196" s="2">
        <v>1.4E-2</v>
      </c>
      <c r="G2196" s="2">
        <v>0.27800000000000002</v>
      </c>
      <c r="H2196" s="2">
        <v>14.175000000000001</v>
      </c>
      <c r="I2196" s="2">
        <v>0.122</v>
      </c>
      <c r="J2196" s="4">
        <f t="shared" si="210"/>
        <v>1932</v>
      </c>
      <c r="K2196">
        <f t="shared" si="211"/>
        <v>11</v>
      </c>
      <c r="M2196" t="str">
        <f t="shared" si="206"/>
        <v/>
      </c>
      <c r="O2196" t="str">
        <f t="shared" si="207"/>
        <v/>
      </c>
      <c r="R2196" t="str">
        <f t="shared" si="208"/>
        <v>1932-11</v>
      </c>
      <c r="U2196" s="2">
        <v>5.9079999999999897</v>
      </c>
      <c r="V2196" s="2">
        <v>0.186</v>
      </c>
      <c r="W2196" s="2">
        <v>11.550999999999901</v>
      </c>
      <c r="X2196" s="2">
        <v>0.20399999999999999</v>
      </c>
      <c r="Y2196" s="2">
        <v>1.4E-2</v>
      </c>
      <c r="Z2196" s="2">
        <v>0.27800000000000002</v>
      </c>
      <c r="AA2196" s="2">
        <v>14.175000000000001</v>
      </c>
      <c r="AB2196" s="2">
        <v>0.122</v>
      </c>
      <c r="AC2196">
        <f t="shared" si="209"/>
        <v>1930</v>
      </c>
    </row>
    <row r="2197" spans="1:29" x14ac:dyDescent="0.35">
      <c r="A2197" s="3">
        <v>12024</v>
      </c>
      <c r="B2197" s="2">
        <v>3.5270000000000001</v>
      </c>
      <c r="C2197" s="2">
        <v>0.19600000000000001</v>
      </c>
      <c r="D2197" s="2">
        <v>8.8879999999999999</v>
      </c>
      <c r="E2197" s="2">
        <v>0.215</v>
      </c>
      <c r="F2197" s="2">
        <v>-2.07099999999999</v>
      </c>
      <c r="G2197" s="2">
        <v>0.27100000000000002</v>
      </c>
      <c r="H2197" s="2">
        <v>13.558</v>
      </c>
      <c r="I2197" s="2">
        <v>0.123</v>
      </c>
      <c r="J2197" s="4">
        <f t="shared" si="210"/>
        <v>1932</v>
      </c>
      <c r="K2197">
        <f t="shared" si="211"/>
        <v>12</v>
      </c>
      <c r="M2197" t="str">
        <f t="shared" si="206"/>
        <v/>
      </c>
      <c r="O2197" t="str">
        <f t="shared" si="207"/>
        <v/>
      </c>
      <c r="R2197" t="str">
        <f t="shared" si="208"/>
        <v>1932-12</v>
      </c>
      <c r="U2197" s="2">
        <v>3.5270000000000001</v>
      </c>
      <c r="V2197" s="2">
        <v>0.19600000000000001</v>
      </c>
      <c r="W2197" s="2">
        <v>8.8879999999999999</v>
      </c>
      <c r="X2197" s="2">
        <v>0.215</v>
      </c>
      <c r="Y2197" s="2">
        <v>-2.07099999999999</v>
      </c>
      <c r="Z2197" s="2">
        <v>0.27100000000000002</v>
      </c>
      <c r="AA2197" s="2">
        <v>13.558</v>
      </c>
      <c r="AB2197" s="2">
        <v>0.123</v>
      </c>
      <c r="AC2197">
        <f t="shared" si="209"/>
        <v>1930</v>
      </c>
    </row>
    <row r="2198" spans="1:29" x14ac:dyDescent="0.35">
      <c r="A2198" s="3">
        <v>12055</v>
      </c>
      <c r="B2198" s="2">
        <v>2.169</v>
      </c>
      <c r="C2198" s="2">
        <v>0.22600000000000001</v>
      </c>
      <c r="D2198" s="2">
        <v>7.3789999999999996</v>
      </c>
      <c r="E2198" s="2">
        <v>0.20699999999999999</v>
      </c>
      <c r="F2198" s="2">
        <v>-3.4529999999999998</v>
      </c>
      <c r="G2198" s="2">
        <v>0.27700000000000002</v>
      </c>
      <c r="H2198" s="2">
        <v>13.26</v>
      </c>
      <c r="I2198" s="2">
        <v>0.129</v>
      </c>
      <c r="J2198" s="4">
        <f t="shared" si="210"/>
        <v>1933</v>
      </c>
      <c r="K2198">
        <f t="shared" si="211"/>
        <v>1</v>
      </c>
      <c r="M2198" t="str">
        <f t="shared" si="206"/>
        <v/>
      </c>
      <c r="O2198" t="str">
        <f t="shared" si="207"/>
        <v/>
      </c>
      <c r="R2198" t="str">
        <f t="shared" si="208"/>
        <v>1933-01</v>
      </c>
      <c r="U2198" s="2">
        <v>2.169</v>
      </c>
      <c r="V2198" s="2">
        <v>0.22600000000000001</v>
      </c>
      <c r="W2198" s="2">
        <v>7.3789999999999996</v>
      </c>
      <c r="X2198" s="2">
        <v>0.20699999999999999</v>
      </c>
      <c r="Y2198" s="2">
        <v>-3.4529999999999998</v>
      </c>
      <c r="Z2198" s="2">
        <v>0.27700000000000002</v>
      </c>
      <c r="AA2198" s="2">
        <v>13.26</v>
      </c>
      <c r="AB2198" s="2">
        <v>0.129</v>
      </c>
      <c r="AC2198">
        <f t="shared" si="209"/>
        <v>1930</v>
      </c>
    </row>
    <row r="2199" spans="1:29" x14ac:dyDescent="0.35">
      <c r="A2199" s="3">
        <v>12086</v>
      </c>
      <c r="B2199" s="2">
        <v>2.657</v>
      </c>
      <c r="C2199" s="2">
        <v>0.21</v>
      </c>
      <c r="D2199" s="2">
        <v>8.3509999999999902</v>
      </c>
      <c r="E2199" s="2">
        <v>0.30499999999999999</v>
      </c>
      <c r="F2199" s="2">
        <v>-3.3180000000000001</v>
      </c>
      <c r="G2199" s="2">
        <v>0.29899999999999999</v>
      </c>
      <c r="H2199" s="2">
        <v>13.505999999999901</v>
      </c>
      <c r="I2199" s="2">
        <v>0.12</v>
      </c>
      <c r="J2199" s="4">
        <f t="shared" si="210"/>
        <v>1933</v>
      </c>
      <c r="K2199">
        <f t="shared" si="211"/>
        <v>2</v>
      </c>
      <c r="M2199" t="str">
        <f t="shared" si="206"/>
        <v/>
      </c>
      <c r="O2199" t="str">
        <f t="shared" si="207"/>
        <v/>
      </c>
      <c r="R2199" t="str">
        <f t="shared" si="208"/>
        <v>1933-02</v>
      </c>
      <c r="U2199" s="2">
        <v>2.657</v>
      </c>
      <c r="V2199" s="2">
        <v>0.21</v>
      </c>
      <c r="W2199" s="2">
        <v>8.3509999999999902</v>
      </c>
      <c r="X2199" s="2">
        <v>0.30499999999999999</v>
      </c>
      <c r="Y2199" s="2">
        <v>-3.3180000000000001</v>
      </c>
      <c r="Z2199" s="2">
        <v>0.29899999999999999</v>
      </c>
      <c r="AA2199" s="2">
        <v>13.505999999999901</v>
      </c>
      <c r="AB2199" s="2">
        <v>0.12</v>
      </c>
      <c r="AC2199">
        <f t="shared" si="209"/>
        <v>1930</v>
      </c>
    </row>
    <row r="2200" spans="1:29" x14ac:dyDescent="0.35">
      <c r="A2200" s="3">
        <v>12114</v>
      </c>
      <c r="B2200" s="2">
        <v>4.8689999999999998</v>
      </c>
      <c r="C2200" s="2">
        <v>0.185</v>
      </c>
      <c r="D2200" s="2">
        <v>10.773999999999999</v>
      </c>
      <c r="E2200" s="2">
        <v>0.192</v>
      </c>
      <c r="F2200" s="2">
        <v>-1.27</v>
      </c>
      <c r="G2200" s="2">
        <v>0.307</v>
      </c>
      <c r="H2200" s="2">
        <v>14.130999999999901</v>
      </c>
      <c r="I2200" s="2">
        <v>0.12</v>
      </c>
      <c r="J2200" s="4">
        <f t="shared" si="210"/>
        <v>1933</v>
      </c>
      <c r="K2200">
        <f t="shared" si="211"/>
        <v>3</v>
      </c>
      <c r="M2200" t="str">
        <f t="shared" si="206"/>
        <v/>
      </c>
      <c r="O2200" t="str">
        <f t="shared" si="207"/>
        <v/>
      </c>
      <c r="R2200" t="str">
        <f t="shared" si="208"/>
        <v>1933-03</v>
      </c>
      <c r="U2200" s="2">
        <v>4.8689999999999998</v>
      </c>
      <c r="V2200" s="2">
        <v>0.185</v>
      </c>
      <c r="W2200" s="2">
        <v>10.773999999999999</v>
      </c>
      <c r="X2200" s="2">
        <v>0.192</v>
      </c>
      <c r="Y2200" s="2">
        <v>-1.27</v>
      </c>
      <c r="Z2200" s="2">
        <v>0.307</v>
      </c>
      <c r="AA2200" s="2">
        <v>14.130999999999901</v>
      </c>
      <c r="AB2200" s="2">
        <v>0.12</v>
      </c>
      <c r="AC2200">
        <f t="shared" si="209"/>
        <v>1930</v>
      </c>
    </row>
    <row r="2201" spans="1:29" x14ac:dyDescent="0.35">
      <c r="A2201" s="3">
        <v>12145</v>
      </c>
      <c r="B2201" s="2">
        <v>8.125</v>
      </c>
      <c r="C2201" s="2">
        <v>0.27200000000000002</v>
      </c>
      <c r="D2201" s="2">
        <v>14.045999999999999</v>
      </c>
      <c r="E2201" s="2">
        <v>0.26300000000000001</v>
      </c>
      <c r="F2201" s="2">
        <v>2.0030000000000001</v>
      </c>
      <c r="G2201" s="2">
        <v>0.28599999999999998</v>
      </c>
      <c r="H2201" s="2">
        <v>15.042999999999999</v>
      </c>
      <c r="I2201" s="2">
        <v>0.13</v>
      </c>
      <c r="J2201" s="4">
        <f t="shared" si="210"/>
        <v>1933</v>
      </c>
      <c r="K2201">
        <f t="shared" si="211"/>
        <v>4</v>
      </c>
      <c r="M2201" t="str">
        <f t="shared" si="206"/>
        <v/>
      </c>
      <c r="O2201" t="str">
        <f t="shared" si="207"/>
        <v/>
      </c>
      <c r="R2201" t="str">
        <f t="shared" si="208"/>
        <v>1933-04</v>
      </c>
      <c r="U2201" s="2">
        <v>8.125</v>
      </c>
      <c r="V2201" s="2">
        <v>0.27200000000000002</v>
      </c>
      <c r="W2201" s="2">
        <v>14.045999999999999</v>
      </c>
      <c r="X2201" s="2">
        <v>0.26300000000000001</v>
      </c>
      <c r="Y2201" s="2">
        <v>2.0030000000000001</v>
      </c>
      <c r="Z2201" s="2">
        <v>0.28599999999999998</v>
      </c>
      <c r="AA2201" s="2">
        <v>15.042999999999999</v>
      </c>
      <c r="AB2201" s="2">
        <v>0.13</v>
      </c>
      <c r="AC2201">
        <f t="shared" si="209"/>
        <v>1930</v>
      </c>
    </row>
    <row r="2202" spans="1:29" x14ac:dyDescent="0.35">
      <c r="A2202" s="3">
        <v>12175</v>
      </c>
      <c r="B2202" s="2">
        <v>11.047000000000001</v>
      </c>
      <c r="C2202" s="2">
        <v>0.28799999999999998</v>
      </c>
      <c r="D2202" s="2">
        <v>16.844999999999999</v>
      </c>
      <c r="E2202" s="2">
        <v>0.26700000000000002</v>
      </c>
      <c r="F2202" s="2">
        <v>4.9880000000000004</v>
      </c>
      <c r="G2202" s="2">
        <v>0.29699999999999999</v>
      </c>
      <c r="H2202" s="2">
        <v>15.823</v>
      </c>
      <c r="I2202" s="2">
        <v>0.13400000000000001</v>
      </c>
      <c r="J2202" s="4">
        <f t="shared" si="210"/>
        <v>1933</v>
      </c>
      <c r="K2202">
        <f t="shared" si="211"/>
        <v>5</v>
      </c>
      <c r="M2202" t="str">
        <f t="shared" si="206"/>
        <v/>
      </c>
      <c r="O2202" t="str">
        <f t="shared" si="207"/>
        <v/>
      </c>
      <c r="R2202" t="str">
        <f t="shared" si="208"/>
        <v>1933-05</v>
      </c>
      <c r="U2202" s="2">
        <v>11.047000000000001</v>
      </c>
      <c r="V2202" s="2">
        <v>0.28799999999999998</v>
      </c>
      <c r="W2202" s="2">
        <v>16.844999999999999</v>
      </c>
      <c r="X2202" s="2">
        <v>0.26700000000000002</v>
      </c>
      <c r="Y2202" s="2">
        <v>4.9880000000000004</v>
      </c>
      <c r="Z2202" s="2">
        <v>0.29699999999999999</v>
      </c>
      <c r="AA2202" s="2">
        <v>15.823</v>
      </c>
      <c r="AB2202" s="2">
        <v>0.13400000000000001</v>
      </c>
      <c r="AC2202">
        <f t="shared" si="209"/>
        <v>1930</v>
      </c>
    </row>
    <row r="2203" spans="1:29" x14ac:dyDescent="0.35">
      <c r="A2203" s="3">
        <v>12206</v>
      </c>
      <c r="B2203" s="2">
        <v>13.11</v>
      </c>
      <c r="C2203" s="2">
        <v>0.24099999999999999</v>
      </c>
      <c r="D2203" s="2">
        <v>19.036000000000001</v>
      </c>
      <c r="E2203" s="2">
        <v>0.25</v>
      </c>
      <c r="F2203" s="2">
        <v>7.0010000000000003</v>
      </c>
      <c r="G2203" s="2">
        <v>0.313</v>
      </c>
      <c r="H2203" s="2">
        <v>16.337</v>
      </c>
      <c r="I2203" s="2">
        <v>0.126</v>
      </c>
      <c r="J2203" s="4">
        <f t="shared" si="210"/>
        <v>1933</v>
      </c>
      <c r="K2203">
        <f t="shared" si="211"/>
        <v>6</v>
      </c>
      <c r="M2203" t="str">
        <f t="shared" si="206"/>
        <v/>
      </c>
      <c r="O2203" t="str">
        <f t="shared" si="207"/>
        <v/>
      </c>
      <c r="R2203" t="str">
        <f t="shared" si="208"/>
        <v>1933-06</v>
      </c>
      <c r="U2203" s="2">
        <v>13.11</v>
      </c>
      <c r="V2203" s="2">
        <v>0.24099999999999999</v>
      </c>
      <c r="W2203" s="2">
        <v>19.036000000000001</v>
      </c>
      <c r="X2203" s="2">
        <v>0.25</v>
      </c>
      <c r="Y2203" s="2">
        <v>7.0010000000000003</v>
      </c>
      <c r="Z2203" s="2">
        <v>0.313</v>
      </c>
      <c r="AA2203" s="2">
        <v>16.337</v>
      </c>
      <c r="AB2203" s="2">
        <v>0.126</v>
      </c>
      <c r="AC2203">
        <f t="shared" si="209"/>
        <v>1930</v>
      </c>
    </row>
    <row r="2204" spans="1:29" x14ac:dyDescent="0.35">
      <c r="A2204" s="3">
        <v>12236</v>
      </c>
      <c r="B2204" s="2">
        <v>14.235999999999899</v>
      </c>
      <c r="C2204" s="2">
        <v>0.3</v>
      </c>
      <c r="D2204" s="2">
        <v>20.036999999999999</v>
      </c>
      <c r="E2204" s="2">
        <v>0.28199999999999997</v>
      </c>
      <c r="F2204" s="2">
        <v>8.2949999999999999</v>
      </c>
      <c r="G2204" s="2">
        <v>0.29099999999999998</v>
      </c>
      <c r="H2204" s="2">
        <v>16.704000000000001</v>
      </c>
      <c r="I2204" s="2">
        <v>0.13600000000000001</v>
      </c>
      <c r="J2204" s="4">
        <f t="shared" si="210"/>
        <v>1933</v>
      </c>
      <c r="K2204">
        <f t="shared" si="211"/>
        <v>7</v>
      </c>
      <c r="M2204" t="str">
        <f t="shared" si="206"/>
        <v/>
      </c>
      <c r="O2204" t="str">
        <f t="shared" si="207"/>
        <v/>
      </c>
      <c r="R2204" t="str">
        <f t="shared" si="208"/>
        <v>1933-07</v>
      </c>
      <c r="U2204" s="2">
        <v>14.235999999999899</v>
      </c>
      <c r="V2204" s="2">
        <v>0.3</v>
      </c>
      <c r="W2204" s="2">
        <v>20.036999999999999</v>
      </c>
      <c r="X2204" s="2">
        <v>0.28199999999999997</v>
      </c>
      <c r="Y2204" s="2">
        <v>8.2949999999999999</v>
      </c>
      <c r="Z2204" s="2">
        <v>0.29099999999999998</v>
      </c>
      <c r="AA2204" s="2">
        <v>16.704000000000001</v>
      </c>
      <c r="AB2204" s="2">
        <v>0.13600000000000001</v>
      </c>
      <c r="AC2204">
        <f t="shared" si="209"/>
        <v>1930</v>
      </c>
    </row>
    <row r="2205" spans="1:29" x14ac:dyDescent="0.35">
      <c r="A2205" s="3">
        <v>12267</v>
      </c>
      <c r="B2205" s="2">
        <v>13.76</v>
      </c>
      <c r="C2205" s="2">
        <v>0.32100000000000001</v>
      </c>
      <c r="D2205" s="2">
        <v>19.635000000000002</v>
      </c>
      <c r="E2205" s="2">
        <v>0.29599999999999999</v>
      </c>
      <c r="F2205" s="2">
        <v>7.8579999999999997</v>
      </c>
      <c r="G2205" s="2">
        <v>0.32100000000000001</v>
      </c>
      <c r="H2205" s="2">
        <v>16.701000000000001</v>
      </c>
      <c r="I2205" s="2">
        <v>0.13800000000000001</v>
      </c>
      <c r="J2205" s="4">
        <f t="shared" si="210"/>
        <v>1933</v>
      </c>
      <c r="K2205">
        <f t="shared" si="211"/>
        <v>8</v>
      </c>
      <c r="M2205" t="str">
        <f t="shared" si="206"/>
        <v/>
      </c>
      <c r="O2205" t="str">
        <f t="shared" si="207"/>
        <v/>
      </c>
      <c r="R2205" t="str">
        <f t="shared" si="208"/>
        <v>1933-08</v>
      </c>
      <c r="U2205" s="2">
        <v>13.76</v>
      </c>
      <c r="V2205" s="2">
        <v>0.32100000000000001</v>
      </c>
      <c r="W2205" s="2">
        <v>19.635000000000002</v>
      </c>
      <c r="X2205" s="2">
        <v>0.29599999999999999</v>
      </c>
      <c r="Y2205" s="2">
        <v>7.8579999999999997</v>
      </c>
      <c r="Z2205" s="2">
        <v>0.32100000000000001</v>
      </c>
      <c r="AA2205" s="2">
        <v>16.701000000000001</v>
      </c>
      <c r="AB2205" s="2">
        <v>0.13800000000000001</v>
      </c>
      <c r="AC2205">
        <f t="shared" si="209"/>
        <v>1930</v>
      </c>
    </row>
    <row r="2206" spans="1:29" x14ac:dyDescent="0.35">
      <c r="A2206" s="3">
        <v>12298</v>
      </c>
      <c r="B2206" s="2">
        <v>11.853999999999999</v>
      </c>
      <c r="C2206" s="2">
        <v>0.24399999999999999</v>
      </c>
      <c r="D2206" s="2">
        <v>17.631</v>
      </c>
      <c r="E2206" s="2">
        <v>0.20200000000000001</v>
      </c>
      <c r="F2206" s="2">
        <v>6.0549999999999997</v>
      </c>
      <c r="G2206" s="2">
        <v>0.25900000000000001</v>
      </c>
      <c r="H2206" s="2">
        <v>16.024000000000001</v>
      </c>
      <c r="I2206" s="2">
        <v>0.129</v>
      </c>
      <c r="J2206" s="4">
        <f t="shared" si="210"/>
        <v>1933</v>
      </c>
      <c r="K2206">
        <f t="shared" si="211"/>
        <v>9</v>
      </c>
      <c r="M2206" t="str">
        <f t="shared" si="206"/>
        <v/>
      </c>
      <c r="O2206" t="str">
        <f t="shared" si="207"/>
        <v/>
      </c>
      <c r="R2206" t="str">
        <f t="shared" si="208"/>
        <v>1933-09</v>
      </c>
      <c r="U2206" s="2">
        <v>11.853999999999999</v>
      </c>
      <c r="V2206" s="2">
        <v>0.24399999999999999</v>
      </c>
      <c r="W2206" s="2">
        <v>17.631</v>
      </c>
      <c r="X2206" s="2">
        <v>0.20200000000000001</v>
      </c>
      <c r="Y2206" s="2">
        <v>6.0549999999999997</v>
      </c>
      <c r="Z2206" s="2">
        <v>0.25900000000000001</v>
      </c>
      <c r="AA2206" s="2">
        <v>16.024000000000001</v>
      </c>
      <c r="AB2206" s="2">
        <v>0.129</v>
      </c>
      <c r="AC2206">
        <f t="shared" si="209"/>
        <v>1930</v>
      </c>
    </row>
    <row r="2207" spans="1:29" x14ac:dyDescent="0.35">
      <c r="A2207" s="3">
        <v>12328</v>
      </c>
      <c r="B2207" s="2">
        <v>9.2379999999999995</v>
      </c>
      <c r="C2207" s="2">
        <v>0.23200000000000001</v>
      </c>
      <c r="D2207" s="2">
        <v>15.172000000000001</v>
      </c>
      <c r="E2207" s="2">
        <v>0.17</v>
      </c>
      <c r="F2207" s="2">
        <v>3.3739999999999899</v>
      </c>
      <c r="G2207" s="2">
        <v>0.247</v>
      </c>
      <c r="H2207" s="2">
        <v>15.142999999999899</v>
      </c>
      <c r="I2207" s="2">
        <v>0.125</v>
      </c>
      <c r="J2207" s="4">
        <f t="shared" si="210"/>
        <v>1933</v>
      </c>
      <c r="K2207">
        <f t="shared" si="211"/>
        <v>10</v>
      </c>
      <c r="M2207" t="str">
        <f t="shared" si="206"/>
        <v/>
      </c>
      <c r="O2207" t="str">
        <f t="shared" si="207"/>
        <v/>
      </c>
      <c r="R2207" t="str">
        <f t="shared" si="208"/>
        <v>1933-10</v>
      </c>
      <c r="U2207" s="2">
        <v>9.2379999999999995</v>
      </c>
      <c r="V2207" s="2">
        <v>0.23200000000000001</v>
      </c>
      <c r="W2207" s="2">
        <v>15.172000000000001</v>
      </c>
      <c r="X2207" s="2">
        <v>0.17</v>
      </c>
      <c r="Y2207" s="2">
        <v>3.3739999999999899</v>
      </c>
      <c r="Z2207" s="2">
        <v>0.247</v>
      </c>
      <c r="AA2207" s="2">
        <v>15.142999999999899</v>
      </c>
      <c r="AB2207" s="2">
        <v>0.125</v>
      </c>
      <c r="AC2207">
        <f t="shared" si="209"/>
        <v>1930</v>
      </c>
    </row>
    <row r="2208" spans="1:29" x14ac:dyDescent="0.35">
      <c r="A2208" s="3">
        <v>12359</v>
      </c>
      <c r="B2208" s="2">
        <v>5.89</v>
      </c>
      <c r="C2208" s="2">
        <v>0.20100000000000001</v>
      </c>
      <c r="D2208" s="2">
        <v>11.577999999999999</v>
      </c>
      <c r="E2208" s="2">
        <v>0.22700000000000001</v>
      </c>
      <c r="F2208" s="2">
        <v>9.2999999999999902E-2</v>
      </c>
      <c r="G2208" s="2">
        <v>0.248</v>
      </c>
      <c r="H2208" s="2">
        <v>14.130999999999901</v>
      </c>
      <c r="I2208" s="2">
        <v>0.11799999999999999</v>
      </c>
      <c r="J2208" s="4">
        <f t="shared" si="210"/>
        <v>1933</v>
      </c>
      <c r="K2208">
        <f t="shared" si="211"/>
        <v>11</v>
      </c>
      <c r="M2208" t="str">
        <f t="shared" si="206"/>
        <v/>
      </c>
      <c r="O2208" t="str">
        <f t="shared" si="207"/>
        <v/>
      </c>
      <c r="R2208" t="str">
        <f t="shared" si="208"/>
        <v>1933-11</v>
      </c>
      <c r="U2208" s="2">
        <v>5.89</v>
      </c>
      <c r="V2208" s="2">
        <v>0.20100000000000001</v>
      </c>
      <c r="W2208" s="2">
        <v>11.577999999999999</v>
      </c>
      <c r="X2208" s="2">
        <v>0.22700000000000001</v>
      </c>
      <c r="Y2208" s="2">
        <v>9.2999999999999902E-2</v>
      </c>
      <c r="Z2208" s="2">
        <v>0.248</v>
      </c>
      <c r="AA2208" s="2">
        <v>14.130999999999901</v>
      </c>
      <c r="AB2208" s="2">
        <v>0.11799999999999999</v>
      </c>
      <c r="AC2208">
        <f t="shared" si="209"/>
        <v>1930</v>
      </c>
    </row>
    <row r="2209" spans="1:29" x14ac:dyDescent="0.35">
      <c r="A2209" s="3">
        <v>12389</v>
      </c>
      <c r="B2209" s="2">
        <v>3.1039999999999899</v>
      </c>
      <c r="C2209" s="2">
        <v>0.192</v>
      </c>
      <c r="D2209" s="2">
        <v>8.4559999999999995</v>
      </c>
      <c r="E2209" s="2">
        <v>0.23</v>
      </c>
      <c r="F2209" s="2">
        <v>-2.5329999999999999</v>
      </c>
      <c r="G2209" s="2">
        <v>0.23</v>
      </c>
      <c r="H2209" s="2">
        <v>13.352</v>
      </c>
      <c r="I2209" s="2">
        <v>0.12</v>
      </c>
      <c r="J2209" s="4">
        <f t="shared" si="210"/>
        <v>1933</v>
      </c>
      <c r="K2209">
        <f t="shared" si="211"/>
        <v>12</v>
      </c>
      <c r="M2209" t="str">
        <f t="shared" si="206"/>
        <v/>
      </c>
      <c r="O2209" t="str">
        <f t="shared" si="207"/>
        <v/>
      </c>
      <c r="R2209" t="str">
        <f t="shared" si="208"/>
        <v>1933-12</v>
      </c>
      <c r="U2209" s="2">
        <v>3.1039999999999899</v>
      </c>
      <c r="V2209" s="2">
        <v>0.192</v>
      </c>
      <c r="W2209" s="2">
        <v>8.4559999999999995</v>
      </c>
      <c r="X2209" s="2">
        <v>0.23</v>
      </c>
      <c r="Y2209" s="2">
        <v>-2.5329999999999999</v>
      </c>
      <c r="Z2209" s="2">
        <v>0.23</v>
      </c>
      <c r="AA2209" s="2">
        <v>13.352</v>
      </c>
      <c r="AB2209" s="2">
        <v>0.12</v>
      </c>
      <c r="AC2209">
        <f t="shared" si="209"/>
        <v>1930</v>
      </c>
    </row>
    <row r="2210" spans="1:29" x14ac:dyDescent="0.35">
      <c r="A2210" s="3">
        <v>12420</v>
      </c>
      <c r="B2210" s="2">
        <v>2.476</v>
      </c>
      <c r="C2210" s="2">
        <v>0.23100000000000001</v>
      </c>
      <c r="D2210" s="2">
        <v>7.9949999999999903</v>
      </c>
      <c r="E2210" s="2">
        <v>0.219</v>
      </c>
      <c r="F2210" s="2">
        <v>-3.1309999999999998</v>
      </c>
      <c r="G2210" s="2">
        <v>0.27200000000000002</v>
      </c>
      <c r="H2210" s="2">
        <v>13.276</v>
      </c>
      <c r="I2210" s="2">
        <v>0.124</v>
      </c>
      <c r="J2210" s="4">
        <f t="shared" si="210"/>
        <v>1934</v>
      </c>
      <c r="K2210">
        <f t="shared" si="211"/>
        <v>1</v>
      </c>
      <c r="M2210" t="str">
        <f t="shared" si="206"/>
        <v/>
      </c>
      <c r="O2210" t="str">
        <f t="shared" si="207"/>
        <v/>
      </c>
      <c r="R2210" t="str">
        <f t="shared" si="208"/>
        <v>1934-01</v>
      </c>
      <c r="U2210" s="2">
        <v>2.476</v>
      </c>
      <c r="V2210" s="2">
        <v>0.23100000000000001</v>
      </c>
      <c r="W2210" s="2">
        <v>7.9949999999999903</v>
      </c>
      <c r="X2210" s="2">
        <v>0.219</v>
      </c>
      <c r="Y2210" s="2">
        <v>-3.1309999999999998</v>
      </c>
      <c r="Z2210" s="2">
        <v>0.27200000000000002</v>
      </c>
      <c r="AA2210" s="2">
        <v>13.276</v>
      </c>
      <c r="AB2210" s="2">
        <v>0.124</v>
      </c>
      <c r="AC2210">
        <f t="shared" si="209"/>
        <v>1930</v>
      </c>
    </row>
    <row r="2211" spans="1:29" x14ac:dyDescent="0.35">
      <c r="A2211" s="3">
        <v>12451</v>
      </c>
      <c r="B2211" s="2">
        <v>3.6989999999999998</v>
      </c>
      <c r="C2211" s="2">
        <v>0.251</v>
      </c>
      <c r="D2211" s="2">
        <v>9.5039999999999996</v>
      </c>
      <c r="E2211" s="2">
        <v>0.23699999999999999</v>
      </c>
      <c r="F2211" s="2">
        <v>-2.1909999999999998</v>
      </c>
      <c r="G2211" s="2">
        <v>0.35599999999999998</v>
      </c>
      <c r="H2211" s="2">
        <v>13.700999999999899</v>
      </c>
      <c r="I2211" s="2">
        <v>0.125</v>
      </c>
      <c r="J2211" s="4">
        <f t="shared" si="210"/>
        <v>1934</v>
      </c>
      <c r="K2211">
        <f t="shared" si="211"/>
        <v>2</v>
      </c>
      <c r="M2211" t="str">
        <f t="shared" si="206"/>
        <v/>
      </c>
      <c r="O2211" t="str">
        <f t="shared" si="207"/>
        <v/>
      </c>
      <c r="R2211" t="str">
        <f t="shared" si="208"/>
        <v>1934-02</v>
      </c>
      <c r="U2211" s="2">
        <v>3.6989999999999998</v>
      </c>
      <c r="V2211" s="2">
        <v>0.251</v>
      </c>
      <c r="W2211" s="2">
        <v>9.5039999999999996</v>
      </c>
      <c r="X2211" s="2">
        <v>0.23699999999999999</v>
      </c>
      <c r="Y2211" s="2">
        <v>-2.1909999999999998</v>
      </c>
      <c r="Z2211" s="2">
        <v>0.35599999999999998</v>
      </c>
      <c r="AA2211" s="2">
        <v>13.700999999999899</v>
      </c>
      <c r="AB2211" s="2">
        <v>0.125</v>
      </c>
      <c r="AC2211">
        <f t="shared" si="209"/>
        <v>1930</v>
      </c>
    </row>
    <row r="2212" spans="1:29" x14ac:dyDescent="0.35">
      <c r="A2212" s="3">
        <v>12479</v>
      </c>
      <c r="B2212" s="2">
        <v>4.8179999999999996</v>
      </c>
      <c r="C2212" s="2">
        <v>0.20100000000000001</v>
      </c>
      <c r="D2212" s="2">
        <v>10.835000000000001</v>
      </c>
      <c r="E2212" s="2">
        <v>0.193</v>
      </c>
      <c r="F2212" s="2">
        <v>-1.3819999999999999</v>
      </c>
      <c r="G2212" s="2">
        <v>0.223</v>
      </c>
      <c r="H2212" s="2">
        <v>14.071999999999999</v>
      </c>
      <c r="I2212" s="2">
        <v>0.122</v>
      </c>
      <c r="J2212" s="4">
        <f t="shared" si="210"/>
        <v>1934</v>
      </c>
      <c r="K2212">
        <f t="shared" si="211"/>
        <v>3</v>
      </c>
      <c r="M2212" t="str">
        <f t="shared" si="206"/>
        <v/>
      </c>
      <c r="O2212" t="str">
        <f t="shared" si="207"/>
        <v/>
      </c>
      <c r="R2212" t="str">
        <f t="shared" si="208"/>
        <v>1934-03</v>
      </c>
      <c r="U2212" s="2">
        <v>4.8179999999999996</v>
      </c>
      <c r="V2212" s="2">
        <v>0.20100000000000001</v>
      </c>
      <c r="W2212" s="2">
        <v>10.835000000000001</v>
      </c>
      <c r="X2212" s="2">
        <v>0.193</v>
      </c>
      <c r="Y2212" s="2">
        <v>-1.3819999999999999</v>
      </c>
      <c r="Z2212" s="2">
        <v>0.223</v>
      </c>
      <c r="AA2212" s="2">
        <v>14.071999999999999</v>
      </c>
      <c r="AB2212" s="2">
        <v>0.122</v>
      </c>
      <c r="AC2212">
        <f t="shared" si="209"/>
        <v>1930</v>
      </c>
    </row>
    <row r="2213" spans="1:29" x14ac:dyDescent="0.35">
      <c r="A2213" s="3">
        <v>12510</v>
      </c>
      <c r="B2213" s="2">
        <v>8.016</v>
      </c>
      <c r="C2213" s="2">
        <v>0.25900000000000001</v>
      </c>
      <c r="D2213" s="2">
        <v>13.995999999999899</v>
      </c>
      <c r="E2213" s="2">
        <v>0.24</v>
      </c>
      <c r="F2213" s="2">
        <v>1.853</v>
      </c>
      <c r="G2213" s="2">
        <v>0.29399999999999998</v>
      </c>
      <c r="H2213" s="2">
        <v>15.02</v>
      </c>
      <c r="I2213" s="2">
        <v>0.128</v>
      </c>
      <c r="J2213" s="4">
        <f t="shared" si="210"/>
        <v>1934</v>
      </c>
      <c r="K2213">
        <f t="shared" si="211"/>
        <v>4</v>
      </c>
      <c r="M2213" t="str">
        <f t="shared" si="206"/>
        <v/>
      </c>
      <c r="O2213" t="str">
        <f t="shared" si="207"/>
        <v/>
      </c>
      <c r="R2213" t="str">
        <f t="shared" si="208"/>
        <v>1934-04</v>
      </c>
      <c r="U2213" s="2">
        <v>8.016</v>
      </c>
      <c r="V2213" s="2">
        <v>0.25900000000000001</v>
      </c>
      <c r="W2213" s="2">
        <v>13.995999999999899</v>
      </c>
      <c r="X2213" s="2">
        <v>0.24</v>
      </c>
      <c r="Y2213" s="2">
        <v>1.853</v>
      </c>
      <c r="Z2213" s="2">
        <v>0.29399999999999998</v>
      </c>
      <c r="AA2213" s="2">
        <v>15.02</v>
      </c>
      <c r="AB2213" s="2">
        <v>0.128</v>
      </c>
      <c r="AC2213">
        <f t="shared" si="209"/>
        <v>1930</v>
      </c>
    </row>
    <row r="2214" spans="1:29" x14ac:dyDescent="0.35">
      <c r="A2214" s="3">
        <v>12540</v>
      </c>
      <c r="B2214" s="2">
        <v>11.478</v>
      </c>
      <c r="C2214" s="2">
        <v>0.27600000000000002</v>
      </c>
      <c r="D2214" s="2">
        <v>17.533000000000001</v>
      </c>
      <c r="E2214" s="2">
        <v>0.27300000000000002</v>
      </c>
      <c r="F2214" s="2">
        <v>5.26</v>
      </c>
      <c r="G2214" s="2">
        <v>0.307</v>
      </c>
      <c r="H2214" s="2">
        <v>15.950999999999899</v>
      </c>
      <c r="I2214" s="2">
        <v>0.127</v>
      </c>
      <c r="J2214" s="4">
        <f t="shared" si="210"/>
        <v>1934</v>
      </c>
      <c r="K2214">
        <f t="shared" si="211"/>
        <v>5</v>
      </c>
      <c r="M2214" t="str">
        <f t="shared" si="206"/>
        <v/>
      </c>
      <c r="O2214" t="str">
        <f t="shared" si="207"/>
        <v/>
      </c>
      <c r="R2214" t="str">
        <f t="shared" si="208"/>
        <v>1934-05</v>
      </c>
      <c r="U2214" s="2">
        <v>11.478</v>
      </c>
      <c r="V2214" s="2">
        <v>0.27600000000000002</v>
      </c>
      <c r="W2214" s="2">
        <v>17.533000000000001</v>
      </c>
      <c r="X2214" s="2">
        <v>0.27300000000000002</v>
      </c>
      <c r="Y2214" s="2">
        <v>5.26</v>
      </c>
      <c r="Z2214" s="2">
        <v>0.307</v>
      </c>
      <c r="AA2214" s="2">
        <v>15.950999999999899</v>
      </c>
      <c r="AB2214" s="2">
        <v>0.127</v>
      </c>
      <c r="AC2214">
        <f t="shared" si="209"/>
        <v>1930</v>
      </c>
    </row>
    <row r="2215" spans="1:29" x14ac:dyDescent="0.35">
      <c r="A2215" s="3">
        <v>12571</v>
      </c>
      <c r="B2215" s="2">
        <v>13.401999999999999</v>
      </c>
      <c r="C2215" s="2">
        <v>0.24</v>
      </c>
      <c r="D2215" s="2">
        <v>19.183</v>
      </c>
      <c r="E2215" s="2">
        <v>0.25</v>
      </c>
      <c r="F2215" s="2">
        <v>7.4219999999999997</v>
      </c>
      <c r="G2215" s="2">
        <v>0.27400000000000002</v>
      </c>
      <c r="H2215" s="2">
        <v>16.577999999999999</v>
      </c>
      <c r="I2215" s="2">
        <v>0.121</v>
      </c>
      <c r="J2215" s="4">
        <f t="shared" si="210"/>
        <v>1934</v>
      </c>
      <c r="K2215">
        <f t="shared" si="211"/>
        <v>6</v>
      </c>
      <c r="M2215" t="str">
        <f t="shared" si="206"/>
        <v/>
      </c>
      <c r="O2215" t="str">
        <f t="shared" si="207"/>
        <v/>
      </c>
      <c r="R2215" t="str">
        <f t="shared" si="208"/>
        <v>1934-06</v>
      </c>
      <c r="U2215" s="2">
        <v>13.401999999999999</v>
      </c>
      <c r="V2215" s="2">
        <v>0.24</v>
      </c>
      <c r="W2215" s="2">
        <v>19.183</v>
      </c>
      <c r="X2215" s="2">
        <v>0.25</v>
      </c>
      <c r="Y2215" s="2">
        <v>7.4219999999999997</v>
      </c>
      <c r="Z2215" s="2">
        <v>0.27400000000000002</v>
      </c>
      <c r="AA2215" s="2">
        <v>16.577999999999999</v>
      </c>
      <c r="AB2215" s="2">
        <v>0.121</v>
      </c>
      <c r="AC2215">
        <f t="shared" si="209"/>
        <v>1930</v>
      </c>
    </row>
    <row r="2216" spans="1:29" x14ac:dyDescent="0.35">
      <c r="A2216" s="3">
        <v>12601</v>
      </c>
      <c r="B2216" s="2">
        <v>14.343</v>
      </c>
      <c r="C2216" s="2">
        <v>0.29599999999999999</v>
      </c>
      <c r="D2216" s="2">
        <v>20.14</v>
      </c>
      <c r="E2216" s="2">
        <v>0.28799999999999998</v>
      </c>
      <c r="F2216" s="2">
        <v>8.4719999999999995</v>
      </c>
      <c r="G2216" s="2">
        <v>0.317</v>
      </c>
      <c r="H2216" s="2">
        <v>16.850999999999999</v>
      </c>
      <c r="I2216" s="2">
        <v>0.13400000000000001</v>
      </c>
      <c r="J2216" s="4">
        <f t="shared" si="210"/>
        <v>1934</v>
      </c>
      <c r="K2216">
        <f t="shared" si="211"/>
        <v>7</v>
      </c>
      <c r="M2216" t="str">
        <f t="shared" si="206"/>
        <v/>
      </c>
      <c r="O2216" t="str">
        <f t="shared" si="207"/>
        <v/>
      </c>
      <c r="R2216" t="str">
        <f t="shared" si="208"/>
        <v>1934-07</v>
      </c>
      <c r="U2216" s="2">
        <v>14.343</v>
      </c>
      <c r="V2216" s="2">
        <v>0.29599999999999999</v>
      </c>
      <c r="W2216" s="2">
        <v>20.14</v>
      </c>
      <c r="X2216" s="2">
        <v>0.28799999999999998</v>
      </c>
      <c r="Y2216" s="2">
        <v>8.4719999999999995</v>
      </c>
      <c r="Z2216" s="2">
        <v>0.317</v>
      </c>
      <c r="AA2216" s="2">
        <v>16.850999999999999</v>
      </c>
      <c r="AB2216" s="2">
        <v>0.13400000000000001</v>
      </c>
      <c r="AC2216">
        <f t="shared" si="209"/>
        <v>1930</v>
      </c>
    </row>
    <row r="2217" spans="1:29" x14ac:dyDescent="0.35">
      <c r="A2217" s="3">
        <v>12632</v>
      </c>
      <c r="B2217" s="2">
        <v>13.777999999999899</v>
      </c>
      <c r="C2217" s="2">
        <v>0.32200000000000001</v>
      </c>
      <c r="D2217" s="2">
        <v>19.533999999999999</v>
      </c>
      <c r="E2217" s="2">
        <v>0.28899999999999998</v>
      </c>
      <c r="F2217" s="2">
        <v>8.01</v>
      </c>
      <c r="G2217" s="2">
        <v>0.33700000000000002</v>
      </c>
      <c r="H2217" s="2">
        <v>16.739999999999998</v>
      </c>
      <c r="I2217" s="2">
        <v>0.14099999999999999</v>
      </c>
      <c r="J2217" s="4">
        <f t="shared" si="210"/>
        <v>1934</v>
      </c>
      <c r="K2217">
        <f t="shared" si="211"/>
        <v>8</v>
      </c>
      <c r="M2217" t="str">
        <f t="shared" si="206"/>
        <v/>
      </c>
      <c r="O2217" t="str">
        <f t="shared" si="207"/>
        <v/>
      </c>
      <c r="R2217" t="str">
        <f t="shared" si="208"/>
        <v>1934-08</v>
      </c>
      <c r="U2217" s="2">
        <v>13.777999999999899</v>
      </c>
      <c r="V2217" s="2">
        <v>0.32200000000000001</v>
      </c>
      <c r="W2217" s="2">
        <v>19.533999999999999</v>
      </c>
      <c r="X2217" s="2">
        <v>0.28899999999999998</v>
      </c>
      <c r="Y2217" s="2">
        <v>8.01</v>
      </c>
      <c r="Z2217" s="2">
        <v>0.33700000000000002</v>
      </c>
      <c r="AA2217" s="2">
        <v>16.739999999999998</v>
      </c>
      <c r="AB2217" s="2">
        <v>0.14099999999999999</v>
      </c>
      <c r="AC2217">
        <f t="shared" si="209"/>
        <v>1930</v>
      </c>
    </row>
    <row r="2218" spans="1:29" x14ac:dyDescent="0.35">
      <c r="A2218" s="3">
        <v>12663</v>
      </c>
      <c r="B2218" s="2">
        <v>11.727</v>
      </c>
      <c r="C2218" s="2">
        <v>0.23799999999999999</v>
      </c>
      <c r="D2218" s="2">
        <v>17.504999999999999</v>
      </c>
      <c r="E2218" s="2">
        <v>0.221</v>
      </c>
      <c r="F2218" s="2">
        <v>5.899</v>
      </c>
      <c r="G2218" s="2">
        <v>0.26100000000000001</v>
      </c>
      <c r="H2218" s="2">
        <v>16.128</v>
      </c>
      <c r="I2218" s="2">
        <v>0.122</v>
      </c>
      <c r="J2218" s="4">
        <f t="shared" si="210"/>
        <v>1934</v>
      </c>
      <c r="K2218">
        <f t="shared" si="211"/>
        <v>9</v>
      </c>
      <c r="M2218" t="str">
        <f t="shared" si="206"/>
        <v/>
      </c>
      <c r="O2218" t="str">
        <f t="shared" si="207"/>
        <v/>
      </c>
      <c r="R2218" t="str">
        <f t="shared" si="208"/>
        <v>1934-09</v>
      </c>
      <c r="U2218" s="2">
        <v>11.727</v>
      </c>
      <c r="V2218" s="2">
        <v>0.23799999999999999</v>
      </c>
      <c r="W2218" s="2">
        <v>17.504999999999999</v>
      </c>
      <c r="X2218" s="2">
        <v>0.221</v>
      </c>
      <c r="Y2218" s="2">
        <v>5.899</v>
      </c>
      <c r="Z2218" s="2">
        <v>0.26100000000000001</v>
      </c>
      <c r="AA2218" s="2">
        <v>16.128</v>
      </c>
      <c r="AB2218" s="2">
        <v>0.122</v>
      </c>
      <c r="AC2218">
        <f t="shared" si="209"/>
        <v>1930</v>
      </c>
    </row>
    <row r="2219" spans="1:29" x14ac:dyDescent="0.35">
      <c r="A2219" s="3">
        <v>12693</v>
      </c>
      <c r="B2219" s="2">
        <v>9.4209999999999994</v>
      </c>
      <c r="C2219" s="2">
        <v>0.192</v>
      </c>
      <c r="D2219" s="2">
        <v>15.370999999999899</v>
      </c>
      <c r="E2219" s="2">
        <v>0.18099999999999999</v>
      </c>
      <c r="F2219" s="2">
        <v>3.6289999999999898</v>
      </c>
      <c r="G2219" s="2">
        <v>0.21299999999999999</v>
      </c>
      <c r="H2219" s="2">
        <v>15.332000000000001</v>
      </c>
      <c r="I2219" s="2">
        <v>0.11799999999999999</v>
      </c>
      <c r="J2219" s="4">
        <f t="shared" si="210"/>
        <v>1934</v>
      </c>
      <c r="K2219">
        <f t="shared" si="211"/>
        <v>10</v>
      </c>
      <c r="M2219" t="str">
        <f t="shared" si="206"/>
        <v/>
      </c>
      <c r="O2219" t="str">
        <f t="shared" si="207"/>
        <v/>
      </c>
      <c r="R2219" t="str">
        <f t="shared" si="208"/>
        <v>1934-10</v>
      </c>
      <c r="U2219" s="2">
        <v>9.4209999999999994</v>
      </c>
      <c r="V2219" s="2">
        <v>0.192</v>
      </c>
      <c r="W2219" s="2">
        <v>15.370999999999899</v>
      </c>
      <c r="X2219" s="2">
        <v>0.18099999999999999</v>
      </c>
      <c r="Y2219" s="2">
        <v>3.6289999999999898</v>
      </c>
      <c r="Z2219" s="2">
        <v>0.21299999999999999</v>
      </c>
      <c r="AA2219" s="2">
        <v>15.332000000000001</v>
      </c>
      <c r="AB2219" s="2">
        <v>0.11799999999999999</v>
      </c>
      <c r="AC2219">
        <f t="shared" si="209"/>
        <v>1930</v>
      </c>
    </row>
    <row r="2220" spans="1:29" x14ac:dyDescent="0.35">
      <c r="A2220" s="3">
        <v>12724</v>
      </c>
      <c r="B2220" s="2">
        <v>6.3970000000000002</v>
      </c>
      <c r="C2220" s="2">
        <v>0.182</v>
      </c>
      <c r="D2220" s="2">
        <v>11.736000000000001</v>
      </c>
      <c r="E2220" s="2">
        <v>0.17899999999999999</v>
      </c>
      <c r="F2220" s="2">
        <v>0.97799999999999998</v>
      </c>
      <c r="G2220" s="2">
        <v>0.23499999999999999</v>
      </c>
      <c r="H2220" s="2">
        <v>14.412000000000001</v>
      </c>
      <c r="I2220" s="2">
        <v>0.113</v>
      </c>
      <c r="J2220" s="4">
        <f t="shared" si="210"/>
        <v>1934</v>
      </c>
      <c r="K2220">
        <f t="shared" si="211"/>
        <v>11</v>
      </c>
      <c r="M2220" t="str">
        <f t="shared" si="206"/>
        <v/>
      </c>
      <c r="O2220" t="str">
        <f t="shared" si="207"/>
        <v/>
      </c>
      <c r="R2220" t="str">
        <f t="shared" si="208"/>
        <v>1934-11</v>
      </c>
      <c r="U2220" s="2">
        <v>6.3970000000000002</v>
      </c>
      <c r="V2220" s="2">
        <v>0.182</v>
      </c>
      <c r="W2220" s="2">
        <v>11.736000000000001</v>
      </c>
      <c r="X2220" s="2">
        <v>0.17899999999999999</v>
      </c>
      <c r="Y2220" s="2">
        <v>0.97799999999999998</v>
      </c>
      <c r="Z2220" s="2">
        <v>0.23499999999999999</v>
      </c>
      <c r="AA2220" s="2">
        <v>14.412000000000001</v>
      </c>
      <c r="AB2220" s="2">
        <v>0.113</v>
      </c>
      <c r="AC2220">
        <f t="shared" si="209"/>
        <v>1930</v>
      </c>
    </row>
    <row r="2221" spans="1:29" x14ac:dyDescent="0.35">
      <c r="A2221" s="3">
        <v>12754</v>
      </c>
      <c r="B2221" s="2">
        <v>3.9849999999999999</v>
      </c>
      <c r="C2221" s="2">
        <v>0.193</v>
      </c>
      <c r="D2221" s="2">
        <v>9.2789999999999999</v>
      </c>
      <c r="E2221" s="2">
        <v>0.23899999999999999</v>
      </c>
      <c r="F2221" s="2">
        <v>-1.62</v>
      </c>
      <c r="G2221" s="2">
        <v>0.221</v>
      </c>
      <c r="H2221" s="2">
        <v>13.673</v>
      </c>
      <c r="I2221" s="2">
        <v>0.11799999999999999</v>
      </c>
      <c r="J2221" s="4">
        <f t="shared" si="210"/>
        <v>1934</v>
      </c>
      <c r="K2221">
        <f t="shared" si="211"/>
        <v>12</v>
      </c>
      <c r="M2221" t="str">
        <f t="shared" si="206"/>
        <v/>
      </c>
      <c r="O2221" t="str">
        <f t="shared" si="207"/>
        <v/>
      </c>
      <c r="R2221" t="str">
        <f t="shared" si="208"/>
        <v>1934-12</v>
      </c>
      <c r="U2221" s="2">
        <v>3.9849999999999999</v>
      </c>
      <c r="V2221" s="2">
        <v>0.193</v>
      </c>
      <c r="W2221" s="2">
        <v>9.2789999999999999</v>
      </c>
      <c r="X2221" s="2">
        <v>0.23899999999999999</v>
      </c>
      <c r="Y2221" s="2">
        <v>-1.62</v>
      </c>
      <c r="Z2221" s="2">
        <v>0.221</v>
      </c>
      <c r="AA2221" s="2">
        <v>13.673</v>
      </c>
      <c r="AB2221" s="2">
        <v>0.11799999999999999</v>
      </c>
      <c r="AC2221">
        <f t="shared" si="209"/>
        <v>1930</v>
      </c>
    </row>
    <row r="2222" spans="1:29" x14ac:dyDescent="0.35">
      <c r="A2222" s="3">
        <v>12785</v>
      </c>
      <c r="B2222" s="2">
        <v>2.1749999999999998</v>
      </c>
      <c r="C2222" s="2">
        <v>0.20399999999999999</v>
      </c>
      <c r="D2222" s="2">
        <v>7.7369999999999903</v>
      </c>
      <c r="E2222" s="2">
        <v>0.22</v>
      </c>
      <c r="F2222" s="2">
        <v>-3.6179999999999999</v>
      </c>
      <c r="G2222" s="2">
        <v>0.25</v>
      </c>
      <c r="H2222" s="2">
        <v>13.298999999999999</v>
      </c>
      <c r="I2222" s="2">
        <v>0.121</v>
      </c>
      <c r="J2222" s="4">
        <f t="shared" si="210"/>
        <v>1935</v>
      </c>
      <c r="K2222">
        <f t="shared" si="211"/>
        <v>1</v>
      </c>
      <c r="M2222" t="str">
        <f t="shared" si="206"/>
        <v/>
      </c>
      <c r="O2222" t="str">
        <f t="shared" si="207"/>
        <v/>
      </c>
      <c r="R2222" t="str">
        <f t="shared" si="208"/>
        <v>1935-01</v>
      </c>
      <c r="U2222" s="2">
        <v>2.1749999999999998</v>
      </c>
      <c r="V2222" s="2">
        <v>0.20399999999999999</v>
      </c>
      <c r="W2222" s="2">
        <v>7.7369999999999903</v>
      </c>
      <c r="X2222" s="2">
        <v>0.22</v>
      </c>
      <c r="Y2222" s="2">
        <v>-3.6179999999999999</v>
      </c>
      <c r="Z2222" s="2">
        <v>0.25</v>
      </c>
      <c r="AA2222" s="2">
        <v>13.298999999999999</v>
      </c>
      <c r="AB2222" s="2">
        <v>0.121</v>
      </c>
      <c r="AC2222">
        <f t="shared" si="209"/>
        <v>1930</v>
      </c>
    </row>
    <row r="2223" spans="1:29" x14ac:dyDescent="0.35">
      <c r="A2223" s="3">
        <v>12816</v>
      </c>
      <c r="B2223" s="2">
        <v>4.125</v>
      </c>
      <c r="C2223" s="2">
        <v>0.217</v>
      </c>
      <c r="D2223" s="2">
        <v>9.9440000000000008</v>
      </c>
      <c r="E2223" s="2">
        <v>0.21299999999999999</v>
      </c>
      <c r="F2223" s="2">
        <v>-1.7169999999999901</v>
      </c>
      <c r="G2223" s="2">
        <v>0.245</v>
      </c>
      <c r="H2223" s="2">
        <v>13.856999999999999</v>
      </c>
      <c r="I2223" s="2">
        <v>0.11899999999999999</v>
      </c>
      <c r="J2223" s="4">
        <f t="shared" si="210"/>
        <v>1935</v>
      </c>
      <c r="K2223">
        <f t="shared" si="211"/>
        <v>2</v>
      </c>
      <c r="M2223" t="str">
        <f t="shared" si="206"/>
        <v/>
      </c>
      <c r="O2223" t="str">
        <f t="shared" si="207"/>
        <v/>
      </c>
      <c r="R2223" t="str">
        <f t="shared" si="208"/>
        <v>1935-02</v>
      </c>
      <c r="U2223" s="2">
        <v>4.125</v>
      </c>
      <c r="V2223" s="2">
        <v>0.217</v>
      </c>
      <c r="W2223" s="2">
        <v>9.9440000000000008</v>
      </c>
      <c r="X2223" s="2">
        <v>0.21299999999999999</v>
      </c>
      <c r="Y2223" s="2">
        <v>-1.7169999999999901</v>
      </c>
      <c r="Z2223" s="2">
        <v>0.245</v>
      </c>
      <c r="AA2223" s="2">
        <v>13.856999999999999</v>
      </c>
      <c r="AB2223" s="2">
        <v>0.11899999999999999</v>
      </c>
      <c r="AC2223">
        <f t="shared" si="209"/>
        <v>1930</v>
      </c>
    </row>
    <row r="2224" spans="1:29" x14ac:dyDescent="0.35">
      <c r="A2224" s="3">
        <v>12844</v>
      </c>
      <c r="B2224" s="2">
        <v>5.399</v>
      </c>
      <c r="C2224" s="2">
        <v>0.187</v>
      </c>
      <c r="D2224" s="2">
        <v>11.343</v>
      </c>
      <c r="E2224" s="2">
        <v>0.20300000000000001</v>
      </c>
      <c r="F2224" s="2">
        <v>-0.80200000000000005</v>
      </c>
      <c r="G2224" s="2">
        <v>0.19700000000000001</v>
      </c>
      <c r="H2224" s="2">
        <v>14.269</v>
      </c>
      <c r="I2224" s="2">
        <v>0.115</v>
      </c>
      <c r="J2224" s="4">
        <f t="shared" si="210"/>
        <v>1935</v>
      </c>
      <c r="K2224">
        <f t="shared" si="211"/>
        <v>3</v>
      </c>
      <c r="M2224" t="str">
        <f t="shared" si="206"/>
        <v/>
      </c>
      <c r="O2224" t="str">
        <f t="shared" si="207"/>
        <v/>
      </c>
      <c r="R2224" t="str">
        <f t="shared" si="208"/>
        <v>1935-03</v>
      </c>
      <c r="U2224" s="2">
        <v>5.399</v>
      </c>
      <c r="V2224" s="2">
        <v>0.187</v>
      </c>
      <c r="W2224" s="2">
        <v>11.343</v>
      </c>
      <c r="X2224" s="2">
        <v>0.20300000000000001</v>
      </c>
      <c r="Y2224" s="2">
        <v>-0.80200000000000005</v>
      </c>
      <c r="Z2224" s="2">
        <v>0.19700000000000001</v>
      </c>
      <c r="AA2224" s="2">
        <v>14.269</v>
      </c>
      <c r="AB2224" s="2">
        <v>0.115</v>
      </c>
      <c r="AC2224">
        <f t="shared" si="209"/>
        <v>1930</v>
      </c>
    </row>
    <row r="2225" spans="1:29" x14ac:dyDescent="0.35">
      <c r="A2225" s="3">
        <v>12875</v>
      </c>
      <c r="B2225" s="2">
        <v>7.7709999999999901</v>
      </c>
      <c r="C2225" s="2">
        <v>0.25600000000000001</v>
      </c>
      <c r="D2225" s="2">
        <v>13.81</v>
      </c>
      <c r="E2225" s="2">
        <v>0.249</v>
      </c>
      <c r="F2225" s="2">
        <v>1.5509999999999999</v>
      </c>
      <c r="G2225" s="2">
        <v>0.27100000000000002</v>
      </c>
      <c r="H2225" s="2">
        <v>15.013</v>
      </c>
      <c r="I2225" s="2">
        <v>0.126</v>
      </c>
      <c r="J2225" s="4">
        <f t="shared" si="210"/>
        <v>1935</v>
      </c>
      <c r="K2225">
        <f t="shared" si="211"/>
        <v>4</v>
      </c>
      <c r="M2225" t="str">
        <f t="shared" si="206"/>
        <v/>
      </c>
      <c r="O2225" t="str">
        <f t="shared" si="207"/>
        <v/>
      </c>
      <c r="R2225" t="str">
        <f t="shared" si="208"/>
        <v>1935-04</v>
      </c>
      <c r="U2225" s="2">
        <v>7.7709999999999901</v>
      </c>
      <c r="V2225" s="2">
        <v>0.25600000000000001</v>
      </c>
      <c r="W2225" s="2">
        <v>13.81</v>
      </c>
      <c r="X2225" s="2">
        <v>0.249</v>
      </c>
      <c r="Y2225" s="2">
        <v>1.5509999999999999</v>
      </c>
      <c r="Z2225" s="2">
        <v>0.27100000000000002</v>
      </c>
      <c r="AA2225" s="2">
        <v>15.013</v>
      </c>
      <c r="AB2225" s="2">
        <v>0.126</v>
      </c>
      <c r="AC2225">
        <f t="shared" si="209"/>
        <v>1930</v>
      </c>
    </row>
    <row r="2226" spans="1:29" x14ac:dyDescent="0.35">
      <c r="A2226" s="3">
        <v>12905</v>
      </c>
      <c r="B2226" s="2">
        <v>10.906000000000001</v>
      </c>
      <c r="C2226" s="2">
        <v>0.27700000000000002</v>
      </c>
      <c r="D2226" s="2">
        <v>16.88</v>
      </c>
      <c r="E2226" s="2">
        <v>0.25800000000000001</v>
      </c>
      <c r="F2226" s="2">
        <v>4.7549999999999999</v>
      </c>
      <c r="G2226" s="2">
        <v>0.31</v>
      </c>
      <c r="H2226" s="2">
        <v>15.848000000000001</v>
      </c>
      <c r="I2226" s="2">
        <v>0.128</v>
      </c>
      <c r="J2226" s="4">
        <f t="shared" si="210"/>
        <v>1935</v>
      </c>
      <c r="K2226">
        <f t="shared" si="211"/>
        <v>5</v>
      </c>
      <c r="M2226" t="str">
        <f t="shared" si="206"/>
        <v/>
      </c>
      <c r="O2226" t="str">
        <f t="shared" si="207"/>
        <v/>
      </c>
      <c r="R2226" t="str">
        <f t="shared" si="208"/>
        <v>1935-05</v>
      </c>
      <c r="U2226" s="2">
        <v>10.906000000000001</v>
      </c>
      <c r="V2226" s="2">
        <v>0.27700000000000002</v>
      </c>
      <c r="W2226" s="2">
        <v>16.88</v>
      </c>
      <c r="X2226" s="2">
        <v>0.25800000000000001</v>
      </c>
      <c r="Y2226" s="2">
        <v>4.7549999999999999</v>
      </c>
      <c r="Z2226" s="2">
        <v>0.31</v>
      </c>
      <c r="AA2226" s="2">
        <v>15.848000000000001</v>
      </c>
      <c r="AB2226" s="2">
        <v>0.128</v>
      </c>
      <c r="AC2226">
        <f t="shared" si="209"/>
        <v>1930</v>
      </c>
    </row>
    <row r="2227" spans="1:29" x14ac:dyDescent="0.35">
      <c r="A2227" s="3">
        <v>12936</v>
      </c>
      <c r="B2227" s="2">
        <v>13.326000000000001</v>
      </c>
      <c r="C2227" s="2">
        <v>0.23</v>
      </c>
      <c r="D2227" s="2">
        <v>19.100000000000001</v>
      </c>
      <c r="E2227" s="2">
        <v>0.22700000000000001</v>
      </c>
      <c r="F2227" s="2">
        <v>7.1929999999999996</v>
      </c>
      <c r="G2227" s="2">
        <v>0.247</v>
      </c>
      <c r="H2227" s="2">
        <v>16.504000000000001</v>
      </c>
      <c r="I2227" s="2">
        <v>0.122</v>
      </c>
      <c r="J2227" s="4">
        <f t="shared" si="210"/>
        <v>1935</v>
      </c>
      <c r="K2227">
        <f t="shared" si="211"/>
        <v>6</v>
      </c>
      <c r="M2227" t="str">
        <f t="shared" si="206"/>
        <v/>
      </c>
      <c r="O2227" t="str">
        <f t="shared" si="207"/>
        <v/>
      </c>
      <c r="R2227" t="str">
        <f t="shared" si="208"/>
        <v>1935-06</v>
      </c>
      <c r="U2227" s="2">
        <v>13.326000000000001</v>
      </c>
      <c r="V2227" s="2">
        <v>0.23</v>
      </c>
      <c r="W2227" s="2">
        <v>19.100000000000001</v>
      </c>
      <c r="X2227" s="2">
        <v>0.22700000000000001</v>
      </c>
      <c r="Y2227" s="2">
        <v>7.1929999999999996</v>
      </c>
      <c r="Z2227" s="2">
        <v>0.247</v>
      </c>
      <c r="AA2227" s="2">
        <v>16.504000000000001</v>
      </c>
      <c r="AB2227" s="2">
        <v>0.122</v>
      </c>
      <c r="AC2227">
        <f t="shared" si="209"/>
        <v>1930</v>
      </c>
    </row>
    <row r="2228" spans="1:29" x14ac:dyDescent="0.35">
      <c r="A2228" s="3">
        <v>12966</v>
      </c>
      <c r="B2228" s="2">
        <v>14.331</v>
      </c>
      <c r="C2228" s="2">
        <v>0.29199999999999998</v>
      </c>
      <c r="D2228" s="2">
        <v>20.172999999999998</v>
      </c>
      <c r="E2228" s="2">
        <v>0.307</v>
      </c>
      <c r="F2228" s="2">
        <v>8.43799999999999</v>
      </c>
      <c r="G2228" s="2">
        <v>0.30199999999999999</v>
      </c>
      <c r="H2228" s="2">
        <v>16.847999999999999</v>
      </c>
      <c r="I2228" s="2">
        <v>0.13100000000000001</v>
      </c>
      <c r="J2228" s="4">
        <f t="shared" si="210"/>
        <v>1935</v>
      </c>
      <c r="K2228">
        <f t="shared" si="211"/>
        <v>7</v>
      </c>
      <c r="M2228" t="str">
        <f t="shared" si="206"/>
        <v/>
      </c>
      <c r="O2228" t="str">
        <f t="shared" si="207"/>
        <v/>
      </c>
      <c r="R2228" t="str">
        <f t="shared" si="208"/>
        <v>1935-07</v>
      </c>
      <c r="U2228" s="2">
        <v>14.331</v>
      </c>
      <c r="V2228" s="2">
        <v>0.29199999999999998</v>
      </c>
      <c r="W2228" s="2">
        <v>20.172999999999998</v>
      </c>
      <c r="X2228" s="2">
        <v>0.307</v>
      </c>
      <c r="Y2228" s="2">
        <v>8.43799999999999</v>
      </c>
      <c r="Z2228" s="2">
        <v>0.30199999999999999</v>
      </c>
      <c r="AA2228" s="2">
        <v>16.847999999999999</v>
      </c>
      <c r="AB2228" s="2">
        <v>0.13100000000000001</v>
      </c>
      <c r="AC2228">
        <f t="shared" si="209"/>
        <v>1930</v>
      </c>
    </row>
    <row r="2229" spans="1:29" x14ac:dyDescent="0.35">
      <c r="A2229" s="3">
        <v>12997</v>
      </c>
      <c r="B2229" s="2">
        <v>13.775</v>
      </c>
      <c r="C2229" s="2">
        <v>0.33200000000000002</v>
      </c>
      <c r="D2229" s="2">
        <v>19.657</v>
      </c>
      <c r="E2229" s="2">
        <v>0.30299999999999999</v>
      </c>
      <c r="F2229" s="2">
        <v>7.8309999999999897</v>
      </c>
      <c r="G2229" s="2">
        <v>0.32700000000000001</v>
      </c>
      <c r="H2229" s="2">
        <v>16.715</v>
      </c>
      <c r="I2229" s="2">
        <v>0.13900000000000001</v>
      </c>
      <c r="J2229" s="4">
        <f t="shared" si="210"/>
        <v>1935</v>
      </c>
      <c r="K2229">
        <f t="shared" si="211"/>
        <v>8</v>
      </c>
      <c r="M2229" t="str">
        <f t="shared" si="206"/>
        <v/>
      </c>
      <c r="O2229" t="str">
        <f t="shared" si="207"/>
        <v/>
      </c>
      <c r="R2229" t="str">
        <f t="shared" si="208"/>
        <v>1935-08</v>
      </c>
      <c r="U2229" s="2">
        <v>13.775</v>
      </c>
      <c r="V2229" s="2">
        <v>0.33200000000000002</v>
      </c>
      <c r="W2229" s="2">
        <v>19.657</v>
      </c>
      <c r="X2229" s="2">
        <v>0.30299999999999999</v>
      </c>
      <c r="Y2229" s="2">
        <v>7.8309999999999897</v>
      </c>
      <c r="Z2229" s="2">
        <v>0.32700000000000001</v>
      </c>
      <c r="AA2229" s="2">
        <v>16.715</v>
      </c>
      <c r="AB2229" s="2">
        <v>0.13900000000000001</v>
      </c>
      <c r="AC2229">
        <f t="shared" si="209"/>
        <v>1930</v>
      </c>
    </row>
    <row r="2230" spans="1:29" x14ac:dyDescent="0.35">
      <c r="A2230" s="3">
        <v>13028</v>
      </c>
      <c r="B2230" s="2">
        <v>11.999000000000001</v>
      </c>
      <c r="C2230" s="2">
        <v>0.23899999999999999</v>
      </c>
      <c r="D2230" s="2">
        <v>17.896000000000001</v>
      </c>
      <c r="E2230" s="2">
        <v>0.20699999999999999</v>
      </c>
      <c r="F2230" s="2">
        <v>6.0419999999999998</v>
      </c>
      <c r="G2230" s="2">
        <v>0.25</v>
      </c>
      <c r="H2230" s="2">
        <v>16.143000000000001</v>
      </c>
      <c r="I2230" s="2">
        <v>0.12</v>
      </c>
      <c r="J2230" s="4">
        <f t="shared" si="210"/>
        <v>1935</v>
      </c>
      <c r="K2230">
        <f t="shared" si="211"/>
        <v>9</v>
      </c>
      <c r="M2230" t="str">
        <f t="shared" si="206"/>
        <v/>
      </c>
      <c r="O2230" t="str">
        <f t="shared" si="207"/>
        <v/>
      </c>
      <c r="R2230" t="str">
        <f t="shared" si="208"/>
        <v>1935-09</v>
      </c>
      <c r="U2230" s="2">
        <v>11.999000000000001</v>
      </c>
      <c r="V2230" s="2">
        <v>0.23899999999999999</v>
      </c>
      <c r="W2230" s="2">
        <v>17.896000000000001</v>
      </c>
      <c r="X2230" s="2">
        <v>0.20699999999999999</v>
      </c>
      <c r="Y2230" s="2">
        <v>6.0419999999999998</v>
      </c>
      <c r="Z2230" s="2">
        <v>0.25</v>
      </c>
      <c r="AA2230" s="2">
        <v>16.143000000000001</v>
      </c>
      <c r="AB2230" s="2">
        <v>0.12</v>
      </c>
      <c r="AC2230">
        <f t="shared" si="209"/>
        <v>1930</v>
      </c>
    </row>
    <row r="2231" spans="1:29" x14ac:dyDescent="0.35">
      <c r="A2231" s="3">
        <v>13058</v>
      </c>
      <c r="B2231" s="2">
        <v>9.516</v>
      </c>
      <c r="C2231" s="2">
        <v>0.19800000000000001</v>
      </c>
      <c r="D2231" s="2">
        <v>15.379</v>
      </c>
      <c r="E2231" s="2">
        <v>0.17399999999999999</v>
      </c>
      <c r="F2231" s="2">
        <v>3.7</v>
      </c>
      <c r="G2231" s="2">
        <v>0.23499999999999999</v>
      </c>
      <c r="H2231" s="2">
        <v>15.311</v>
      </c>
      <c r="I2231" s="2">
        <v>0.114</v>
      </c>
      <c r="J2231" s="4">
        <f t="shared" si="210"/>
        <v>1935</v>
      </c>
      <c r="K2231">
        <f t="shared" si="211"/>
        <v>10</v>
      </c>
      <c r="M2231" t="str">
        <f t="shared" si="206"/>
        <v/>
      </c>
      <c r="O2231" t="str">
        <f t="shared" si="207"/>
        <v/>
      </c>
      <c r="R2231" t="str">
        <f t="shared" si="208"/>
        <v>1935-10</v>
      </c>
      <c r="U2231" s="2">
        <v>9.516</v>
      </c>
      <c r="V2231" s="2">
        <v>0.19800000000000001</v>
      </c>
      <c r="W2231" s="2">
        <v>15.379</v>
      </c>
      <c r="X2231" s="2">
        <v>0.17399999999999999</v>
      </c>
      <c r="Y2231" s="2">
        <v>3.7</v>
      </c>
      <c r="Z2231" s="2">
        <v>0.23499999999999999</v>
      </c>
      <c r="AA2231" s="2">
        <v>15.311</v>
      </c>
      <c r="AB2231" s="2">
        <v>0.114</v>
      </c>
      <c r="AC2231">
        <f t="shared" si="209"/>
        <v>1930</v>
      </c>
    </row>
    <row r="2232" spans="1:29" x14ac:dyDescent="0.35">
      <c r="A2232" s="3">
        <v>13089</v>
      </c>
      <c r="B2232" s="2">
        <v>5.4429999999999996</v>
      </c>
      <c r="C2232" s="2">
        <v>0.191</v>
      </c>
      <c r="D2232" s="2">
        <v>10.849</v>
      </c>
      <c r="E2232" s="2">
        <v>0.20100000000000001</v>
      </c>
      <c r="F2232" s="2">
        <v>-0.23</v>
      </c>
      <c r="G2232" s="2">
        <v>0.246</v>
      </c>
      <c r="H2232" s="2">
        <v>14.069000000000001</v>
      </c>
      <c r="I2232" s="2">
        <v>0.115</v>
      </c>
      <c r="J2232" s="4">
        <f t="shared" si="210"/>
        <v>1935</v>
      </c>
      <c r="K2232">
        <f t="shared" si="211"/>
        <v>11</v>
      </c>
      <c r="M2232" t="str">
        <f t="shared" si="206"/>
        <v/>
      </c>
      <c r="O2232" t="str">
        <f t="shared" si="207"/>
        <v/>
      </c>
      <c r="R2232" t="str">
        <f t="shared" si="208"/>
        <v>1935-11</v>
      </c>
      <c r="U2232" s="2">
        <v>5.4429999999999996</v>
      </c>
      <c r="V2232" s="2">
        <v>0.191</v>
      </c>
      <c r="W2232" s="2">
        <v>10.849</v>
      </c>
      <c r="X2232" s="2">
        <v>0.20100000000000001</v>
      </c>
      <c r="Y2232" s="2">
        <v>-0.23</v>
      </c>
      <c r="Z2232" s="2">
        <v>0.246</v>
      </c>
      <c r="AA2232" s="2">
        <v>14.069000000000001</v>
      </c>
      <c r="AB2232" s="2">
        <v>0.115</v>
      </c>
      <c r="AC2232">
        <f t="shared" si="209"/>
        <v>1930</v>
      </c>
    </row>
    <row r="2233" spans="1:29" x14ac:dyDescent="0.35">
      <c r="A2233" s="3">
        <v>13119</v>
      </c>
      <c r="B2233" s="2">
        <v>3.423</v>
      </c>
      <c r="C2233" s="2">
        <v>0.20799999999999999</v>
      </c>
      <c r="D2233" s="2">
        <v>8.6750000000000007</v>
      </c>
      <c r="E2233" s="2">
        <v>0.23499999999999999</v>
      </c>
      <c r="F2233" s="2">
        <v>-2.09</v>
      </c>
      <c r="G2233" s="2">
        <v>0.28199999999999997</v>
      </c>
      <c r="H2233" s="2">
        <v>13.55</v>
      </c>
      <c r="I2233" s="2">
        <v>0.11799999999999999</v>
      </c>
      <c r="J2233" s="4">
        <f t="shared" si="210"/>
        <v>1935</v>
      </c>
      <c r="K2233">
        <f t="shared" si="211"/>
        <v>12</v>
      </c>
      <c r="M2233" t="str">
        <f t="shared" si="206"/>
        <v/>
      </c>
      <c r="O2233" t="str">
        <f t="shared" si="207"/>
        <v/>
      </c>
      <c r="R2233" t="str">
        <f t="shared" si="208"/>
        <v>1935-12</v>
      </c>
      <c r="U2233" s="2">
        <v>3.423</v>
      </c>
      <c r="V2233" s="2">
        <v>0.20799999999999999</v>
      </c>
      <c r="W2233" s="2">
        <v>8.6750000000000007</v>
      </c>
      <c r="X2233" s="2">
        <v>0.23499999999999999</v>
      </c>
      <c r="Y2233" s="2">
        <v>-2.09</v>
      </c>
      <c r="Z2233" s="2">
        <v>0.28199999999999997</v>
      </c>
      <c r="AA2233" s="2">
        <v>13.55</v>
      </c>
      <c r="AB2233" s="2">
        <v>0.11799999999999999</v>
      </c>
      <c r="AC2233">
        <f t="shared" si="209"/>
        <v>1930</v>
      </c>
    </row>
    <row r="2234" spans="1:29" x14ac:dyDescent="0.35">
      <c r="A2234" s="3">
        <v>13150</v>
      </c>
      <c r="B2234" s="2">
        <v>2.2490000000000001</v>
      </c>
      <c r="C2234" s="2">
        <v>0.221</v>
      </c>
      <c r="D2234" s="2">
        <v>7.8059999999999903</v>
      </c>
      <c r="E2234" s="2">
        <v>0.20300000000000001</v>
      </c>
      <c r="F2234" s="2">
        <v>-3.53</v>
      </c>
      <c r="G2234" s="2">
        <v>0.23699999999999999</v>
      </c>
      <c r="H2234" s="2">
        <v>13.26</v>
      </c>
      <c r="I2234" s="2">
        <v>0.115</v>
      </c>
      <c r="J2234" s="4">
        <f t="shared" si="210"/>
        <v>1936</v>
      </c>
      <c r="K2234">
        <f t="shared" si="211"/>
        <v>1</v>
      </c>
      <c r="M2234" t="str">
        <f t="shared" si="206"/>
        <v/>
      </c>
      <c r="O2234" t="str">
        <f t="shared" si="207"/>
        <v/>
      </c>
      <c r="R2234" t="str">
        <f t="shared" si="208"/>
        <v>1936-01</v>
      </c>
      <c r="U2234" s="2">
        <v>2.2490000000000001</v>
      </c>
      <c r="V2234" s="2">
        <v>0.221</v>
      </c>
      <c r="W2234" s="2">
        <v>7.8059999999999903</v>
      </c>
      <c r="X2234" s="2">
        <v>0.20300000000000001</v>
      </c>
      <c r="Y2234" s="2">
        <v>-3.53</v>
      </c>
      <c r="Z2234" s="2">
        <v>0.23699999999999999</v>
      </c>
      <c r="AA2234" s="2">
        <v>13.26</v>
      </c>
      <c r="AB2234" s="2">
        <v>0.115</v>
      </c>
      <c r="AC2234">
        <f t="shared" si="209"/>
        <v>1930</v>
      </c>
    </row>
    <row r="2235" spans="1:29" x14ac:dyDescent="0.35">
      <c r="A2235" s="3">
        <v>13181</v>
      </c>
      <c r="B2235" s="2">
        <v>2.5059999999999998</v>
      </c>
      <c r="C2235" s="2">
        <v>0.23599999999999999</v>
      </c>
      <c r="D2235" s="2">
        <v>8.2530000000000001</v>
      </c>
      <c r="E2235" s="2">
        <v>0.29099999999999998</v>
      </c>
      <c r="F2235" s="2">
        <v>-3.4580000000000002</v>
      </c>
      <c r="G2235" s="2">
        <v>0.251</v>
      </c>
      <c r="H2235" s="2">
        <v>13.532999999999999</v>
      </c>
      <c r="I2235" s="2">
        <v>0.11799999999999999</v>
      </c>
      <c r="J2235" s="4">
        <f t="shared" si="210"/>
        <v>1936</v>
      </c>
      <c r="K2235">
        <f t="shared" si="211"/>
        <v>2</v>
      </c>
      <c r="M2235" t="str">
        <f t="shared" si="206"/>
        <v/>
      </c>
      <c r="O2235" t="str">
        <f t="shared" si="207"/>
        <v/>
      </c>
      <c r="R2235" t="str">
        <f t="shared" si="208"/>
        <v>1936-02</v>
      </c>
      <c r="U2235" s="2">
        <v>2.5059999999999998</v>
      </c>
      <c r="V2235" s="2">
        <v>0.23599999999999999</v>
      </c>
      <c r="W2235" s="2">
        <v>8.2530000000000001</v>
      </c>
      <c r="X2235" s="2">
        <v>0.29099999999999998</v>
      </c>
      <c r="Y2235" s="2">
        <v>-3.4580000000000002</v>
      </c>
      <c r="Z2235" s="2">
        <v>0.251</v>
      </c>
      <c r="AA2235" s="2">
        <v>13.532999999999999</v>
      </c>
      <c r="AB2235" s="2">
        <v>0.11799999999999999</v>
      </c>
      <c r="AC2235">
        <f t="shared" si="209"/>
        <v>1930</v>
      </c>
    </row>
    <row r="2236" spans="1:29" x14ac:dyDescent="0.35">
      <c r="A2236" s="3">
        <v>13210</v>
      </c>
      <c r="B2236" s="2">
        <v>5.0309999999999997</v>
      </c>
      <c r="C2236" s="2">
        <v>0.19400000000000001</v>
      </c>
      <c r="D2236" s="2">
        <v>11.032</v>
      </c>
      <c r="E2236" s="2">
        <v>0.19700000000000001</v>
      </c>
      <c r="F2236" s="2">
        <v>-1.1539999999999999</v>
      </c>
      <c r="G2236" s="2">
        <v>0.218</v>
      </c>
      <c r="H2236" s="2">
        <v>14.206</v>
      </c>
      <c r="I2236" s="2">
        <v>0.11600000000000001</v>
      </c>
      <c r="J2236" s="4">
        <f t="shared" si="210"/>
        <v>1936</v>
      </c>
      <c r="K2236">
        <f t="shared" si="211"/>
        <v>3</v>
      </c>
      <c r="M2236" t="str">
        <f t="shared" si="206"/>
        <v/>
      </c>
      <c r="O2236" t="str">
        <f t="shared" si="207"/>
        <v/>
      </c>
      <c r="R2236" t="str">
        <f t="shared" si="208"/>
        <v>1936-03</v>
      </c>
      <c r="U2236" s="2">
        <v>5.0309999999999997</v>
      </c>
      <c r="V2236" s="2">
        <v>0.19400000000000001</v>
      </c>
      <c r="W2236" s="2">
        <v>11.032</v>
      </c>
      <c r="X2236" s="2">
        <v>0.19700000000000001</v>
      </c>
      <c r="Y2236" s="2">
        <v>-1.1539999999999999</v>
      </c>
      <c r="Z2236" s="2">
        <v>0.218</v>
      </c>
      <c r="AA2236" s="2">
        <v>14.206</v>
      </c>
      <c r="AB2236" s="2">
        <v>0.11600000000000001</v>
      </c>
      <c r="AC2236">
        <f t="shared" si="209"/>
        <v>1930</v>
      </c>
    </row>
    <row r="2237" spans="1:29" x14ac:dyDescent="0.35">
      <c r="A2237" s="3">
        <v>13241</v>
      </c>
      <c r="B2237" s="2">
        <v>8.12699999999999</v>
      </c>
      <c r="C2237" s="2">
        <v>0.25800000000000001</v>
      </c>
      <c r="D2237" s="2">
        <v>14.082000000000001</v>
      </c>
      <c r="E2237" s="2">
        <v>0.25</v>
      </c>
      <c r="F2237" s="2">
        <v>1.976</v>
      </c>
      <c r="G2237" s="2">
        <v>0.246</v>
      </c>
      <c r="H2237" s="2">
        <v>15.089</v>
      </c>
      <c r="I2237" s="2">
        <v>0.122</v>
      </c>
      <c r="J2237" s="4">
        <f t="shared" si="210"/>
        <v>1936</v>
      </c>
      <c r="K2237">
        <f t="shared" si="211"/>
        <v>4</v>
      </c>
      <c r="M2237" t="str">
        <f t="shared" si="206"/>
        <v/>
      </c>
      <c r="O2237" t="str">
        <f t="shared" si="207"/>
        <v/>
      </c>
      <c r="R2237" t="str">
        <f t="shared" si="208"/>
        <v>1936-04</v>
      </c>
      <c r="U2237" s="2">
        <v>8.12699999999999</v>
      </c>
      <c r="V2237" s="2">
        <v>0.25800000000000001</v>
      </c>
      <c r="W2237" s="2">
        <v>14.082000000000001</v>
      </c>
      <c r="X2237" s="2">
        <v>0.25</v>
      </c>
      <c r="Y2237" s="2">
        <v>1.976</v>
      </c>
      <c r="Z2237" s="2">
        <v>0.246</v>
      </c>
      <c r="AA2237" s="2">
        <v>15.089</v>
      </c>
      <c r="AB2237" s="2">
        <v>0.122</v>
      </c>
      <c r="AC2237">
        <f t="shared" si="209"/>
        <v>1930</v>
      </c>
    </row>
    <row r="2238" spans="1:29" x14ac:dyDescent="0.35">
      <c r="A2238" s="3">
        <v>13271</v>
      </c>
      <c r="B2238" s="2">
        <v>11.250999999999999</v>
      </c>
      <c r="C2238" s="2">
        <v>0.27900000000000003</v>
      </c>
      <c r="D2238" s="2">
        <v>17.076000000000001</v>
      </c>
      <c r="E2238" s="2">
        <v>0.28000000000000003</v>
      </c>
      <c r="F2238" s="2">
        <v>5.23</v>
      </c>
      <c r="G2238" s="2">
        <v>0.30499999999999999</v>
      </c>
      <c r="H2238" s="2">
        <v>15.935</v>
      </c>
      <c r="I2238" s="2">
        <v>0.125</v>
      </c>
      <c r="J2238" s="4">
        <f t="shared" si="210"/>
        <v>1936</v>
      </c>
      <c r="K2238">
        <f t="shared" si="211"/>
        <v>5</v>
      </c>
      <c r="M2238" t="str">
        <f t="shared" si="206"/>
        <v/>
      </c>
      <c r="O2238" t="str">
        <f t="shared" si="207"/>
        <v/>
      </c>
      <c r="R2238" t="str">
        <f t="shared" si="208"/>
        <v>1936-05</v>
      </c>
      <c r="U2238" s="2">
        <v>11.250999999999999</v>
      </c>
      <c r="V2238" s="2">
        <v>0.27900000000000003</v>
      </c>
      <c r="W2238" s="2">
        <v>17.076000000000001</v>
      </c>
      <c r="X2238" s="2">
        <v>0.28000000000000003</v>
      </c>
      <c r="Y2238" s="2">
        <v>5.23</v>
      </c>
      <c r="Z2238" s="2">
        <v>0.30499999999999999</v>
      </c>
      <c r="AA2238" s="2">
        <v>15.935</v>
      </c>
      <c r="AB2238" s="2">
        <v>0.125</v>
      </c>
      <c r="AC2238">
        <f t="shared" si="209"/>
        <v>1930</v>
      </c>
    </row>
    <row r="2239" spans="1:29" x14ac:dyDescent="0.35">
      <c r="A2239" s="3">
        <v>13302</v>
      </c>
      <c r="B2239" s="2">
        <v>13.363</v>
      </c>
      <c r="C2239" s="2">
        <v>0.24299999999999999</v>
      </c>
      <c r="D2239" s="2">
        <v>19.170999999999999</v>
      </c>
      <c r="E2239" s="2">
        <v>0.23799999999999999</v>
      </c>
      <c r="F2239" s="2">
        <v>7.2879999999999896</v>
      </c>
      <c r="G2239" s="2">
        <v>0.28100000000000003</v>
      </c>
      <c r="H2239" s="2">
        <v>16.524000000000001</v>
      </c>
      <c r="I2239" s="2">
        <v>0.11600000000000001</v>
      </c>
      <c r="J2239" s="4">
        <f t="shared" si="210"/>
        <v>1936</v>
      </c>
      <c r="K2239">
        <f t="shared" si="211"/>
        <v>6</v>
      </c>
      <c r="M2239" t="str">
        <f t="shared" si="206"/>
        <v/>
      </c>
      <c r="O2239" t="str">
        <f t="shared" si="207"/>
        <v/>
      </c>
      <c r="R2239" t="str">
        <f t="shared" si="208"/>
        <v>1936-06</v>
      </c>
      <c r="U2239" s="2">
        <v>13.363</v>
      </c>
      <c r="V2239" s="2">
        <v>0.24299999999999999</v>
      </c>
      <c r="W2239" s="2">
        <v>19.170999999999999</v>
      </c>
      <c r="X2239" s="2">
        <v>0.23799999999999999</v>
      </c>
      <c r="Y2239" s="2">
        <v>7.2879999999999896</v>
      </c>
      <c r="Z2239" s="2">
        <v>0.28100000000000003</v>
      </c>
      <c r="AA2239" s="2">
        <v>16.524000000000001</v>
      </c>
      <c r="AB2239" s="2">
        <v>0.11600000000000001</v>
      </c>
      <c r="AC2239">
        <f t="shared" si="209"/>
        <v>1930</v>
      </c>
    </row>
    <row r="2240" spans="1:29" x14ac:dyDescent="0.35">
      <c r="A2240" s="3">
        <v>13332</v>
      </c>
      <c r="B2240" s="2">
        <v>14.629</v>
      </c>
      <c r="C2240" s="2">
        <v>0.29899999999999999</v>
      </c>
      <c r="D2240" s="2">
        <v>20.442999999999898</v>
      </c>
      <c r="E2240" s="2">
        <v>0.28100000000000003</v>
      </c>
      <c r="F2240" s="2">
        <v>8.7040000000000006</v>
      </c>
      <c r="G2240" s="2">
        <v>0.29299999999999998</v>
      </c>
      <c r="H2240" s="2">
        <v>16.928000000000001</v>
      </c>
      <c r="I2240" s="2">
        <v>0.13</v>
      </c>
      <c r="J2240" s="4">
        <f t="shared" si="210"/>
        <v>1936</v>
      </c>
      <c r="K2240">
        <f t="shared" si="211"/>
        <v>7</v>
      </c>
      <c r="M2240" t="str">
        <f t="shared" si="206"/>
        <v/>
      </c>
      <c r="O2240" t="str">
        <f t="shared" si="207"/>
        <v/>
      </c>
      <c r="R2240" t="str">
        <f t="shared" si="208"/>
        <v>1936-07</v>
      </c>
      <c r="U2240" s="2">
        <v>14.629</v>
      </c>
      <c r="V2240" s="2">
        <v>0.29899999999999999</v>
      </c>
      <c r="W2240" s="2">
        <v>20.442999999999898</v>
      </c>
      <c r="X2240" s="2">
        <v>0.28100000000000003</v>
      </c>
      <c r="Y2240" s="2">
        <v>8.7040000000000006</v>
      </c>
      <c r="Z2240" s="2">
        <v>0.29299999999999998</v>
      </c>
      <c r="AA2240" s="2">
        <v>16.928000000000001</v>
      </c>
      <c r="AB2240" s="2">
        <v>0.13</v>
      </c>
      <c r="AC2240">
        <f t="shared" si="209"/>
        <v>1930</v>
      </c>
    </row>
    <row r="2241" spans="1:29" x14ac:dyDescent="0.35">
      <c r="A2241" s="3">
        <v>13363</v>
      </c>
      <c r="B2241" s="2">
        <v>13.86</v>
      </c>
      <c r="C2241" s="2">
        <v>0.32500000000000001</v>
      </c>
      <c r="D2241" s="2">
        <v>19.690999999999999</v>
      </c>
      <c r="E2241" s="2">
        <v>0.28699999999999998</v>
      </c>
      <c r="F2241" s="2">
        <v>7.9289999999999896</v>
      </c>
      <c r="G2241" s="2">
        <v>0.317</v>
      </c>
      <c r="H2241" s="2">
        <v>16.811</v>
      </c>
      <c r="I2241" s="2">
        <v>0.13400000000000001</v>
      </c>
      <c r="J2241" s="4">
        <f t="shared" si="210"/>
        <v>1936</v>
      </c>
      <c r="K2241">
        <f t="shared" si="211"/>
        <v>8</v>
      </c>
      <c r="M2241" t="str">
        <f t="shared" si="206"/>
        <v/>
      </c>
      <c r="O2241" t="str">
        <f t="shared" si="207"/>
        <v/>
      </c>
      <c r="R2241" t="str">
        <f t="shared" si="208"/>
        <v>1936-08</v>
      </c>
      <c r="U2241" s="2">
        <v>13.86</v>
      </c>
      <c r="V2241" s="2">
        <v>0.32500000000000001</v>
      </c>
      <c r="W2241" s="2">
        <v>19.690999999999999</v>
      </c>
      <c r="X2241" s="2">
        <v>0.28699999999999998</v>
      </c>
      <c r="Y2241" s="2">
        <v>7.9289999999999896</v>
      </c>
      <c r="Z2241" s="2">
        <v>0.317</v>
      </c>
      <c r="AA2241" s="2">
        <v>16.811</v>
      </c>
      <c r="AB2241" s="2">
        <v>0.13400000000000001</v>
      </c>
      <c r="AC2241">
        <f t="shared" si="209"/>
        <v>1930</v>
      </c>
    </row>
    <row r="2242" spans="1:29" x14ac:dyDescent="0.35">
      <c r="A2242" s="3">
        <v>13394</v>
      </c>
      <c r="B2242" s="2">
        <v>12.021000000000001</v>
      </c>
      <c r="C2242" s="2">
        <v>0.246</v>
      </c>
      <c r="D2242" s="2">
        <v>17.91</v>
      </c>
      <c r="E2242" s="2">
        <v>0.21299999999999999</v>
      </c>
      <c r="F2242" s="2">
        <v>6.0640000000000001</v>
      </c>
      <c r="G2242" s="2">
        <v>0.224</v>
      </c>
      <c r="H2242" s="2">
        <v>16.190999999999999</v>
      </c>
      <c r="I2242" s="2">
        <v>0.121</v>
      </c>
      <c r="J2242" s="4">
        <f t="shared" si="210"/>
        <v>1936</v>
      </c>
      <c r="K2242">
        <f t="shared" si="211"/>
        <v>9</v>
      </c>
      <c r="M2242" t="str">
        <f t="shared" si="206"/>
        <v/>
      </c>
      <c r="O2242" t="str">
        <f t="shared" si="207"/>
        <v/>
      </c>
      <c r="R2242" t="str">
        <f t="shared" si="208"/>
        <v>1936-09</v>
      </c>
      <c r="U2242" s="2">
        <v>12.021000000000001</v>
      </c>
      <c r="V2242" s="2">
        <v>0.246</v>
      </c>
      <c r="W2242" s="2">
        <v>17.91</v>
      </c>
      <c r="X2242" s="2">
        <v>0.21299999999999999</v>
      </c>
      <c r="Y2242" s="2">
        <v>6.0640000000000001</v>
      </c>
      <c r="Z2242" s="2">
        <v>0.224</v>
      </c>
      <c r="AA2242" s="2">
        <v>16.190999999999999</v>
      </c>
      <c r="AB2242" s="2">
        <v>0.121</v>
      </c>
      <c r="AC2242">
        <f t="shared" si="209"/>
        <v>1930</v>
      </c>
    </row>
    <row r="2243" spans="1:29" x14ac:dyDescent="0.35">
      <c r="A2243" s="3">
        <v>13424</v>
      </c>
      <c r="B2243" s="2">
        <v>9.4570000000000007</v>
      </c>
      <c r="C2243" s="2">
        <v>0.22</v>
      </c>
      <c r="D2243" s="2">
        <v>15.316000000000001</v>
      </c>
      <c r="E2243" s="2">
        <v>0.21</v>
      </c>
      <c r="F2243" s="2">
        <v>3.6579999999999999</v>
      </c>
      <c r="G2243" s="2">
        <v>0.23300000000000001</v>
      </c>
      <c r="H2243" s="2">
        <v>15.412000000000001</v>
      </c>
      <c r="I2243" s="2">
        <v>0.11600000000000001</v>
      </c>
      <c r="J2243" s="4">
        <f t="shared" si="210"/>
        <v>1936</v>
      </c>
      <c r="K2243">
        <f t="shared" si="211"/>
        <v>10</v>
      </c>
      <c r="M2243" t="str">
        <f t="shared" ref="M2243:M2306" si="212">IFERROR(AVERAGEIFS(H:H, J:J, L2243), "")</f>
        <v/>
      </c>
      <c r="O2243" t="str">
        <f t="shared" ref="O2243:O2306" si="213">IF(ISNUMBER(M2243), M2243 - $N$2, "")</f>
        <v/>
      </c>
      <c r="R2243" t="str">
        <f t="shared" ref="R2243:R2306" si="214">J2243 &amp; "-" &amp; TEXT(K2243, "00")</f>
        <v>1936-10</v>
      </c>
      <c r="U2243" s="2">
        <v>9.4570000000000007</v>
      </c>
      <c r="V2243" s="2">
        <v>0.22</v>
      </c>
      <c r="W2243" s="2">
        <v>15.316000000000001</v>
      </c>
      <c r="X2243" s="2">
        <v>0.21</v>
      </c>
      <c r="Y2243" s="2">
        <v>3.6579999999999999</v>
      </c>
      <c r="Z2243" s="2">
        <v>0.23300000000000001</v>
      </c>
      <c r="AA2243" s="2">
        <v>15.412000000000001</v>
      </c>
      <c r="AB2243" s="2">
        <v>0.11600000000000001</v>
      </c>
      <c r="AC2243">
        <f t="shared" ref="AC2243:AC2306" si="215">INT(J2243/10)*10</f>
        <v>1930</v>
      </c>
    </row>
    <row r="2244" spans="1:29" x14ac:dyDescent="0.35">
      <c r="A2244" s="3">
        <v>13455</v>
      </c>
      <c r="B2244" s="2">
        <v>6.2329999999999997</v>
      </c>
      <c r="C2244" s="2">
        <v>0.188</v>
      </c>
      <c r="D2244" s="2">
        <v>11.814</v>
      </c>
      <c r="E2244" s="2">
        <v>0.20300000000000001</v>
      </c>
      <c r="F2244" s="2">
        <v>0.40699999999999997</v>
      </c>
      <c r="G2244" s="2">
        <v>0.215</v>
      </c>
      <c r="H2244" s="2">
        <v>14.337999999999999</v>
      </c>
      <c r="I2244" s="2">
        <v>0.113</v>
      </c>
      <c r="J2244" s="4">
        <f t="shared" si="210"/>
        <v>1936</v>
      </c>
      <c r="K2244">
        <f t="shared" si="211"/>
        <v>11</v>
      </c>
      <c r="M2244" t="str">
        <f t="shared" si="212"/>
        <v/>
      </c>
      <c r="O2244" t="str">
        <f t="shared" si="213"/>
        <v/>
      </c>
      <c r="R2244" t="str">
        <f t="shared" si="214"/>
        <v>1936-11</v>
      </c>
      <c r="U2244" s="2">
        <v>6.2329999999999997</v>
      </c>
      <c r="V2244" s="2">
        <v>0.188</v>
      </c>
      <c r="W2244" s="2">
        <v>11.814</v>
      </c>
      <c r="X2244" s="2">
        <v>0.20300000000000001</v>
      </c>
      <c r="Y2244" s="2">
        <v>0.40699999999999997</v>
      </c>
      <c r="Z2244" s="2">
        <v>0.215</v>
      </c>
      <c r="AA2244" s="2">
        <v>14.337999999999999</v>
      </c>
      <c r="AB2244" s="2">
        <v>0.113</v>
      </c>
      <c r="AC2244">
        <f t="shared" si="215"/>
        <v>1930</v>
      </c>
    </row>
    <row r="2245" spans="1:29" x14ac:dyDescent="0.35">
      <c r="A2245" s="3">
        <v>13485</v>
      </c>
      <c r="B2245" s="2">
        <v>3.9209999999999998</v>
      </c>
      <c r="C2245" s="2">
        <v>0.20799999999999999</v>
      </c>
      <c r="D2245" s="2">
        <v>9.1809999999999992</v>
      </c>
      <c r="E2245" s="2">
        <v>0.216</v>
      </c>
      <c r="F2245" s="2">
        <v>-1.4409999999999901</v>
      </c>
      <c r="G2245" s="2">
        <v>0.251</v>
      </c>
      <c r="H2245" s="2">
        <v>13.766999999999999</v>
      </c>
      <c r="I2245" s="2">
        <v>0.11799999999999999</v>
      </c>
      <c r="J2245" s="4">
        <f t="shared" si="210"/>
        <v>1936</v>
      </c>
      <c r="K2245">
        <f t="shared" si="211"/>
        <v>12</v>
      </c>
      <c r="M2245" t="str">
        <f t="shared" si="212"/>
        <v/>
      </c>
      <c r="O2245" t="str">
        <f t="shared" si="213"/>
        <v/>
      </c>
      <c r="R2245" t="str">
        <f t="shared" si="214"/>
        <v>1936-12</v>
      </c>
      <c r="U2245" s="2">
        <v>3.9209999999999998</v>
      </c>
      <c r="V2245" s="2">
        <v>0.20799999999999999</v>
      </c>
      <c r="W2245" s="2">
        <v>9.1809999999999992</v>
      </c>
      <c r="X2245" s="2">
        <v>0.216</v>
      </c>
      <c r="Y2245" s="2">
        <v>-1.4409999999999901</v>
      </c>
      <c r="Z2245" s="2">
        <v>0.251</v>
      </c>
      <c r="AA2245" s="2">
        <v>13.766999999999999</v>
      </c>
      <c r="AB2245" s="2">
        <v>0.11799999999999999</v>
      </c>
      <c r="AC2245">
        <f t="shared" si="215"/>
        <v>1930</v>
      </c>
    </row>
    <row r="2246" spans="1:29" x14ac:dyDescent="0.35">
      <c r="A2246" s="3">
        <v>13516</v>
      </c>
      <c r="B2246" s="2">
        <v>2.4529999999999998</v>
      </c>
      <c r="C2246" s="2">
        <v>0.19600000000000001</v>
      </c>
      <c r="D2246" s="2">
        <v>7.8789999999999996</v>
      </c>
      <c r="E2246" s="2">
        <v>0.23699999999999999</v>
      </c>
      <c r="F2246" s="2">
        <v>-3.2160000000000002</v>
      </c>
      <c r="G2246" s="2">
        <v>0.25900000000000001</v>
      </c>
      <c r="H2246" s="2">
        <v>13.417</v>
      </c>
      <c r="I2246" s="2">
        <v>0.11600000000000001</v>
      </c>
      <c r="J2246" s="4">
        <f t="shared" si="210"/>
        <v>1937</v>
      </c>
      <c r="K2246">
        <f t="shared" si="211"/>
        <v>1</v>
      </c>
      <c r="M2246" t="str">
        <f t="shared" si="212"/>
        <v/>
      </c>
      <c r="O2246" t="str">
        <f t="shared" si="213"/>
        <v/>
      </c>
      <c r="R2246" t="str">
        <f t="shared" si="214"/>
        <v>1937-01</v>
      </c>
      <c r="U2246" s="2">
        <v>2.4529999999999998</v>
      </c>
      <c r="V2246" s="2">
        <v>0.19600000000000001</v>
      </c>
      <c r="W2246" s="2">
        <v>7.8789999999999996</v>
      </c>
      <c r="X2246" s="2">
        <v>0.23699999999999999</v>
      </c>
      <c r="Y2246" s="2">
        <v>-3.2160000000000002</v>
      </c>
      <c r="Z2246" s="2">
        <v>0.25900000000000001</v>
      </c>
      <c r="AA2246" s="2">
        <v>13.417</v>
      </c>
      <c r="AB2246" s="2">
        <v>0.11600000000000001</v>
      </c>
      <c r="AC2246">
        <f t="shared" si="215"/>
        <v>1930</v>
      </c>
    </row>
    <row r="2247" spans="1:29" x14ac:dyDescent="0.35">
      <c r="A2247" s="3">
        <v>13547</v>
      </c>
      <c r="B2247" s="2">
        <v>3.5529999999999999</v>
      </c>
      <c r="C2247" s="2">
        <v>0.22</v>
      </c>
      <c r="D2247" s="2">
        <v>9.2370000000000001</v>
      </c>
      <c r="E2247" s="2">
        <v>0.26100000000000001</v>
      </c>
      <c r="F2247" s="2">
        <v>-2.387</v>
      </c>
      <c r="G2247" s="2">
        <v>0.216</v>
      </c>
      <c r="H2247" s="2">
        <v>13.904</v>
      </c>
      <c r="I2247" s="2">
        <v>0.11600000000000001</v>
      </c>
      <c r="J2247" s="4">
        <f t="shared" si="210"/>
        <v>1937</v>
      </c>
      <c r="K2247">
        <f t="shared" si="211"/>
        <v>2</v>
      </c>
      <c r="M2247" t="str">
        <f t="shared" si="212"/>
        <v/>
      </c>
      <c r="O2247" t="str">
        <f t="shared" si="213"/>
        <v/>
      </c>
      <c r="R2247" t="str">
        <f t="shared" si="214"/>
        <v>1937-02</v>
      </c>
      <c r="U2247" s="2">
        <v>3.5529999999999999</v>
      </c>
      <c r="V2247" s="2">
        <v>0.22</v>
      </c>
      <c r="W2247" s="2">
        <v>9.2370000000000001</v>
      </c>
      <c r="X2247" s="2">
        <v>0.26100000000000001</v>
      </c>
      <c r="Y2247" s="2">
        <v>-2.387</v>
      </c>
      <c r="Z2247" s="2">
        <v>0.216</v>
      </c>
      <c r="AA2247" s="2">
        <v>13.904</v>
      </c>
      <c r="AB2247" s="2">
        <v>0.11600000000000001</v>
      </c>
      <c r="AC2247">
        <f t="shared" si="215"/>
        <v>1930</v>
      </c>
    </row>
    <row r="2248" spans="1:29" x14ac:dyDescent="0.35">
      <c r="A2248" s="3">
        <v>13575</v>
      </c>
      <c r="B2248" s="2">
        <v>4.851</v>
      </c>
      <c r="C2248" s="2">
        <v>0.219</v>
      </c>
      <c r="D2248" s="2">
        <v>10.731</v>
      </c>
      <c r="E2248" s="2">
        <v>0.19900000000000001</v>
      </c>
      <c r="F2248" s="2">
        <v>-1.413</v>
      </c>
      <c r="G2248" s="2">
        <v>0.23699999999999999</v>
      </c>
      <c r="H2248" s="2">
        <v>14.276</v>
      </c>
      <c r="I2248" s="2">
        <v>0.11899999999999999</v>
      </c>
      <c r="J2248" s="4">
        <f t="shared" si="210"/>
        <v>1937</v>
      </c>
      <c r="K2248">
        <f t="shared" si="211"/>
        <v>3</v>
      </c>
      <c r="M2248" t="str">
        <f t="shared" si="212"/>
        <v/>
      </c>
      <c r="O2248" t="str">
        <f t="shared" si="213"/>
        <v/>
      </c>
      <c r="R2248" t="str">
        <f t="shared" si="214"/>
        <v>1937-03</v>
      </c>
      <c r="U2248" s="2">
        <v>4.851</v>
      </c>
      <c r="V2248" s="2">
        <v>0.219</v>
      </c>
      <c r="W2248" s="2">
        <v>10.731</v>
      </c>
      <c r="X2248" s="2">
        <v>0.19900000000000001</v>
      </c>
      <c r="Y2248" s="2">
        <v>-1.413</v>
      </c>
      <c r="Z2248" s="2">
        <v>0.23699999999999999</v>
      </c>
      <c r="AA2248" s="2">
        <v>14.276</v>
      </c>
      <c r="AB2248" s="2">
        <v>0.11899999999999999</v>
      </c>
      <c r="AC2248">
        <f t="shared" si="215"/>
        <v>1930</v>
      </c>
    </row>
    <row r="2249" spans="1:29" x14ac:dyDescent="0.35">
      <c r="A2249" s="3">
        <v>13606</v>
      </c>
      <c r="B2249" s="2">
        <v>8.1399999999999899</v>
      </c>
      <c r="C2249" s="2">
        <v>0.24199999999999999</v>
      </c>
      <c r="D2249" s="2">
        <v>14.025</v>
      </c>
      <c r="E2249" s="2">
        <v>0.253</v>
      </c>
      <c r="F2249" s="2">
        <v>2.0009999999999999</v>
      </c>
      <c r="G2249" s="2">
        <v>0.28000000000000003</v>
      </c>
      <c r="H2249" s="2">
        <v>15.228</v>
      </c>
      <c r="I2249" s="2">
        <v>0.11700000000000001</v>
      </c>
      <c r="J2249" s="4">
        <f t="shared" si="210"/>
        <v>1937</v>
      </c>
      <c r="K2249">
        <f t="shared" si="211"/>
        <v>4</v>
      </c>
      <c r="M2249" t="str">
        <f t="shared" si="212"/>
        <v/>
      </c>
      <c r="O2249" t="str">
        <f t="shared" si="213"/>
        <v/>
      </c>
      <c r="R2249" t="str">
        <f t="shared" si="214"/>
        <v>1937-04</v>
      </c>
      <c r="U2249" s="2">
        <v>8.1399999999999899</v>
      </c>
      <c r="V2249" s="2">
        <v>0.24199999999999999</v>
      </c>
      <c r="W2249" s="2">
        <v>14.025</v>
      </c>
      <c r="X2249" s="2">
        <v>0.253</v>
      </c>
      <c r="Y2249" s="2">
        <v>2.0009999999999999</v>
      </c>
      <c r="Z2249" s="2">
        <v>0.28000000000000003</v>
      </c>
      <c r="AA2249" s="2">
        <v>15.228</v>
      </c>
      <c r="AB2249" s="2">
        <v>0.11700000000000001</v>
      </c>
      <c r="AC2249">
        <f t="shared" si="215"/>
        <v>1930</v>
      </c>
    </row>
    <row r="2250" spans="1:29" x14ac:dyDescent="0.35">
      <c r="A2250" s="3">
        <v>13636</v>
      </c>
      <c r="B2250" s="2">
        <v>11.422000000000001</v>
      </c>
      <c r="C2250" s="2">
        <v>0.28799999999999998</v>
      </c>
      <c r="D2250" s="2">
        <v>17.358000000000001</v>
      </c>
      <c r="E2250" s="2">
        <v>0.26700000000000002</v>
      </c>
      <c r="F2250" s="2">
        <v>5.1689999999999996</v>
      </c>
      <c r="G2250" s="2">
        <v>0.29599999999999999</v>
      </c>
      <c r="H2250" s="2">
        <v>16.050999999999998</v>
      </c>
      <c r="I2250" s="2">
        <v>0.125</v>
      </c>
      <c r="J2250" s="4">
        <f t="shared" si="210"/>
        <v>1937</v>
      </c>
      <c r="K2250">
        <f t="shared" si="211"/>
        <v>5</v>
      </c>
      <c r="M2250" t="str">
        <f t="shared" si="212"/>
        <v/>
      </c>
      <c r="O2250" t="str">
        <f t="shared" si="213"/>
        <v/>
      </c>
      <c r="R2250" t="str">
        <f t="shared" si="214"/>
        <v>1937-05</v>
      </c>
      <c r="U2250" s="2">
        <v>11.422000000000001</v>
      </c>
      <c r="V2250" s="2">
        <v>0.28799999999999998</v>
      </c>
      <c r="W2250" s="2">
        <v>17.358000000000001</v>
      </c>
      <c r="X2250" s="2">
        <v>0.26700000000000002</v>
      </c>
      <c r="Y2250" s="2">
        <v>5.1689999999999996</v>
      </c>
      <c r="Z2250" s="2">
        <v>0.29599999999999999</v>
      </c>
      <c r="AA2250" s="2">
        <v>16.050999999999998</v>
      </c>
      <c r="AB2250" s="2">
        <v>0.125</v>
      </c>
      <c r="AC2250">
        <f t="shared" si="215"/>
        <v>1930</v>
      </c>
    </row>
    <row r="2251" spans="1:29" x14ac:dyDescent="0.35">
      <c r="A2251" s="3">
        <v>13667</v>
      </c>
      <c r="B2251" s="2">
        <v>13.603</v>
      </c>
      <c r="C2251" s="2">
        <v>0.23599999999999999</v>
      </c>
      <c r="D2251" s="2">
        <v>19.558</v>
      </c>
      <c r="E2251" s="2">
        <v>0.22900000000000001</v>
      </c>
      <c r="F2251" s="2">
        <v>7.4539999999999997</v>
      </c>
      <c r="G2251" s="2">
        <v>0.248</v>
      </c>
      <c r="H2251" s="2">
        <v>16.678999999999998</v>
      </c>
      <c r="I2251" s="2">
        <v>0.11600000000000001</v>
      </c>
      <c r="J2251" s="4">
        <f t="shared" ref="J2251:J2314" si="216">YEAR(A2251)</f>
        <v>1937</v>
      </c>
      <c r="K2251">
        <f t="shared" ref="K2251:K2314" si="217">MONTH(A2251)</f>
        <v>6</v>
      </c>
      <c r="M2251" t="str">
        <f t="shared" si="212"/>
        <v/>
      </c>
      <c r="O2251" t="str">
        <f t="shared" si="213"/>
        <v/>
      </c>
      <c r="R2251" t="str">
        <f t="shared" si="214"/>
        <v>1937-06</v>
      </c>
      <c r="U2251" s="2">
        <v>13.603</v>
      </c>
      <c r="V2251" s="2">
        <v>0.23599999999999999</v>
      </c>
      <c r="W2251" s="2">
        <v>19.558</v>
      </c>
      <c r="X2251" s="2">
        <v>0.22900000000000001</v>
      </c>
      <c r="Y2251" s="2">
        <v>7.4539999999999997</v>
      </c>
      <c r="Z2251" s="2">
        <v>0.248</v>
      </c>
      <c r="AA2251" s="2">
        <v>16.678999999999998</v>
      </c>
      <c r="AB2251" s="2">
        <v>0.11600000000000001</v>
      </c>
      <c r="AC2251">
        <f t="shared" si="215"/>
        <v>1930</v>
      </c>
    </row>
    <row r="2252" spans="1:29" x14ac:dyDescent="0.35">
      <c r="A2252" s="3">
        <v>13697</v>
      </c>
      <c r="B2252" s="2">
        <v>14.375</v>
      </c>
      <c r="C2252" s="2">
        <v>0.29799999999999999</v>
      </c>
      <c r="D2252" s="2">
        <v>20.154</v>
      </c>
      <c r="E2252" s="2">
        <v>0.27100000000000002</v>
      </c>
      <c r="F2252" s="2">
        <v>8.41</v>
      </c>
      <c r="G2252" s="2">
        <v>0.28299999999999997</v>
      </c>
      <c r="H2252" s="2">
        <v>17.053999999999998</v>
      </c>
      <c r="I2252" s="2">
        <v>0.128</v>
      </c>
      <c r="J2252" s="4">
        <f t="shared" si="216"/>
        <v>1937</v>
      </c>
      <c r="K2252">
        <f t="shared" si="217"/>
        <v>7</v>
      </c>
      <c r="M2252" t="str">
        <f t="shared" si="212"/>
        <v/>
      </c>
      <c r="O2252" t="str">
        <f t="shared" si="213"/>
        <v/>
      </c>
      <c r="R2252" t="str">
        <f t="shared" si="214"/>
        <v>1937-07</v>
      </c>
      <c r="U2252" s="2">
        <v>14.375</v>
      </c>
      <c r="V2252" s="2">
        <v>0.29799999999999999</v>
      </c>
      <c r="W2252" s="2">
        <v>20.154</v>
      </c>
      <c r="X2252" s="2">
        <v>0.27100000000000002</v>
      </c>
      <c r="Y2252" s="2">
        <v>8.41</v>
      </c>
      <c r="Z2252" s="2">
        <v>0.28299999999999997</v>
      </c>
      <c r="AA2252" s="2">
        <v>17.053999999999998</v>
      </c>
      <c r="AB2252" s="2">
        <v>0.128</v>
      </c>
      <c r="AC2252">
        <f t="shared" si="215"/>
        <v>1930</v>
      </c>
    </row>
    <row r="2253" spans="1:29" x14ac:dyDescent="0.35">
      <c r="A2253" s="3">
        <v>13728</v>
      </c>
      <c r="B2253" s="2">
        <v>14.007</v>
      </c>
      <c r="C2253" s="2">
        <v>0.32500000000000001</v>
      </c>
      <c r="D2253" s="2">
        <v>19.850000000000001</v>
      </c>
      <c r="E2253" s="2">
        <v>0.32200000000000001</v>
      </c>
      <c r="F2253" s="2">
        <v>8.1449999999999996</v>
      </c>
      <c r="G2253" s="2">
        <v>0.29299999999999998</v>
      </c>
      <c r="H2253" s="2">
        <v>16.940999999999999</v>
      </c>
      <c r="I2253" s="2">
        <v>0.13500000000000001</v>
      </c>
      <c r="J2253" s="4">
        <f t="shared" si="216"/>
        <v>1937</v>
      </c>
      <c r="K2253">
        <f t="shared" si="217"/>
        <v>8</v>
      </c>
      <c r="M2253" t="str">
        <f t="shared" si="212"/>
        <v/>
      </c>
      <c r="O2253" t="str">
        <f t="shared" si="213"/>
        <v/>
      </c>
      <c r="R2253" t="str">
        <f t="shared" si="214"/>
        <v>1937-08</v>
      </c>
      <c r="U2253" s="2">
        <v>14.007</v>
      </c>
      <c r="V2253" s="2">
        <v>0.32500000000000001</v>
      </c>
      <c r="W2253" s="2">
        <v>19.850000000000001</v>
      </c>
      <c r="X2253" s="2">
        <v>0.32200000000000001</v>
      </c>
      <c r="Y2253" s="2">
        <v>8.1449999999999996</v>
      </c>
      <c r="Z2253" s="2">
        <v>0.29299999999999998</v>
      </c>
      <c r="AA2253" s="2">
        <v>16.940999999999999</v>
      </c>
      <c r="AB2253" s="2">
        <v>0.13500000000000001</v>
      </c>
      <c r="AC2253">
        <f t="shared" si="215"/>
        <v>1930</v>
      </c>
    </row>
    <row r="2254" spans="1:29" x14ac:dyDescent="0.35">
      <c r="A2254" s="3">
        <v>13759</v>
      </c>
      <c r="B2254" s="2">
        <v>12.412999999999901</v>
      </c>
      <c r="C2254" s="2">
        <v>0.247</v>
      </c>
      <c r="D2254" s="2">
        <v>18.376999999999999</v>
      </c>
      <c r="E2254" s="2">
        <v>0.24</v>
      </c>
      <c r="F2254" s="2">
        <v>6.4189999999999996</v>
      </c>
      <c r="G2254" s="2">
        <v>0.22</v>
      </c>
      <c r="H2254" s="2">
        <v>16.402000000000001</v>
      </c>
      <c r="I2254" s="2">
        <v>0.124</v>
      </c>
      <c r="J2254" s="4">
        <f t="shared" si="216"/>
        <v>1937</v>
      </c>
      <c r="K2254">
        <f t="shared" si="217"/>
        <v>9</v>
      </c>
      <c r="M2254" t="str">
        <f t="shared" si="212"/>
        <v/>
      </c>
      <c r="O2254" t="str">
        <f t="shared" si="213"/>
        <v/>
      </c>
      <c r="R2254" t="str">
        <f t="shared" si="214"/>
        <v>1937-09</v>
      </c>
      <c r="U2254" s="2">
        <v>12.412999999999901</v>
      </c>
      <c r="V2254" s="2">
        <v>0.247</v>
      </c>
      <c r="W2254" s="2">
        <v>18.376999999999999</v>
      </c>
      <c r="X2254" s="2">
        <v>0.24</v>
      </c>
      <c r="Y2254" s="2">
        <v>6.4189999999999996</v>
      </c>
      <c r="Z2254" s="2">
        <v>0.22</v>
      </c>
      <c r="AA2254" s="2">
        <v>16.402000000000001</v>
      </c>
      <c r="AB2254" s="2">
        <v>0.124</v>
      </c>
      <c r="AC2254">
        <f t="shared" si="215"/>
        <v>1930</v>
      </c>
    </row>
    <row r="2255" spans="1:29" x14ac:dyDescent="0.35">
      <c r="A2255" s="3">
        <v>13789</v>
      </c>
      <c r="B2255" s="2">
        <v>9.7289999999999992</v>
      </c>
      <c r="C2255" s="2">
        <v>0.2</v>
      </c>
      <c r="D2255" s="2">
        <v>15.635</v>
      </c>
      <c r="E2255" s="2">
        <v>0.21199999999999999</v>
      </c>
      <c r="F2255" s="2">
        <v>4.0019999999999998</v>
      </c>
      <c r="G2255" s="2">
        <v>0.24099999999999999</v>
      </c>
      <c r="H2255" s="2">
        <v>15.523</v>
      </c>
      <c r="I2255" s="2">
        <v>0.113</v>
      </c>
      <c r="J2255" s="4">
        <f t="shared" si="216"/>
        <v>1937</v>
      </c>
      <c r="K2255">
        <f t="shared" si="217"/>
        <v>10</v>
      </c>
      <c r="M2255" t="str">
        <f t="shared" si="212"/>
        <v/>
      </c>
      <c r="O2255" t="str">
        <f t="shared" si="213"/>
        <v/>
      </c>
      <c r="R2255" t="str">
        <f t="shared" si="214"/>
        <v>1937-10</v>
      </c>
      <c r="U2255" s="2">
        <v>9.7289999999999992</v>
      </c>
      <c r="V2255" s="2">
        <v>0.2</v>
      </c>
      <c r="W2255" s="2">
        <v>15.635</v>
      </c>
      <c r="X2255" s="2">
        <v>0.21199999999999999</v>
      </c>
      <c r="Y2255" s="2">
        <v>4.0019999999999998</v>
      </c>
      <c r="Z2255" s="2">
        <v>0.24099999999999999</v>
      </c>
      <c r="AA2255" s="2">
        <v>15.523</v>
      </c>
      <c r="AB2255" s="2">
        <v>0.113</v>
      </c>
      <c r="AC2255">
        <f t="shared" si="215"/>
        <v>1930</v>
      </c>
    </row>
    <row r="2256" spans="1:29" x14ac:dyDescent="0.35">
      <c r="A2256" s="3">
        <v>13820</v>
      </c>
      <c r="B2256" s="2">
        <v>6.3559999999999999</v>
      </c>
      <c r="C2256" s="2">
        <v>0.19900000000000001</v>
      </c>
      <c r="D2256" s="2">
        <v>11.913</v>
      </c>
      <c r="E2256" s="2">
        <v>0.219</v>
      </c>
      <c r="F2256" s="2">
        <v>0.61199999999999999</v>
      </c>
      <c r="G2256" s="2">
        <v>0.221</v>
      </c>
      <c r="H2256" s="2">
        <v>14.446999999999999</v>
      </c>
      <c r="I2256" s="2">
        <v>0.113</v>
      </c>
      <c r="J2256" s="4">
        <f t="shared" si="216"/>
        <v>1937</v>
      </c>
      <c r="K2256">
        <f t="shared" si="217"/>
        <v>11</v>
      </c>
      <c r="M2256" t="str">
        <f t="shared" si="212"/>
        <v/>
      </c>
      <c r="O2256" t="str">
        <f t="shared" si="213"/>
        <v/>
      </c>
      <c r="R2256" t="str">
        <f t="shared" si="214"/>
        <v>1937-11</v>
      </c>
      <c r="U2256" s="2">
        <v>6.3559999999999999</v>
      </c>
      <c r="V2256" s="2">
        <v>0.19900000000000001</v>
      </c>
      <c r="W2256" s="2">
        <v>11.913</v>
      </c>
      <c r="X2256" s="2">
        <v>0.219</v>
      </c>
      <c r="Y2256" s="2">
        <v>0.61199999999999999</v>
      </c>
      <c r="Z2256" s="2">
        <v>0.221</v>
      </c>
      <c r="AA2256" s="2">
        <v>14.446999999999999</v>
      </c>
      <c r="AB2256" s="2">
        <v>0.113</v>
      </c>
      <c r="AC2256">
        <f t="shared" si="215"/>
        <v>1930</v>
      </c>
    </row>
    <row r="2257" spans="1:29" x14ac:dyDescent="0.35">
      <c r="A2257" s="3">
        <v>13850</v>
      </c>
      <c r="B2257" s="2">
        <v>3.4780000000000002</v>
      </c>
      <c r="C2257" s="2">
        <v>0.21099999999999999</v>
      </c>
      <c r="D2257" s="2">
        <v>8.9990000000000006</v>
      </c>
      <c r="E2257" s="2">
        <v>0.23699999999999999</v>
      </c>
      <c r="F2257" s="2">
        <v>-2.19599999999999</v>
      </c>
      <c r="G2257" s="2">
        <v>0.28399999999999997</v>
      </c>
      <c r="H2257" s="2">
        <v>13.683999999999999</v>
      </c>
      <c r="I2257" s="2">
        <v>0.11799999999999999</v>
      </c>
      <c r="J2257" s="4">
        <f t="shared" si="216"/>
        <v>1937</v>
      </c>
      <c r="K2257">
        <f t="shared" si="217"/>
        <v>12</v>
      </c>
      <c r="M2257" t="str">
        <f t="shared" si="212"/>
        <v/>
      </c>
      <c r="O2257" t="str">
        <f t="shared" si="213"/>
        <v/>
      </c>
      <c r="R2257" t="str">
        <f t="shared" si="214"/>
        <v>1937-12</v>
      </c>
      <c r="U2257" s="2">
        <v>3.4780000000000002</v>
      </c>
      <c r="V2257" s="2">
        <v>0.21099999999999999</v>
      </c>
      <c r="W2257" s="2">
        <v>8.9990000000000006</v>
      </c>
      <c r="X2257" s="2">
        <v>0.23699999999999999</v>
      </c>
      <c r="Y2257" s="2">
        <v>-2.19599999999999</v>
      </c>
      <c r="Z2257" s="2">
        <v>0.28399999999999997</v>
      </c>
      <c r="AA2257" s="2">
        <v>13.683999999999999</v>
      </c>
      <c r="AB2257" s="2">
        <v>0.11799999999999999</v>
      </c>
      <c r="AC2257">
        <f t="shared" si="215"/>
        <v>1930</v>
      </c>
    </row>
    <row r="2258" spans="1:29" x14ac:dyDescent="0.35">
      <c r="A2258" s="3">
        <v>13881</v>
      </c>
      <c r="B2258" s="2">
        <v>2.91</v>
      </c>
      <c r="C2258" s="2">
        <v>0.19400000000000001</v>
      </c>
      <c r="D2258" s="2">
        <v>8.4159999999999897</v>
      </c>
      <c r="E2258" s="2">
        <v>0.217</v>
      </c>
      <c r="F2258" s="2">
        <v>-2.597</v>
      </c>
      <c r="G2258" s="2">
        <v>0.27200000000000002</v>
      </c>
      <c r="H2258" s="2">
        <v>13.595999999999901</v>
      </c>
      <c r="I2258" s="2">
        <v>0.111</v>
      </c>
      <c r="J2258" s="4">
        <f t="shared" si="216"/>
        <v>1938</v>
      </c>
      <c r="K2258">
        <f t="shared" si="217"/>
        <v>1</v>
      </c>
      <c r="M2258" t="str">
        <f t="shared" si="212"/>
        <v/>
      </c>
      <c r="O2258" t="str">
        <f t="shared" si="213"/>
        <v/>
      </c>
      <c r="R2258" t="str">
        <f t="shared" si="214"/>
        <v>1938-01</v>
      </c>
      <c r="U2258" s="2">
        <v>2.91</v>
      </c>
      <c r="V2258" s="2">
        <v>0.19400000000000001</v>
      </c>
      <c r="W2258" s="2">
        <v>8.4159999999999897</v>
      </c>
      <c r="X2258" s="2">
        <v>0.217</v>
      </c>
      <c r="Y2258" s="2">
        <v>-2.597</v>
      </c>
      <c r="Z2258" s="2">
        <v>0.27200000000000002</v>
      </c>
      <c r="AA2258" s="2">
        <v>13.595999999999901</v>
      </c>
      <c r="AB2258" s="2">
        <v>0.111</v>
      </c>
      <c r="AC2258">
        <f t="shared" si="215"/>
        <v>1930</v>
      </c>
    </row>
    <row r="2259" spans="1:29" x14ac:dyDescent="0.35">
      <c r="A2259" s="3">
        <v>13912</v>
      </c>
      <c r="B2259" s="2">
        <v>3.4169999999999998</v>
      </c>
      <c r="C2259" s="2">
        <v>0.22500000000000001</v>
      </c>
      <c r="D2259" s="2">
        <v>9.1379999999999999</v>
      </c>
      <c r="E2259" s="2">
        <v>0.25800000000000001</v>
      </c>
      <c r="F2259" s="2">
        <v>-2.5179999999999998</v>
      </c>
      <c r="G2259" s="2">
        <v>0.246</v>
      </c>
      <c r="H2259" s="2">
        <v>13.827</v>
      </c>
      <c r="I2259" s="2">
        <v>0.112</v>
      </c>
      <c r="J2259" s="4">
        <f t="shared" si="216"/>
        <v>1938</v>
      </c>
      <c r="K2259">
        <f t="shared" si="217"/>
        <v>2</v>
      </c>
      <c r="M2259" t="str">
        <f t="shared" si="212"/>
        <v/>
      </c>
      <c r="O2259" t="str">
        <f t="shared" si="213"/>
        <v/>
      </c>
      <c r="R2259" t="str">
        <f t="shared" si="214"/>
        <v>1938-02</v>
      </c>
      <c r="U2259" s="2">
        <v>3.4169999999999998</v>
      </c>
      <c r="V2259" s="2">
        <v>0.22500000000000001</v>
      </c>
      <c r="W2259" s="2">
        <v>9.1379999999999999</v>
      </c>
      <c r="X2259" s="2">
        <v>0.25800000000000001</v>
      </c>
      <c r="Y2259" s="2">
        <v>-2.5179999999999998</v>
      </c>
      <c r="Z2259" s="2">
        <v>0.246</v>
      </c>
      <c r="AA2259" s="2">
        <v>13.827</v>
      </c>
      <c r="AB2259" s="2">
        <v>0.112</v>
      </c>
      <c r="AC2259">
        <f t="shared" si="215"/>
        <v>1930</v>
      </c>
    </row>
    <row r="2260" spans="1:29" x14ac:dyDescent="0.35">
      <c r="A2260" s="3">
        <v>13940</v>
      </c>
      <c r="B2260" s="2">
        <v>5.6509999999999998</v>
      </c>
      <c r="C2260" s="2">
        <v>0.192</v>
      </c>
      <c r="D2260" s="2">
        <v>11.616</v>
      </c>
      <c r="E2260" s="2">
        <v>0.17299999999999999</v>
      </c>
      <c r="F2260" s="2">
        <v>-0.43099999999999999</v>
      </c>
      <c r="G2260" s="2">
        <v>0.20799999999999999</v>
      </c>
      <c r="H2260" s="2">
        <v>14.491</v>
      </c>
      <c r="I2260" s="2">
        <v>0.111</v>
      </c>
      <c r="J2260" s="4">
        <f t="shared" si="216"/>
        <v>1938</v>
      </c>
      <c r="K2260">
        <f t="shared" si="217"/>
        <v>3</v>
      </c>
      <c r="M2260" t="str">
        <f t="shared" si="212"/>
        <v/>
      </c>
      <c r="O2260" t="str">
        <f t="shared" si="213"/>
        <v/>
      </c>
      <c r="R2260" t="str">
        <f t="shared" si="214"/>
        <v>1938-03</v>
      </c>
      <c r="U2260" s="2">
        <v>5.6509999999999998</v>
      </c>
      <c r="V2260" s="2">
        <v>0.192</v>
      </c>
      <c r="W2260" s="2">
        <v>11.616</v>
      </c>
      <c r="X2260" s="2">
        <v>0.17299999999999999</v>
      </c>
      <c r="Y2260" s="2">
        <v>-0.43099999999999999</v>
      </c>
      <c r="Z2260" s="2">
        <v>0.20799999999999999</v>
      </c>
      <c r="AA2260" s="2">
        <v>14.491</v>
      </c>
      <c r="AB2260" s="2">
        <v>0.111</v>
      </c>
      <c r="AC2260">
        <f t="shared" si="215"/>
        <v>1930</v>
      </c>
    </row>
    <row r="2261" spans="1:29" x14ac:dyDescent="0.35">
      <c r="A2261" s="3">
        <v>13971</v>
      </c>
      <c r="B2261" s="2">
        <v>8.9130000000000003</v>
      </c>
      <c r="C2261" s="2">
        <v>0.249</v>
      </c>
      <c r="D2261" s="2">
        <v>14.984</v>
      </c>
      <c r="E2261" s="2">
        <v>0.23899999999999999</v>
      </c>
      <c r="F2261" s="2">
        <v>2.968</v>
      </c>
      <c r="G2261" s="2">
        <v>0.247</v>
      </c>
      <c r="H2261" s="2">
        <v>15.363</v>
      </c>
      <c r="I2261" s="2">
        <v>0.11899999999999999</v>
      </c>
      <c r="J2261" s="4">
        <f t="shared" si="216"/>
        <v>1938</v>
      </c>
      <c r="K2261">
        <f t="shared" si="217"/>
        <v>4</v>
      </c>
      <c r="M2261" t="str">
        <f t="shared" si="212"/>
        <v/>
      </c>
      <c r="O2261" t="str">
        <f t="shared" si="213"/>
        <v/>
      </c>
      <c r="R2261" t="str">
        <f t="shared" si="214"/>
        <v>1938-04</v>
      </c>
      <c r="U2261" s="2">
        <v>8.9130000000000003</v>
      </c>
      <c r="V2261" s="2">
        <v>0.249</v>
      </c>
      <c r="W2261" s="2">
        <v>14.984</v>
      </c>
      <c r="X2261" s="2">
        <v>0.23899999999999999</v>
      </c>
      <c r="Y2261" s="2">
        <v>2.968</v>
      </c>
      <c r="Z2261" s="2">
        <v>0.247</v>
      </c>
      <c r="AA2261" s="2">
        <v>15.363</v>
      </c>
      <c r="AB2261" s="2">
        <v>0.11899999999999999</v>
      </c>
      <c r="AC2261">
        <f t="shared" si="215"/>
        <v>1930</v>
      </c>
    </row>
    <row r="2262" spans="1:29" x14ac:dyDescent="0.35">
      <c r="A2262" s="3">
        <v>14001</v>
      </c>
      <c r="B2262" s="2">
        <v>11.456</v>
      </c>
      <c r="C2262" s="2">
        <v>0.29699999999999999</v>
      </c>
      <c r="D2262" s="2">
        <v>17.428999999999998</v>
      </c>
      <c r="E2262" s="2">
        <v>0.28299999999999997</v>
      </c>
      <c r="F2262" s="2">
        <v>5.4269999999999996</v>
      </c>
      <c r="G2262" s="2">
        <v>0.312</v>
      </c>
      <c r="H2262" s="2">
        <v>16.000999999999902</v>
      </c>
      <c r="I2262" s="2">
        <v>0.129</v>
      </c>
      <c r="J2262" s="4">
        <f t="shared" si="216"/>
        <v>1938</v>
      </c>
      <c r="K2262">
        <f t="shared" si="217"/>
        <v>5</v>
      </c>
      <c r="M2262" t="str">
        <f t="shared" si="212"/>
        <v/>
      </c>
      <c r="O2262" t="str">
        <f t="shared" si="213"/>
        <v/>
      </c>
      <c r="R2262" t="str">
        <f t="shared" si="214"/>
        <v>1938-05</v>
      </c>
      <c r="U2262" s="2">
        <v>11.456</v>
      </c>
      <c r="V2262" s="2">
        <v>0.29699999999999999</v>
      </c>
      <c r="W2262" s="2">
        <v>17.428999999999998</v>
      </c>
      <c r="X2262" s="2">
        <v>0.28299999999999997</v>
      </c>
      <c r="Y2262" s="2">
        <v>5.4269999999999996</v>
      </c>
      <c r="Z2262" s="2">
        <v>0.312</v>
      </c>
      <c r="AA2262" s="2">
        <v>16.000999999999902</v>
      </c>
      <c r="AB2262" s="2">
        <v>0.129</v>
      </c>
      <c r="AC2262">
        <f t="shared" si="215"/>
        <v>1930</v>
      </c>
    </row>
    <row r="2263" spans="1:29" x14ac:dyDescent="0.35">
      <c r="A2263" s="3">
        <v>14032</v>
      </c>
      <c r="B2263" s="2">
        <v>13.321</v>
      </c>
      <c r="C2263" s="2">
        <v>0.23799999999999999</v>
      </c>
      <c r="D2263" s="2">
        <v>18.989000000000001</v>
      </c>
      <c r="E2263" s="2">
        <v>0.219</v>
      </c>
      <c r="F2263" s="2">
        <v>7.4179999999999904</v>
      </c>
      <c r="G2263" s="2">
        <v>0.25800000000000001</v>
      </c>
      <c r="H2263" s="2">
        <v>16.606999999999999</v>
      </c>
      <c r="I2263" s="2">
        <v>0.11700000000000001</v>
      </c>
      <c r="J2263" s="4">
        <f t="shared" si="216"/>
        <v>1938</v>
      </c>
      <c r="K2263">
        <f t="shared" si="217"/>
        <v>6</v>
      </c>
      <c r="M2263" t="str">
        <f t="shared" si="212"/>
        <v/>
      </c>
      <c r="O2263" t="str">
        <f t="shared" si="213"/>
        <v/>
      </c>
      <c r="R2263" t="str">
        <f t="shared" si="214"/>
        <v>1938-06</v>
      </c>
      <c r="U2263" s="2">
        <v>13.321</v>
      </c>
      <c r="V2263" s="2">
        <v>0.23799999999999999</v>
      </c>
      <c r="W2263" s="2">
        <v>18.989000000000001</v>
      </c>
      <c r="X2263" s="2">
        <v>0.219</v>
      </c>
      <c r="Y2263" s="2">
        <v>7.4179999999999904</v>
      </c>
      <c r="Z2263" s="2">
        <v>0.25800000000000001</v>
      </c>
      <c r="AA2263" s="2">
        <v>16.606999999999999</v>
      </c>
      <c r="AB2263" s="2">
        <v>0.11700000000000001</v>
      </c>
      <c r="AC2263">
        <f t="shared" si="215"/>
        <v>1930</v>
      </c>
    </row>
    <row r="2264" spans="1:29" x14ac:dyDescent="0.35">
      <c r="A2264" s="3">
        <v>14062</v>
      </c>
      <c r="B2264" s="2">
        <v>14.481999999999999</v>
      </c>
      <c r="C2264" s="2">
        <v>0.29499999999999998</v>
      </c>
      <c r="D2264" s="2">
        <v>20.248999999999999</v>
      </c>
      <c r="E2264" s="2">
        <v>0.29099999999999998</v>
      </c>
      <c r="F2264" s="2">
        <v>8.6120000000000001</v>
      </c>
      <c r="G2264" s="2">
        <v>0.312</v>
      </c>
      <c r="H2264" s="2">
        <v>16.870999999999999</v>
      </c>
      <c r="I2264" s="2">
        <v>0.127</v>
      </c>
      <c r="J2264" s="4">
        <f t="shared" si="216"/>
        <v>1938</v>
      </c>
      <c r="K2264">
        <f t="shared" si="217"/>
        <v>7</v>
      </c>
      <c r="M2264" t="str">
        <f t="shared" si="212"/>
        <v/>
      </c>
      <c r="O2264" t="str">
        <f t="shared" si="213"/>
        <v/>
      </c>
      <c r="R2264" t="str">
        <f t="shared" si="214"/>
        <v>1938-07</v>
      </c>
      <c r="U2264" s="2">
        <v>14.481999999999999</v>
      </c>
      <c r="V2264" s="2">
        <v>0.29499999999999998</v>
      </c>
      <c r="W2264" s="2">
        <v>20.248999999999999</v>
      </c>
      <c r="X2264" s="2">
        <v>0.29099999999999998</v>
      </c>
      <c r="Y2264" s="2">
        <v>8.6120000000000001</v>
      </c>
      <c r="Z2264" s="2">
        <v>0.312</v>
      </c>
      <c r="AA2264" s="2">
        <v>16.870999999999999</v>
      </c>
      <c r="AB2264" s="2">
        <v>0.127</v>
      </c>
      <c r="AC2264">
        <f t="shared" si="215"/>
        <v>1930</v>
      </c>
    </row>
    <row r="2265" spans="1:29" x14ac:dyDescent="0.35">
      <c r="A2265" s="3">
        <v>14093</v>
      </c>
      <c r="B2265" s="2">
        <v>13.962999999999999</v>
      </c>
      <c r="C2265" s="2">
        <v>0.32500000000000001</v>
      </c>
      <c r="D2265" s="2">
        <v>19.850000000000001</v>
      </c>
      <c r="E2265" s="2">
        <v>0.30599999999999999</v>
      </c>
      <c r="F2265" s="2">
        <v>8.0969999999999995</v>
      </c>
      <c r="G2265" s="2">
        <v>0.33</v>
      </c>
      <c r="H2265" s="2">
        <v>16.904</v>
      </c>
      <c r="I2265" s="2">
        <v>0.13200000000000001</v>
      </c>
      <c r="J2265" s="4">
        <f t="shared" si="216"/>
        <v>1938</v>
      </c>
      <c r="K2265">
        <f t="shared" si="217"/>
        <v>8</v>
      </c>
      <c r="M2265" t="str">
        <f t="shared" si="212"/>
        <v/>
      </c>
      <c r="O2265" t="str">
        <f t="shared" si="213"/>
        <v/>
      </c>
      <c r="R2265" t="str">
        <f t="shared" si="214"/>
        <v>1938-08</v>
      </c>
      <c r="U2265" s="2">
        <v>13.962999999999999</v>
      </c>
      <c r="V2265" s="2">
        <v>0.32500000000000001</v>
      </c>
      <c r="W2265" s="2">
        <v>19.850000000000001</v>
      </c>
      <c r="X2265" s="2">
        <v>0.30599999999999999</v>
      </c>
      <c r="Y2265" s="2">
        <v>8.0969999999999995</v>
      </c>
      <c r="Z2265" s="2">
        <v>0.33</v>
      </c>
      <c r="AA2265" s="2">
        <v>16.904</v>
      </c>
      <c r="AB2265" s="2">
        <v>0.13200000000000001</v>
      </c>
      <c r="AC2265">
        <f t="shared" si="215"/>
        <v>1930</v>
      </c>
    </row>
    <row r="2266" spans="1:29" x14ac:dyDescent="0.35">
      <c r="A2266" s="3">
        <v>14124</v>
      </c>
      <c r="B2266" s="2">
        <v>12.427</v>
      </c>
      <c r="C2266" s="2">
        <v>0.249</v>
      </c>
      <c r="D2266" s="2">
        <v>18.311</v>
      </c>
      <c r="E2266" s="2">
        <v>0.20799999999999999</v>
      </c>
      <c r="F2266" s="2">
        <v>6.468</v>
      </c>
      <c r="G2266" s="2">
        <v>0.24399999999999999</v>
      </c>
      <c r="H2266" s="2">
        <v>16.367000000000001</v>
      </c>
      <c r="I2266" s="2">
        <v>0.122</v>
      </c>
      <c r="J2266" s="4">
        <f t="shared" si="216"/>
        <v>1938</v>
      </c>
      <c r="K2266">
        <f t="shared" si="217"/>
        <v>9</v>
      </c>
      <c r="M2266" t="str">
        <f t="shared" si="212"/>
        <v/>
      </c>
      <c r="O2266" t="str">
        <f t="shared" si="213"/>
        <v/>
      </c>
      <c r="R2266" t="str">
        <f t="shared" si="214"/>
        <v>1938-09</v>
      </c>
      <c r="U2266" s="2">
        <v>12.427</v>
      </c>
      <c r="V2266" s="2">
        <v>0.249</v>
      </c>
      <c r="W2266" s="2">
        <v>18.311</v>
      </c>
      <c r="X2266" s="2">
        <v>0.20799999999999999</v>
      </c>
      <c r="Y2266" s="2">
        <v>6.468</v>
      </c>
      <c r="Z2266" s="2">
        <v>0.24399999999999999</v>
      </c>
      <c r="AA2266" s="2">
        <v>16.367000000000001</v>
      </c>
      <c r="AB2266" s="2">
        <v>0.122</v>
      </c>
      <c r="AC2266">
        <f t="shared" si="215"/>
        <v>1930</v>
      </c>
    </row>
    <row r="2267" spans="1:29" x14ac:dyDescent="0.35">
      <c r="A2267" s="3">
        <v>14154</v>
      </c>
      <c r="B2267" s="2">
        <v>9.7840000000000007</v>
      </c>
      <c r="C2267" s="2">
        <v>0.19400000000000001</v>
      </c>
      <c r="D2267" s="2">
        <v>15.734</v>
      </c>
      <c r="E2267" s="2">
        <v>0.16500000000000001</v>
      </c>
      <c r="F2267" s="2">
        <v>3.984</v>
      </c>
      <c r="G2267" s="2">
        <v>0.247</v>
      </c>
      <c r="H2267" s="2">
        <v>15.526</v>
      </c>
      <c r="I2267" s="2">
        <v>0.113</v>
      </c>
      <c r="J2267" s="4">
        <f t="shared" si="216"/>
        <v>1938</v>
      </c>
      <c r="K2267">
        <f t="shared" si="217"/>
        <v>10</v>
      </c>
      <c r="M2267" t="str">
        <f t="shared" si="212"/>
        <v/>
      </c>
      <c r="O2267" t="str">
        <f t="shared" si="213"/>
        <v/>
      </c>
      <c r="R2267" t="str">
        <f t="shared" si="214"/>
        <v>1938-10</v>
      </c>
      <c r="U2267" s="2">
        <v>9.7840000000000007</v>
      </c>
      <c r="V2267" s="2">
        <v>0.19400000000000001</v>
      </c>
      <c r="W2267" s="2">
        <v>15.734</v>
      </c>
      <c r="X2267" s="2">
        <v>0.16500000000000001</v>
      </c>
      <c r="Y2267" s="2">
        <v>3.984</v>
      </c>
      <c r="Z2267" s="2">
        <v>0.247</v>
      </c>
      <c r="AA2267" s="2">
        <v>15.526</v>
      </c>
      <c r="AB2267" s="2">
        <v>0.113</v>
      </c>
      <c r="AC2267">
        <f t="shared" si="215"/>
        <v>1930</v>
      </c>
    </row>
    <row r="2268" spans="1:29" x14ac:dyDescent="0.35">
      <c r="A2268" s="3">
        <v>14185</v>
      </c>
      <c r="B2268" s="2">
        <v>6.53</v>
      </c>
      <c r="C2268" s="2">
        <v>0.215</v>
      </c>
      <c r="D2268" s="2">
        <v>12.161</v>
      </c>
      <c r="E2268" s="2">
        <v>0.20399999999999999</v>
      </c>
      <c r="F2268" s="2">
        <v>0.96899999999999997</v>
      </c>
      <c r="G2268" s="2">
        <v>0.26</v>
      </c>
      <c r="H2268" s="2">
        <v>14.407999999999999</v>
      </c>
      <c r="I2268" s="2">
        <v>0.114</v>
      </c>
      <c r="J2268" s="4">
        <f t="shared" si="216"/>
        <v>1938</v>
      </c>
      <c r="K2268">
        <f t="shared" si="217"/>
        <v>11</v>
      </c>
      <c r="M2268" t="str">
        <f t="shared" si="212"/>
        <v/>
      </c>
      <c r="O2268" t="str">
        <f t="shared" si="213"/>
        <v/>
      </c>
      <c r="R2268" t="str">
        <f t="shared" si="214"/>
        <v>1938-11</v>
      </c>
      <c r="U2268" s="2">
        <v>6.53</v>
      </c>
      <c r="V2268" s="2">
        <v>0.215</v>
      </c>
      <c r="W2268" s="2">
        <v>12.161</v>
      </c>
      <c r="X2268" s="2">
        <v>0.20399999999999999</v>
      </c>
      <c r="Y2268" s="2">
        <v>0.96899999999999997</v>
      </c>
      <c r="Z2268" s="2">
        <v>0.26</v>
      </c>
      <c r="AA2268" s="2">
        <v>14.407999999999999</v>
      </c>
      <c r="AB2268" s="2">
        <v>0.114</v>
      </c>
      <c r="AC2268">
        <f t="shared" si="215"/>
        <v>1930</v>
      </c>
    </row>
    <row r="2269" spans="1:29" x14ac:dyDescent="0.35">
      <c r="A2269" s="3">
        <v>14215</v>
      </c>
      <c r="B2269" s="2">
        <v>3.51</v>
      </c>
      <c r="C2269" s="2">
        <v>0.21299999999999999</v>
      </c>
      <c r="D2269" s="2">
        <v>8.9220000000000006</v>
      </c>
      <c r="E2269" s="2">
        <v>0.248</v>
      </c>
      <c r="F2269" s="2">
        <v>-2.0009999999999999</v>
      </c>
      <c r="G2269" s="2">
        <v>0.28899999999999998</v>
      </c>
      <c r="H2269" s="2">
        <v>13.555999999999999</v>
      </c>
      <c r="I2269" s="2">
        <v>0.11600000000000001</v>
      </c>
      <c r="J2269" s="4">
        <f t="shared" si="216"/>
        <v>1938</v>
      </c>
      <c r="K2269">
        <f t="shared" si="217"/>
        <v>12</v>
      </c>
      <c r="M2269" t="str">
        <f t="shared" si="212"/>
        <v/>
      </c>
      <c r="O2269" t="str">
        <f t="shared" si="213"/>
        <v/>
      </c>
      <c r="R2269" t="str">
        <f t="shared" si="214"/>
        <v>1938-12</v>
      </c>
      <c r="U2269" s="2">
        <v>3.51</v>
      </c>
      <c r="V2269" s="2">
        <v>0.21299999999999999</v>
      </c>
      <c r="W2269" s="2">
        <v>8.9220000000000006</v>
      </c>
      <c r="X2269" s="2">
        <v>0.248</v>
      </c>
      <c r="Y2269" s="2">
        <v>-2.0009999999999999</v>
      </c>
      <c r="Z2269" s="2">
        <v>0.28899999999999998</v>
      </c>
      <c r="AA2269" s="2">
        <v>13.555999999999999</v>
      </c>
      <c r="AB2269" s="2">
        <v>0.11600000000000001</v>
      </c>
      <c r="AC2269">
        <f t="shared" si="215"/>
        <v>1930</v>
      </c>
    </row>
    <row r="2270" spans="1:29" x14ac:dyDescent="0.35">
      <c r="A2270" s="3">
        <v>14246</v>
      </c>
      <c r="B2270" s="2">
        <v>2.9319999999999999</v>
      </c>
      <c r="C2270" s="2">
        <v>0.19800000000000001</v>
      </c>
      <c r="D2270" s="2">
        <v>8.5299999999999994</v>
      </c>
      <c r="E2270" s="2">
        <v>0.26600000000000001</v>
      </c>
      <c r="F2270" s="2">
        <v>-2.7709999999999999</v>
      </c>
      <c r="G2270" s="2">
        <v>0.23599999999999999</v>
      </c>
      <c r="H2270" s="2">
        <v>13.537999999999901</v>
      </c>
      <c r="I2270" s="2">
        <v>0.114</v>
      </c>
      <c r="J2270" s="4">
        <f t="shared" si="216"/>
        <v>1939</v>
      </c>
      <c r="K2270">
        <f t="shared" si="217"/>
        <v>1</v>
      </c>
      <c r="M2270" t="str">
        <f t="shared" si="212"/>
        <v/>
      </c>
      <c r="O2270" t="str">
        <f t="shared" si="213"/>
        <v/>
      </c>
      <c r="R2270" t="str">
        <f t="shared" si="214"/>
        <v>1939-01</v>
      </c>
      <c r="U2270" s="2">
        <v>2.9319999999999999</v>
      </c>
      <c r="V2270" s="2">
        <v>0.19800000000000001</v>
      </c>
      <c r="W2270" s="2">
        <v>8.5299999999999994</v>
      </c>
      <c r="X2270" s="2">
        <v>0.26600000000000001</v>
      </c>
      <c r="Y2270" s="2">
        <v>-2.7709999999999999</v>
      </c>
      <c r="Z2270" s="2">
        <v>0.23599999999999999</v>
      </c>
      <c r="AA2270" s="2">
        <v>13.537999999999901</v>
      </c>
      <c r="AB2270" s="2">
        <v>0.114</v>
      </c>
      <c r="AC2270">
        <f t="shared" si="215"/>
        <v>1930</v>
      </c>
    </row>
    <row r="2271" spans="1:29" x14ac:dyDescent="0.35">
      <c r="A2271" s="3">
        <v>14277</v>
      </c>
      <c r="B2271" s="2">
        <v>3.2320000000000002</v>
      </c>
      <c r="C2271" s="2">
        <v>0.20100000000000001</v>
      </c>
      <c r="D2271" s="2">
        <v>9.048</v>
      </c>
      <c r="E2271" s="2">
        <v>0.22500000000000001</v>
      </c>
      <c r="F2271" s="2">
        <v>-2.5350000000000001</v>
      </c>
      <c r="G2271" s="2">
        <v>0.224</v>
      </c>
      <c r="H2271" s="2">
        <v>13.757</v>
      </c>
      <c r="I2271" s="2">
        <v>0.112</v>
      </c>
      <c r="J2271" s="4">
        <f t="shared" si="216"/>
        <v>1939</v>
      </c>
      <c r="K2271">
        <f t="shared" si="217"/>
        <v>2</v>
      </c>
      <c r="M2271" t="str">
        <f t="shared" si="212"/>
        <v/>
      </c>
      <c r="O2271" t="str">
        <f t="shared" si="213"/>
        <v/>
      </c>
      <c r="R2271" t="str">
        <f t="shared" si="214"/>
        <v>1939-02</v>
      </c>
      <c r="U2271" s="2">
        <v>3.2320000000000002</v>
      </c>
      <c r="V2271" s="2">
        <v>0.20100000000000001</v>
      </c>
      <c r="W2271" s="2">
        <v>9.048</v>
      </c>
      <c r="X2271" s="2">
        <v>0.22500000000000001</v>
      </c>
      <c r="Y2271" s="2">
        <v>-2.5350000000000001</v>
      </c>
      <c r="Z2271" s="2">
        <v>0.224</v>
      </c>
      <c r="AA2271" s="2">
        <v>13.757</v>
      </c>
      <c r="AB2271" s="2">
        <v>0.112</v>
      </c>
      <c r="AC2271">
        <f t="shared" si="215"/>
        <v>1930</v>
      </c>
    </row>
    <row r="2272" spans="1:29" x14ac:dyDescent="0.35">
      <c r="A2272" s="3">
        <v>14305</v>
      </c>
      <c r="B2272" s="2">
        <v>4.9260000000000002</v>
      </c>
      <c r="C2272" s="2">
        <v>0.19600000000000001</v>
      </c>
      <c r="D2272" s="2">
        <v>10.836</v>
      </c>
      <c r="E2272" s="2">
        <v>0.187</v>
      </c>
      <c r="F2272" s="2">
        <v>-1.1000000000000001</v>
      </c>
      <c r="G2272" s="2">
        <v>0.216</v>
      </c>
      <c r="H2272" s="2">
        <v>14.273</v>
      </c>
      <c r="I2272" s="2">
        <v>0.113</v>
      </c>
      <c r="J2272" s="4">
        <f t="shared" si="216"/>
        <v>1939</v>
      </c>
      <c r="K2272">
        <f t="shared" si="217"/>
        <v>3</v>
      </c>
      <c r="M2272" t="str">
        <f t="shared" si="212"/>
        <v/>
      </c>
      <c r="O2272" t="str">
        <f t="shared" si="213"/>
        <v/>
      </c>
      <c r="R2272" t="str">
        <f t="shared" si="214"/>
        <v>1939-03</v>
      </c>
      <c r="U2272" s="2">
        <v>4.9260000000000002</v>
      </c>
      <c r="V2272" s="2">
        <v>0.19600000000000001</v>
      </c>
      <c r="W2272" s="2">
        <v>10.836</v>
      </c>
      <c r="X2272" s="2">
        <v>0.187</v>
      </c>
      <c r="Y2272" s="2">
        <v>-1.1000000000000001</v>
      </c>
      <c r="Z2272" s="2">
        <v>0.216</v>
      </c>
      <c r="AA2272" s="2">
        <v>14.273</v>
      </c>
      <c r="AB2272" s="2">
        <v>0.113</v>
      </c>
      <c r="AC2272">
        <f t="shared" si="215"/>
        <v>1930</v>
      </c>
    </row>
    <row r="2273" spans="1:29" x14ac:dyDescent="0.35">
      <c r="A2273" s="3">
        <v>14336</v>
      </c>
      <c r="B2273" s="2">
        <v>8.3279999999999994</v>
      </c>
      <c r="C2273" s="2">
        <v>0.252</v>
      </c>
      <c r="D2273" s="2">
        <v>14.44</v>
      </c>
      <c r="E2273" s="2">
        <v>0.23400000000000001</v>
      </c>
      <c r="F2273" s="2">
        <v>2.2709999999999999</v>
      </c>
      <c r="G2273" s="2">
        <v>0.252</v>
      </c>
      <c r="H2273" s="2">
        <v>15.295999999999999</v>
      </c>
      <c r="I2273" s="2">
        <v>0.11899999999999999</v>
      </c>
      <c r="J2273" s="4">
        <f t="shared" si="216"/>
        <v>1939</v>
      </c>
      <c r="K2273">
        <f t="shared" si="217"/>
        <v>4</v>
      </c>
      <c r="M2273" t="str">
        <f t="shared" si="212"/>
        <v/>
      </c>
      <c r="O2273" t="str">
        <f t="shared" si="213"/>
        <v/>
      </c>
      <c r="R2273" t="str">
        <f t="shared" si="214"/>
        <v>1939-04</v>
      </c>
      <c r="U2273" s="2">
        <v>8.3279999999999994</v>
      </c>
      <c r="V2273" s="2">
        <v>0.252</v>
      </c>
      <c r="W2273" s="2">
        <v>14.44</v>
      </c>
      <c r="X2273" s="2">
        <v>0.23400000000000001</v>
      </c>
      <c r="Y2273" s="2">
        <v>2.2709999999999999</v>
      </c>
      <c r="Z2273" s="2">
        <v>0.252</v>
      </c>
      <c r="AA2273" s="2">
        <v>15.295999999999999</v>
      </c>
      <c r="AB2273" s="2">
        <v>0.11899999999999999</v>
      </c>
      <c r="AC2273">
        <f t="shared" si="215"/>
        <v>1930</v>
      </c>
    </row>
    <row r="2274" spans="1:29" x14ac:dyDescent="0.35">
      <c r="A2274" s="3">
        <v>14366</v>
      </c>
      <c r="B2274" s="2">
        <v>11.523999999999999</v>
      </c>
      <c r="C2274" s="2">
        <v>0.29799999999999999</v>
      </c>
      <c r="D2274" s="2">
        <v>17.489000000000001</v>
      </c>
      <c r="E2274" s="2">
        <v>0.27700000000000002</v>
      </c>
      <c r="F2274" s="2">
        <v>5.3620000000000001</v>
      </c>
      <c r="G2274" s="2">
        <v>0.29099999999999998</v>
      </c>
      <c r="H2274" s="2">
        <v>16.173999999999999</v>
      </c>
      <c r="I2274" s="2">
        <v>0.128</v>
      </c>
      <c r="J2274" s="4">
        <f t="shared" si="216"/>
        <v>1939</v>
      </c>
      <c r="K2274">
        <f t="shared" si="217"/>
        <v>5</v>
      </c>
      <c r="M2274" t="str">
        <f t="shared" si="212"/>
        <v/>
      </c>
      <c r="O2274" t="str">
        <f t="shared" si="213"/>
        <v/>
      </c>
      <c r="R2274" t="str">
        <f t="shared" si="214"/>
        <v>1939-05</v>
      </c>
      <c r="U2274" s="2">
        <v>11.523999999999999</v>
      </c>
      <c r="V2274" s="2">
        <v>0.29799999999999999</v>
      </c>
      <c r="W2274" s="2">
        <v>17.489000000000001</v>
      </c>
      <c r="X2274" s="2">
        <v>0.27700000000000002</v>
      </c>
      <c r="Y2274" s="2">
        <v>5.3620000000000001</v>
      </c>
      <c r="Z2274" s="2">
        <v>0.29099999999999998</v>
      </c>
      <c r="AA2274" s="2">
        <v>16.173999999999999</v>
      </c>
      <c r="AB2274" s="2">
        <v>0.128</v>
      </c>
      <c r="AC2274">
        <f t="shared" si="215"/>
        <v>1930</v>
      </c>
    </row>
    <row r="2275" spans="1:29" x14ac:dyDescent="0.35">
      <c r="A2275" s="3">
        <v>14397</v>
      </c>
      <c r="B2275" s="2">
        <v>13.531000000000001</v>
      </c>
      <c r="C2275" s="2">
        <v>0.25600000000000001</v>
      </c>
      <c r="D2275" s="2">
        <v>19.47</v>
      </c>
      <c r="E2275" s="2">
        <v>0.23799999999999999</v>
      </c>
      <c r="F2275" s="2">
        <v>7.51</v>
      </c>
      <c r="G2275" s="2">
        <v>0.26600000000000001</v>
      </c>
      <c r="H2275" s="2">
        <v>16.712</v>
      </c>
      <c r="I2275" s="2">
        <v>0.11899999999999999</v>
      </c>
      <c r="J2275" s="4">
        <f t="shared" si="216"/>
        <v>1939</v>
      </c>
      <c r="K2275">
        <f t="shared" si="217"/>
        <v>6</v>
      </c>
      <c r="M2275" t="str">
        <f t="shared" si="212"/>
        <v/>
      </c>
      <c r="O2275" t="str">
        <f t="shared" si="213"/>
        <v/>
      </c>
      <c r="R2275" t="str">
        <f t="shared" si="214"/>
        <v>1939-06</v>
      </c>
      <c r="U2275" s="2">
        <v>13.531000000000001</v>
      </c>
      <c r="V2275" s="2">
        <v>0.25600000000000001</v>
      </c>
      <c r="W2275" s="2">
        <v>19.47</v>
      </c>
      <c r="X2275" s="2">
        <v>0.23799999999999999</v>
      </c>
      <c r="Y2275" s="2">
        <v>7.51</v>
      </c>
      <c r="Z2275" s="2">
        <v>0.26600000000000001</v>
      </c>
      <c r="AA2275" s="2">
        <v>16.712</v>
      </c>
      <c r="AB2275" s="2">
        <v>0.11899999999999999</v>
      </c>
      <c r="AC2275">
        <f t="shared" si="215"/>
        <v>1930</v>
      </c>
    </row>
    <row r="2276" spans="1:29" x14ac:dyDescent="0.35">
      <c r="A2276" s="3">
        <v>14427</v>
      </c>
      <c r="B2276" s="2">
        <v>14.395</v>
      </c>
      <c r="C2276" s="2">
        <v>0.29099999999999998</v>
      </c>
      <c r="D2276" s="2">
        <v>20.260000000000002</v>
      </c>
      <c r="E2276" s="2">
        <v>0.29599999999999999</v>
      </c>
      <c r="F2276" s="2">
        <v>8.6169999999999902</v>
      </c>
      <c r="G2276" s="2">
        <v>0.33900000000000002</v>
      </c>
      <c r="H2276" s="2">
        <v>16.988</v>
      </c>
      <c r="I2276" s="2">
        <v>0.127</v>
      </c>
      <c r="J2276" s="4">
        <f t="shared" si="216"/>
        <v>1939</v>
      </c>
      <c r="K2276">
        <f t="shared" si="217"/>
        <v>7</v>
      </c>
      <c r="M2276" t="str">
        <f t="shared" si="212"/>
        <v/>
      </c>
      <c r="O2276" t="str">
        <f t="shared" si="213"/>
        <v/>
      </c>
      <c r="R2276" t="str">
        <f t="shared" si="214"/>
        <v>1939-07</v>
      </c>
      <c r="U2276" s="2">
        <v>14.395</v>
      </c>
      <c r="V2276" s="2">
        <v>0.29099999999999998</v>
      </c>
      <c r="W2276" s="2">
        <v>20.260000000000002</v>
      </c>
      <c r="X2276" s="2">
        <v>0.29599999999999999</v>
      </c>
      <c r="Y2276" s="2">
        <v>8.6169999999999902</v>
      </c>
      <c r="Z2276" s="2">
        <v>0.33900000000000002</v>
      </c>
      <c r="AA2276" s="2">
        <v>16.988</v>
      </c>
      <c r="AB2276" s="2">
        <v>0.127</v>
      </c>
      <c r="AC2276">
        <f t="shared" si="215"/>
        <v>1930</v>
      </c>
    </row>
    <row r="2277" spans="1:29" x14ac:dyDescent="0.35">
      <c r="A2277" s="3">
        <v>14458</v>
      </c>
      <c r="B2277" s="2">
        <v>13.932</v>
      </c>
      <c r="C2277" s="2">
        <v>0.32400000000000001</v>
      </c>
      <c r="D2277" s="2">
        <v>19.806999999999999</v>
      </c>
      <c r="E2277" s="2">
        <v>0.30399999999999999</v>
      </c>
      <c r="F2277" s="2">
        <v>8.0109999999999992</v>
      </c>
      <c r="G2277" s="2">
        <v>0.32299999999999901</v>
      </c>
      <c r="H2277" s="2">
        <v>16.891999999999999</v>
      </c>
      <c r="I2277" s="2">
        <v>0.13900000000000001</v>
      </c>
      <c r="J2277" s="4">
        <f t="shared" si="216"/>
        <v>1939</v>
      </c>
      <c r="K2277">
        <f t="shared" si="217"/>
        <v>8</v>
      </c>
      <c r="M2277" t="str">
        <f t="shared" si="212"/>
        <v/>
      </c>
      <c r="O2277" t="str">
        <f t="shared" si="213"/>
        <v/>
      </c>
      <c r="R2277" t="str">
        <f t="shared" si="214"/>
        <v>1939-08</v>
      </c>
      <c r="U2277" s="2">
        <v>13.932</v>
      </c>
      <c r="V2277" s="2">
        <v>0.32400000000000001</v>
      </c>
      <c r="W2277" s="2">
        <v>19.806999999999999</v>
      </c>
      <c r="X2277" s="2">
        <v>0.30399999999999999</v>
      </c>
      <c r="Y2277" s="2">
        <v>8.0109999999999992</v>
      </c>
      <c r="Z2277" s="2">
        <v>0.32299999999999901</v>
      </c>
      <c r="AA2277" s="2">
        <v>16.891999999999999</v>
      </c>
      <c r="AB2277" s="2">
        <v>0.13900000000000001</v>
      </c>
      <c r="AC2277">
        <f t="shared" si="215"/>
        <v>1930</v>
      </c>
    </row>
    <row r="2278" spans="1:29" x14ac:dyDescent="0.35">
      <c r="A2278" s="3">
        <v>14489</v>
      </c>
      <c r="B2278" s="2">
        <v>11.957999999999901</v>
      </c>
      <c r="C2278" s="2">
        <v>0.247</v>
      </c>
      <c r="D2278" s="2">
        <v>17.922000000000001</v>
      </c>
      <c r="E2278" s="2">
        <v>0.20300000000000001</v>
      </c>
      <c r="F2278" s="2">
        <v>5.907</v>
      </c>
      <c r="G2278" s="2">
        <v>0.26100000000000001</v>
      </c>
      <c r="H2278" s="2">
        <v>16.3</v>
      </c>
      <c r="I2278" s="2">
        <v>0.126</v>
      </c>
      <c r="J2278" s="4">
        <f t="shared" si="216"/>
        <v>1939</v>
      </c>
      <c r="K2278">
        <f t="shared" si="217"/>
        <v>9</v>
      </c>
      <c r="M2278" t="str">
        <f t="shared" si="212"/>
        <v/>
      </c>
      <c r="O2278" t="str">
        <f t="shared" si="213"/>
        <v/>
      </c>
      <c r="R2278" t="str">
        <f t="shared" si="214"/>
        <v>1939-09</v>
      </c>
      <c r="U2278" s="2">
        <v>11.957999999999901</v>
      </c>
      <c r="V2278" s="2">
        <v>0.247</v>
      </c>
      <c r="W2278" s="2">
        <v>17.922000000000001</v>
      </c>
      <c r="X2278" s="2">
        <v>0.20300000000000001</v>
      </c>
      <c r="Y2278" s="2">
        <v>5.907</v>
      </c>
      <c r="Z2278" s="2">
        <v>0.26100000000000001</v>
      </c>
      <c r="AA2278" s="2">
        <v>16.3</v>
      </c>
      <c r="AB2278" s="2">
        <v>0.126</v>
      </c>
      <c r="AC2278">
        <f t="shared" si="215"/>
        <v>1930</v>
      </c>
    </row>
    <row r="2279" spans="1:29" x14ac:dyDescent="0.35">
      <c r="A2279" s="3">
        <v>14519</v>
      </c>
      <c r="B2279" s="2">
        <v>9.218</v>
      </c>
      <c r="C2279" s="2">
        <v>0.185</v>
      </c>
      <c r="D2279" s="2">
        <v>14.962999999999999</v>
      </c>
      <c r="E2279" s="2">
        <v>0.17899999999999999</v>
      </c>
      <c r="F2279" s="2">
        <v>3.4789999999999899</v>
      </c>
      <c r="G2279" s="2">
        <v>0.21199999999999999</v>
      </c>
      <c r="H2279" s="2">
        <v>15.231999999999999</v>
      </c>
      <c r="I2279" s="2">
        <v>0.122</v>
      </c>
      <c r="J2279" s="4">
        <f t="shared" si="216"/>
        <v>1939</v>
      </c>
      <c r="K2279">
        <f t="shared" si="217"/>
        <v>10</v>
      </c>
      <c r="M2279" t="str">
        <f t="shared" si="212"/>
        <v/>
      </c>
      <c r="O2279" t="str">
        <f t="shared" si="213"/>
        <v/>
      </c>
      <c r="R2279" t="str">
        <f t="shared" si="214"/>
        <v>1939-10</v>
      </c>
      <c r="U2279" s="2">
        <v>9.218</v>
      </c>
      <c r="V2279" s="2">
        <v>0.185</v>
      </c>
      <c r="W2279" s="2">
        <v>14.962999999999999</v>
      </c>
      <c r="X2279" s="2">
        <v>0.17899999999999999</v>
      </c>
      <c r="Y2279" s="2">
        <v>3.4789999999999899</v>
      </c>
      <c r="Z2279" s="2">
        <v>0.21199999999999999</v>
      </c>
      <c r="AA2279" s="2">
        <v>15.231999999999999</v>
      </c>
      <c r="AB2279" s="2">
        <v>0.122</v>
      </c>
      <c r="AC2279">
        <f t="shared" si="215"/>
        <v>1930</v>
      </c>
    </row>
    <row r="2280" spans="1:29" x14ac:dyDescent="0.35">
      <c r="A2280" s="3">
        <v>14550</v>
      </c>
      <c r="B2280" s="2">
        <v>6.1890000000000001</v>
      </c>
      <c r="C2280" s="2">
        <v>0.19400000000000001</v>
      </c>
      <c r="D2280" s="2">
        <v>11.742000000000001</v>
      </c>
      <c r="E2280" s="2">
        <v>0.20899999999999999</v>
      </c>
      <c r="F2280" s="2">
        <v>0.55499999999999905</v>
      </c>
      <c r="G2280" s="2">
        <v>0.24299999999999999</v>
      </c>
      <c r="H2280" s="2">
        <v>14.379</v>
      </c>
      <c r="I2280" s="2">
        <v>0.11600000000000001</v>
      </c>
      <c r="J2280" s="4">
        <f t="shared" si="216"/>
        <v>1939</v>
      </c>
      <c r="K2280">
        <f t="shared" si="217"/>
        <v>11</v>
      </c>
      <c r="M2280" t="str">
        <f t="shared" si="212"/>
        <v/>
      </c>
      <c r="O2280" t="str">
        <f t="shared" si="213"/>
        <v/>
      </c>
      <c r="R2280" t="str">
        <f t="shared" si="214"/>
        <v>1939-11</v>
      </c>
      <c r="U2280" s="2">
        <v>6.1890000000000001</v>
      </c>
      <c r="V2280" s="2">
        <v>0.19400000000000001</v>
      </c>
      <c r="W2280" s="2">
        <v>11.742000000000001</v>
      </c>
      <c r="X2280" s="2">
        <v>0.20899999999999999</v>
      </c>
      <c r="Y2280" s="2">
        <v>0.55499999999999905</v>
      </c>
      <c r="Z2280" s="2">
        <v>0.24299999999999999</v>
      </c>
      <c r="AA2280" s="2">
        <v>14.379</v>
      </c>
      <c r="AB2280" s="2">
        <v>0.11600000000000001</v>
      </c>
      <c r="AC2280">
        <f t="shared" si="215"/>
        <v>1930</v>
      </c>
    </row>
    <row r="2281" spans="1:29" x14ac:dyDescent="0.35">
      <c r="A2281" s="3">
        <v>14580</v>
      </c>
      <c r="B2281" s="2">
        <v>4.9589999999999996</v>
      </c>
      <c r="C2281" s="2">
        <v>0.20599999999999999</v>
      </c>
      <c r="D2281" s="2">
        <v>10.629</v>
      </c>
      <c r="E2281" s="2">
        <v>0.254</v>
      </c>
      <c r="F2281" s="2">
        <v>-0.73799999999999999</v>
      </c>
      <c r="G2281" s="2">
        <v>0.26300000000000001</v>
      </c>
      <c r="H2281" s="2">
        <v>14.087</v>
      </c>
      <c r="I2281" s="2">
        <v>0.112</v>
      </c>
      <c r="J2281" s="4">
        <f t="shared" si="216"/>
        <v>1939</v>
      </c>
      <c r="K2281">
        <f t="shared" si="217"/>
        <v>12</v>
      </c>
      <c r="M2281" t="str">
        <f t="shared" si="212"/>
        <v/>
      </c>
      <c r="O2281" t="str">
        <f t="shared" si="213"/>
        <v/>
      </c>
      <c r="R2281" t="str">
        <f t="shared" si="214"/>
        <v>1939-12</v>
      </c>
      <c r="U2281" s="2">
        <v>4.9589999999999996</v>
      </c>
      <c r="V2281" s="2">
        <v>0.20599999999999999</v>
      </c>
      <c r="W2281" s="2">
        <v>10.629</v>
      </c>
      <c r="X2281" s="2">
        <v>0.254</v>
      </c>
      <c r="Y2281" s="2">
        <v>-0.73799999999999999</v>
      </c>
      <c r="Z2281" s="2">
        <v>0.26300000000000001</v>
      </c>
      <c r="AA2281" s="2">
        <v>14.087</v>
      </c>
      <c r="AB2281" s="2">
        <v>0.112</v>
      </c>
      <c r="AC2281">
        <f t="shared" si="215"/>
        <v>1930</v>
      </c>
    </row>
    <row r="2282" spans="1:29" x14ac:dyDescent="0.35">
      <c r="A2282" s="3">
        <v>14611</v>
      </c>
      <c r="B2282" s="2">
        <v>2.335</v>
      </c>
      <c r="C2282" s="2">
        <v>0.2</v>
      </c>
      <c r="D2282" s="2">
        <v>7.9419999999999904</v>
      </c>
      <c r="E2282" s="2">
        <v>0.219</v>
      </c>
      <c r="F2282" s="2">
        <v>-3.35</v>
      </c>
      <c r="G2282" s="2">
        <v>0.25600000000000001</v>
      </c>
      <c r="H2282" s="2">
        <v>13.576000000000001</v>
      </c>
      <c r="I2282" s="2">
        <v>0.12</v>
      </c>
      <c r="J2282" s="4">
        <f t="shared" si="216"/>
        <v>1940</v>
      </c>
      <c r="K2282">
        <f t="shared" si="217"/>
        <v>1</v>
      </c>
      <c r="M2282" t="str">
        <f t="shared" si="212"/>
        <v/>
      </c>
      <c r="O2282" t="str">
        <f t="shared" si="213"/>
        <v/>
      </c>
      <c r="R2282" t="str">
        <f t="shared" si="214"/>
        <v>1940-01</v>
      </c>
      <c r="U2282" s="2">
        <v>2.335</v>
      </c>
      <c r="V2282" s="2">
        <v>0.2</v>
      </c>
      <c r="W2282" s="2">
        <v>7.9419999999999904</v>
      </c>
      <c r="X2282" s="2">
        <v>0.219</v>
      </c>
      <c r="Y2282" s="2">
        <v>-3.35</v>
      </c>
      <c r="Z2282" s="2">
        <v>0.25600000000000001</v>
      </c>
      <c r="AA2282" s="2">
        <v>13.576000000000001</v>
      </c>
      <c r="AB2282" s="2">
        <v>0.12</v>
      </c>
      <c r="AC2282">
        <f t="shared" si="215"/>
        <v>1940</v>
      </c>
    </row>
    <row r="2283" spans="1:29" x14ac:dyDescent="0.35">
      <c r="A2283" s="3">
        <v>14642</v>
      </c>
      <c r="B2283" s="2">
        <v>3.423</v>
      </c>
      <c r="C2283" s="2">
        <v>0.20399999999999999</v>
      </c>
      <c r="D2283" s="2">
        <v>9.25</v>
      </c>
      <c r="E2283" s="2">
        <v>0.24199999999999999</v>
      </c>
      <c r="F2283" s="2">
        <v>-2.488</v>
      </c>
      <c r="G2283" s="2">
        <v>0.24299999999999999</v>
      </c>
      <c r="H2283" s="2">
        <v>13.932</v>
      </c>
      <c r="I2283" s="2">
        <v>0.11600000000000001</v>
      </c>
      <c r="J2283" s="4">
        <f t="shared" si="216"/>
        <v>1940</v>
      </c>
      <c r="K2283">
        <f t="shared" si="217"/>
        <v>2</v>
      </c>
      <c r="M2283" t="str">
        <f t="shared" si="212"/>
        <v/>
      </c>
      <c r="O2283" t="str">
        <f t="shared" si="213"/>
        <v/>
      </c>
      <c r="R2283" t="str">
        <f t="shared" si="214"/>
        <v>1940-02</v>
      </c>
      <c r="U2283" s="2">
        <v>3.423</v>
      </c>
      <c r="V2283" s="2">
        <v>0.20399999999999999</v>
      </c>
      <c r="W2283" s="2">
        <v>9.25</v>
      </c>
      <c r="X2283" s="2">
        <v>0.24199999999999999</v>
      </c>
      <c r="Y2283" s="2">
        <v>-2.488</v>
      </c>
      <c r="Z2283" s="2">
        <v>0.24299999999999999</v>
      </c>
      <c r="AA2283" s="2">
        <v>13.932</v>
      </c>
      <c r="AB2283" s="2">
        <v>0.11600000000000001</v>
      </c>
      <c r="AC2283">
        <f t="shared" si="215"/>
        <v>1940</v>
      </c>
    </row>
    <row r="2284" spans="1:29" x14ac:dyDescent="0.35">
      <c r="A2284" s="3">
        <v>14671</v>
      </c>
      <c r="B2284" s="2">
        <v>5.4239999999999897</v>
      </c>
      <c r="C2284" s="2">
        <v>0.18</v>
      </c>
      <c r="D2284" s="2">
        <v>11.401999999999999</v>
      </c>
      <c r="E2284" s="2">
        <v>0.17399999999999999</v>
      </c>
      <c r="F2284" s="2">
        <v>-0.622</v>
      </c>
      <c r="G2284" s="2">
        <v>0.19800000000000001</v>
      </c>
      <c r="H2284" s="2">
        <v>14.48</v>
      </c>
      <c r="I2284" s="2">
        <v>0.115</v>
      </c>
      <c r="J2284" s="4">
        <f t="shared" si="216"/>
        <v>1940</v>
      </c>
      <c r="K2284">
        <f t="shared" si="217"/>
        <v>3</v>
      </c>
      <c r="M2284" t="str">
        <f t="shared" si="212"/>
        <v/>
      </c>
      <c r="O2284" t="str">
        <f t="shared" si="213"/>
        <v/>
      </c>
      <c r="R2284" t="str">
        <f t="shared" si="214"/>
        <v>1940-03</v>
      </c>
      <c r="U2284" s="2">
        <v>5.4239999999999897</v>
      </c>
      <c r="V2284" s="2">
        <v>0.18</v>
      </c>
      <c r="W2284" s="2">
        <v>11.401999999999999</v>
      </c>
      <c r="X2284" s="2">
        <v>0.17399999999999999</v>
      </c>
      <c r="Y2284" s="2">
        <v>-0.622</v>
      </c>
      <c r="Z2284" s="2">
        <v>0.19800000000000001</v>
      </c>
      <c r="AA2284" s="2">
        <v>14.48</v>
      </c>
      <c r="AB2284" s="2">
        <v>0.115</v>
      </c>
      <c r="AC2284">
        <f t="shared" si="215"/>
        <v>1940</v>
      </c>
    </row>
    <row r="2285" spans="1:29" x14ac:dyDescent="0.35">
      <c r="A2285" s="3">
        <v>14702</v>
      </c>
      <c r="B2285" s="2">
        <v>8.7560000000000002</v>
      </c>
      <c r="C2285" s="2">
        <v>0.247</v>
      </c>
      <c r="D2285" s="2">
        <v>14.792999999999999</v>
      </c>
      <c r="E2285" s="2">
        <v>0.252</v>
      </c>
      <c r="F2285" s="2">
        <v>2.722</v>
      </c>
      <c r="G2285" s="2">
        <v>0.25800000000000001</v>
      </c>
      <c r="H2285" s="2">
        <v>15.452</v>
      </c>
      <c r="I2285" s="2">
        <v>0.125</v>
      </c>
      <c r="J2285" s="4">
        <f t="shared" si="216"/>
        <v>1940</v>
      </c>
      <c r="K2285">
        <f t="shared" si="217"/>
        <v>4</v>
      </c>
      <c r="M2285" t="str">
        <f t="shared" si="212"/>
        <v/>
      </c>
      <c r="O2285" t="str">
        <f t="shared" si="213"/>
        <v/>
      </c>
      <c r="R2285" t="str">
        <f t="shared" si="214"/>
        <v>1940-04</v>
      </c>
      <c r="U2285" s="2">
        <v>8.7560000000000002</v>
      </c>
      <c r="V2285" s="2">
        <v>0.247</v>
      </c>
      <c r="W2285" s="2">
        <v>14.792999999999999</v>
      </c>
      <c r="X2285" s="2">
        <v>0.252</v>
      </c>
      <c r="Y2285" s="2">
        <v>2.722</v>
      </c>
      <c r="Z2285" s="2">
        <v>0.25800000000000001</v>
      </c>
      <c r="AA2285" s="2">
        <v>15.452</v>
      </c>
      <c r="AB2285" s="2">
        <v>0.125</v>
      </c>
      <c r="AC2285">
        <f t="shared" si="215"/>
        <v>1940</v>
      </c>
    </row>
    <row r="2286" spans="1:29" x14ac:dyDescent="0.35">
      <c r="A2286" s="3">
        <v>14732</v>
      </c>
      <c r="B2286" s="2">
        <v>11.337999999999999</v>
      </c>
      <c r="C2286" s="2">
        <v>0.29599999999999999</v>
      </c>
      <c r="D2286" s="2">
        <v>17.273</v>
      </c>
      <c r="E2286" s="2">
        <v>0.26900000000000002</v>
      </c>
      <c r="F2286" s="2">
        <v>5.202</v>
      </c>
      <c r="G2286" s="2">
        <v>0.32800000000000001</v>
      </c>
      <c r="H2286" s="2">
        <v>16.079999999999998</v>
      </c>
      <c r="I2286" s="2">
        <v>0.13200000000000001</v>
      </c>
      <c r="J2286" s="4">
        <f t="shared" si="216"/>
        <v>1940</v>
      </c>
      <c r="K2286">
        <f t="shared" si="217"/>
        <v>5</v>
      </c>
      <c r="M2286" t="str">
        <f t="shared" si="212"/>
        <v/>
      </c>
      <c r="O2286" t="str">
        <f t="shared" si="213"/>
        <v/>
      </c>
      <c r="R2286" t="str">
        <f t="shared" si="214"/>
        <v>1940-05</v>
      </c>
      <c r="U2286" s="2">
        <v>11.337999999999999</v>
      </c>
      <c r="V2286" s="2">
        <v>0.29599999999999999</v>
      </c>
      <c r="W2286" s="2">
        <v>17.273</v>
      </c>
      <c r="X2286" s="2">
        <v>0.26900000000000002</v>
      </c>
      <c r="Y2286" s="2">
        <v>5.202</v>
      </c>
      <c r="Z2286" s="2">
        <v>0.32800000000000001</v>
      </c>
      <c r="AA2286" s="2">
        <v>16.079999999999998</v>
      </c>
      <c r="AB2286" s="2">
        <v>0.13200000000000001</v>
      </c>
      <c r="AC2286">
        <f t="shared" si="215"/>
        <v>1940</v>
      </c>
    </row>
    <row r="2287" spans="1:29" x14ac:dyDescent="0.35">
      <c r="A2287" s="3">
        <v>14763</v>
      </c>
      <c r="B2287" s="2">
        <v>13.583</v>
      </c>
      <c r="C2287" s="2">
        <v>0.23100000000000001</v>
      </c>
      <c r="D2287" s="2">
        <v>19.501000000000001</v>
      </c>
      <c r="E2287" s="2">
        <v>0.21199999999999999</v>
      </c>
      <c r="F2287" s="2">
        <v>7.532</v>
      </c>
      <c r="G2287" s="2">
        <v>0.247</v>
      </c>
      <c r="H2287" s="2">
        <v>16.725000000000001</v>
      </c>
      <c r="I2287" s="2">
        <v>0.11899999999999999</v>
      </c>
      <c r="J2287" s="4">
        <f t="shared" si="216"/>
        <v>1940</v>
      </c>
      <c r="K2287">
        <f t="shared" si="217"/>
        <v>6</v>
      </c>
      <c r="M2287" t="str">
        <f t="shared" si="212"/>
        <v/>
      </c>
      <c r="O2287" t="str">
        <f t="shared" si="213"/>
        <v/>
      </c>
      <c r="R2287" t="str">
        <f t="shared" si="214"/>
        <v>1940-06</v>
      </c>
      <c r="U2287" s="2">
        <v>13.583</v>
      </c>
      <c r="V2287" s="2">
        <v>0.23100000000000001</v>
      </c>
      <c r="W2287" s="2">
        <v>19.501000000000001</v>
      </c>
      <c r="X2287" s="2">
        <v>0.21199999999999999</v>
      </c>
      <c r="Y2287" s="2">
        <v>7.532</v>
      </c>
      <c r="Z2287" s="2">
        <v>0.247</v>
      </c>
      <c r="AA2287" s="2">
        <v>16.725000000000001</v>
      </c>
      <c r="AB2287" s="2">
        <v>0.11899999999999999</v>
      </c>
      <c r="AC2287">
        <f t="shared" si="215"/>
        <v>1940</v>
      </c>
    </row>
    <row r="2288" spans="1:29" x14ac:dyDescent="0.35">
      <c r="A2288" s="3">
        <v>14793</v>
      </c>
      <c r="B2288" s="2">
        <v>14.571</v>
      </c>
      <c r="C2288" s="2">
        <v>0.29499999999999998</v>
      </c>
      <c r="D2288" s="2">
        <v>20.408000000000001</v>
      </c>
      <c r="E2288" s="2">
        <v>0.27</v>
      </c>
      <c r="F2288" s="2">
        <v>8.51</v>
      </c>
      <c r="G2288" s="2">
        <v>0.30199999999999999</v>
      </c>
      <c r="H2288" s="2">
        <v>17.123000000000001</v>
      </c>
      <c r="I2288" s="2">
        <v>0.13200000000000001</v>
      </c>
      <c r="J2288" s="4">
        <f t="shared" si="216"/>
        <v>1940</v>
      </c>
      <c r="K2288">
        <f t="shared" si="217"/>
        <v>7</v>
      </c>
      <c r="M2288" t="str">
        <f t="shared" si="212"/>
        <v/>
      </c>
      <c r="O2288" t="str">
        <f t="shared" si="213"/>
        <v/>
      </c>
      <c r="R2288" t="str">
        <f t="shared" si="214"/>
        <v>1940-07</v>
      </c>
      <c r="U2288" s="2">
        <v>14.571</v>
      </c>
      <c r="V2288" s="2">
        <v>0.29499999999999998</v>
      </c>
      <c r="W2288" s="2">
        <v>20.408000000000001</v>
      </c>
      <c r="X2288" s="2">
        <v>0.27</v>
      </c>
      <c r="Y2288" s="2">
        <v>8.51</v>
      </c>
      <c r="Z2288" s="2">
        <v>0.30199999999999999</v>
      </c>
      <c r="AA2288" s="2">
        <v>17.123000000000001</v>
      </c>
      <c r="AB2288" s="2">
        <v>0.13200000000000001</v>
      </c>
      <c r="AC2288">
        <f t="shared" si="215"/>
        <v>1940</v>
      </c>
    </row>
    <row r="2289" spans="1:29" x14ac:dyDescent="0.35">
      <c r="A2289" s="3">
        <v>14824</v>
      </c>
      <c r="B2289" s="2">
        <v>13.811</v>
      </c>
      <c r="C2289" s="2">
        <v>0.32299999999999901</v>
      </c>
      <c r="D2289" s="2">
        <v>19.661999999999999</v>
      </c>
      <c r="E2289" s="2">
        <v>0.28999999999999998</v>
      </c>
      <c r="F2289" s="2">
        <v>7.9369999999999896</v>
      </c>
      <c r="G2289" s="2">
        <v>0.313</v>
      </c>
      <c r="H2289" s="2">
        <v>16.945999999999898</v>
      </c>
      <c r="I2289" s="2">
        <v>0.13400000000000001</v>
      </c>
      <c r="J2289" s="4">
        <f t="shared" si="216"/>
        <v>1940</v>
      </c>
      <c r="K2289">
        <f t="shared" si="217"/>
        <v>8</v>
      </c>
      <c r="M2289" t="str">
        <f t="shared" si="212"/>
        <v/>
      </c>
      <c r="O2289" t="str">
        <f t="shared" si="213"/>
        <v/>
      </c>
      <c r="R2289" t="str">
        <f t="shared" si="214"/>
        <v>1940-08</v>
      </c>
      <c r="U2289" s="2">
        <v>13.811</v>
      </c>
      <c r="V2289" s="2">
        <v>0.32299999999999901</v>
      </c>
      <c r="W2289" s="2">
        <v>19.661999999999999</v>
      </c>
      <c r="X2289" s="2">
        <v>0.28999999999999998</v>
      </c>
      <c r="Y2289" s="2">
        <v>7.9369999999999896</v>
      </c>
      <c r="Z2289" s="2">
        <v>0.313</v>
      </c>
      <c r="AA2289" s="2">
        <v>16.945999999999898</v>
      </c>
      <c r="AB2289" s="2">
        <v>0.13400000000000001</v>
      </c>
      <c r="AC2289">
        <f t="shared" si="215"/>
        <v>1940</v>
      </c>
    </row>
    <row r="2290" spans="1:29" x14ac:dyDescent="0.35">
      <c r="A2290" s="3">
        <v>14855</v>
      </c>
      <c r="B2290" s="2">
        <v>12.268000000000001</v>
      </c>
      <c r="C2290" s="2">
        <v>0.23400000000000001</v>
      </c>
      <c r="D2290" s="2">
        <v>18.186</v>
      </c>
      <c r="E2290" s="2">
        <v>0.21199999999999999</v>
      </c>
      <c r="F2290" s="2">
        <v>6.3769999999999998</v>
      </c>
      <c r="G2290" s="2">
        <v>0.23</v>
      </c>
      <c r="H2290" s="2">
        <v>16.43</v>
      </c>
      <c r="I2290" s="2">
        <v>0.126</v>
      </c>
      <c r="J2290" s="4">
        <f t="shared" si="216"/>
        <v>1940</v>
      </c>
      <c r="K2290">
        <f t="shared" si="217"/>
        <v>9</v>
      </c>
      <c r="M2290" t="str">
        <f t="shared" si="212"/>
        <v/>
      </c>
      <c r="O2290" t="str">
        <f t="shared" si="213"/>
        <v/>
      </c>
      <c r="R2290" t="str">
        <f t="shared" si="214"/>
        <v>1940-09</v>
      </c>
      <c r="U2290" s="2">
        <v>12.268000000000001</v>
      </c>
      <c r="V2290" s="2">
        <v>0.23400000000000001</v>
      </c>
      <c r="W2290" s="2">
        <v>18.186</v>
      </c>
      <c r="X2290" s="2">
        <v>0.21199999999999999</v>
      </c>
      <c r="Y2290" s="2">
        <v>6.3769999999999998</v>
      </c>
      <c r="Z2290" s="2">
        <v>0.23</v>
      </c>
      <c r="AA2290" s="2">
        <v>16.43</v>
      </c>
      <c r="AB2290" s="2">
        <v>0.126</v>
      </c>
      <c r="AC2290">
        <f t="shared" si="215"/>
        <v>1940</v>
      </c>
    </row>
    <row r="2291" spans="1:29" x14ac:dyDescent="0.35">
      <c r="A2291" s="3">
        <v>14885</v>
      </c>
      <c r="B2291" s="2">
        <v>9.4570000000000007</v>
      </c>
      <c r="C2291" s="2">
        <v>0.187</v>
      </c>
      <c r="D2291" s="2">
        <v>15.273</v>
      </c>
      <c r="E2291" s="2">
        <v>0.222</v>
      </c>
      <c r="F2291" s="2">
        <v>3.762</v>
      </c>
      <c r="G2291" s="2">
        <v>0.23499999999999999</v>
      </c>
      <c r="H2291" s="2">
        <v>15.384</v>
      </c>
      <c r="I2291" s="2">
        <v>0.11799999999999999</v>
      </c>
      <c r="J2291" s="4">
        <f t="shared" si="216"/>
        <v>1940</v>
      </c>
      <c r="K2291">
        <f t="shared" si="217"/>
        <v>10</v>
      </c>
      <c r="M2291" t="str">
        <f t="shared" si="212"/>
        <v/>
      </c>
      <c r="O2291" t="str">
        <f t="shared" si="213"/>
        <v/>
      </c>
      <c r="R2291" t="str">
        <f t="shared" si="214"/>
        <v>1940-10</v>
      </c>
      <c r="U2291" s="2">
        <v>9.4570000000000007</v>
      </c>
      <c r="V2291" s="2">
        <v>0.187</v>
      </c>
      <c r="W2291" s="2">
        <v>15.273</v>
      </c>
      <c r="X2291" s="2">
        <v>0.222</v>
      </c>
      <c r="Y2291" s="2">
        <v>3.762</v>
      </c>
      <c r="Z2291" s="2">
        <v>0.23499999999999999</v>
      </c>
      <c r="AA2291" s="2">
        <v>15.384</v>
      </c>
      <c r="AB2291" s="2">
        <v>0.11799999999999999</v>
      </c>
      <c r="AC2291">
        <f t="shared" si="215"/>
        <v>1940</v>
      </c>
    </row>
    <row r="2292" spans="1:29" x14ac:dyDescent="0.35">
      <c r="A2292" s="3">
        <v>14916</v>
      </c>
      <c r="B2292" s="2">
        <v>6.0759999999999996</v>
      </c>
      <c r="C2292" s="2">
        <v>0.186</v>
      </c>
      <c r="D2292" s="2">
        <v>11.667</v>
      </c>
      <c r="E2292" s="2">
        <v>0.23100000000000001</v>
      </c>
      <c r="F2292" s="2">
        <v>0.52</v>
      </c>
      <c r="G2292" s="2">
        <v>0.222</v>
      </c>
      <c r="H2292" s="2">
        <v>14.377000000000001</v>
      </c>
      <c r="I2292" s="2">
        <v>0.12</v>
      </c>
      <c r="J2292" s="4">
        <f t="shared" si="216"/>
        <v>1940</v>
      </c>
      <c r="K2292">
        <f t="shared" si="217"/>
        <v>11</v>
      </c>
      <c r="M2292" t="str">
        <f t="shared" si="212"/>
        <v/>
      </c>
      <c r="O2292" t="str">
        <f t="shared" si="213"/>
        <v/>
      </c>
      <c r="R2292" t="str">
        <f t="shared" si="214"/>
        <v>1940-11</v>
      </c>
      <c r="U2292" s="2">
        <v>6.0759999999999996</v>
      </c>
      <c r="V2292" s="2">
        <v>0.186</v>
      </c>
      <c r="W2292" s="2">
        <v>11.667</v>
      </c>
      <c r="X2292" s="2">
        <v>0.23100000000000001</v>
      </c>
      <c r="Y2292" s="2">
        <v>0.52</v>
      </c>
      <c r="Z2292" s="2">
        <v>0.222</v>
      </c>
      <c r="AA2292" s="2">
        <v>14.377000000000001</v>
      </c>
      <c r="AB2292" s="2">
        <v>0.12</v>
      </c>
      <c r="AC2292">
        <f t="shared" si="215"/>
        <v>1940</v>
      </c>
    </row>
    <row r="2293" spans="1:29" x14ac:dyDescent="0.35">
      <c r="A2293" s="3">
        <v>14946</v>
      </c>
      <c r="B2293" s="2">
        <v>4.1339999999999897</v>
      </c>
      <c r="C2293" s="2">
        <v>0.19</v>
      </c>
      <c r="D2293" s="2">
        <v>9.5920000000000005</v>
      </c>
      <c r="E2293" s="2">
        <v>0.22600000000000001</v>
      </c>
      <c r="F2293" s="2">
        <v>-1.4179999999999999</v>
      </c>
      <c r="G2293" s="2">
        <v>0.218</v>
      </c>
      <c r="H2293" s="2">
        <v>13.96</v>
      </c>
      <c r="I2293" s="2">
        <v>0.11700000000000001</v>
      </c>
      <c r="J2293" s="4">
        <f t="shared" si="216"/>
        <v>1940</v>
      </c>
      <c r="K2293">
        <f t="shared" si="217"/>
        <v>12</v>
      </c>
      <c r="M2293" t="str">
        <f t="shared" si="212"/>
        <v/>
      </c>
      <c r="O2293" t="str">
        <f t="shared" si="213"/>
        <v/>
      </c>
      <c r="R2293" t="str">
        <f t="shared" si="214"/>
        <v>1940-12</v>
      </c>
      <c r="U2293" s="2">
        <v>4.1339999999999897</v>
      </c>
      <c r="V2293" s="2">
        <v>0.19</v>
      </c>
      <c r="W2293" s="2">
        <v>9.5920000000000005</v>
      </c>
      <c r="X2293" s="2">
        <v>0.22600000000000001</v>
      </c>
      <c r="Y2293" s="2">
        <v>-1.4179999999999999</v>
      </c>
      <c r="Z2293" s="2">
        <v>0.218</v>
      </c>
      <c r="AA2293" s="2">
        <v>13.96</v>
      </c>
      <c r="AB2293" s="2">
        <v>0.11700000000000001</v>
      </c>
      <c r="AC2293">
        <f t="shared" si="215"/>
        <v>1940</v>
      </c>
    </row>
    <row r="2294" spans="1:29" x14ac:dyDescent="0.35">
      <c r="A2294" s="3">
        <v>14977</v>
      </c>
      <c r="B2294" s="2">
        <v>2.7349999999999999</v>
      </c>
      <c r="C2294" s="2">
        <v>0.19900000000000001</v>
      </c>
      <c r="D2294" s="2">
        <v>8.3479999999999901</v>
      </c>
      <c r="E2294" s="2">
        <v>0.20699999999999999</v>
      </c>
      <c r="F2294" s="2">
        <v>-3.01</v>
      </c>
      <c r="G2294" s="2">
        <v>0.214</v>
      </c>
      <c r="H2294" s="2">
        <v>13.622</v>
      </c>
      <c r="I2294" s="2">
        <v>0.111</v>
      </c>
      <c r="J2294" s="4">
        <f t="shared" si="216"/>
        <v>1941</v>
      </c>
      <c r="K2294">
        <f t="shared" si="217"/>
        <v>1</v>
      </c>
      <c r="M2294" t="str">
        <f t="shared" si="212"/>
        <v/>
      </c>
      <c r="O2294" t="str">
        <f t="shared" si="213"/>
        <v/>
      </c>
      <c r="R2294" t="str">
        <f t="shared" si="214"/>
        <v>1941-01</v>
      </c>
      <c r="U2294" s="2">
        <v>2.7349999999999999</v>
      </c>
      <c r="V2294" s="2">
        <v>0.19900000000000001</v>
      </c>
      <c r="W2294" s="2">
        <v>8.3479999999999901</v>
      </c>
      <c r="X2294" s="2">
        <v>0.20699999999999999</v>
      </c>
      <c r="Y2294" s="2">
        <v>-3.01</v>
      </c>
      <c r="Z2294" s="2">
        <v>0.214</v>
      </c>
      <c r="AA2294" s="2">
        <v>13.622</v>
      </c>
      <c r="AB2294" s="2">
        <v>0.111</v>
      </c>
      <c r="AC2294">
        <f t="shared" si="215"/>
        <v>1940</v>
      </c>
    </row>
    <row r="2295" spans="1:29" x14ac:dyDescent="0.35">
      <c r="A2295" s="3">
        <v>15008</v>
      </c>
      <c r="B2295" s="2">
        <v>3.67</v>
      </c>
      <c r="C2295" s="2">
        <v>0.20200000000000001</v>
      </c>
      <c r="D2295" s="2">
        <v>9.4390000000000001</v>
      </c>
      <c r="E2295" s="2">
        <v>0.247</v>
      </c>
      <c r="F2295" s="2">
        <v>-2.234</v>
      </c>
      <c r="G2295" s="2">
        <v>0.22600000000000001</v>
      </c>
      <c r="H2295" s="2">
        <v>13.946</v>
      </c>
      <c r="I2295" s="2">
        <v>0.109</v>
      </c>
      <c r="J2295" s="4">
        <f t="shared" si="216"/>
        <v>1941</v>
      </c>
      <c r="K2295">
        <f t="shared" si="217"/>
        <v>2</v>
      </c>
      <c r="M2295" t="str">
        <f t="shared" si="212"/>
        <v/>
      </c>
      <c r="O2295" t="str">
        <f t="shared" si="213"/>
        <v/>
      </c>
      <c r="R2295" t="str">
        <f t="shared" si="214"/>
        <v>1941-02</v>
      </c>
      <c r="U2295" s="2">
        <v>3.67</v>
      </c>
      <c r="V2295" s="2">
        <v>0.20200000000000001</v>
      </c>
      <c r="W2295" s="2">
        <v>9.4390000000000001</v>
      </c>
      <c r="X2295" s="2">
        <v>0.247</v>
      </c>
      <c r="Y2295" s="2">
        <v>-2.234</v>
      </c>
      <c r="Z2295" s="2">
        <v>0.22600000000000001</v>
      </c>
      <c r="AA2295" s="2">
        <v>13.946</v>
      </c>
      <c r="AB2295" s="2">
        <v>0.109</v>
      </c>
      <c r="AC2295">
        <f t="shared" si="215"/>
        <v>1940</v>
      </c>
    </row>
    <row r="2296" spans="1:29" x14ac:dyDescent="0.35">
      <c r="A2296" s="3">
        <v>15036</v>
      </c>
      <c r="B2296" s="2">
        <v>5.2129999999999903</v>
      </c>
      <c r="C2296" s="2">
        <v>0.186</v>
      </c>
      <c r="D2296" s="2">
        <v>11.151999999999999</v>
      </c>
      <c r="E2296" s="2">
        <v>0.20100000000000001</v>
      </c>
      <c r="F2296" s="2">
        <v>-0.90099999999999902</v>
      </c>
      <c r="G2296" s="2">
        <v>0.20899999999999999</v>
      </c>
      <c r="H2296" s="2">
        <v>14.425000000000001</v>
      </c>
      <c r="I2296" s="2">
        <v>0.104</v>
      </c>
      <c r="J2296" s="4">
        <f t="shared" si="216"/>
        <v>1941</v>
      </c>
      <c r="K2296">
        <f t="shared" si="217"/>
        <v>3</v>
      </c>
      <c r="M2296" t="str">
        <f t="shared" si="212"/>
        <v/>
      </c>
      <c r="O2296" t="str">
        <f t="shared" si="213"/>
        <v/>
      </c>
      <c r="R2296" t="str">
        <f t="shared" si="214"/>
        <v>1941-03</v>
      </c>
      <c r="U2296" s="2">
        <v>5.2129999999999903</v>
      </c>
      <c r="V2296" s="2">
        <v>0.186</v>
      </c>
      <c r="W2296" s="2">
        <v>11.151999999999999</v>
      </c>
      <c r="X2296" s="2">
        <v>0.20100000000000001</v>
      </c>
      <c r="Y2296" s="2">
        <v>-0.90099999999999902</v>
      </c>
      <c r="Z2296" s="2">
        <v>0.20899999999999999</v>
      </c>
      <c r="AA2296" s="2">
        <v>14.425000000000001</v>
      </c>
      <c r="AB2296" s="2">
        <v>0.104</v>
      </c>
      <c r="AC2296">
        <f t="shared" si="215"/>
        <v>1940</v>
      </c>
    </row>
    <row r="2297" spans="1:29" x14ac:dyDescent="0.35">
      <c r="A2297" s="3">
        <v>15067</v>
      </c>
      <c r="B2297" s="2">
        <v>8.5749999999999993</v>
      </c>
      <c r="C2297" s="2">
        <v>0.24</v>
      </c>
      <c r="D2297" s="2">
        <v>14.429</v>
      </c>
      <c r="E2297" s="2">
        <v>0.24</v>
      </c>
      <c r="F2297" s="2">
        <v>2.6160000000000001</v>
      </c>
      <c r="G2297" s="2">
        <v>0.25700000000000001</v>
      </c>
      <c r="H2297" s="2">
        <v>15.407</v>
      </c>
      <c r="I2297" s="2">
        <v>0.114</v>
      </c>
      <c r="J2297" s="4">
        <f t="shared" si="216"/>
        <v>1941</v>
      </c>
      <c r="K2297">
        <f t="shared" si="217"/>
        <v>4</v>
      </c>
      <c r="M2297" t="str">
        <f t="shared" si="212"/>
        <v/>
      </c>
      <c r="O2297" t="str">
        <f t="shared" si="213"/>
        <v/>
      </c>
      <c r="R2297" t="str">
        <f t="shared" si="214"/>
        <v>1941-04</v>
      </c>
      <c r="U2297" s="2">
        <v>8.5749999999999993</v>
      </c>
      <c r="V2297" s="2">
        <v>0.24</v>
      </c>
      <c r="W2297" s="2">
        <v>14.429</v>
      </c>
      <c r="X2297" s="2">
        <v>0.24</v>
      </c>
      <c r="Y2297" s="2">
        <v>2.6160000000000001</v>
      </c>
      <c r="Z2297" s="2">
        <v>0.25700000000000001</v>
      </c>
      <c r="AA2297" s="2">
        <v>15.407</v>
      </c>
      <c r="AB2297" s="2">
        <v>0.114</v>
      </c>
      <c r="AC2297">
        <f t="shared" si="215"/>
        <v>1940</v>
      </c>
    </row>
    <row r="2298" spans="1:29" x14ac:dyDescent="0.35">
      <c r="A2298" s="3">
        <v>15097</v>
      </c>
      <c r="B2298" s="2">
        <v>11.493</v>
      </c>
      <c r="C2298" s="2">
        <v>0.28199999999999997</v>
      </c>
      <c r="D2298" s="2">
        <v>17.259</v>
      </c>
      <c r="E2298" s="2">
        <v>0.26100000000000001</v>
      </c>
      <c r="F2298" s="2">
        <v>5.5819999999999999</v>
      </c>
      <c r="G2298" s="2">
        <v>0.29799999999999999</v>
      </c>
      <c r="H2298" s="2">
        <v>16.152000000000001</v>
      </c>
      <c r="I2298" s="2">
        <v>0.122</v>
      </c>
      <c r="J2298" s="4">
        <f t="shared" si="216"/>
        <v>1941</v>
      </c>
      <c r="K2298">
        <f t="shared" si="217"/>
        <v>5</v>
      </c>
      <c r="M2298" t="str">
        <f t="shared" si="212"/>
        <v/>
      </c>
      <c r="O2298" t="str">
        <f t="shared" si="213"/>
        <v/>
      </c>
      <c r="R2298" t="str">
        <f t="shared" si="214"/>
        <v>1941-05</v>
      </c>
      <c r="U2298" s="2">
        <v>11.493</v>
      </c>
      <c r="V2298" s="2">
        <v>0.28199999999999997</v>
      </c>
      <c r="W2298" s="2">
        <v>17.259</v>
      </c>
      <c r="X2298" s="2">
        <v>0.26100000000000001</v>
      </c>
      <c r="Y2298" s="2">
        <v>5.5819999999999999</v>
      </c>
      <c r="Z2298" s="2">
        <v>0.29799999999999999</v>
      </c>
      <c r="AA2298" s="2">
        <v>16.152000000000001</v>
      </c>
      <c r="AB2298" s="2">
        <v>0.122</v>
      </c>
      <c r="AC2298">
        <f t="shared" si="215"/>
        <v>1940</v>
      </c>
    </row>
    <row r="2299" spans="1:29" x14ac:dyDescent="0.35">
      <c r="A2299" s="3">
        <v>15128</v>
      </c>
      <c r="B2299" s="2">
        <v>13.63</v>
      </c>
      <c r="C2299" s="2">
        <v>0.23200000000000001</v>
      </c>
      <c r="D2299" s="2">
        <v>19.446999999999999</v>
      </c>
      <c r="E2299" s="2">
        <v>0.218</v>
      </c>
      <c r="F2299" s="2">
        <v>7.6959999999999997</v>
      </c>
      <c r="G2299" s="2">
        <v>0.255</v>
      </c>
      <c r="H2299" s="2">
        <v>16.753</v>
      </c>
      <c r="I2299" s="2">
        <v>0.112</v>
      </c>
      <c r="J2299" s="4">
        <f t="shared" si="216"/>
        <v>1941</v>
      </c>
      <c r="K2299">
        <f t="shared" si="217"/>
        <v>6</v>
      </c>
      <c r="M2299" t="str">
        <f t="shared" si="212"/>
        <v/>
      </c>
      <c r="O2299" t="str">
        <f t="shared" si="213"/>
        <v/>
      </c>
      <c r="R2299" t="str">
        <f t="shared" si="214"/>
        <v>1941-06</v>
      </c>
      <c r="U2299" s="2">
        <v>13.63</v>
      </c>
      <c r="V2299" s="2">
        <v>0.23200000000000001</v>
      </c>
      <c r="W2299" s="2">
        <v>19.446999999999999</v>
      </c>
      <c r="X2299" s="2">
        <v>0.218</v>
      </c>
      <c r="Y2299" s="2">
        <v>7.6959999999999997</v>
      </c>
      <c r="Z2299" s="2">
        <v>0.255</v>
      </c>
      <c r="AA2299" s="2">
        <v>16.753</v>
      </c>
      <c r="AB2299" s="2">
        <v>0.112</v>
      </c>
      <c r="AC2299">
        <f t="shared" si="215"/>
        <v>1940</v>
      </c>
    </row>
    <row r="2300" spans="1:29" x14ac:dyDescent="0.35">
      <c r="A2300" s="3">
        <v>15158</v>
      </c>
      <c r="B2300" s="2">
        <v>14.694000000000001</v>
      </c>
      <c r="C2300" s="2">
        <v>0.29099999999999998</v>
      </c>
      <c r="D2300" s="2">
        <v>20.577999999999999</v>
      </c>
      <c r="E2300" s="2">
        <v>0.26200000000000001</v>
      </c>
      <c r="F2300" s="2">
        <v>8.7389999999999901</v>
      </c>
      <c r="G2300" s="2">
        <v>0.29099999999999998</v>
      </c>
      <c r="H2300" s="2">
        <v>17.131</v>
      </c>
      <c r="I2300" s="2">
        <v>0.122</v>
      </c>
      <c r="J2300" s="4">
        <f t="shared" si="216"/>
        <v>1941</v>
      </c>
      <c r="K2300">
        <f t="shared" si="217"/>
        <v>7</v>
      </c>
      <c r="M2300" t="str">
        <f t="shared" si="212"/>
        <v/>
      </c>
      <c r="O2300" t="str">
        <f t="shared" si="213"/>
        <v/>
      </c>
      <c r="R2300" t="str">
        <f t="shared" si="214"/>
        <v>1941-07</v>
      </c>
      <c r="U2300" s="2">
        <v>14.694000000000001</v>
      </c>
      <c r="V2300" s="2">
        <v>0.29099999999999998</v>
      </c>
      <c r="W2300" s="2">
        <v>20.577999999999999</v>
      </c>
      <c r="X2300" s="2">
        <v>0.26200000000000001</v>
      </c>
      <c r="Y2300" s="2">
        <v>8.7389999999999901</v>
      </c>
      <c r="Z2300" s="2">
        <v>0.29099999999999998</v>
      </c>
      <c r="AA2300" s="2">
        <v>17.131</v>
      </c>
      <c r="AB2300" s="2">
        <v>0.122</v>
      </c>
      <c r="AC2300">
        <f t="shared" si="215"/>
        <v>1940</v>
      </c>
    </row>
    <row r="2301" spans="1:29" x14ac:dyDescent="0.35">
      <c r="A2301" s="3">
        <v>15189</v>
      </c>
      <c r="B2301" s="2">
        <v>14.027999999999899</v>
      </c>
      <c r="C2301" s="2">
        <v>0.32200000000000001</v>
      </c>
      <c r="D2301" s="2">
        <v>19.853000000000002</v>
      </c>
      <c r="E2301" s="2">
        <v>0.29399999999999998</v>
      </c>
      <c r="F2301" s="2">
        <v>8.1339999999999897</v>
      </c>
      <c r="G2301" s="2">
        <v>0.33</v>
      </c>
      <c r="H2301" s="2">
        <v>16.914999999999999</v>
      </c>
      <c r="I2301" s="2">
        <v>0.126</v>
      </c>
      <c r="J2301" s="4">
        <f t="shared" si="216"/>
        <v>1941</v>
      </c>
      <c r="K2301">
        <f t="shared" si="217"/>
        <v>8</v>
      </c>
      <c r="M2301" t="str">
        <f t="shared" si="212"/>
        <v/>
      </c>
      <c r="O2301" t="str">
        <f t="shared" si="213"/>
        <v/>
      </c>
      <c r="R2301" t="str">
        <f t="shared" si="214"/>
        <v>1941-08</v>
      </c>
      <c r="U2301" s="2">
        <v>14.027999999999899</v>
      </c>
      <c r="V2301" s="2">
        <v>0.32200000000000001</v>
      </c>
      <c r="W2301" s="2">
        <v>19.853000000000002</v>
      </c>
      <c r="X2301" s="2">
        <v>0.29399999999999998</v>
      </c>
      <c r="Y2301" s="2">
        <v>8.1339999999999897</v>
      </c>
      <c r="Z2301" s="2">
        <v>0.33</v>
      </c>
      <c r="AA2301" s="2">
        <v>16.914999999999999</v>
      </c>
      <c r="AB2301" s="2">
        <v>0.126</v>
      </c>
      <c r="AC2301">
        <f t="shared" si="215"/>
        <v>1940</v>
      </c>
    </row>
    <row r="2302" spans="1:29" x14ac:dyDescent="0.35">
      <c r="A2302" s="3">
        <v>15220</v>
      </c>
      <c r="B2302" s="2">
        <v>11.816000000000001</v>
      </c>
      <c r="C2302" s="2">
        <v>0.23200000000000001</v>
      </c>
      <c r="D2302" s="2">
        <v>17.812999999999999</v>
      </c>
      <c r="E2302" s="2">
        <v>0.214</v>
      </c>
      <c r="F2302" s="2">
        <v>5.9729999999999999</v>
      </c>
      <c r="G2302" s="2">
        <v>0.315</v>
      </c>
      <c r="H2302" s="2">
        <v>16.190000000000001</v>
      </c>
      <c r="I2302" s="2">
        <v>0.112</v>
      </c>
      <c r="J2302" s="4">
        <f t="shared" si="216"/>
        <v>1941</v>
      </c>
      <c r="K2302">
        <f t="shared" si="217"/>
        <v>9</v>
      </c>
      <c r="M2302" t="str">
        <f t="shared" si="212"/>
        <v/>
      </c>
      <c r="O2302" t="str">
        <f t="shared" si="213"/>
        <v/>
      </c>
      <c r="R2302" t="str">
        <f t="shared" si="214"/>
        <v>1941-09</v>
      </c>
      <c r="U2302" s="2">
        <v>11.816000000000001</v>
      </c>
      <c r="V2302" s="2">
        <v>0.23200000000000001</v>
      </c>
      <c r="W2302" s="2">
        <v>17.812999999999999</v>
      </c>
      <c r="X2302" s="2">
        <v>0.214</v>
      </c>
      <c r="Y2302" s="2">
        <v>5.9729999999999999</v>
      </c>
      <c r="Z2302" s="2">
        <v>0.315</v>
      </c>
      <c r="AA2302" s="2">
        <v>16.190000000000001</v>
      </c>
      <c r="AB2302" s="2">
        <v>0.112</v>
      </c>
      <c r="AC2302">
        <f t="shared" si="215"/>
        <v>1940</v>
      </c>
    </row>
    <row r="2303" spans="1:29" x14ac:dyDescent="0.35">
      <c r="A2303" s="3">
        <v>15250</v>
      </c>
      <c r="B2303" s="2">
        <v>9.7100000000000009</v>
      </c>
      <c r="C2303" s="2">
        <v>0.17499999999999999</v>
      </c>
      <c r="D2303" s="2">
        <v>15.504</v>
      </c>
      <c r="E2303" s="2">
        <v>0.18</v>
      </c>
      <c r="F2303" s="2">
        <v>3.988</v>
      </c>
      <c r="G2303" s="2">
        <v>0.252</v>
      </c>
      <c r="H2303" s="2">
        <v>15.629</v>
      </c>
      <c r="I2303" s="2">
        <v>0.107</v>
      </c>
      <c r="J2303" s="4">
        <f t="shared" si="216"/>
        <v>1941</v>
      </c>
      <c r="K2303">
        <f t="shared" si="217"/>
        <v>10</v>
      </c>
      <c r="M2303" t="str">
        <f t="shared" si="212"/>
        <v/>
      </c>
      <c r="O2303" t="str">
        <f t="shared" si="213"/>
        <v/>
      </c>
      <c r="R2303" t="str">
        <f t="shared" si="214"/>
        <v>1941-10</v>
      </c>
      <c r="U2303" s="2">
        <v>9.7100000000000009</v>
      </c>
      <c r="V2303" s="2">
        <v>0.17499999999999999</v>
      </c>
      <c r="W2303" s="2">
        <v>15.504</v>
      </c>
      <c r="X2303" s="2">
        <v>0.18</v>
      </c>
      <c r="Y2303" s="2">
        <v>3.988</v>
      </c>
      <c r="Z2303" s="2">
        <v>0.252</v>
      </c>
      <c r="AA2303" s="2">
        <v>15.629</v>
      </c>
      <c r="AB2303" s="2">
        <v>0.107</v>
      </c>
      <c r="AC2303">
        <f t="shared" si="215"/>
        <v>1940</v>
      </c>
    </row>
    <row r="2304" spans="1:29" x14ac:dyDescent="0.35">
      <c r="A2304" s="3">
        <v>15281</v>
      </c>
      <c r="B2304" s="2">
        <v>5.9529999999999896</v>
      </c>
      <c r="C2304" s="2">
        <v>0.18099999999999999</v>
      </c>
      <c r="D2304" s="2">
        <v>11.536</v>
      </c>
      <c r="E2304" s="2">
        <v>0.20699999999999999</v>
      </c>
      <c r="F2304" s="2">
        <v>0.26500000000000001</v>
      </c>
      <c r="G2304" s="2">
        <v>0.23499999999999999</v>
      </c>
      <c r="H2304" s="2">
        <v>14.475</v>
      </c>
      <c r="I2304" s="2">
        <v>0.11</v>
      </c>
      <c r="J2304" s="4">
        <f t="shared" si="216"/>
        <v>1941</v>
      </c>
      <c r="K2304">
        <f t="shared" si="217"/>
        <v>11</v>
      </c>
      <c r="M2304" t="str">
        <f t="shared" si="212"/>
        <v/>
      </c>
      <c r="O2304" t="str">
        <f t="shared" si="213"/>
        <v/>
      </c>
      <c r="R2304" t="str">
        <f t="shared" si="214"/>
        <v>1941-11</v>
      </c>
      <c r="U2304" s="2">
        <v>5.9529999999999896</v>
      </c>
      <c r="V2304" s="2">
        <v>0.18099999999999999</v>
      </c>
      <c r="W2304" s="2">
        <v>11.536</v>
      </c>
      <c r="X2304" s="2">
        <v>0.20699999999999999</v>
      </c>
      <c r="Y2304" s="2">
        <v>0.26500000000000001</v>
      </c>
      <c r="Z2304" s="2">
        <v>0.23499999999999999</v>
      </c>
      <c r="AA2304" s="2">
        <v>14.475</v>
      </c>
      <c r="AB2304" s="2">
        <v>0.11</v>
      </c>
      <c r="AC2304">
        <f t="shared" si="215"/>
        <v>1940</v>
      </c>
    </row>
    <row r="2305" spans="1:29" x14ac:dyDescent="0.35">
      <c r="A2305" s="3">
        <v>15311</v>
      </c>
      <c r="B2305" s="2">
        <v>3.7069999999999999</v>
      </c>
      <c r="C2305" s="2">
        <v>0.192</v>
      </c>
      <c r="D2305" s="2">
        <v>9.0760000000000005</v>
      </c>
      <c r="E2305" s="2">
        <v>0.23</v>
      </c>
      <c r="F2305" s="2">
        <v>-1.87</v>
      </c>
      <c r="G2305" s="2">
        <v>0.28499999999999998</v>
      </c>
      <c r="H2305" s="2">
        <v>13.970999999999901</v>
      </c>
      <c r="I2305" s="2">
        <v>0.14199999999999999</v>
      </c>
      <c r="J2305" s="4">
        <f t="shared" si="216"/>
        <v>1941</v>
      </c>
      <c r="K2305">
        <f t="shared" si="217"/>
        <v>12</v>
      </c>
      <c r="M2305" t="str">
        <f t="shared" si="212"/>
        <v/>
      </c>
      <c r="O2305" t="str">
        <f t="shared" si="213"/>
        <v/>
      </c>
      <c r="R2305" t="str">
        <f t="shared" si="214"/>
        <v>1941-12</v>
      </c>
      <c r="U2305" s="2">
        <v>3.7069999999999999</v>
      </c>
      <c r="V2305" s="2">
        <v>0.192</v>
      </c>
      <c r="W2305" s="2">
        <v>9.0760000000000005</v>
      </c>
      <c r="X2305" s="2">
        <v>0.23</v>
      </c>
      <c r="Y2305" s="2">
        <v>-1.87</v>
      </c>
      <c r="Z2305" s="2">
        <v>0.28499999999999998</v>
      </c>
      <c r="AA2305" s="2">
        <v>13.970999999999901</v>
      </c>
      <c r="AB2305" s="2">
        <v>0.14199999999999999</v>
      </c>
      <c r="AC2305">
        <f t="shared" si="215"/>
        <v>1940</v>
      </c>
    </row>
    <row r="2306" spans="1:29" x14ac:dyDescent="0.35">
      <c r="A2306" s="3">
        <v>15342</v>
      </c>
      <c r="B2306" s="2">
        <v>3.1030000000000002</v>
      </c>
      <c r="C2306" s="2">
        <v>0.221</v>
      </c>
      <c r="D2306" s="2">
        <v>8.7149999999999999</v>
      </c>
      <c r="E2306" s="2">
        <v>0.21199999999999999</v>
      </c>
      <c r="F2306" s="2">
        <v>-2.609</v>
      </c>
      <c r="G2306" s="2">
        <v>0.28199999999999997</v>
      </c>
      <c r="H2306" s="2">
        <v>13.821</v>
      </c>
      <c r="I2306" s="2">
        <v>0.13</v>
      </c>
      <c r="J2306" s="4">
        <f t="shared" si="216"/>
        <v>1942</v>
      </c>
      <c r="K2306">
        <f t="shared" si="217"/>
        <v>1</v>
      </c>
      <c r="M2306" t="str">
        <f t="shared" si="212"/>
        <v/>
      </c>
      <c r="O2306" t="str">
        <f t="shared" si="213"/>
        <v/>
      </c>
      <c r="R2306" t="str">
        <f t="shared" si="214"/>
        <v>1942-01</v>
      </c>
      <c r="U2306" s="2">
        <v>3.1030000000000002</v>
      </c>
      <c r="V2306" s="2">
        <v>0.221</v>
      </c>
      <c r="W2306" s="2">
        <v>8.7149999999999999</v>
      </c>
      <c r="X2306" s="2">
        <v>0.21199999999999999</v>
      </c>
      <c r="Y2306" s="2">
        <v>-2.609</v>
      </c>
      <c r="Z2306" s="2">
        <v>0.28199999999999997</v>
      </c>
      <c r="AA2306" s="2">
        <v>13.821</v>
      </c>
      <c r="AB2306" s="2">
        <v>0.13</v>
      </c>
      <c r="AC2306">
        <f t="shared" si="215"/>
        <v>1940</v>
      </c>
    </row>
    <row r="2307" spans="1:29" x14ac:dyDescent="0.35">
      <c r="A2307" s="3">
        <v>15373</v>
      </c>
      <c r="B2307" s="2">
        <v>2.85699999999999</v>
      </c>
      <c r="C2307" s="2">
        <v>0.20399999999999999</v>
      </c>
      <c r="D2307" s="2">
        <v>8.5440000000000005</v>
      </c>
      <c r="E2307" s="2">
        <v>0.249</v>
      </c>
      <c r="F2307" s="2">
        <v>-2.883</v>
      </c>
      <c r="G2307" s="2">
        <v>0.27</v>
      </c>
      <c r="H2307" s="2">
        <v>13.773</v>
      </c>
      <c r="I2307" s="2">
        <v>0.123</v>
      </c>
      <c r="J2307" s="4">
        <f t="shared" si="216"/>
        <v>1942</v>
      </c>
      <c r="K2307">
        <f t="shared" si="217"/>
        <v>2</v>
      </c>
      <c r="M2307" t="str">
        <f t="shared" ref="M2307:M2370" si="218">IFERROR(AVERAGEIFS(H:H, J:J, L2307), "")</f>
        <v/>
      </c>
      <c r="O2307" t="str">
        <f t="shared" ref="O2307:O2370" si="219">IF(ISNUMBER(M2307), M2307 - $N$2, "")</f>
        <v/>
      </c>
      <c r="R2307" t="str">
        <f t="shared" ref="R2307:R2370" si="220">J2307 &amp; "-" &amp; TEXT(K2307, "00")</f>
        <v>1942-02</v>
      </c>
      <c r="U2307" s="2">
        <v>2.85699999999999</v>
      </c>
      <c r="V2307" s="2">
        <v>0.20399999999999999</v>
      </c>
      <c r="W2307" s="2">
        <v>8.5440000000000005</v>
      </c>
      <c r="X2307" s="2">
        <v>0.249</v>
      </c>
      <c r="Y2307" s="2">
        <v>-2.883</v>
      </c>
      <c r="Z2307" s="2">
        <v>0.27</v>
      </c>
      <c r="AA2307" s="2">
        <v>13.773</v>
      </c>
      <c r="AB2307" s="2">
        <v>0.123</v>
      </c>
      <c r="AC2307">
        <f t="shared" ref="AC2307:AC2370" si="221">INT(J2307/10)*10</f>
        <v>1940</v>
      </c>
    </row>
    <row r="2308" spans="1:29" x14ac:dyDescent="0.35">
      <c r="A2308" s="3">
        <v>15401</v>
      </c>
      <c r="B2308" s="2">
        <v>5.3079999999999998</v>
      </c>
      <c r="C2308" s="2">
        <v>0.186</v>
      </c>
      <c r="D2308" s="2">
        <v>11.263999999999999</v>
      </c>
      <c r="E2308" s="2">
        <v>0.188</v>
      </c>
      <c r="F2308" s="2">
        <v>-0.77099999999999902</v>
      </c>
      <c r="G2308" s="2">
        <v>0.22</v>
      </c>
      <c r="H2308" s="2">
        <v>14.538</v>
      </c>
      <c r="I2308" s="2">
        <v>0.124</v>
      </c>
      <c r="J2308" s="4">
        <f t="shared" si="216"/>
        <v>1942</v>
      </c>
      <c r="K2308">
        <f t="shared" si="217"/>
        <v>3</v>
      </c>
      <c r="M2308" t="str">
        <f t="shared" si="218"/>
        <v/>
      </c>
      <c r="O2308" t="str">
        <f t="shared" si="219"/>
        <v/>
      </c>
      <c r="R2308" t="str">
        <f t="shared" si="220"/>
        <v>1942-03</v>
      </c>
      <c r="U2308" s="2">
        <v>5.3079999999999998</v>
      </c>
      <c r="V2308" s="2">
        <v>0.186</v>
      </c>
      <c r="W2308" s="2">
        <v>11.263999999999999</v>
      </c>
      <c r="X2308" s="2">
        <v>0.188</v>
      </c>
      <c r="Y2308" s="2">
        <v>-0.77099999999999902</v>
      </c>
      <c r="Z2308" s="2">
        <v>0.22</v>
      </c>
      <c r="AA2308" s="2">
        <v>14.538</v>
      </c>
      <c r="AB2308" s="2">
        <v>0.124</v>
      </c>
      <c r="AC2308">
        <f t="shared" si="221"/>
        <v>1940</v>
      </c>
    </row>
    <row r="2309" spans="1:29" x14ac:dyDescent="0.35">
      <c r="A2309" s="3">
        <v>15432</v>
      </c>
      <c r="B2309" s="2">
        <v>8.4159999999999897</v>
      </c>
      <c r="C2309" s="2">
        <v>0.23799999999999999</v>
      </c>
      <c r="D2309" s="2">
        <v>14.452999999999999</v>
      </c>
      <c r="E2309" s="2">
        <v>0.24299999999999999</v>
      </c>
      <c r="F2309" s="2">
        <v>2.4009999999999998</v>
      </c>
      <c r="G2309" s="2">
        <v>0.312</v>
      </c>
      <c r="H2309" s="2">
        <v>15.307</v>
      </c>
      <c r="I2309" s="2">
        <v>0.13100000000000001</v>
      </c>
      <c r="J2309" s="4">
        <f t="shared" si="216"/>
        <v>1942</v>
      </c>
      <c r="K2309">
        <f t="shared" si="217"/>
        <v>4</v>
      </c>
      <c r="M2309" t="str">
        <f t="shared" si="218"/>
        <v/>
      </c>
      <c r="O2309" t="str">
        <f t="shared" si="219"/>
        <v/>
      </c>
      <c r="R2309" t="str">
        <f t="shared" si="220"/>
        <v>1942-04</v>
      </c>
      <c r="U2309" s="2">
        <v>8.4159999999999897</v>
      </c>
      <c r="V2309" s="2">
        <v>0.23799999999999999</v>
      </c>
      <c r="W2309" s="2">
        <v>14.452999999999999</v>
      </c>
      <c r="X2309" s="2">
        <v>0.24299999999999999</v>
      </c>
      <c r="Y2309" s="2">
        <v>2.4009999999999998</v>
      </c>
      <c r="Z2309" s="2">
        <v>0.312</v>
      </c>
      <c r="AA2309" s="2">
        <v>15.307</v>
      </c>
      <c r="AB2309" s="2">
        <v>0.13100000000000001</v>
      </c>
      <c r="AC2309">
        <f t="shared" si="221"/>
        <v>1940</v>
      </c>
    </row>
    <row r="2310" spans="1:29" x14ac:dyDescent="0.35">
      <c r="A2310" s="3">
        <v>15462</v>
      </c>
      <c r="B2310" s="2">
        <v>11.337999999999999</v>
      </c>
      <c r="C2310" s="2">
        <v>0.28100000000000003</v>
      </c>
      <c r="D2310" s="2">
        <v>17.195999999999898</v>
      </c>
      <c r="E2310" s="2">
        <v>0.27700000000000002</v>
      </c>
      <c r="F2310" s="2">
        <v>5.3979999999999997</v>
      </c>
      <c r="G2310" s="2">
        <v>0.32100000000000001</v>
      </c>
      <c r="H2310" s="2">
        <v>16.146999999999998</v>
      </c>
      <c r="I2310" s="2">
        <v>0.14199999999999999</v>
      </c>
      <c r="J2310" s="4">
        <f t="shared" si="216"/>
        <v>1942</v>
      </c>
      <c r="K2310">
        <f t="shared" si="217"/>
        <v>5</v>
      </c>
      <c r="M2310" t="str">
        <f t="shared" si="218"/>
        <v/>
      </c>
      <c r="O2310" t="str">
        <f t="shared" si="219"/>
        <v/>
      </c>
      <c r="R2310" t="str">
        <f t="shared" si="220"/>
        <v>1942-05</v>
      </c>
      <c r="U2310" s="2">
        <v>11.337999999999999</v>
      </c>
      <c r="V2310" s="2">
        <v>0.28100000000000003</v>
      </c>
      <c r="W2310" s="2">
        <v>17.195999999999898</v>
      </c>
      <c r="X2310" s="2">
        <v>0.27700000000000002</v>
      </c>
      <c r="Y2310" s="2">
        <v>5.3979999999999997</v>
      </c>
      <c r="Z2310" s="2">
        <v>0.32100000000000001</v>
      </c>
      <c r="AA2310" s="2">
        <v>16.146999999999998</v>
      </c>
      <c r="AB2310" s="2">
        <v>0.14199999999999999</v>
      </c>
      <c r="AC2310">
        <f t="shared" si="221"/>
        <v>1940</v>
      </c>
    </row>
    <row r="2311" spans="1:29" x14ac:dyDescent="0.35">
      <c r="A2311" s="3">
        <v>15493</v>
      </c>
      <c r="B2311" s="2">
        <v>13.577999999999999</v>
      </c>
      <c r="C2311" s="2">
        <v>0.22</v>
      </c>
      <c r="D2311" s="2">
        <v>19.417000000000002</v>
      </c>
      <c r="E2311" s="2">
        <v>0.22900000000000001</v>
      </c>
      <c r="F2311" s="2">
        <v>7.7210000000000001</v>
      </c>
      <c r="G2311" s="2">
        <v>0.29599999999999999</v>
      </c>
      <c r="H2311" s="2">
        <v>16.728999999999999</v>
      </c>
      <c r="I2311" s="2">
        <v>0.127</v>
      </c>
      <c r="J2311" s="4">
        <f t="shared" si="216"/>
        <v>1942</v>
      </c>
      <c r="K2311">
        <f t="shared" si="217"/>
        <v>6</v>
      </c>
      <c r="M2311" t="str">
        <f t="shared" si="218"/>
        <v/>
      </c>
      <c r="O2311" t="str">
        <f t="shared" si="219"/>
        <v/>
      </c>
      <c r="R2311" t="str">
        <f t="shared" si="220"/>
        <v>1942-06</v>
      </c>
      <c r="U2311" s="2">
        <v>13.577999999999999</v>
      </c>
      <c r="V2311" s="2">
        <v>0.22</v>
      </c>
      <c r="W2311" s="2">
        <v>19.417000000000002</v>
      </c>
      <c r="X2311" s="2">
        <v>0.22900000000000001</v>
      </c>
      <c r="Y2311" s="2">
        <v>7.7210000000000001</v>
      </c>
      <c r="Z2311" s="2">
        <v>0.29599999999999999</v>
      </c>
      <c r="AA2311" s="2">
        <v>16.728999999999999</v>
      </c>
      <c r="AB2311" s="2">
        <v>0.127</v>
      </c>
      <c r="AC2311">
        <f t="shared" si="221"/>
        <v>1940</v>
      </c>
    </row>
    <row r="2312" spans="1:29" x14ac:dyDescent="0.35">
      <c r="A2312" s="3">
        <v>15523</v>
      </c>
      <c r="B2312" s="2">
        <v>14.242000000000001</v>
      </c>
      <c r="C2312" s="2">
        <v>0.29299999999999998</v>
      </c>
      <c r="D2312" s="2">
        <v>20.106999999999999</v>
      </c>
      <c r="E2312" s="2">
        <v>0.27300000000000002</v>
      </c>
      <c r="F2312" s="2">
        <v>8.516</v>
      </c>
      <c r="G2312" s="2">
        <v>0.315</v>
      </c>
      <c r="H2312" s="2">
        <v>16.902000000000001</v>
      </c>
      <c r="I2312" s="2">
        <v>0.14099999999999999</v>
      </c>
      <c r="J2312" s="4">
        <f t="shared" si="216"/>
        <v>1942</v>
      </c>
      <c r="K2312">
        <f t="shared" si="217"/>
        <v>7</v>
      </c>
      <c r="M2312" t="str">
        <f t="shared" si="218"/>
        <v/>
      </c>
      <c r="O2312" t="str">
        <f t="shared" si="219"/>
        <v/>
      </c>
      <c r="R2312" t="str">
        <f t="shared" si="220"/>
        <v>1942-07</v>
      </c>
      <c r="U2312" s="2">
        <v>14.242000000000001</v>
      </c>
      <c r="V2312" s="2">
        <v>0.29299999999999998</v>
      </c>
      <c r="W2312" s="2">
        <v>20.106999999999999</v>
      </c>
      <c r="X2312" s="2">
        <v>0.27300000000000002</v>
      </c>
      <c r="Y2312" s="2">
        <v>8.516</v>
      </c>
      <c r="Z2312" s="2">
        <v>0.315</v>
      </c>
      <c r="AA2312" s="2">
        <v>16.902000000000001</v>
      </c>
      <c r="AB2312" s="2">
        <v>0.14099999999999999</v>
      </c>
      <c r="AC2312">
        <f t="shared" si="221"/>
        <v>1940</v>
      </c>
    </row>
    <row r="2313" spans="1:29" x14ac:dyDescent="0.35">
      <c r="A2313" s="3">
        <v>15554</v>
      </c>
      <c r="B2313" s="2">
        <v>13.786</v>
      </c>
      <c r="C2313" s="2">
        <v>0.318</v>
      </c>
      <c r="D2313" s="2">
        <v>19.603000000000002</v>
      </c>
      <c r="E2313" s="2">
        <v>0.309</v>
      </c>
      <c r="F2313" s="2">
        <v>8.0419999999999998</v>
      </c>
      <c r="G2313" s="2">
        <v>0.317</v>
      </c>
      <c r="H2313" s="2">
        <v>16.765999999999998</v>
      </c>
      <c r="I2313" s="2">
        <v>0.14699999999999999</v>
      </c>
      <c r="J2313" s="4">
        <f t="shared" si="216"/>
        <v>1942</v>
      </c>
      <c r="K2313">
        <f t="shared" si="217"/>
        <v>8</v>
      </c>
      <c r="M2313" t="str">
        <f t="shared" si="218"/>
        <v/>
      </c>
      <c r="O2313" t="str">
        <f t="shared" si="219"/>
        <v/>
      </c>
      <c r="R2313" t="str">
        <f t="shared" si="220"/>
        <v>1942-08</v>
      </c>
      <c r="U2313" s="2">
        <v>13.786</v>
      </c>
      <c r="V2313" s="2">
        <v>0.318</v>
      </c>
      <c r="W2313" s="2">
        <v>19.603000000000002</v>
      </c>
      <c r="X2313" s="2">
        <v>0.309</v>
      </c>
      <c r="Y2313" s="2">
        <v>8.0419999999999998</v>
      </c>
      <c r="Z2313" s="2">
        <v>0.317</v>
      </c>
      <c r="AA2313" s="2">
        <v>16.765999999999998</v>
      </c>
      <c r="AB2313" s="2">
        <v>0.14699999999999999</v>
      </c>
      <c r="AC2313">
        <f t="shared" si="221"/>
        <v>1940</v>
      </c>
    </row>
    <row r="2314" spans="1:29" x14ac:dyDescent="0.35">
      <c r="A2314" s="3">
        <v>15585</v>
      </c>
      <c r="B2314" s="2">
        <v>12.146000000000001</v>
      </c>
      <c r="C2314" s="2">
        <v>0.23300000000000001</v>
      </c>
      <c r="D2314" s="2">
        <v>18.143000000000001</v>
      </c>
      <c r="E2314" s="2">
        <v>0.23100000000000001</v>
      </c>
      <c r="F2314" s="2">
        <v>6.1509999999999998</v>
      </c>
      <c r="G2314" s="2">
        <v>0.247</v>
      </c>
      <c r="H2314" s="2">
        <v>16.265000000000001</v>
      </c>
      <c r="I2314" s="2">
        <v>0.14199999999999999</v>
      </c>
      <c r="J2314" s="4">
        <f t="shared" si="216"/>
        <v>1942</v>
      </c>
      <c r="K2314">
        <f t="shared" si="217"/>
        <v>9</v>
      </c>
      <c r="M2314" t="str">
        <f t="shared" si="218"/>
        <v/>
      </c>
      <c r="O2314" t="str">
        <f t="shared" si="219"/>
        <v/>
      </c>
      <c r="R2314" t="str">
        <f t="shared" si="220"/>
        <v>1942-09</v>
      </c>
      <c r="U2314" s="2">
        <v>12.146000000000001</v>
      </c>
      <c r="V2314" s="2">
        <v>0.23300000000000001</v>
      </c>
      <c r="W2314" s="2">
        <v>18.143000000000001</v>
      </c>
      <c r="X2314" s="2">
        <v>0.23100000000000001</v>
      </c>
      <c r="Y2314" s="2">
        <v>6.1509999999999998</v>
      </c>
      <c r="Z2314" s="2">
        <v>0.247</v>
      </c>
      <c r="AA2314" s="2">
        <v>16.265000000000001</v>
      </c>
      <c r="AB2314" s="2">
        <v>0.14199999999999999</v>
      </c>
      <c r="AC2314">
        <f t="shared" si="221"/>
        <v>1940</v>
      </c>
    </row>
    <row r="2315" spans="1:29" x14ac:dyDescent="0.35">
      <c r="A2315" s="3">
        <v>15615</v>
      </c>
      <c r="B2315" s="2">
        <v>9.6270000000000007</v>
      </c>
      <c r="C2315" s="2">
        <v>0.186</v>
      </c>
      <c r="D2315" s="2">
        <v>15.452</v>
      </c>
      <c r="E2315" s="2">
        <v>0.19900000000000001</v>
      </c>
      <c r="F2315" s="2">
        <v>3.8639999999999999</v>
      </c>
      <c r="G2315" s="2">
        <v>0.22900000000000001</v>
      </c>
      <c r="H2315" s="2">
        <v>15.357999999999899</v>
      </c>
      <c r="I2315" s="2">
        <v>0.13400000000000001</v>
      </c>
      <c r="J2315" s="4">
        <f t="shared" ref="J2315:J2378" si="222">YEAR(A2315)</f>
        <v>1942</v>
      </c>
      <c r="K2315">
        <f t="shared" ref="K2315:K2378" si="223">MONTH(A2315)</f>
        <v>10</v>
      </c>
      <c r="M2315" t="str">
        <f t="shared" si="218"/>
        <v/>
      </c>
      <c r="O2315" t="str">
        <f t="shared" si="219"/>
        <v/>
      </c>
      <c r="R2315" t="str">
        <f t="shared" si="220"/>
        <v>1942-10</v>
      </c>
      <c r="U2315" s="2">
        <v>9.6270000000000007</v>
      </c>
      <c r="V2315" s="2">
        <v>0.186</v>
      </c>
      <c r="W2315" s="2">
        <v>15.452</v>
      </c>
      <c r="X2315" s="2">
        <v>0.19900000000000001</v>
      </c>
      <c r="Y2315" s="2">
        <v>3.8639999999999999</v>
      </c>
      <c r="Z2315" s="2">
        <v>0.22900000000000001</v>
      </c>
      <c r="AA2315" s="2">
        <v>15.357999999999899</v>
      </c>
      <c r="AB2315" s="2">
        <v>0.13400000000000001</v>
      </c>
      <c r="AC2315">
        <f t="shared" si="221"/>
        <v>1940</v>
      </c>
    </row>
    <row r="2316" spans="1:29" x14ac:dyDescent="0.35">
      <c r="A2316" s="3">
        <v>15646</v>
      </c>
      <c r="B2316" s="2">
        <v>6.3949999999999996</v>
      </c>
      <c r="C2316" s="2">
        <v>0.184</v>
      </c>
      <c r="D2316" s="2">
        <v>12.148999999999999</v>
      </c>
      <c r="E2316" s="2">
        <v>0.19800000000000001</v>
      </c>
      <c r="F2316" s="2">
        <v>0.68499999999999905</v>
      </c>
      <c r="G2316" s="2">
        <v>0.29499999999999998</v>
      </c>
      <c r="H2316" s="2">
        <v>14.425999999999901</v>
      </c>
      <c r="I2316" s="2">
        <v>0.126</v>
      </c>
      <c r="J2316" s="4">
        <f t="shared" si="222"/>
        <v>1942</v>
      </c>
      <c r="K2316">
        <f t="shared" si="223"/>
        <v>11</v>
      </c>
      <c r="M2316" t="str">
        <f t="shared" si="218"/>
        <v/>
      </c>
      <c r="O2316" t="str">
        <f t="shared" si="219"/>
        <v/>
      </c>
      <c r="R2316" t="str">
        <f t="shared" si="220"/>
        <v>1942-11</v>
      </c>
      <c r="U2316" s="2">
        <v>6.3949999999999996</v>
      </c>
      <c r="V2316" s="2">
        <v>0.184</v>
      </c>
      <c r="W2316" s="2">
        <v>12.148999999999999</v>
      </c>
      <c r="X2316" s="2">
        <v>0.19800000000000001</v>
      </c>
      <c r="Y2316" s="2">
        <v>0.68499999999999905</v>
      </c>
      <c r="Z2316" s="2">
        <v>0.29499999999999998</v>
      </c>
      <c r="AA2316" s="2">
        <v>14.425999999999901</v>
      </c>
      <c r="AB2316" s="2">
        <v>0.126</v>
      </c>
      <c r="AC2316">
        <f t="shared" si="221"/>
        <v>1940</v>
      </c>
    </row>
    <row r="2317" spans="1:29" x14ac:dyDescent="0.35">
      <c r="A2317" s="3">
        <v>15676</v>
      </c>
      <c r="B2317" s="2">
        <v>3.9449999999999998</v>
      </c>
      <c r="C2317" s="2">
        <v>0.19</v>
      </c>
      <c r="D2317" s="2">
        <v>9.3680000000000003</v>
      </c>
      <c r="E2317" s="2">
        <v>0.25600000000000001</v>
      </c>
      <c r="F2317" s="2">
        <v>-1.474</v>
      </c>
      <c r="G2317" s="2">
        <v>0.23499999999999999</v>
      </c>
      <c r="H2317" s="2">
        <v>13.872</v>
      </c>
      <c r="I2317" s="2">
        <v>0.13</v>
      </c>
      <c r="J2317" s="4">
        <f t="shared" si="222"/>
        <v>1942</v>
      </c>
      <c r="K2317">
        <f t="shared" si="223"/>
        <v>12</v>
      </c>
      <c r="M2317" t="str">
        <f t="shared" si="218"/>
        <v/>
      </c>
      <c r="O2317" t="str">
        <f t="shared" si="219"/>
        <v/>
      </c>
      <c r="R2317" t="str">
        <f t="shared" si="220"/>
        <v>1942-12</v>
      </c>
      <c r="U2317" s="2">
        <v>3.9449999999999998</v>
      </c>
      <c r="V2317" s="2">
        <v>0.19</v>
      </c>
      <c r="W2317" s="2">
        <v>9.3680000000000003</v>
      </c>
      <c r="X2317" s="2">
        <v>0.25600000000000001</v>
      </c>
      <c r="Y2317" s="2">
        <v>-1.474</v>
      </c>
      <c r="Z2317" s="2">
        <v>0.23499999999999999</v>
      </c>
      <c r="AA2317" s="2">
        <v>13.872</v>
      </c>
      <c r="AB2317" s="2">
        <v>0.13</v>
      </c>
      <c r="AC2317">
        <f t="shared" si="221"/>
        <v>1940</v>
      </c>
    </row>
    <row r="2318" spans="1:29" x14ac:dyDescent="0.35">
      <c r="A2318" s="3">
        <v>15707</v>
      </c>
      <c r="B2318" s="2">
        <v>2.3959999999999999</v>
      </c>
      <c r="C2318" s="2">
        <v>0.19500000000000001</v>
      </c>
      <c r="D2318" s="2">
        <v>8.0169999999999995</v>
      </c>
      <c r="E2318" s="2">
        <v>0.218</v>
      </c>
      <c r="F2318" s="2">
        <v>-3.2829999999999999</v>
      </c>
      <c r="G2318" s="2">
        <v>0.216</v>
      </c>
      <c r="H2318" s="2">
        <v>13.522</v>
      </c>
      <c r="I2318" s="2">
        <v>0.13600000000000001</v>
      </c>
      <c r="J2318" s="4">
        <f t="shared" si="222"/>
        <v>1943</v>
      </c>
      <c r="K2318">
        <f t="shared" si="223"/>
        <v>1</v>
      </c>
      <c r="M2318" t="str">
        <f t="shared" si="218"/>
        <v/>
      </c>
      <c r="O2318" t="str">
        <f t="shared" si="219"/>
        <v/>
      </c>
      <c r="R2318" t="str">
        <f t="shared" si="220"/>
        <v>1943-01</v>
      </c>
      <c r="U2318" s="2">
        <v>2.3959999999999999</v>
      </c>
      <c r="V2318" s="2">
        <v>0.19500000000000001</v>
      </c>
      <c r="W2318" s="2">
        <v>8.0169999999999995</v>
      </c>
      <c r="X2318" s="2">
        <v>0.218</v>
      </c>
      <c r="Y2318" s="2">
        <v>-3.2829999999999999</v>
      </c>
      <c r="Z2318" s="2">
        <v>0.216</v>
      </c>
      <c r="AA2318" s="2">
        <v>13.522</v>
      </c>
      <c r="AB2318" s="2">
        <v>0.13600000000000001</v>
      </c>
      <c r="AC2318">
        <f t="shared" si="221"/>
        <v>1940</v>
      </c>
    </row>
    <row r="2319" spans="1:29" x14ac:dyDescent="0.35">
      <c r="A2319" s="3">
        <v>15738</v>
      </c>
      <c r="B2319" s="2">
        <v>3.5129999999999999</v>
      </c>
      <c r="C2319" s="2">
        <v>0.19900000000000001</v>
      </c>
      <c r="D2319" s="2">
        <v>9.468</v>
      </c>
      <c r="E2319" s="2">
        <v>0.22600000000000001</v>
      </c>
      <c r="F2319" s="2">
        <v>-2.37</v>
      </c>
      <c r="G2319" s="2">
        <v>0.23200000000000001</v>
      </c>
      <c r="H2319" s="2">
        <v>13.939</v>
      </c>
      <c r="I2319" s="2">
        <v>0.126</v>
      </c>
      <c r="J2319" s="4">
        <f t="shared" si="222"/>
        <v>1943</v>
      </c>
      <c r="K2319">
        <f t="shared" si="223"/>
        <v>2</v>
      </c>
      <c r="M2319" t="str">
        <f t="shared" si="218"/>
        <v/>
      </c>
      <c r="O2319" t="str">
        <f t="shared" si="219"/>
        <v/>
      </c>
      <c r="R2319" t="str">
        <f t="shared" si="220"/>
        <v>1943-02</v>
      </c>
      <c r="U2319" s="2">
        <v>3.5129999999999999</v>
      </c>
      <c r="V2319" s="2">
        <v>0.19900000000000001</v>
      </c>
      <c r="W2319" s="2">
        <v>9.468</v>
      </c>
      <c r="X2319" s="2">
        <v>0.22600000000000001</v>
      </c>
      <c r="Y2319" s="2">
        <v>-2.37</v>
      </c>
      <c r="Z2319" s="2">
        <v>0.23200000000000001</v>
      </c>
      <c r="AA2319" s="2">
        <v>13.939</v>
      </c>
      <c r="AB2319" s="2">
        <v>0.126</v>
      </c>
      <c r="AC2319">
        <f t="shared" si="221"/>
        <v>1940</v>
      </c>
    </row>
    <row r="2320" spans="1:29" x14ac:dyDescent="0.35">
      <c r="A2320" s="3">
        <v>15766</v>
      </c>
      <c r="B2320" s="2">
        <v>5.1379999999999999</v>
      </c>
      <c r="C2320" s="2">
        <v>0.184</v>
      </c>
      <c r="D2320" s="2">
        <v>11.122999999999999</v>
      </c>
      <c r="E2320" s="2">
        <v>0.19500000000000001</v>
      </c>
      <c r="F2320" s="2">
        <v>-0.81200000000000006</v>
      </c>
      <c r="G2320" s="2">
        <v>0.193</v>
      </c>
      <c r="H2320" s="2">
        <v>14.371</v>
      </c>
      <c r="I2320" s="2">
        <v>0.127</v>
      </c>
      <c r="J2320" s="4">
        <f t="shared" si="222"/>
        <v>1943</v>
      </c>
      <c r="K2320">
        <f t="shared" si="223"/>
        <v>3</v>
      </c>
      <c r="M2320" t="str">
        <f t="shared" si="218"/>
        <v/>
      </c>
      <c r="O2320" t="str">
        <f t="shared" si="219"/>
        <v/>
      </c>
      <c r="R2320" t="str">
        <f t="shared" si="220"/>
        <v>1943-03</v>
      </c>
      <c r="U2320" s="2">
        <v>5.1379999999999999</v>
      </c>
      <c r="V2320" s="2">
        <v>0.184</v>
      </c>
      <c r="W2320" s="2">
        <v>11.122999999999999</v>
      </c>
      <c r="X2320" s="2">
        <v>0.19500000000000001</v>
      </c>
      <c r="Y2320" s="2">
        <v>-0.81200000000000006</v>
      </c>
      <c r="Z2320" s="2">
        <v>0.193</v>
      </c>
      <c r="AA2320" s="2">
        <v>14.371</v>
      </c>
      <c r="AB2320" s="2">
        <v>0.127</v>
      </c>
      <c r="AC2320">
        <f t="shared" si="221"/>
        <v>1940</v>
      </c>
    </row>
    <row r="2321" spans="1:29" x14ac:dyDescent="0.35">
      <c r="A2321" s="3">
        <v>15797</v>
      </c>
      <c r="B2321" s="2">
        <v>8.6379999999999999</v>
      </c>
      <c r="C2321" s="2">
        <v>0.24299999999999999</v>
      </c>
      <c r="D2321" s="2">
        <v>14.654</v>
      </c>
      <c r="E2321" s="2">
        <v>0.218</v>
      </c>
      <c r="F2321" s="2">
        <v>2.7189999999999999</v>
      </c>
      <c r="G2321" s="2">
        <v>0.253</v>
      </c>
      <c r="H2321" s="2">
        <v>15.335000000000001</v>
      </c>
      <c r="I2321" s="2">
        <v>0.13699999999999901</v>
      </c>
      <c r="J2321" s="4">
        <f t="shared" si="222"/>
        <v>1943</v>
      </c>
      <c r="K2321">
        <f t="shared" si="223"/>
        <v>4</v>
      </c>
      <c r="M2321" t="str">
        <f t="shared" si="218"/>
        <v/>
      </c>
      <c r="O2321" t="str">
        <f t="shared" si="219"/>
        <v/>
      </c>
      <c r="R2321" t="str">
        <f t="shared" si="220"/>
        <v>1943-04</v>
      </c>
      <c r="U2321" s="2">
        <v>8.6379999999999999</v>
      </c>
      <c r="V2321" s="2">
        <v>0.24299999999999999</v>
      </c>
      <c r="W2321" s="2">
        <v>14.654</v>
      </c>
      <c r="X2321" s="2">
        <v>0.218</v>
      </c>
      <c r="Y2321" s="2">
        <v>2.7189999999999999</v>
      </c>
      <c r="Z2321" s="2">
        <v>0.253</v>
      </c>
      <c r="AA2321" s="2">
        <v>15.335000000000001</v>
      </c>
      <c r="AB2321" s="2">
        <v>0.13699999999999901</v>
      </c>
      <c r="AC2321">
        <f t="shared" si="221"/>
        <v>1940</v>
      </c>
    </row>
    <row r="2322" spans="1:29" x14ac:dyDescent="0.35">
      <c r="A2322" s="3">
        <v>15827</v>
      </c>
      <c r="B2322" s="2">
        <v>11.484999999999999</v>
      </c>
      <c r="C2322" s="2">
        <v>0.27700000000000002</v>
      </c>
      <c r="D2322" s="2">
        <v>17.401</v>
      </c>
      <c r="E2322" s="2">
        <v>0.253</v>
      </c>
      <c r="F2322" s="2">
        <v>5.5229999999999997</v>
      </c>
      <c r="G2322" s="2">
        <v>0.315</v>
      </c>
      <c r="H2322" s="2">
        <v>16.123000000000001</v>
      </c>
      <c r="I2322" s="2">
        <v>0.14299999999999999</v>
      </c>
      <c r="J2322" s="4">
        <f t="shared" si="222"/>
        <v>1943</v>
      </c>
      <c r="K2322">
        <f t="shared" si="223"/>
        <v>5</v>
      </c>
      <c r="M2322" t="str">
        <f t="shared" si="218"/>
        <v/>
      </c>
      <c r="O2322" t="str">
        <f t="shared" si="219"/>
        <v/>
      </c>
      <c r="R2322" t="str">
        <f t="shared" si="220"/>
        <v>1943-05</v>
      </c>
      <c r="U2322" s="2">
        <v>11.484999999999999</v>
      </c>
      <c r="V2322" s="2">
        <v>0.27700000000000002</v>
      </c>
      <c r="W2322" s="2">
        <v>17.401</v>
      </c>
      <c r="X2322" s="2">
        <v>0.253</v>
      </c>
      <c r="Y2322" s="2">
        <v>5.5229999999999997</v>
      </c>
      <c r="Z2322" s="2">
        <v>0.315</v>
      </c>
      <c r="AA2322" s="2">
        <v>16.123000000000001</v>
      </c>
      <c r="AB2322" s="2">
        <v>0.14299999999999999</v>
      </c>
      <c r="AC2322">
        <f t="shared" si="221"/>
        <v>1940</v>
      </c>
    </row>
    <row r="2323" spans="1:29" x14ac:dyDescent="0.35">
      <c r="A2323" s="3">
        <v>15858</v>
      </c>
      <c r="B2323" s="2">
        <v>13.161</v>
      </c>
      <c r="C2323" s="2">
        <v>0.23</v>
      </c>
      <c r="D2323" s="2">
        <v>19.036000000000001</v>
      </c>
      <c r="E2323" s="2">
        <v>0.22600000000000001</v>
      </c>
      <c r="F2323" s="2">
        <v>7.3140000000000001</v>
      </c>
      <c r="G2323" s="2">
        <v>0.216</v>
      </c>
      <c r="H2323" s="2">
        <v>16.596</v>
      </c>
      <c r="I2323" s="2">
        <v>0.13200000000000001</v>
      </c>
      <c r="J2323" s="4">
        <f t="shared" si="222"/>
        <v>1943</v>
      </c>
      <c r="K2323">
        <f t="shared" si="223"/>
        <v>6</v>
      </c>
      <c r="M2323" t="str">
        <f t="shared" si="218"/>
        <v/>
      </c>
      <c r="O2323" t="str">
        <f t="shared" si="219"/>
        <v/>
      </c>
      <c r="R2323" t="str">
        <f t="shared" si="220"/>
        <v>1943-06</v>
      </c>
      <c r="U2323" s="2">
        <v>13.161</v>
      </c>
      <c r="V2323" s="2">
        <v>0.23</v>
      </c>
      <c r="W2323" s="2">
        <v>19.036000000000001</v>
      </c>
      <c r="X2323" s="2">
        <v>0.22600000000000001</v>
      </c>
      <c r="Y2323" s="2">
        <v>7.3140000000000001</v>
      </c>
      <c r="Z2323" s="2">
        <v>0.216</v>
      </c>
      <c r="AA2323" s="2">
        <v>16.596</v>
      </c>
      <c r="AB2323" s="2">
        <v>0.13200000000000001</v>
      </c>
      <c r="AC2323">
        <f t="shared" si="221"/>
        <v>1940</v>
      </c>
    </row>
    <row r="2324" spans="1:29" x14ac:dyDescent="0.35">
      <c r="A2324" s="3">
        <v>15888</v>
      </c>
      <c r="B2324" s="2">
        <v>14.46</v>
      </c>
      <c r="C2324" s="2">
        <v>0.3</v>
      </c>
      <c r="D2324" s="2">
        <v>20.393999999999998</v>
      </c>
      <c r="E2324" s="2">
        <v>0.26600000000000001</v>
      </c>
      <c r="F2324" s="2">
        <v>8.5030000000000001</v>
      </c>
      <c r="G2324" s="2">
        <v>0.32</v>
      </c>
      <c r="H2324" s="2">
        <v>16.95</v>
      </c>
      <c r="I2324" s="2">
        <v>0.14299999999999999</v>
      </c>
      <c r="J2324" s="4">
        <f t="shared" si="222"/>
        <v>1943</v>
      </c>
      <c r="K2324">
        <f t="shared" si="223"/>
        <v>7</v>
      </c>
      <c r="M2324" t="str">
        <f t="shared" si="218"/>
        <v/>
      </c>
      <c r="O2324" t="str">
        <f t="shared" si="219"/>
        <v/>
      </c>
      <c r="R2324" t="str">
        <f t="shared" si="220"/>
        <v>1943-07</v>
      </c>
      <c r="U2324" s="2">
        <v>14.46</v>
      </c>
      <c r="V2324" s="2">
        <v>0.3</v>
      </c>
      <c r="W2324" s="2">
        <v>20.393999999999998</v>
      </c>
      <c r="X2324" s="2">
        <v>0.26600000000000001</v>
      </c>
      <c r="Y2324" s="2">
        <v>8.5030000000000001</v>
      </c>
      <c r="Z2324" s="2">
        <v>0.32</v>
      </c>
      <c r="AA2324" s="2">
        <v>16.95</v>
      </c>
      <c r="AB2324" s="2">
        <v>0.14299999999999999</v>
      </c>
      <c r="AC2324">
        <f t="shared" si="221"/>
        <v>1940</v>
      </c>
    </row>
    <row r="2325" spans="1:29" x14ac:dyDescent="0.35">
      <c r="A2325" s="3">
        <v>15919</v>
      </c>
      <c r="B2325" s="2">
        <v>13.773999999999999</v>
      </c>
      <c r="C2325" s="2">
        <v>0.313</v>
      </c>
      <c r="D2325" s="2">
        <v>19.68</v>
      </c>
      <c r="E2325" s="2">
        <v>0.28199999999999997</v>
      </c>
      <c r="F2325" s="2">
        <v>7.98599999999999</v>
      </c>
      <c r="G2325" s="2">
        <v>0.30499999999999999</v>
      </c>
      <c r="H2325" s="2">
        <v>16.911999999999999</v>
      </c>
      <c r="I2325" s="2">
        <v>0.14499999999999999</v>
      </c>
      <c r="J2325" s="4">
        <f t="shared" si="222"/>
        <v>1943</v>
      </c>
      <c r="K2325">
        <f t="shared" si="223"/>
        <v>8</v>
      </c>
      <c r="M2325" t="str">
        <f t="shared" si="218"/>
        <v/>
      </c>
      <c r="O2325" t="str">
        <f t="shared" si="219"/>
        <v/>
      </c>
      <c r="R2325" t="str">
        <f t="shared" si="220"/>
        <v>1943-08</v>
      </c>
      <c r="U2325" s="2">
        <v>13.773999999999999</v>
      </c>
      <c r="V2325" s="2">
        <v>0.313</v>
      </c>
      <c r="W2325" s="2">
        <v>19.68</v>
      </c>
      <c r="X2325" s="2">
        <v>0.28199999999999997</v>
      </c>
      <c r="Y2325" s="2">
        <v>7.98599999999999</v>
      </c>
      <c r="Z2325" s="2">
        <v>0.30499999999999999</v>
      </c>
      <c r="AA2325" s="2">
        <v>16.911999999999999</v>
      </c>
      <c r="AB2325" s="2">
        <v>0.14499999999999999</v>
      </c>
      <c r="AC2325">
        <f t="shared" si="221"/>
        <v>1940</v>
      </c>
    </row>
    <row r="2326" spans="1:29" x14ac:dyDescent="0.35">
      <c r="A2326" s="3">
        <v>15950</v>
      </c>
      <c r="B2326" s="2">
        <v>12.095999999999901</v>
      </c>
      <c r="C2326" s="2">
        <v>0.22700000000000001</v>
      </c>
      <c r="D2326" s="2">
        <v>18.029</v>
      </c>
      <c r="E2326" s="2">
        <v>0.22</v>
      </c>
      <c r="F2326" s="2">
        <v>6.3250000000000002</v>
      </c>
      <c r="G2326" s="2">
        <v>0.21299999999999999</v>
      </c>
      <c r="H2326" s="2">
        <v>16.285</v>
      </c>
      <c r="I2326" s="2">
        <v>0.129</v>
      </c>
      <c r="J2326" s="4">
        <f t="shared" si="222"/>
        <v>1943</v>
      </c>
      <c r="K2326">
        <f t="shared" si="223"/>
        <v>9</v>
      </c>
      <c r="M2326" t="str">
        <f t="shared" si="218"/>
        <v/>
      </c>
      <c r="O2326" t="str">
        <f t="shared" si="219"/>
        <v/>
      </c>
      <c r="R2326" t="str">
        <f t="shared" si="220"/>
        <v>1943-09</v>
      </c>
      <c r="U2326" s="2">
        <v>12.095999999999901</v>
      </c>
      <c r="V2326" s="2">
        <v>0.22700000000000001</v>
      </c>
      <c r="W2326" s="2">
        <v>18.029</v>
      </c>
      <c r="X2326" s="2">
        <v>0.22</v>
      </c>
      <c r="Y2326" s="2">
        <v>6.3250000000000002</v>
      </c>
      <c r="Z2326" s="2">
        <v>0.21299999999999999</v>
      </c>
      <c r="AA2326" s="2">
        <v>16.285</v>
      </c>
      <c r="AB2326" s="2">
        <v>0.129</v>
      </c>
      <c r="AC2326">
        <f t="shared" si="221"/>
        <v>1940</v>
      </c>
    </row>
    <row r="2327" spans="1:29" x14ac:dyDescent="0.35">
      <c r="A2327" s="3">
        <v>15980</v>
      </c>
      <c r="B2327" s="2">
        <v>9.907</v>
      </c>
      <c r="C2327" s="2">
        <v>0.17599999999999999</v>
      </c>
      <c r="D2327" s="2">
        <v>15.859</v>
      </c>
      <c r="E2327" s="2">
        <v>0.19</v>
      </c>
      <c r="F2327" s="2">
        <v>4.0679999999999996</v>
      </c>
      <c r="G2327" s="2">
        <v>0.20499999999999999</v>
      </c>
      <c r="H2327" s="2">
        <v>15.62</v>
      </c>
      <c r="I2327" s="2">
        <v>0.129</v>
      </c>
      <c r="J2327" s="4">
        <f t="shared" si="222"/>
        <v>1943</v>
      </c>
      <c r="K2327">
        <f t="shared" si="223"/>
        <v>10</v>
      </c>
      <c r="M2327" t="str">
        <f t="shared" si="218"/>
        <v/>
      </c>
      <c r="O2327" t="str">
        <f t="shared" si="219"/>
        <v/>
      </c>
      <c r="R2327" t="str">
        <f t="shared" si="220"/>
        <v>1943-10</v>
      </c>
      <c r="U2327" s="2">
        <v>9.907</v>
      </c>
      <c r="V2327" s="2">
        <v>0.17599999999999999</v>
      </c>
      <c r="W2327" s="2">
        <v>15.859</v>
      </c>
      <c r="X2327" s="2">
        <v>0.19</v>
      </c>
      <c r="Y2327" s="2">
        <v>4.0679999999999996</v>
      </c>
      <c r="Z2327" s="2">
        <v>0.20499999999999999</v>
      </c>
      <c r="AA2327" s="2">
        <v>15.62</v>
      </c>
      <c r="AB2327" s="2">
        <v>0.129</v>
      </c>
      <c r="AC2327">
        <f t="shared" si="221"/>
        <v>1940</v>
      </c>
    </row>
    <row r="2328" spans="1:29" x14ac:dyDescent="0.35">
      <c r="A2328" s="3">
        <v>16011</v>
      </c>
      <c r="B2328" s="2">
        <v>6.26</v>
      </c>
      <c r="C2328" s="2">
        <v>0.188</v>
      </c>
      <c r="D2328" s="2">
        <v>11.87</v>
      </c>
      <c r="E2328" s="2">
        <v>0.222</v>
      </c>
      <c r="F2328" s="2">
        <v>0.59199999999999997</v>
      </c>
      <c r="G2328" s="2">
        <v>0.22900000000000001</v>
      </c>
      <c r="H2328" s="2">
        <v>14.53</v>
      </c>
      <c r="I2328" s="2">
        <v>0.128</v>
      </c>
      <c r="J2328" s="4">
        <f t="shared" si="222"/>
        <v>1943</v>
      </c>
      <c r="K2328">
        <f t="shared" si="223"/>
        <v>11</v>
      </c>
      <c r="M2328" t="str">
        <f t="shared" si="218"/>
        <v/>
      </c>
      <c r="O2328" t="str">
        <f t="shared" si="219"/>
        <v/>
      </c>
      <c r="R2328" t="str">
        <f t="shared" si="220"/>
        <v>1943-11</v>
      </c>
      <c r="U2328" s="2">
        <v>6.26</v>
      </c>
      <c r="V2328" s="2">
        <v>0.188</v>
      </c>
      <c r="W2328" s="2">
        <v>11.87</v>
      </c>
      <c r="X2328" s="2">
        <v>0.222</v>
      </c>
      <c r="Y2328" s="2">
        <v>0.59199999999999997</v>
      </c>
      <c r="Z2328" s="2">
        <v>0.22900000000000001</v>
      </c>
      <c r="AA2328" s="2">
        <v>14.53</v>
      </c>
      <c r="AB2328" s="2">
        <v>0.128</v>
      </c>
      <c r="AC2328">
        <f t="shared" si="221"/>
        <v>1940</v>
      </c>
    </row>
    <row r="2329" spans="1:29" x14ac:dyDescent="0.35">
      <c r="A2329" s="3">
        <v>16041</v>
      </c>
      <c r="B2329" s="2">
        <v>4.2329999999999997</v>
      </c>
      <c r="C2329" s="2">
        <v>0.187</v>
      </c>
      <c r="D2329" s="2">
        <v>9.7050000000000001</v>
      </c>
      <c r="E2329" s="2">
        <v>0.19500000000000001</v>
      </c>
      <c r="F2329" s="2">
        <v>-1.3259999999999901</v>
      </c>
      <c r="G2329" s="2">
        <v>0.245</v>
      </c>
      <c r="H2329" s="2">
        <v>13.957000000000001</v>
      </c>
      <c r="I2329" s="2">
        <v>0.129</v>
      </c>
      <c r="J2329" s="4">
        <f t="shared" si="222"/>
        <v>1943</v>
      </c>
      <c r="K2329">
        <f t="shared" si="223"/>
        <v>12</v>
      </c>
      <c r="M2329" t="str">
        <f t="shared" si="218"/>
        <v/>
      </c>
      <c r="O2329" t="str">
        <f t="shared" si="219"/>
        <v/>
      </c>
      <c r="R2329" t="str">
        <f t="shared" si="220"/>
        <v>1943-12</v>
      </c>
      <c r="U2329" s="2">
        <v>4.2329999999999997</v>
      </c>
      <c r="V2329" s="2">
        <v>0.187</v>
      </c>
      <c r="W2329" s="2">
        <v>9.7050000000000001</v>
      </c>
      <c r="X2329" s="2">
        <v>0.19500000000000001</v>
      </c>
      <c r="Y2329" s="2">
        <v>-1.3259999999999901</v>
      </c>
      <c r="Z2329" s="2">
        <v>0.245</v>
      </c>
      <c r="AA2329" s="2">
        <v>13.957000000000001</v>
      </c>
      <c r="AB2329" s="2">
        <v>0.129</v>
      </c>
      <c r="AC2329">
        <f t="shared" si="221"/>
        <v>1940</v>
      </c>
    </row>
    <row r="2330" spans="1:29" x14ac:dyDescent="0.35">
      <c r="A2330" s="3">
        <v>16072</v>
      </c>
      <c r="B2330" s="2">
        <v>3.5039999999999898</v>
      </c>
      <c r="C2330" s="2">
        <v>0.185</v>
      </c>
      <c r="D2330" s="2">
        <v>9.0370000000000008</v>
      </c>
      <c r="E2330" s="2">
        <v>0.20899999999999999</v>
      </c>
      <c r="F2330" s="2">
        <v>-1.929</v>
      </c>
      <c r="G2330" s="2">
        <v>0.22500000000000001</v>
      </c>
      <c r="H2330" s="2">
        <v>13.819000000000001</v>
      </c>
      <c r="I2330" s="2">
        <v>0.11700000000000001</v>
      </c>
      <c r="J2330" s="4">
        <f t="shared" si="222"/>
        <v>1944</v>
      </c>
      <c r="K2330">
        <f t="shared" si="223"/>
        <v>1</v>
      </c>
      <c r="M2330" t="str">
        <f t="shared" si="218"/>
        <v/>
      </c>
      <c r="O2330" t="str">
        <f t="shared" si="219"/>
        <v/>
      </c>
      <c r="R2330" t="str">
        <f t="shared" si="220"/>
        <v>1944-01</v>
      </c>
      <c r="U2330" s="2">
        <v>3.5039999999999898</v>
      </c>
      <c r="V2330" s="2">
        <v>0.185</v>
      </c>
      <c r="W2330" s="2">
        <v>9.0370000000000008</v>
      </c>
      <c r="X2330" s="2">
        <v>0.20899999999999999</v>
      </c>
      <c r="Y2330" s="2">
        <v>-1.929</v>
      </c>
      <c r="Z2330" s="2">
        <v>0.22500000000000001</v>
      </c>
      <c r="AA2330" s="2">
        <v>13.819000000000001</v>
      </c>
      <c r="AB2330" s="2">
        <v>0.11700000000000001</v>
      </c>
      <c r="AC2330">
        <f t="shared" si="221"/>
        <v>1940</v>
      </c>
    </row>
    <row r="2331" spans="1:29" x14ac:dyDescent="0.35">
      <c r="A2331" s="3">
        <v>16103</v>
      </c>
      <c r="B2331" s="2">
        <v>3.5910000000000002</v>
      </c>
      <c r="C2331" s="2">
        <v>0.222</v>
      </c>
      <c r="D2331" s="2">
        <v>9.407</v>
      </c>
      <c r="E2331" s="2">
        <v>0.20599999999999999</v>
      </c>
      <c r="F2331" s="2">
        <v>-2.1230000000000002</v>
      </c>
      <c r="G2331" s="2">
        <v>0.26100000000000001</v>
      </c>
      <c r="H2331" s="2">
        <v>14.023</v>
      </c>
      <c r="I2331" s="2">
        <v>0.121</v>
      </c>
      <c r="J2331" s="4">
        <f t="shared" si="222"/>
        <v>1944</v>
      </c>
      <c r="K2331">
        <f t="shared" si="223"/>
        <v>2</v>
      </c>
      <c r="M2331" t="str">
        <f t="shared" si="218"/>
        <v/>
      </c>
      <c r="O2331" t="str">
        <f t="shared" si="219"/>
        <v/>
      </c>
      <c r="R2331" t="str">
        <f t="shared" si="220"/>
        <v>1944-02</v>
      </c>
      <c r="U2331" s="2">
        <v>3.5910000000000002</v>
      </c>
      <c r="V2331" s="2">
        <v>0.222</v>
      </c>
      <c r="W2331" s="2">
        <v>9.407</v>
      </c>
      <c r="X2331" s="2">
        <v>0.20599999999999999</v>
      </c>
      <c r="Y2331" s="2">
        <v>-2.1230000000000002</v>
      </c>
      <c r="Z2331" s="2">
        <v>0.26100000000000001</v>
      </c>
      <c r="AA2331" s="2">
        <v>14.023</v>
      </c>
      <c r="AB2331" s="2">
        <v>0.121</v>
      </c>
      <c r="AC2331">
        <f t="shared" si="221"/>
        <v>1940</v>
      </c>
    </row>
    <row r="2332" spans="1:29" x14ac:dyDescent="0.35">
      <c r="A2332" s="3">
        <v>16132</v>
      </c>
      <c r="B2332" s="2">
        <v>5.5309999999999997</v>
      </c>
      <c r="C2332" s="2">
        <v>0.20499999999999999</v>
      </c>
      <c r="D2332" s="2">
        <v>11.516999999999999</v>
      </c>
      <c r="E2332" s="2">
        <v>0.17399999999999999</v>
      </c>
      <c r="F2332" s="2">
        <v>-0.4</v>
      </c>
      <c r="G2332" s="2">
        <v>0.23200000000000001</v>
      </c>
      <c r="H2332" s="2">
        <v>14.632</v>
      </c>
      <c r="I2332" s="2">
        <v>0.122</v>
      </c>
      <c r="J2332" s="4">
        <f t="shared" si="222"/>
        <v>1944</v>
      </c>
      <c r="K2332">
        <f t="shared" si="223"/>
        <v>3</v>
      </c>
      <c r="M2332" t="str">
        <f t="shared" si="218"/>
        <v/>
      </c>
      <c r="O2332" t="str">
        <f t="shared" si="219"/>
        <v/>
      </c>
      <c r="R2332" t="str">
        <f t="shared" si="220"/>
        <v>1944-03</v>
      </c>
      <c r="U2332" s="2">
        <v>5.5309999999999997</v>
      </c>
      <c r="V2332" s="2">
        <v>0.20499999999999999</v>
      </c>
      <c r="W2332" s="2">
        <v>11.516999999999999</v>
      </c>
      <c r="X2332" s="2">
        <v>0.17399999999999999</v>
      </c>
      <c r="Y2332" s="2">
        <v>-0.4</v>
      </c>
      <c r="Z2332" s="2">
        <v>0.23200000000000001</v>
      </c>
      <c r="AA2332" s="2">
        <v>14.632</v>
      </c>
      <c r="AB2332" s="2">
        <v>0.122</v>
      </c>
      <c r="AC2332">
        <f t="shared" si="221"/>
        <v>1940</v>
      </c>
    </row>
    <row r="2333" spans="1:29" x14ac:dyDescent="0.35">
      <c r="A2333" s="3">
        <v>16163</v>
      </c>
      <c r="B2333" s="2">
        <v>8.4339999999999993</v>
      </c>
      <c r="C2333" s="2">
        <v>0.24299999999999999</v>
      </c>
      <c r="D2333" s="2">
        <v>14.577</v>
      </c>
      <c r="E2333" s="2">
        <v>0.22</v>
      </c>
      <c r="F2333" s="2">
        <v>2.3370000000000002</v>
      </c>
      <c r="G2333" s="2">
        <v>0.252</v>
      </c>
      <c r="H2333" s="2">
        <v>15.432</v>
      </c>
      <c r="I2333" s="2">
        <v>0.129</v>
      </c>
      <c r="J2333" s="4">
        <f t="shared" si="222"/>
        <v>1944</v>
      </c>
      <c r="K2333">
        <f t="shared" si="223"/>
        <v>4</v>
      </c>
      <c r="M2333" t="str">
        <f t="shared" si="218"/>
        <v/>
      </c>
      <c r="O2333" t="str">
        <f t="shared" si="219"/>
        <v/>
      </c>
      <c r="R2333" t="str">
        <f t="shared" si="220"/>
        <v>1944-04</v>
      </c>
      <c r="U2333" s="2">
        <v>8.4339999999999993</v>
      </c>
      <c r="V2333" s="2">
        <v>0.24299999999999999</v>
      </c>
      <c r="W2333" s="2">
        <v>14.577</v>
      </c>
      <c r="X2333" s="2">
        <v>0.22</v>
      </c>
      <c r="Y2333" s="2">
        <v>2.3370000000000002</v>
      </c>
      <c r="Z2333" s="2">
        <v>0.252</v>
      </c>
      <c r="AA2333" s="2">
        <v>15.432</v>
      </c>
      <c r="AB2333" s="2">
        <v>0.129</v>
      </c>
      <c r="AC2333">
        <f t="shared" si="221"/>
        <v>1940</v>
      </c>
    </row>
    <row r="2334" spans="1:29" x14ac:dyDescent="0.35">
      <c r="A2334" s="3">
        <v>16193</v>
      </c>
      <c r="B2334" s="2">
        <v>11.334</v>
      </c>
      <c r="C2334" s="2">
        <v>0.27500000000000002</v>
      </c>
      <c r="D2334" s="2">
        <v>17.483000000000001</v>
      </c>
      <c r="E2334" s="2">
        <v>0.25700000000000001</v>
      </c>
      <c r="F2334" s="2">
        <v>5.3279999999999896</v>
      </c>
      <c r="G2334" s="2">
        <v>0.29699999999999999</v>
      </c>
      <c r="H2334" s="2">
        <v>16.212</v>
      </c>
      <c r="I2334" s="2">
        <v>0.13500000000000001</v>
      </c>
      <c r="J2334" s="4">
        <f t="shared" si="222"/>
        <v>1944</v>
      </c>
      <c r="K2334">
        <f t="shared" si="223"/>
        <v>5</v>
      </c>
      <c r="M2334" t="str">
        <f t="shared" si="218"/>
        <v/>
      </c>
      <c r="O2334" t="str">
        <f t="shared" si="219"/>
        <v/>
      </c>
      <c r="R2334" t="str">
        <f t="shared" si="220"/>
        <v>1944-05</v>
      </c>
      <c r="U2334" s="2">
        <v>11.334</v>
      </c>
      <c r="V2334" s="2">
        <v>0.27500000000000002</v>
      </c>
      <c r="W2334" s="2">
        <v>17.483000000000001</v>
      </c>
      <c r="X2334" s="2">
        <v>0.25700000000000001</v>
      </c>
      <c r="Y2334" s="2">
        <v>5.3279999999999896</v>
      </c>
      <c r="Z2334" s="2">
        <v>0.29699999999999999</v>
      </c>
      <c r="AA2334" s="2">
        <v>16.212</v>
      </c>
      <c r="AB2334" s="2">
        <v>0.13500000000000001</v>
      </c>
      <c r="AC2334">
        <f t="shared" si="221"/>
        <v>1940</v>
      </c>
    </row>
    <row r="2335" spans="1:29" x14ac:dyDescent="0.35">
      <c r="A2335" s="3">
        <v>16224</v>
      </c>
      <c r="B2335" s="2">
        <v>13.478</v>
      </c>
      <c r="C2335" s="2">
        <v>0.222</v>
      </c>
      <c r="D2335" s="2">
        <v>19.507999999999999</v>
      </c>
      <c r="E2335" s="2">
        <v>0.249</v>
      </c>
      <c r="F2335" s="2">
        <v>7.4909999999999997</v>
      </c>
      <c r="G2335" s="2">
        <v>0.22800000000000001</v>
      </c>
      <c r="H2335" s="2">
        <v>16.771999999999998</v>
      </c>
      <c r="I2335" s="2">
        <v>0.125</v>
      </c>
      <c r="J2335" s="4">
        <f t="shared" si="222"/>
        <v>1944</v>
      </c>
      <c r="K2335">
        <f t="shared" si="223"/>
        <v>6</v>
      </c>
      <c r="M2335" t="str">
        <f t="shared" si="218"/>
        <v/>
      </c>
      <c r="O2335" t="str">
        <f t="shared" si="219"/>
        <v/>
      </c>
      <c r="R2335" t="str">
        <f t="shared" si="220"/>
        <v>1944-06</v>
      </c>
      <c r="U2335" s="2">
        <v>13.478</v>
      </c>
      <c r="V2335" s="2">
        <v>0.222</v>
      </c>
      <c r="W2335" s="2">
        <v>19.507999999999999</v>
      </c>
      <c r="X2335" s="2">
        <v>0.249</v>
      </c>
      <c r="Y2335" s="2">
        <v>7.4909999999999997</v>
      </c>
      <c r="Z2335" s="2">
        <v>0.22800000000000001</v>
      </c>
      <c r="AA2335" s="2">
        <v>16.771999999999998</v>
      </c>
      <c r="AB2335" s="2">
        <v>0.125</v>
      </c>
      <c r="AC2335">
        <f t="shared" si="221"/>
        <v>1940</v>
      </c>
    </row>
    <row r="2336" spans="1:29" x14ac:dyDescent="0.35">
      <c r="A2336" s="3">
        <v>16254</v>
      </c>
      <c r="B2336" s="2">
        <v>14.468</v>
      </c>
      <c r="C2336" s="2">
        <v>0.28399999999999997</v>
      </c>
      <c r="D2336" s="2">
        <v>20.492999999999999</v>
      </c>
      <c r="E2336" s="2">
        <v>0.27600000000000002</v>
      </c>
      <c r="F2336" s="2">
        <v>8.6519999999999992</v>
      </c>
      <c r="G2336" s="2">
        <v>0.28199999999999997</v>
      </c>
      <c r="H2336" s="2">
        <v>17.119</v>
      </c>
      <c r="I2336" s="2">
        <v>0.13699999999999901</v>
      </c>
      <c r="J2336" s="4">
        <f t="shared" si="222"/>
        <v>1944</v>
      </c>
      <c r="K2336">
        <f t="shared" si="223"/>
        <v>7</v>
      </c>
      <c r="M2336" t="str">
        <f t="shared" si="218"/>
        <v/>
      </c>
      <c r="O2336" t="str">
        <f t="shared" si="219"/>
        <v/>
      </c>
      <c r="R2336" t="str">
        <f t="shared" si="220"/>
        <v>1944-07</v>
      </c>
      <c r="U2336" s="2">
        <v>14.468</v>
      </c>
      <c r="V2336" s="2">
        <v>0.28399999999999997</v>
      </c>
      <c r="W2336" s="2">
        <v>20.492999999999999</v>
      </c>
      <c r="X2336" s="2">
        <v>0.27600000000000002</v>
      </c>
      <c r="Y2336" s="2">
        <v>8.6519999999999992</v>
      </c>
      <c r="Z2336" s="2">
        <v>0.28199999999999997</v>
      </c>
      <c r="AA2336" s="2">
        <v>17.119</v>
      </c>
      <c r="AB2336" s="2">
        <v>0.13699999999999901</v>
      </c>
      <c r="AC2336">
        <f t="shared" si="221"/>
        <v>1940</v>
      </c>
    </row>
    <row r="2337" spans="1:29" x14ac:dyDescent="0.35">
      <c r="A2337" s="3">
        <v>16285</v>
      </c>
      <c r="B2337" s="2">
        <v>14.016999999999999</v>
      </c>
      <c r="C2337" s="2">
        <v>0.308</v>
      </c>
      <c r="D2337" s="2">
        <v>20.108000000000001</v>
      </c>
      <c r="E2337" s="2">
        <v>0.28199999999999997</v>
      </c>
      <c r="F2337" s="2">
        <v>8.0759999999999899</v>
      </c>
      <c r="G2337" s="2">
        <v>0.3</v>
      </c>
      <c r="H2337" s="2">
        <v>17.117000000000001</v>
      </c>
      <c r="I2337" s="2">
        <v>0.14199999999999999</v>
      </c>
      <c r="J2337" s="4">
        <f t="shared" si="222"/>
        <v>1944</v>
      </c>
      <c r="K2337">
        <f t="shared" si="223"/>
        <v>8</v>
      </c>
      <c r="M2337" t="str">
        <f t="shared" si="218"/>
        <v/>
      </c>
      <c r="O2337" t="str">
        <f t="shared" si="219"/>
        <v/>
      </c>
      <c r="R2337" t="str">
        <f t="shared" si="220"/>
        <v>1944-08</v>
      </c>
      <c r="U2337" s="2">
        <v>14.016999999999999</v>
      </c>
      <c r="V2337" s="2">
        <v>0.308</v>
      </c>
      <c r="W2337" s="2">
        <v>20.108000000000001</v>
      </c>
      <c r="X2337" s="2">
        <v>0.28199999999999997</v>
      </c>
      <c r="Y2337" s="2">
        <v>8.0759999999999899</v>
      </c>
      <c r="Z2337" s="2">
        <v>0.3</v>
      </c>
      <c r="AA2337" s="2">
        <v>17.117000000000001</v>
      </c>
      <c r="AB2337" s="2">
        <v>0.14199999999999999</v>
      </c>
      <c r="AC2337">
        <f t="shared" si="221"/>
        <v>1940</v>
      </c>
    </row>
    <row r="2338" spans="1:29" x14ac:dyDescent="0.35">
      <c r="A2338" s="3">
        <v>16316</v>
      </c>
      <c r="B2338" s="2">
        <v>12.45</v>
      </c>
      <c r="C2338" s="2">
        <v>0.22900000000000001</v>
      </c>
      <c r="D2338" s="2">
        <v>18.452999999999999</v>
      </c>
      <c r="E2338" s="2">
        <v>0.19700000000000001</v>
      </c>
      <c r="F2338" s="2">
        <v>6.6139999999999999</v>
      </c>
      <c r="G2338" s="2">
        <v>0.21199999999999999</v>
      </c>
      <c r="H2338" s="2">
        <v>16.472000000000001</v>
      </c>
      <c r="I2338" s="2">
        <v>0.13</v>
      </c>
      <c r="J2338" s="4">
        <f t="shared" si="222"/>
        <v>1944</v>
      </c>
      <c r="K2338">
        <f t="shared" si="223"/>
        <v>9</v>
      </c>
      <c r="M2338" t="str">
        <f t="shared" si="218"/>
        <v/>
      </c>
      <c r="O2338" t="str">
        <f t="shared" si="219"/>
        <v/>
      </c>
      <c r="R2338" t="str">
        <f t="shared" si="220"/>
        <v>1944-09</v>
      </c>
      <c r="U2338" s="2">
        <v>12.45</v>
      </c>
      <c r="V2338" s="2">
        <v>0.22900000000000001</v>
      </c>
      <c r="W2338" s="2">
        <v>18.452999999999999</v>
      </c>
      <c r="X2338" s="2">
        <v>0.19700000000000001</v>
      </c>
      <c r="Y2338" s="2">
        <v>6.6139999999999999</v>
      </c>
      <c r="Z2338" s="2">
        <v>0.21199999999999999</v>
      </c>
      <c r="AA2338" s="2">
        <v>16.472000000000001</v>
      </c>
      <c r="AB2338" s="2">
        <v>0.13</v>
      </c>
      <c r="AC2338">
        <f t="shared" si="221"/>
        <v>1940</v>
      </c>
    </row>
    <row r="2339" spans="1:29" x14ac:dyDescent="0.35">
      <c r="A2339" s="3">
        <v>16346</v>
      </c>
      <c r="B2339" s="2">
        <v>9.8079999999999998</v>
      </c>
      <c r="C2339" s="2">
        <v>0.17</v>
      </c>
      <c r="D2339" s="2">
        <v>15.731999999999999</v>
      </c>
      <c r="E2339" s="2">
        <v>0.17</v>
      </c>
      <c r="F2339" s="2">
        <v>4.032</v>
      </c>
      <c r="G2339" s="2">
        <v>0.20799999999999999</v>
      </c>
      <c r="H2339" s="2">
        <v>15.622999999999999</v>
      </c>
      <c r="I2339" s="2">
        <v>0.123</v>
      </c>
      <c r="J2339" s="4">
        <f t="shared" si="222"/>
        <v>1944</v>
      </c>
      <c r="K2339">
        <f t="shared" si="223"/>
        <v>10</v>
      </c>
      <c r="M2339" t="str">
        <f t="shared" si="218"/>
        <v/>
      </c>
      <c r="O2339" t="str">
        <f t="shared" si="219"/>
        <v/>
      </c>
      <c r="R2339" t="str">
        <f t="shared" si="220"/>
        <v>1944-10</v>
      </c>
      <c r="U2339" s="2">
        <v>9.8079999999999998</v>
      </c>
      <c r="V2339" s="2">
        <v>0.17</v>
      </c>
      <c r="W2339" s="2">
        <v>15.731999999999999</v>
      </c>
      <c r="X2339" s="2">
        <v>0.17</v>
      </c>
      <c r="Y2339" s="2">
        <v>4.032</v>
      </c>
      <c r="Z2339" s="2">
        <v>0.20799999999999999</v>
      </c>
      <c r="AA2339" s="2">
        <v>15.622999999999999</v>
      </c>
      <c r="AB2339" s="2">
        <v>0.123</v>
      </c>
      <c r="AC2339">
        <f t="shared" si="221"/>
        <v>1940</v>
      </c>
    </row>
    <row r="2340" spans="1:29" x14ac:dyDescent="0.35">
      <c r="A2340" s="3">
        <v>16377</v>
      </c>
      <c r="B2340" s="2">
        <v>6.0910000000000002</v>
      </c>
      <c r="C2340" s="2">
        <v>0.17799999999999999</v>
      </c>
      <c r="D2340" s="2">
        <v>11.515000000000001</v>
      </c>
      <c r="E2340" s="2">
        <v>0.217</v>
      </c>
      <c r="F2340" s="2">
        <v>0.60699999999999998</v>
      </c>
      <c r="G2340" s="2">
        <v>0.23699999999999999</v>
      </c>
      <c r="H2340" s="2">
        <v>14.401</v>
      </c>
      <c r="I2340" s="2">
        <v>0.125</v>
      </c>
      <c r="J2340" s="4">
        <f t="shared" si="222"/>
        <v>1944</v>
      </c>
      <c r="K2340">
        <f t="shared" si="223"/>
        <v>11</v>
      </c>
      <c r="M2340" t="str">
        <f t="shared" si="218"/>
        <v/>
      </c>
      <c r="O2340" t="str">
        <f t="shared" si="219"/>
        <v/>
      </c>
      <c r="R2340" t="str">
        <f t="shared" si="220"/>
        <v>1944-11</v>
      </c>
      <c r="U2340" s="2">
        <v>6.0910000000000002</v>
      </c>
      <c r="V2340" s="2">
        <v>0.17799999999999999</v>
      </c>
      <c r="W2340" s="2">
        <v>11.515000000000001</v>
      </c>
      <c r="X2340" s="2">
        <v>0.217</v>
      </c>
      <c r="Y2340" s="2">
        <v>0.60699999999999998</v>
      </c>
      <c r="Z2340" s="2">
        <v>0.23699999999999999</v>
      </c>
      <c r="AA2340" s="2">
        <v>14.401</v>
      </c>
      <c r="AB2340" s="2">
        <v>0.125</v>
      </c>
      <c r="AC2340">
        <f t="shared" si="221"/>
        <v>1940</v>
      </c>
    </row>
    <row r="2341" spans="1:29" x14ac:dyDescent="0.35">
      <c r="A2341" s="3">
        <v>16407</v>
      </c>
      <c r="B2341" s="2">
        <v>3.4340000000000002</v>
      </c>
      <c r="C2341" s="2">
        <v>0.18099999999999999</v>
      </c>
      <c r="D2341" s="2">
        <v>8.8959999999999901</v>
      </c>
      <c r="E2341" s="2">
        <v>0.26800000000000002</v>
      </c>
      <c r="F2341" s="2">
        <v>-1.9690000000000001</v>
      </c>
      <c r="G2341" s="2">
        <v>0.216</v>
      </c>
      <c r="H2341" s="2">
        <v>13.766999999999999</v>
      </c>
      <c r="I2341" s="2">
        <v>0.127</v>
      </c>
      <c r="J2341" s="4">
        <f t="shared" si="222"/>
        <v>1944</v>
      </c>
      <c r="K2341">
        <f t="shared" si="223"/>
        <v>12</v>
      </c>
      <c r="M2341" t="str">
        <f t="shared" si="218"/>
        <v/>
      </c>
      <c r="O2341" t="str">
        <f t="shared" si="219"/>
        <v/>
      </c>
      <c r="R2341" t="str">
        <f t="shared" si="220"/>
        <v>1944-12</v>
      </c>
      <c r="U2341" s="2">
        <v>3.4340000000000002</v>
      </c>
      <c r="V2341" s="2">
        <v>0.18099999999999999</v>
      </c>
      <c r="W2341" s="2">
        <v>8.8959999999999901</v>
      </c>
      <c r="X2341" s="2">
        <v>0.26800000000000002</v>
      </c>
      <c r="Y2341" s="2">
        <v>-1.9690000000000001</v>
      </c>
      <c r="Z2341" s="2">
        <v>0.216</v>
      </c>
      <c r="AA2341" s="2">
        <v>13.766999999999999</v>
      </c>
      <c r="AB2341" s="2">
        <v>0.127</v>
      </c>
      <c r="AC2341">
        <f t="shared" si="221"/>
        <v>1940</v>
      </c>
    </row>
    <row r="2342" spans="1:29" x14ac:dyDescent="0.35">
      <c r="A2342" s="3">
        <v>16438</v>
      </c>
      <c r="B2342" s="2">
        <v>2.5249999999999999</v>
      </c>
      <c r="C2342" s="2">
        <v>0.186</v>
      </c>
      <c r="D2342" s="2">
        <v>8.12699999999999</v>
      </c>
      <c r="E2342" s="2">
        <v>0.184</v>
      </c>
      <c r="F2342" s="2">
        <v>-2.907</v>
      </c>
      <c r="G2342" s="2">
        <v>0.22900000000000001</v>
      </c>
      <c r="H2342" s="2">
        <v>13.586</v>
      </c>
      <c r="I2342" s="2">
        <v>0.122</v>
      </c>
      <c r="J2342" s="4">
        <f t="shared" si="222"/>
        <v>1945</v>
      </c>
      <c r="K2342">
        <f t="shared" si="223"/>
        <v>1</v>
      </c>
      <c r="M2342" t="str">
        <f t="shared" si="218"/>
        <v/>
      </c>
      <c r="O2342" t="str">
        <f t="shared" si="219"/>
        <v/>
      </c>
      <c r="R2342" t="str">
        <f t="shared" si="220"/>
        <v>1945-01</v>
      </c>
      <c r="U2342" s="2">
        <v>2.5249999999999999</v>
      </c>
      <c r="V2342" s="2">
        <v>0.186</v>
      </c>
      <c r="W2342" s="2">
        <v>8.12699999999999</v>
      </c>
      <c r="X2342" s="2">
        <v>0.184</v>
      </c>
      <c r="Y2342" s="2">
        <v>-2.907</v>
      </c>
      <c r="Z2342" s="2">
        <v>0.22900000000000001</v>
      </c>
      <c r="AA2342" s="2">
        <v>13.586</v>
      </c>
      <c r="AB2342" s="2">
        <v>0.122</v>
      </c>
      <c r="AC2342">
        <f t="shared" si="221"/>
        <v>1940</v>
      </c>
    </row>
    <row r="2343" spans="1:29" x14ac:dyDescent="0.35">
      <c r="A2343" s="3">
        <v>16469</v>
      </c>
      <c r="B2343" s="2">
        <v>2.6459999999999999</v>
      </c>
      <c r="C2343" s="2">
        <v>0.19400000000000001</v>
      </c>
      <c r="D2343" s="2">
        <v>8.3729999999999993</v>
      </c>
      <c r="E2343" s="2">
        <v>0.192</v>
      </c>
      <c r="F2343" s="2">
        <v>-3.0439999999999898</v>
      </c>
      <c r="G2343" s="2">
        <v>0.25</v>
      </c>
      <c r="H2343" s="2">
        <v>13.747</v>
      </c>
      <c r="I2343" s="2">
        <v>0.125</v>
      </c>
      <c r="J2343" s="4">
        <f t="shared" si="222"/>
        <v>1945</v>
      </c>
      <c r="K2343">
        <f t="shared" si="223"/>
        <v>2</v>
      </c>
      <c r="M2343" t="str">
        <f t="shared" si="218"/>
        <v/>
      </c>
      <c r="O2343" t="str">
        <f t="shared" si="219"/>
        <v/>
      </c>
      <c r="R2343" t="str">
        <f t="shared" si="220"/>
        <v>1945-02</v>
      </c>
      <c r="U2343" s="2">
        <v>2.6459999999999999</v>
      </c>
      <c r="V2343" s="2">
        <v>0.19400000000000001</v>
      </c>
      <c r="W2343" s="2">
        <v>8.3729999999999993</v>
      </c>
      <c r="X2343" s="2">
        <v>0.192</v>
      </c>
      <c r="Y2343" s="2">
        <v>-3.0439999999999898</v>
      </c>
      <c r="Z2343" s="2">
        <v>0.25</v>
      </c>
      <c r="AA2343" s="2">
        <v>13.747</v>
      </c>
      <c r="AB2343" s="2">
        <v>0.125</v>
      </c>
      <c r="AC2343">
        <f t="shared" si="221"/>
        <v>1940</v>
      </c>
    </row>
    <row r="2344" spans="1:29" x14ac:dyDescent="0.35">
      <c r="A2344" s="3">
        <v>16497</v>
      </c>
      <c r="B2344" s="2">
        <v>5.1840000000000002</v>
      </c>
      <c r="C2344" s="2">
        <v>0.17100000000000001</v>
      </c>
      <c r="D2344" s="2">
        <v>11.182</v>
      </c>
      <c r="E2344" s="2">
        <v>0.14699999999999999</v>
      </c>
      <c r="F2344" s="2">
        <v>-0.89800000000000002</v>
      </c>
      <c r="G2344" s="2">
        <v>0.24399999999999999</v>
      </c>
      <c r="H2344" s="2">
        <v>14.462</v>
      </c>
      <c r="I2344" s="2">
        <v>0.124</v>
      </c>
      <c r="J2344" s="4">
        <f t="shared" si="222"/>
        <v>1945</v>
      </c>
      <c r="K2344">
        <f t="shared" si="223"/>
        <v>3</v>
      </c>
      <c r="M2344" t="str">
        <f t="shared" si="218"/>
        <v/>
      </c>
      <c r="O2344" t="str">
        <f t="shared" si="219"/>
        <v/>
      </c>
      <c r="R2344" t="str">
        <f t="shared" si="220"/>
        <v>1945-03</v>
      </c>
      <c r="U2344" s="2">
        <v>5.1840000000000002</v>
      </c>
      <c r="V2344" s="2">
        <v>0.17100000000000001</v>
      </c>
      <c r="W2344" s="2">
        <v>11.182</v>
      </c>
      <c r="X2344" s="2">
        <v>0.14699999999999999</v>
      </c>
      <c r="Y2344" s="2">
        <v>-0.89800000000000002</v>
      </c>
      <c r="Z2344" s="2">
        <v>0.24399999999999999</v>
      </c>
      <c r="AA2344" s="2">
        <v>14.462</v>
      </c>
      <c r="AB2344" s="2">
        <v>0.124</v>
      </c>
      <c r="AC2344">
        <f t="shared" si="221"/>
        <v>1940</v>
      </c>
    </row>
    <row r="2345" spans="1:29" x14ac:dyDescent="0.35">
      <c r="A2345" s="3">
        <v>16528</v>
      </c>
      <c r="B2345" s="2">
        <v>8.6809999999999992</v>
      </c>
      <c r="C2345" s="2">
        <v>0.23599999999999999</v>
      </c>
      <c r="D2345" s="2">
        <v>14.727</v>
      </c>
      <c r="E2345" s="2">
        <v>0.23899999999999999</v>
      </c>
      <c r="F2345" s="2">
        <v>2.601</v>
      </c>
      <c r="G2345" s="2">
        <v>0.27800000000000002</v>
      </c>
      <c r="H2345" s="2">
        <v>15.430999999999999</v>
      </c>
      <c r="I2345" s="2">
        <v>0.13100000000000001</v>
      </c>
      <c r="J2345" s="4">
        <f t="shared" si="222"/>
        <v>1945</v>
      </c>
      <c r="K2345">
        <f t="shared" si="223"/>
        <v>4</v>
      </c>
      <c r="M2345" t="str">
        <f t="shared" si="218"/>
        <v/>
      </c>
      <c r="O2345" t="str">
        <f t="shared" si="219"/>
        <v/>
      </c>
      <c r="R2345" t="str">
        <f t="shared" si="220"/>
        <v>1945-04</v>
      </c>
      <c r="U2345" s="2">
        <v>8.6809999999999992</v>
      </c>
      <c r="V2345" s="2">
        <v>0.23599999999999999</v>
      </c>
      <c r="W2345" s="2">
        <v>14.727</v>
      </c>
      <c r="X2345" s="2">
        <v>0.23899999999999999</v>
      </c>
      <c r="Y2345" s="2">
        <v>2.601</v>
      </c>
      <c r="Z2345" s="2">
        <v>0.27800000000000002</v>
      </c>
      <c r="AA2345" s="2">
        <v>15.430999999999999</v>
      </c>
      <c r="AB2345" s="2">
        <v>0.13100000000000001</v>
      </c>
      <c r="AC2345">
        <f t="shared" si="221"/>
        <v>1940</v>
      </c>
    </row>
    <row r="2346" spans="1:29" x14ac:dyDescent="0.35">
      <c r="A2346" s="3">
        <v>16558</v>
      </c>
      <c r="B2346" s="2">
        <v>11.097</v>
      </c>
      <c r="C2346" s="2">
        <v>0.26900000000000002</v>
      </c>
      <c r="D2346" s="2">
        <v>17.213999999999999</v>
      </c>
      <c r="E2346" s="2">
        <v>0.29699999999999999</v>
      </c>
      <c r="F2346" s="2">
        <v>5.008</v>
      </c>
      <c r="G2346" s="2">
        <v>0.30599999999999999</v>
      </c>
      <c r="H2346" s="2">
        <v>16.064</v>
      </c>
      <c r="I2346" s="2">
        <v>0.14199999999999999</v>
      </c>
      <c r="J2346" s="4">
        <f t="shared" si="222"/>
        <v>1945</v>
      </c>
      <c r="K2346">
        <f t="shared" si="223"/>
        <v>5</v>
      </c>
      <c r="M2346" t="str">
        <f t="shared" si="218"/>
        <v/>
      </c>
      <c r="O2346" t="str">
        <f t="shared" si="219"/>
        <v/>
      </c>
      <c r="R2346" t="str">
        <f t="shared" si="220"/>
        <v>1945-05</v>
      </c>
      <c r="U2346" s="2">
        <v>11.097</v>
      </c>
      <c r="V2346" s="2">
        <v>0.26900000000000002</v>
      </c>
      <c r="W2346" s="2">
        <v>17.213999999999999</v>
      </c>
      <c r="X2346" s="2">
        <v>0.29699999999999999</v>
      </c>
      <c r="Y2346" s="2">
        <v>5.008</v>
      </c>
      <c r="Z2346" s="2">
        <v>0.30599999999999999</v>
      </c>
      <c r="AA2346" s="2">
        <v>16.064</v>
      </c>
      <c r="AB2346" s="2">
        <v>0.14199999999999999</v>
      </c>
      <c r="AC2346">
        <f t="shared" si="221"/>
        <v>1940</v>
      </c>
    </row>
    <row r="2347" spans="1:29" x14ac:dyDescent="0.35">
      <c r="A2347" s="3">
        <v>16589</v>
      </c>
      <c r="B2347" s="2">
        <v>13.327999999999999</v>
      </c>
      <c r="C2347" s="2">
        <v>0.23100000000000001</v>
      </c>
      <c r="D2347" s="2">
        <v>19.407</v>
      </c>
      <c r="E2347" s="2">
        <v>0.22500000000000001</v>
      </c>
      <c r="F2347" s="2">
        <v>7.3659999999999997</v>
      </c>
      <c r="G2347" s="2">
        <v>0.22</v>
      </c>
      <c r="H2347" s="2">
        <v>16.660999999999898</v>
      </c>
      <c r="I2347" s="2">
        <v>0.13100000000000001</v>
      </c>
      <c r="J2347" s="4">
        <f t="shared" si="222"/>
        <v>1945</v>
      </c>
      <c r="K2347">
        <f t="shared" si="223"/>
        <v>6</v>
      </c>
      <c r="M2347" t="str">
        <f t="shared" si="218"/>
        <v/>
      </c>
      <c r="O2347" t="str">
        <f t="shared" si="219"/>
        <v/>
      </c>
      <c r="R2347" t="str">
        <f t="shared" si="220"/>
        <v>1945-06</v>
      </c>
      <c r="U2347" s="2">
        <v>13.327999999999999</v>
      </c>
      <c r="V2347" s="2">
        <v>0.23100000000000001</v>
      </c>
      <c r="W2347" s="2">
        <v>19.407</v>
      </c>
      <c r="X2347" s="2">
        <v>0.22500000000000001</v>
      </c>
      <c r="Y2347" s="2">
        <v>7.3659999999999997</v>
      </c>
      <c r="Z2347" s="2">
        <v>0.22</v>
      </c>
      <c r="AA2347" s="2">
        <v>16.660999999999898</v>
      </c>
      <c r="AB2347" s="2">
        <v>0.13100000000000001</v>
      </c>
      <c r="AC2347">
        <f t="shared" si="221"/>
        <v>1940</v>
      </c>
    </row>
    <row r="2348" spans="1:29" x14ac:dyDescent="0.35">
      <c r="A2348" s="3">
        <v>16619</v>
      </c>
      <c r="B2348" s="2">
        <v>14.212999999999999</v>
      </c>
      <c r="C2348" s="2">
        <v>0.28699999999999998</v>
      </c>
      <c r="D2348" s="2">
        <v>20.141999999999999</v>
      </c>
      <c r="E2348" s="2">
        <v>0.27100000000000002</v>
      </c>
      <c r="F2348" s="2">
        <v>8.3520000000000003</v>
      </c>
      <c r="G2348" s="2">
        <v>0.27300000000000002</v>
      </c>
      <c r="H2348" s="2">
        <v>16.910999999999898</v>
      </c>
      <c r="I2348" s="2">
        <v>0.14499999999999999</v>
      </c>
      <c r="J2348" s="4">
        <f t="shared" si="222"/>
        <v>1945</v>
      </c>
      <c r="K2348">
        <f t="shared" si="223"/>
        <v>7</v>
      </c>
      <c r="M2348" t="str">
        <f t="shared" si="218"/>
        <v/>
      </c>
      <c r="O2348" t="str">
        <f t="shared" si="219"/>
        <v/>
      </c>
      <c r="R2348" t="str">
        <f t="shared" si="220"/>
        <v>1945-07</v>
      </c>
      <c r="U2348" s="2">
        <v>14.212999999999999</v>
      </c>
      <c r="V2348" s="2">
        <v>0.28699999999999998</v>
      </c>
      <c r="W2348" s="2">
        <v>20.141999999999999</v>
      </c>
      <c r="X2348" s="2">
        <v>0.27100000000000002</v>
      </c>
      <c r="Y2348" s="2">
        <v>8.3520000000000003</v>
      </c>
      <c r="Z2348" s="2">
        <v>0.27300000000000002</v>
      </c>
      <c r="AA2348" s="2">
        <v>16.910999999999898</v>
      </c>
      <c r="AB2348" s="2">
        <v>0.14499999999999999</v>
      </c>
      <c r="AC2348">
        <f t="shared" si="221"/>
        <v>1940</v>
      </c>
    </row>
    <row r="2349" spans="1:29" x14ac:dyDescent="0.35">
      <c r="A2349" s="3">
        <v>16650</v>
      </c>
      <c r="B2349" s="2">
        <v>14.312999999999899</v>
      </c>
      <c r="C2349" s="2">
        <v>0.317</v>
      </c>
      <c r="D2349" s="2">
        <v>20.189</v>
      </c>
      <c r="E2349" s="2">
        <v>0.28399999999999997</v>
      </c>
      <c r="F2349" s="2">
        <v>8.4129999999999896</v>
      </c>
      <c r="G2349" s="2">
        <v>0.313</v>
      </c>
      <c r="H2349" s="2">
        <v>17.105999999999899</v>
      </c>
      <c r="I2349" s="2">
        <v>0.14899999999999999</v>
      </c>
      <c r="J2349" s="4">
        <f t="shared" si="222"/>
        <v>1945</v>
      </c>
      <c r="K2349">
        <f t="shared" si="223"/>
        <v>8</v>
      </c>
      <c r="M2349" t="str">
        <f t="shared" si="218"/>
        <v/>
      </c>
      <c r="O2349" t="str">
        <f t="shared" si="219"/>
        <v/>
      </c>
      <c r="R2349" t="str">
        <f t="shared" si="220"/>
        <v>1945-08</v>
      </c>
      <c r="U2349" s="2">
        <v>14.312999999999899</v>
      </c>
      <c r="V2349" s="2">
        <v>0.317</v>
      </c>
      <c r="W2349" s="2">
        <v>20.189</v>
      </c>
      <c r="X2349" s="2">
        <v>0.28399999999999997</v>
      </c>
      <c r="Y2349" s="2">
        <v>8.4129999999999896</v>
      </c>
      <c r="Z2349" s="2">
        <v>0.313</v>
      </c>
      <c r="AA2349" s="2">
        <v>17.105999999999899</v>
      </c>
      <c r="AB2349" s="2">
        <v>0.14899999999999999</v>
      </c>
      <c r="AC2349">
        <f t="shared" si="221"/>
        <v>1940</v>
      </c>
    </row>
    <row r="2350" spans="1:29" x14ac:dyDescent="0.35">
      <c r="A2350" s="3">
        <v>16681</v>
      </c>
      <c r="B2350" s="2">
        <v>12.225</v>
      </c>
      <c r="C2350" s="2">
        <v>0.22700000000000001</v>
      </c>
      <c r="D2350" s="2">
        <v>18.077999999999999</v>
      </c>
      <c r="E2350" s="2">
        <v>0.20499999999999999</v>
      </c>
      <c r="F2350" s="2">
        <v>6.4139999999999997</v>
      </c>
      <c r="G2350" s="2">
        <v>0.29599999999999999</v>
      </c>
      <c r="H2350" s="2">
        <v>16.358000000000001</v>
      </c>
      <c r="I2350" s="2">
        <v>0.13300000000000001</v>
      </c>
      <c r="J2350" s="4">
        <f t="shared" si="222"/>
        <v>1945</v>
      </c>
      <c r="K2350">
        <f t="shared" si="223"/>
        <v>9</v>
      </c>
      <c r="M2350" t="str">
        <f t="shared" si="218"/>
        <v/>
      </c>
      <c r="O2350" t="str">
        <f t="shared" si="219"/>
        <v/>
      </c>
      <c r="R2350" t="str">
        <f t="shared" si="220"/>
        <v>1945-09</v>
      </c>
      <c r="U2350" s="2">
        <v>12.225</v>
      </c>
      <c r="V2350" s="2">
        <v>0.22700000000000001</v>
      </c>
      <c r="W2350" s="2">
        <v>18.077999999999999</v>
      </c>
      <c r="X2350" s="2">
        <v>0.20499999999999999</v>
      </c>
      <c r="Y2350" s="2">
        <v>6.4139999999999997</v>
      </c>
      <c r="Z2350" s="2">
        <v>0.29599999999999999</v>
      </c>
      <c r="AA2350" s="2">
        <v>16.358000000000001</v>
      </c>
      <c r="AB2350" s="2">
        <v>0.13300000000000001</v>
      </c>
      <c r="AC2350">
        <f t="shared" si="221"/>
        <v>1940</v>
      </c>
    </row>
    <row r="2351" spans="1:29" x14ac:dyDescent="0.35">
      <c r="A2351" s="3">
        <v>16711</v>
      </c>
      <c r="B2351" s="2">
        <v>9.5749999999999993</v>
      </c>
      <c r="C2351" s="2">
        <v>0.17100000000000001</v>
      </c>
      <c r="D2351" s="2">
        <v>15.458</v>
      </c>
      <c r="E2351" s="2">
        <v>0.16500000000000001</v>
      </c>
      <c r="F2351" s="2">
        <v>3.83</v>
      </c>
      <c r="G2351" s="2">
        <v>0.27100000000000002</v>
      </c>
      <c r="H2351" s="2">
        <v>15.574</v>
      </c>
      <c r="I2351" s="2">
        <v>0.11899999999999999</v>
      </c>
      <c r="J2351" s="4">
        <f t="shared" si="222"/>
        <v>1945</v>
      </c>
      <c r="K2351">
        <f t="shared" si="223"/>
        <v>10</v>
      </c>
      <c r="M2351" t="str">
        <f t="shared" si="218"/>
        <v/>
      </c>
      <c r="O2351" t="str">
        <f t="shared" si="219"/>
        <v/>
      </c>
      <c r="R2351" t="str">
        <f t="shared" si="220"/>
        <v>1945-10</v>
      </c>
      <c r="U2351" s="2">
        <v>9.5749999999999993</v>
      </c>
      <c r="V2351" s="2">
        <v>0.17100000000000001</v>
      </c>
      <c r="W2351" s="2">
        <v>15.458</v>
      </c>
      <c r="X2351" s="2">
        <v>0.16500000000000001</v>
      </c>
      <c r="Y2351" s="2">
        <v>3.83</v>
      </c>
      <c r="Z2351" s="2">
        <v>0.27100000000000002</v>
      </c>
      <c r="AA2351" s="2">
        <v>15.574</v>
      </c>
      <c r="AB2351" s="2">
        <v>0.11899999999999999</v>
      </c>
      <c r="AC2351">
        <f t="shared" si="221"/>
        <v>1940</v>
      </c>
    </row>
    <row r="2352" spans="1:29" x14ac:dyDescent="0.35">
      <c r="A2352" s="3">
        <v>16742</v>
      </c>
      <c r="B2352" s="2">
        <v>6.0729999999999897</v>
      </c>
      <c r="C2352" s="2">
        <v>0.17199999999999999</v>
      </c>
      <c r="D2352" s="2">
        <v>11.696999999999999</v>
      </c>
      <c r="E2352" s="2">
        <v>0.17899999999999999</v>
      </c>
      <c r="F2352" s="2">
        <v>0.47</v>
      </c>
      <c r="G2352" s="2">
        <v>0.224</v>
      </c>
      <c r="H2352" s="2">
        <v>14.452999999999999</v>
      </c>
      <c r="I2352" s="2">
        <v>0.121</v>
      </c>
      <c r="J2352" s="4">
        <f t="shared" si="222"/>
        <v>1945</v>
      </c>
      <c r="K2352">
        <f t="shared" si="223"/>
        <v>11</v>
      </c>
      <c r="M2352" t="str">
        <f t="shared" si="218"/>
        <v/>
      </c>
      <c r="O2352" t="str">
        <f t="shared" si="219"/>
        <v/>
      </c>
      <c r="R2352" t="str">
        <f t="shared" si="220"/>
        <v>1945-11</v>
      </c>
      <c r="U2352" s="2">
        <v>6.0729999999999897</v>
      </c>
      <c r="V2352" s="2">
        <v>0.17199999999999999</v>
      </c>
      <c r="W2352" s="2">
        <v>11.696999999999999</v>
      </c>
      <c r="X2352" s="2">
        <v>0.17899999999999999</v>
      </c>
      <c r="Y2352" s="2">
        <v>0.47</v>
      </c>
      <c r="Z2352" s="2">
        <v>0.224</v>
      </c>
      <c r="AA2352" s="2">
        <v>14.452999999999999</v>
      </c>
      <c r="AB2352" s="2">
        <v>0.121</v>
      </c>
      <c r="AC2352">
        <f t="shared" si="221"/>
        <v>1940</v>
      </c>
    </row>
    <row r="2353" spans="1:29" x14ac:dyDescent="0.35">
      <c r="A2353" s="3">
        <v>16772</v>
      </c>
      <c r="B2353" s="2">
        <v>3.1579999999999999</v>
      </c>
      <c r="C2353" s="2">
        <v>0.183</v>
      </c>
      <c r="D2353" s="2">
        <v>8.6709999999999994</v>
      </c>
      <c r="E2353" s="2">
        <v>0.19</v>
      </c>
      <c r="F2353" s="2">
        <v>-2.33699999999999</v>
      </c>
      <c r="G2353" s="2">
        <v>0.224</v>
      </c>
      <c r="H2353" s="2">
        <v>13.616</v>
      </c>
      <c r="I2353" s="2">
        <v>0.122</v>
      </c>
      <c r="J2353" s="4">
        <f t="shared" si="222"/>
        <v>1945</v>
      </c>
      <c r="K2353">
        <f t="shared" si="223"/>
        <v>12</v>
      </c>
      <c r="M2353" t="str">
        <f t="shared" si="218"/>
        <v/>
      </c>
      <c r="O2353" t="str">
        <f t="shared" si="219"/>
        <v/>
      </c>
      <c r="R2353" t="str">
        <f t="shared" si="220"/>
        <v>1945-12</v>
      </c>
      <c r="U2353" s="2">
        <v>3.1579999999999999</v>
      </c>
      <c r="V2353" s="2">
        <v>0.183</v>
      </c>
      <c r="W2353" s="2">
        <v>8.6709999999999994</v>
      </c>
      <c r="X2353" s="2">
        <v>0.19</v>
      </c>
      <c r="Y2353" s="2">
        <v>-2.33699999999999</v>
      </c>
      <c r="Z2353" s="2">
        <v>0.224</v>
      </c>
      <c r="AA2353" s="2">
        <v>13.616</v>
      </c>
      <c r="AB2353" s="2">
        <v>0.122</v>
      </c>
      <c r="AC2353">
        <f t="shared" si="221"/>
        <v>1940</v>
      </c>
    </row>
    <row r="2354" spans="1:29" x14ac:dyDescent="0.35">
      <c r="A2354" s="3">
        <v>16803</v>
      </c>
      <c r="B2354" s="2">
        <v>2.9789999999999899</v>
      </c>
      <c r="C2354" s="2">
        <v>0.188</v>
      </c>
      <c r="D2354" s="2">
        <v>8.484</v>
      </c>
      <c r="E2354" s="2">
        <v>0.188</v>
      </c>
      <c r="F2354" s="2">
        <v>-2.5469999999999899</v>
      </c>
      <c r="G2354" s="2">
        <v>0.25700000000000001</v>
      </c>
      <c r="H2354" s="2">
        <v>13.638</v>
      </c>
      <c r="I2354" s="2">
        <v>0.129</v>
      </c>
      <c r="J2354" s="4">
        <f t="shared" si="222"/>
        <v>1946</v>
      </c>
      <c r="K2354">
        <f t="shared" si="223"/>
        <v>1</v>
      </c>
      <c r="M2354" t="str">
        <f t="shared" si="218"/>
        <v/>
      </c>
      <c r="O2354" t="str">
        <f t="shared" si="219"/>
        <v/>
      </c>
      <c r="R2354" t="str">
        <f t="shared" si="220"/>
        <v>1946-01</v>
      </c>
      <c r="U2354" s="2">
        <v>2.9789999999999899</v>
      </c>
      <c r="V2354" s="2">
        <v>0.188</v>
      </c>
      <c r="W2354" s="2">
        <v>8.484</v>
      </c>
      <c r="X2354" s="2">
        <v>0.188</v>
      </c>
      <c r="Y2354" s="2">
        <v>-2.5469999999999899</v>
      </c>
      <c r="Z2354" s="2">
        <v>0.25700000000000001</v>
      </c>
      <c r="AA2354" s="2">
        <v>13.638</v>
      </c>
      <c r="AB2354" s="2">
        <v>0.129</v>
      </c>
      <c r="AC2354">
        <f t="shared" si="221"/>
        <v>1940</v>
      </c>
    </row>
    <row r="2355" spans="1:29" x14ac:dyDescent="0.35">
      <c r="A2355" s="3">
        <v>16834</v>
      </c>
      <c r="B2355" s="2">
        <v>3.4609999999999999</v>
      </c>
      <c r="C2355" s="2">
        <v>0.20599999999999999</v>
      </c>
      <c r="D2355" s="2">
        <v>9.2590000000000003</v>
      </c>
      <c r="E2355" s="2">
        <v>0.17699999999999999</v>
      </c>
      <c r="F2355" s="2">
        <v>-2.3889999999999998</v>
      </c>
      <c r="G2355" s="2">
        <v>0.23200000000000001</v>
      </c>
      <c r="H2355" s="2">
        <v>13.815999999999899</v>
      </c>
      <c r="I2355" s="2">
        <v>0.128</v>
      </c>
      <c r="J2355" s="4">
        <f t="shared" si="222"/>
        <v>1946</v>
      </c>
      <c r="K2355">
        <f t="shared" si="223"/>
        <v>2</v>
      </c>
      <c r="M2355" t="str">
        <f t="shared" si="218"/>
        <v/>
      </c>
      <c r="O2355" t="str">
        <f t="shared" si="219"/>
        <v/>
      </c>
      <c r="R2355" t="str">
        <f t="shared" si="220"/>
        <v>1946-02</v>
      </c>
      <c r="U2355" s="2">
        <v>3.4609999999999999</v>
      </c>
      <c r="V2355" s="2">
        <v>0.20599999999999999</v>
      </c>
      <c r="W2355" s="2">
        <v>9.2590000000000003</v>
      </c>
      <c r="X2355" s="2">
        <v>0.17699999999999999</v>
      </c>
      <c r="Y2355" s="2">
        <v>-2.3889999999999998</v>
      </c>
      <c r="Z2355" s="2">
        <v>0.23200000000000001</v>
      </c>
      <c r="AA2355" s="2">
        <v>13.815999999999899</v>
      </c>
      <c r="AB2355" s="2">
        <v>0.128</v>
      </c>
      <c r="AC2355">
        <f t="shared" si="221"/>
        <v>1940</v>
      </c>
    </row>
    <row r="2356" spans="1:29" x14ac:dyDescent="0.35">
      <c r="A2356" s="3">
        <v>16862</v>
      </c>
      <c r="B2356" s="2">
        <v>5.2359999999999998</v>
      </c>
      <c r="C2356" s="2">
        <v>0.17100000000000001</v>
      </c>
      <c r="D2356" s="2">
        <v>11.244</v>
      </c>
      <c r="E2356" s="2">
        <v>0.16600000000000001</v>
      </c>
      <c r="F2356" s="2">
        <v>-0.83899999999999997</v>
      </c>
      <c r="G2356" s="2">
        <v>0.216</v>
      </c>
      <c r="H2356" s="2">
        <v>14.513999999999999</v>
      </c>
      <c r="I2356" s="2">
        <v>0.125</v>
      </c>
      <c r="J2356" s="4">
        <f t="shared" si="222"/>
        <v>1946</v>
      </c>
      <c r="K2356">
        <f t="shared" si="223"/>
        <v>3</v>
      </c>
      <c r="M2356" t="str">
        <f t="shared" si="218"/>
        <v/>
      </c>
      <c r="O2356" t="str">
        <f t="shared" si="219"/>
        <v/>
      </c>
      <c r="R2356" t="str">
        <f t="shared" si="220"/>
        <v>1946-03</v>
      </c>
      <c r="U2356" s="2">
        <v>5.2359999999999998</v>
      </c>
      <c r="V2356" s="2">
        <v>0.17100000000000001</v>
      </c>
      <c r="W2356" s="2">
        <v>11.244</v>
      </c>
      <c r="X2356" s="2">
        <v>0.16600000000000001</v>
      </c>
      <c r="Y2356" s="2">
        <v>-0.83899999999999997</v>
      </c>
      <c r="Z2356" s="2">
        <v>0.216</v>
      </c>
      <c r="AA2356" s="2">
        <v>14.513999999999999</v>
      </c>
      <c r="AB2356" s="2">
        <v>0.125</v>
      </c>
      <c r="AC2356">
        <f t="shared" si="221"/>
        <v>1940</v>
      </c>
    </row>
    <row r="2357" spans="1:29" x14ac:dyDescent="0.35">
      <c r="A2357" s="3">
        <v>16893</v>
      </c>
      <c r="B2357" s="2">
        <v>8.8369999999999997</v>
      </c>
      <c r="C2357" s="2">
        <v>0.223</v>
      </c>
      <c r="D2357" s="2">
        <v>14.909000000000001</v>
      </c>
      <c r="E2357" s="2">
        <v>0.22800000000000001</v>
      </c>
      <c r="F2357" s="2">
        <v>2.7109999999999999</v>
      </c>
      <c r="G2357" s="2">
        <v>0.247</v>
      </c>
      <c r="H2357" s="2">
        <v>15.441000000000001</v>
      </c>
      <c r="I2357" s="2">
        <v>0.127</v>
      </c>
      <c r="J2357" s="4">
        <f t="shared" si="222"/>
        <v>1946</v>
      </c>
      <c r="K2357">
        <f t="shared" si="223"/>
        <v>4</v>
      </c>
      <c r="M2357" t="str">
        <f t="shared" si="218"/>
        <v/>
      </c>
      <c r="O2357" t="str">
        <f t="shared" si="219"/>
        <v/>
      </c>
      <c r="R2357" t="str">
        <f t="shared" si="220"/>
        <v>1946-04</v>
      </c>
      <c r="U2357" s="2">
        <v>8.8369999999999997</v>
      </c>
      <c r="V2357" s="2">
        <v>0.223</v>
      </c>
      <c r="W2357" s="2">
        <v>14.909000000000001</v>
      </c>
      <c r="X2357" s="2">
        <v>0.22800000000000001</v>
      </c>
      <c r="Y2357" s="2">
        <v>2.7109999999999999</v>
      </c>
      <c r="Z2357" s="2">
        <v>0.247</v>
      </c>
      <c r="AA2357" s="2">
        <v>15.441000000000001</v>
      </c>
      <c r="AB2357" s="2">
        <v>0.127</v>
      </c>
      <c r="AC2357">
        <f t="shared" si="221"/>
        <v>1940</v>
      </c>
    </row>
    <row r="2358" spans="1:29" x14ac:dyDescent="0.35">
      <c r="A2358" s="3">
        <v>16923</v>
      </c>
      <c r="B2358" s="2">
        <v>11.355</v>
      </c>
      <c r="C2358" s="2">
        <v>0.27300000000000002</v>
      </c>
      <c r="D2358" s="2">
        <v>17.274999999999999</v>
      </c>
      <c r="E2358" s="2">
        <v>0.246</v>
      </c>
      <c r="F2358" s="2">
        <v>5.3229999999999897</v>
      </c>
      <c r="G2358" s="2">
        <v>0.309</v>
      </c>
      <c r="H2358" s="2">
        <v>15.994</v>
      </c>
      <c r="I2358" s="2">
        <v>0.14299999999999999</v>
      </c>
      <c r="J2358" s="4">
        <f t="shared" si="222"/>
        <v>1946</v>
      </c>
      <c r="K2358">
        <f t="shared" si="223"/>
        <v>5</v>
      </c>
      <c r="M2358" t="str">
        <f t="shared" si="218"/>
        <v/>
      </c>
      <c r="O2358" t="str">
        <f t="shared" si="219"/>
        <v/>
      </c>
      <c r="R2358" t="str">
        <f t="shared" si="220"/>
        <v>1946-05</v>
      </c>
      <c r="U2358" s="2">
        <v>11.355</v>
      </c>
      <c r="V2358" s="2">
        <v>0.27300000000000002</v>
      </c>
      <c r="W2358" s="2">
        <v>17.274999999999999</v>
      </c>
      <c r="X2358" s="2">
        <v>0.246</v>
      </c>
      <c r="Y2358" s="2">
        <v>5.3229999999999897</v>
      </c>
      <c r="Z2358" s="2">
        <v>0.309</v>
      </c>
      <c r="AA2358" s="2">
        <v>15.994</v>
      </c>
      <c r="AB2358" s="2">
        <v>0.14299999999999999</v>
      </c>
      <c r="AC2358">
        <f t="shared" si="221"/>
        <v>1940</v>
      </c>
    </row>
    <row r="2359" spans="1:29" x14ac:dyDescent="0.35">
      <c r="A2359" s="3">
        <v>16954</v>
      </c>
      <c r="B2359" s="2">
        <v>13.298</v>
      </c>
      <c r="C2359" s="2">
        <v>0.23699999999999999</v>
      </c>
      <c r="D2359" s="2">
        <v>19.085999999999999</v>
      </c>
      <c r="E2359" s="2">
        <v>0.215</v>
      </c>
      <c r="F2359" s="2">
        <v>7.1970000000000001</v>
      </c>
      <c r="G2359" s="2">
        <v>0.23</v>
      </c>
      <c r="H2359" s="2">
        <v>16.512999999999899</v>
      </c>
      <c r="I2359" s="2">
        <v>0.13699999999999901</v>
      </c>
      <c r="J2359" s="4">
        <f t="shared" si="222"/>
        <v>1946</v>
      </c>
      <c r="K2359">
        <f t="shared" si="223"/>
        <v>6</v>
      </c>
      <c r="M2359" t="str">
        <f t="shared" si="218"/>
        <v/>
      </c>
      <c r="O2359" t="str">
        <f t="shared" si="219"/>
        <v/>
      </c>
      <c r="R2359" t="str">
        <f t="shared" si="220"/>
        <v>1946-06</v>
      </c>
      <c r="U2359" s="2">
        <v>13.298</v>
      </c>
      <c r="V2359" s="2">
        <v>0.23699999999999999</v>
      </c>
      <c r="W2359" s="2">
        <v>19.085999999999999</v>
      </c>
      <c r="X2359" s="2">
        <v>0.215</v>
      </c>
      <c r="Y2359" s="2">
        <v>7.1970000000000001</v>
      </c>
      <c r="Z2359" s="2">
        <v>0.23</v>
      </c>
      <c r="AA2359" s="2">
        <v>16.512999999999899</v>
      </c>
      <c r="AB2359" s="2">
        <v>0.13699999999999901</v>
      </c>
      <c r="AC2359">
        <f t="shared" si="221"/>
        <v>1940</v>
      </c>
    </row>
    <row r="2360" spans="1:29" x14ac:dyDescent="0.35">
      <c r="A2360" s="3">
        <v>16984</v>
      </c>
      <c r="B2360" s="2">
        <v>14.409000000000001</v>
      </c>
      <c r="C2360" s="2">
        <v>0.28899999999999998</v>
      </c>
      <c r="D2360" s="2">
        <v>20.265000000000001</v>
      </c>
      <c r="E2360" s="2">
        <v>0.27400000000000002</v>
      </c>
      <c r="F2360" s="2">
        <v>8.4269999999999996</v>
      </c>
      <c r="G2360" s="2">
        <v>0.28100000000000003</v>
      </c>
      <c r="H2360" s="2">
        <v>16.943999999999999</v>
      </c>
      <c r="I2360" s="2">
        <v>0.13900000000000001</v>
      </c>
      <c r="J2360" s="4">
        <f t="shared" si="222"/>
        <v>1946</v>
      </c>
      <c r="K2360">
        <f t="shared" si="223"/>
        <v>7</v>
      </c>
      <c r="M2360" t="str">
        <f t="shared" si="218"/>
        <v/>
      </c>
      <c r="O2360" t="str">
        <f t="shared" si="219"/>
        <v/>
      </c>
      <c r="R2360" t="str">
        <f t="shared" si="220"/>
        <v>1946-07</v>
      </c>
      <c r="U2360" s="2">
        <v>14.409000000000001</v>
      </c>
      <c r="V2360" s="2">
        <v>0.28899999999999998</v>
      </c>
      <c r="W2360" s="2">
        <v>20.265000000000001</v>
      </c>
      <c r="X2360" s="2">
        <v>0.27400000000000002</v>
      </c>
      <c r="Y2360" s="2">
        <v>8.4269999999999996</v>
      </c>
      <c r="Z2360" s="2">
        <v>0.28100000000000003</v>
      </c>
      <c r="AA2360" s="2">
        <v>16.943999999999999</v>
      </c>
      <c r="AB2360" s="2">
        <v>0.13900000000000001</v>
      </c>
      <c r="AC2360">
        <f t="shared" si="221"/>
        <v>1940</v>
      </c>
    </row>
    <row r="2361" spans="1:29" x14ac:dyDescent="0.35">
      <c r="A2361" s="3">
        <v>17015</v>
      </c>
      <c r="B2361" s="2">
        <v>13.834</v>
      </c>
      <c r="C2361" s="2">
        <v>0.31900000000000001</v>
      </c>
      <c r="D2361" s="2">
        <v>19.783000000000001</v>
      </c>
      <c r="E2361" s="2">
        <v>0.28599999999999998</v>
      </c>
      <c r="F2361" s="2">
        <v>7.9979999999999896</v>
      </c>
      <c r="G2361" s="2">
        <v>0.30099999999999999</v>
      </c>
      <c r="H2361" s="2">
        <v>16.716999999999999</v>
      </c>
      <c r="I2361" s="2">
        <v>0.14299999999999999</v>
      </c>
      <c r="J2361" s="4">
        <f t="shared" si="222"/>
        <v>1946</v>
      </c>
      <c r="K2361">
        <f t="shared" si="223"/>
        <v>8</v>
      </c>
      <c r="M2361" t="str">
        <f t="shared" si="218"/>
        <v/>
      </c>
      <c r="O2361" t="str">
        <f t="shared" si="219"/>
        <v/>
      </c>
      <c r="R2361" t="str">
        <f t="shared" si="220"/>
        <v>1946-08</v>
      </c>
      <c r="U2361" s="2">
        <v>13.834</v>
      </c>
      <c r="V2361" s="2">
        <v>0.31900000000000001</v>
      </c>
      <c r="W2361" s="2">
        <v>19.783000000000001</v>
      </c>
      <c r="X2361" s="2">
        <v>0.28599999999999998</v>
      </c>
      <c r="Y2361" s="2">
        <v>7.9979999999999896</v>
      </c>
      <c r="Z2361" s="2">
        <v>0.30099999999999999</v>
      </c>
      <c r="AA2361" s="2">
        <v>16.716999999999999</v>
      </c>
      <c r="AB2361" s="2">
        <v>0.14299999999999999</v>
      </c>
      <c r="AC2361">
        <f t="shared" si="221"/>
        <v>1940</v>
      </c>
    </row>
    <row r="2362" spans="1:29" x14ac:dyDescent="0.35">
      <c r="A2362" s="3">
        <v>17046</v>
      </c>
      <c r="B2362" s="2">
        <v>12.064</v>
      </c>
      <c r="C2362" s="2">
        <v>0.23300000000000001</v>
      </c>
      <c r="D2362" s="2">
        <v>17.920999999999999</v>
      </c>
      <c r="E2362" s="2">
        <v>0.20200000000000001</v>
      </c>
      <c r="F2362" s="2">
        <v>6.2639999999999896</v>
      </c>
      <c r="G2362" s="2">
        <v>0.23499999999999999</v>
      </c>
      <c r="H2362" s="2">
        <v>16.251999999999999</v>
      </c>
      <c r="I2362" s="2">
        <v>0.14299999999999999</v>
      </c>
      <c r="J2362" s="4">
        <f t="shared" si="222"/>
        <v>1946</v>
      </c>
      <c r="K2362">
        <f t="shared" si="223"/>
        <v>9</v>
      </c>
      <c r="M2362" t="str">
        <f t="shared" si="218"/>
        <v/>
      </c>
      <c r="O2362" t="str">
        <f t="shared" si="219"/>
        <v/>
      </c>
      <c r="R2362" t="str">
        <f t="shared" si="220"/>
        <v>1946-09</v>
      </c>
      <c r="U2362" s="2">
        <v>12.064</v>
      </c>
      <c r="V2362" s="2">
        <v>0.23300000000000001</v>
      </c>
      <c r="W2362" s="2">
        <v>17.920999999999999</v>
      </c>
      <c r="X2362" s="2">
        <v>0.20200000000000001</v>
      </c>
      <c r="Y2362" s="2">
        <v>6.2639999999999896</v>
      </c>
      <c r="Z2362" s="2">
        <v>0.23499999999999999</v>
      </c>
      <c r="AA2362" s="2">
        <v>16.251999999999999</v>
      </c>
      <c r="AB2362" s="2">
        <v>0.14299999999999999</v>
      </c>
      <c r="AC2362">
        <f t="shared" si="221"/>
        <v>1940</v>
      </c>
    </row>
    <row r="2363" spans="1:29" x14ac:dyDescent="0.35">
      <c r="A2363" s="3">
        <v>17076</v>
      </c>
      <c r="B2363" s="2">
        <v>9.2810000000000006</v>
      </c>
      <c r="C2363" s="2">
        <v>0.17</v>
      </c>
      <c r="D2363" s="2">
        <v>15.175000000000001</v>
      </c>
      <c r="E2363" s="2">
        <v>0.17</v>
      </c>
      <c r="F2363" s="2">
        <v>3.577</v>
      </c>
      <c r="G2363" s="2">
        <v>0.25800000000000001</v>
      </c>
      <c r="H2363" s="2">
        <v>15.436999999999999</v>
      </c>
      <c r="I2363" s="2">
        <v>0.13</v>
      </c>
      <c r="J2363" s="4">
        <f t="shared" si="222"/>
        <v>1946</v>
      </c>
      <c r="K2363">
        <f t="shared" si="223"/>
        <v>10</v>
      </c>
      <c r="M2363" t="str">
        <f t="shared" si="218"/>
        <v/>
      </c>
      <c r="O2363" t="str">
        <f t="shared" si="219"/>
        <v/>
      </c>
      <c r="R2363" t="str">
        <f t="shared" si="220"/>
        <v>1946-10</v>
      </c>
      <c r="U2363" s="2">
        <v>9.2810000000000006</v>
      </c>
      <c r="V2363" s="2">
        <v>0.17</v>
      </c>
      <c r="W2363" s="2">
        <v>15.175000000000001</v>
      </c>
      <c r="X2363" s="2">
        <v>0.17</v>
      </c>
      <c r="Y2363" s="2">
        <v>3.577</v>
      </c>
      <c r="Z2363" s="2">
        <v>0.25800000000000001</v>
      </c>
      <c r="AA2363" s="2">
        <v>15.436999999999999</v>
      </c>
      <c r="AB2363" s="2">
        <v>0.13</v>
      </c>
      <c r="AC2363">
        <f t="shared" si="221"/>
        <v>1940</v>
      </c>
    </row>
    <row r="2364" spans="1:29" x14ac:dyDescent="0.35">
      <c r="A2364" s="3">
        <v>17107</v>
      </c>
      <c r="B2364" s="2">
        <v>6.2350000000000003</v>
      </c>
      <c r="C2364" s="2">
        <v>0.17899999999999999</v>
      </c>
      <c r="D2364" s="2">
        <v>11.863</v>
      </c>
      <c r="E2364" s="2">
        <v>0.193</v>
      </c>
      <c r="F2364" s="2">
        <v>0.55499999999999905</v>
      </c>
      <c r="G2364" s="2">
        <v>0.23599999999999999</v>
      </c>
      <c r="H2364" s="2">
        <v>14.359</v>
      </c>
      <c r="I2364" s="2">
        <v>0.12</v>
      </c>
      <c r="J2364" s="4">
        <f t="shared" si="222"/>
        <v>1946</v>
      </c>
      <c r="K2364">
        <f t="shared" si="223"/>
        <v>11</v>
      </c>
      <c r="M2364" t="str">
        <f t="shared" si="218"/>
        <v/>
      </c>
      <c r="O2364" t="str">
        <f t="shared" si="219"/>
        <v/>
      </c>
      <c r="R2364" t="str">
        <f t="shared" si="220"/>
        <v>1946-11</v>
      </c>
      <c r="U2364" s="2">
        <v>6.2350000000000003</v>
      </c>
      <c r="V2364" s="2">
        <v>0.17899999999999999</v>
      </c>
      <c r="W2364" s="2">
        <v>11.863</v>
      </c>
      <c r="X2364" s="2">
        <v>0.193</v>
      </c>
      <c r="Y2364" s="2">
        <v>0.55499999999999905</v>
      </c>
      <c r="Z2364" s="2">
        <v>0.23599999999999999</v>
      </c>
      <c r="AA2364" s="2">
        <v>14.359</v>
      </c>
      <c r="AB2364" s="2">
        <v>0.12</v>
      </c>
      <c r="AC2364">
        <f t="shared" si="221"/>
        <v>1940</v>
      </c>
    </row>
    <row r="2365" spans="1:29" x14ac:dyDescent="0.35">
      <c r="A2365" s="3">
        <v>17137</v>
      </c>
      <c r="B2365" s="2">
        <v>3.1339999999999999</v>
      </c>
      <c r="C2365" s="2">
        <v>0.18099999999999999</v>
      </c>
      <c r="D2365" s="2">
        <v>8.5139999999999993</v>
      </c>
      <c r="E2365" s="2">
        <v>0.23300000000000001</v>
      </c>
      <c r="F2365" s="2">
        <v>-2.31</v>
      </c>
      <c r="G2365" s="2">
        <v>0.253</v>
      </c>
      <c r="H2365" s="2">
        <v>13.527999999999899</v>
      </c>
      <c r="I2365" s="2">
        <v>0.125</v>
      </c>
      <c r="J2365" s="4">
        <f t="shared" si="222"/>
        <v>1946</v>
      </c>
      <c r="K2365">
        <f t="shared" si="223"/>
        <v>12</v>
      </c>
      <c r="M2365" t="str">
        <f t="shared" si="218"/>
        <v/>
      </c>
      <c r="O2365" t="str">
        <f t="shared" si="219"/>
        <v/>
      </c>
      <c r="R2365" t="str">
        <f t="shared" si="220"/>
        <v>1946-12</v>
      </c>
      <c r="U2365" s="2">
        <v>3.1339999999999999</v>
      </c>
      <c r="V2365" s="2">
        <v>0.18099999999999999</v>
      </c>
      <c r="W2365" s="2">
        <v>8.5139999999999993</v>
      </c>
      <c r="X2365" s="2">
        <v>0.23300000000000001</v>
      </c>
      <c r="Y2365" s="2">
        <v>-2.31</v>
      </c>
      <c r="Z2365" s="2">
        <v>0.253</v>
      </c>
      <c r="AA2365" s="2">
        <v>13.527999999999899</v>
      </c>
      <c r="AB2365" s="2">
        <v>0.125</v>
      </c>
      <c r="AC2365">
        <f t="shared" si="221"/>
        <v>1940</v>
      </c>
    </row>
    <row r="2366" spans="1:29" x14ac:dyDescent="0.35">
      <c r="A2366" s="3">
        <v>17168</v>
      </c>
      <c r="B2366" s="2">
        <v>2.597</v>
      </c>
      <c r="C2366" s="2">
        <v>0.184</v>
      </c>
      <c r="D2366" s="2">
        <v>8.109</v>
      </c>
      <c r="E2366" s="2">
        <v>0.19400000000000001</v>
      </c>
      <c r="F2366" s="2">
        <v>-2.992</v>
      </c>
      <c r="G2366" s="2">
        <v>0.23799999999999999</v>
      </c>
      <c r="H2366" s="2">
        <v>13.532</v>
      </c>
      <c r="I2366" s="2">
        <v>0.125</v>
      </c>
      <c r="J2366" s="4">
        <f t="shared" si="222"/>
        <v>1947</v>
      </c>
      <c r="K2366">
        <f t="shared" si="223"/>
        <v>1</v>
      </c>
      <c r="M2366" t="str">
        <f t="shared" si="218"/>
        <v/>
      </c>
      <c r="O2366" t="str">
        <f t="shared" si="219"/>
        <v/>
      </c>
      <c r="R2366" t="str">
        <f t="shared" si="220"/>
        <v>1947-01</v>
      </c>
      <c r="U2366" s="2">
        <v>2.597</v>
      </c>
      <c r="V2366" s="2">
        <v>0.184</v>
      </c>
      <c r="W2366" s="2">
        <v>8.109</v>
      </c>
      <c r="X2366" s="2">
        <v>0.19400000000000001</v>
      </c>
      <c r="Y2366" s="2">
        <v>-2.992</v>
      </c>
      <c r="Z2366" s="2">
        <v>0.23799999999999999</v>
      </c>
      <c r="AA2366" s="2">
        <v>13.532</v>
      </c>
      <c r="AB2366" s="2">
        <v>0.125</v>
      </c>
      <c r="AC2366">
        <f t="shared" si="221"/>
        <v>1940</v>
      </c>
    </row>
    <row r="2367" spans="1:29" x14ac:dyDescent="0.35">
      <c r="A2367" s="3">
        <v>17199</v>
      </c>
      <c r="B2367" s="2">
        <v>3.2769999999999899</v>
      </c>
      <c r="C2367" s="2">
        <v>0.191</v>
      </c>
      <c r="D2367" s="2">
        <v>9.0449999999999999</v>
      </c>
      <c r="E2367" s="2">
        <v>0.192</v>
      </c>
      <c r="F2367" s="2">
        <v>-2.6680000000000001</v>
      </c>
      <c r="G2367" s="2">
        <v>0.25800000000000001</v>
      </c>
      <c r="H2367" s="2">
        <v>13.832000000000001</v>
      </c>
      <c r="I2367" s="2">
        <v>0.11600000000000001</v>
      </c>
      <c r="J2367" s="4">
        <f t="shared" si="222"/>
        <v>1947</v>
      </c>
      <c r="K2367">
        <f t="shared" si="223"/>
        <v>2</v>
      </c>
      <c r="M2367" t="str">
        <f t="shared" si="218"/>
        <v/>
      </c>
      <c r="O2367" t="str">
        <f t="shared" si="219"/>
        <v/>
      </c>
      <c r="R2367" t="str">
        <f t="shared" si="220"/>
        <v>1947-02</v>
      </c>
      <c r="U2367" s="2">
        <v>3.2769999999999899</v>
      </c>
      <c r="V2367" s="2">
        <v>0.191</v>
      </c>
      <c r="W2367" s="2">
        <v>9.0449999999999999</v>
      </c>
      <c r="X2367" s="2">
        <v>0.192</v>
      </c>
      <c r="Y2367" s="2">
        <v>-2.6680000000000001</v>
      </c>
      <c r="Z2367" s="2">
        <v>0.25800000000000001</v>
      </c>
      <c r="AA2367" s="2">
        <v>13.832000000000001</v>
      </c>
      <c r="AB2367" s="2">
        <v>0.11600000000000001</v>
      </c>
      <c r="AC2367">
        <f t="shared" si="221"/>
        <v>1940</v>
      </c>
    </row>
    <row r="2368" spans="1:29" x14ac:dyDescent="0.35">
      <c r="A2368" s="3">
        <v>17227</v>
      </c>
      <c r="B2368" s="2">
        <v>5.8010000000000002</v>
      </c>
      <c r="C2368" s="2">
        <v>0.183</v>
      </c>
      <c r="D2368" s="2">
        <v>11.8</v>
      </c>
      <c r="E2368" s="2">
        <v>0.19400000000000001</v>
      </c>
      <c r="F2368" s="2">
        <v>-0.36699999999999999</v>
      </c>
      <c r="G2368" s="2">
        <v>0.23799999999999999</v>
      </c>
      <c r="H2368" s="2">
        <v>14.54</v>
      </c>
      <c r="I2368" s="2">
        <v>0.124</v>
      </c>
      <c r="J2368" s="4">
        <f t="shared" si="222"/>
        <v>1947</v>
      </c>
      <c r="K2368">
        <f t="shared" si="223"/>
        <v>3</v>
      </c>
      <c r="M2368" t="str">
        <f t="shared" si="218"/>
        <v/>
      </c>
      <c r="O2368" t="str">
        <f t="shared" si="219"/>
        <v/>
      </c>
      <c r="R2368" t="str">
        <f t="shared" si="220"/>
        <v>1947-03</v>
      </c>
      <c r="U2368" s="2">
        <v>5.8010000000000002</v>
      </c>
      <c r="V2368" s="2">
        <v>0.183</v>
      </c>
      <c r="W2368" s="2">
        <v>11.8</v>
      </c>
      <c r="X2368" s="2">
        <v>0.19400000000000001</v>
      </c>
      <c r="Y2368" s="2">
        <v>-0.36699999999999999</v>
      </c>
      <c r="Z2368" s="2">
        <v>0.23799999999999999</v>
      </c>
      <c r="AA2368" s="2">
        <v>14.54</v>
      </c>
      <c r="AB2368" s="2">
        <v>0.124</v>
      </c>
      <c r="AC2368">
        <f t="shared" si="221"/>
        <v>1940</v>
      </c>
    </row>
    <row r="2369" spans="1:29" x14ac:dyDescent="0.35">
      <c r="A2369" s="3">
        <v>17258</v>
      </c>
      <c r="B2369" s="2">
        <v>8.6859999999999999</v>
      </c>
      <c r="C2369" s="2">
        <v>0.22700000000000001</v>
      </c>
      <c r="D2369" s="2">
        <v>14.734</v>
      </c>
      <c r="E2369" s="2">
        <v>0.23599999999999999</v>
      </c>
      <c r="F2369" s="2">
        <v>2.738</v>
      </c>
      <c r="G2369" s="2">
        <v>0.25</v>
      </c>
      <c r="H2369" s="2">
        <v>15.372999999999999</v>
      </c>
      <c r="I2369" s="2">
        <v>0.128</v>
      </c>
      <c r="J2369" s="4">
        <f t="shared" si="222"/>
        <v>1947</v>
      </c>
      <c r="K2369">
        <f t="shared" si="223"/>
        <v>4</v>
      </c>
      <c r="M2369" t="str">
        <f t="shared" si="218"/>
        <v/>
      </c>
      <c r="O2369" t="str">
        <f t="shared" si="219"/>
        <v/>
      </c>
      <c r="R2369" t="str">
        <f t="shared" si="220"/>
        <v>1947-04</v>
      </c>
      <c r="U2369" s="2">
        <v>8.6859999999999999</v>
      </c>
      <c r="V2369" s="2">
        <v>0.22700000000000001</v>
      </c>
      <c r="W2369" s="2">
        <v>14.734</v>
      </c>
      <c r="X2369" s="2">
        <v>0.23599999999999999</v>
      </c>
      <c r="Y2369" s="2">
        <v>2.738</v>
      </c>
      <c r="Z2369" s="2">
        <v>0.25</v>
      </c>
      <c r="AA2369" s="2">
        <v>15.372999999999999</v>
      </c>
      <c r="AB2369" s="2">
        <v>0.128</v>
      </c>
      <c r="AC2369">
        <f t="shared" si="221"/>
        <v>1940</v>
      </c>
    </row>
    <row r="2370" spans="1:29" x14ac:dyDescent="0.35">
      <c r="A2370" s="3">
        <v>17288</v>
      </c>
      <c r="B2370" s="2">
        <v>11.329000000000001</v>
      </c>
      <c r="C2370" s="2">
        <v>0.26600000000000001</v>
      </c>
      <c r="D2370" s="2">
        <v>17.265999999999998</v>
      </c>
      <c r="E2370" s="2">
        <v>0.26400000000000001</v>
      </c>
      <c r="F2370" s="2">
        <v>5.2629999999999999</v>
      </c>
      <c r="G2370" s="2">
        <v>0.29799999999999999</v>
      </c>
      <c r="H2370" s="2">
        <v>16.088999999999999</v>
      </c>
      <c r="I2370" s="2">
        <v>0.13500000000000001</v>
      </c>
      <c r="J2370" s="4">
        <f t="shared" si="222"/>
        <v>1947</v>
      </c>
      <c r="K2370">
        <f t="shared" si="223"/>
        <v>5</v>
      </c>
      <c r="M2370" t="str">
        <f t="shared" si="218"/>
        <v/>
      </c>
      <c r="O2370" t="str">
        <f t="shared" si="219"/>
        <v/>
      </c>
      <c r="R2370" t="str">
        <f t="shared" si="220"/>
        <v>1947-05</v>
      </c>
      <c r="U2370" s="2">
        <v>11.329000000000001</v>
      </c>
      <c r="V2370" s="2">
        <v>0.26600000000000001</v>
      </c>
      <c r="W2370" s="2">
        <v>17.265999999999998</v>
      </c>
      <c r="X2370" s="2">
        <v>0.26400000000000001</v>
      </c>
      <c r="Y2370" s="2">
        <v>5.2629999999999999</v>
      </c>
      <c r="Z2370" s="2">
        <v>0.29799999999999999</v>
      </c>
      <c r="AA2370" s="2">
        <v>16.088999999999999</v>
      </c>
      <c r="AB2370" s="2">
        <v>0.13500000000000001</v>
      </c>
      <c r="AC2370">
        <f t="shared" si="221"/>
        <v>1940</v>
      </c>
    </row>
    <row r="2371" spans="1:29" x14ac:dyDescent="0.35">
      <c r="A2371" s="3">
        <v>17319</v>
      </c>
      <c r="B2371" s="2">
        <v>13.459</v>
      </c>
      <c r="C2371" s="2">
        <v>0.216</v>
      </c>
      <c r="D2371" s="2">
        <v>19.361000000000001</v>
      </c>
      <c r="E2371" s="2">
        <v>0.20599999999999999</v>
      </c>
      <c r="F2371" s="2">
        <v>7.452</v>
      </c>
      <c r="G2371" s="2">
        <v>0.20899999999999999</v>
      </c>
      <c r="H2371" s="2">
        <v>16.701000000000001</v>
      </c>
      <c r="I2371" s="2">
        <v>0.126</v>
      </c>
      <c r="J2371" s="4">
        <f t="shared" si="222"/>
        <v>1947</v>
      </c>
      <c r="K2371">
        <f t="shared" si="223"/>
        <v>6</v>
      </c>
      <c r="M2371" t="str">
        <f t="shared" ref="M2371:M2434" si="224">IFERROR(AVERAGEIFS(H:H, J:J, L2371), "")</f>
        <v/>
      </c>
      <c r="O2371" t="str">
        <f t="shared" ref="O2371:O2434" si="225">IF(ISNUMBER(M2371), M2371 - $N$2, "")</f>
        <v/>
      </c>
      <c r="R2371" t="str">
        <f t="shared" ref="R2371:R2434" si="226">J2371 &amp; "-" &amp; TEXT(K2371, "00")</f>
        <v>1947-06</v>
      </c>
      <c r="U2371" s="2">
        <v>13.459</v>
      </c>
      <c r="V2371" s="2">
        <v>0.216</v>
      </c>
      <c r="W2371" s="2">
        <v>19.361000000000001</v>
      </c>
      <c r="X2371" s="2">
        <v>0.20599999999999999</v>
      </c>
      <c r="Y2371" s="2">
        <v>7.452</v>
      </c>
      <c r="Z2371" s="2">
        <v>0.20899999999999999</v>
      </c>
      <c r="AA2371" s="2">
        <v>16.701000000000001</v>
      </c>
      <c r="AB2371" s="2">
        <v>0.126</v>
      </c>
      <c r="AC2371">
        <f t="shared" ref="AC2371:AC2434" si="227">INT(J2371/10)*10</f>
        <v>1940</v>
      </c>
    </row>
    <row r="2372" spans="1:29" x14ac:dyDescent="0.35">
      <c r="A2372" s="3">
        <v>17349</v>
      </c>
      <c r="B2372" s="2">
        <v>14.349</v>
      </c>
      <c r="C2372" s="2">
        <v>0.28399999999999997</v>
      </c>
      <c r="D2372" s="2">
        <v>20.125999999999902</v>
      </c>
      <c r="E2372" s="2">
        <v>0.26700000000000002</v>
      </c>
      <c r="F2372" s="2">
        <v>8.35</v>
      </c>
      <c r="G2372" s="2">
        <v>0.28799999999999998</v>
      </c>
      <c r="H2372" s="2">
        <v>16.972999999999999</v>
      </c>
      <c r="I2372" s="2">
        <v>0.13800000000000001</v>
      </c>
      <c r="J2372" s="4">
        <f t="shared" si="222"/>
        <v>1947</v>
      </c>
      <c r="K2372">
        <f t="shared" si="223"/>
        <v>7</v>
      </c>
      <c r="M2372" t="str">
        <f t="shared" si="224"/>
        <v/>
      </c>
      <c r="O2372" t="str">
        <f t="shared" si="225"/>
        <v/>
      </c>
      <c r="R2372" t="str">
        <f t="shared" si="226"/>
        <v>1947-07</v>
      </c>
      <c r="U2372" s="2">
        <v>14.349</v>
      </c>
      <c r="V2372" s="2">
        <v>0.28399999999999997</v>
      </c>
      <c r="W2372" s="2">
        <v>20.125999999999902</v>
      </c>
      <c r="X2372" s="2">
        <v>0.26700000000000002</v>
      </c>
      <c r="Y2372" s="2">
        <v>8.35</v>
      </c>
      <c r="Z2372" s="2">
        <v>0.28799999999999998</v>
      </c>
      <c r="AA2372" s="2">
        <v>16.972999999999999</v>
      </c>
      <c r="AB2372" s="2">
        <v>0.13800000000000001</v>
      </c>
      <c r="AC2372">
        <f t="shared" si="227"/>
        <v>1940</v>
      </c>
    </row>
    <row r="2373" spans="1:29" x14ac:dyDescent="0.35">
      <c r="A2373" s="3">
        <v>17380</v>
      </c>
      <c r="B2373" s="2">
        <v>13.827</v>
      </c>
      <c r="C2373" s="2">
        <v>0.30499999999999999</v>
      </c>
      <c r="D2373" s="2">
        <v>19.541</v>
      </c>
      <c r="E2373" s="2">
        <v>0.27800000000000002</v>
      </c>
      <c r="F2373" s="2">
        <v>8.00199999999999</v>
      </c>
      <c r="G2373" s="2">
        <v>0.29499999999999998</v>
      </c>
      <c r="H2373" s="2">
        <v>16.803999999999998</v>
      </c>
      <c r="I2373" s="2">
        <v>0.13600000000000001</v>
      </c>
      <c r="J2373" s="4">
        <f t="shared" si="222"/>
        <v>1947</v>
      </c>
      <c r="K2373">
        <f t="shared" si="223"/>
        <v>8</v>
      </c>
      <c r="M2373" t="str">
        <f t="shared" si="224"/>
        <v/>
      </c>
      <c r="O2373" t="str">
        <f t="shared" si="225"/>
        <v/>
      </c>
      <c r="R2373" t="str">
        <f t="shared" si="226"/>
        <v>1947-08</v>
      </c>
      <c r="U2373" s="2">
        <v>13.827</v>
      </c>
      <c r="V2373" s="2">
        <v>0.30499999999999999</v>
      </c>
      <c r="W2373" s="2">
        <v>19.541</v>
      </c>
      <c r="X2373" s="2">
        <v>0.27800000000000002</v>
      </c>
      <c r="Y2373" s="2">
        <v>8.00199999999999</v>
      </c>
      <c r="Z2373" s="2">
        <v>0.29499999999999998</v>
      </c>
      <c r="AA2373" s="2">
        <v>16.803999999999998</v>
      </c>
      <c r="AB2373" s="2">
        <v>0.13600000000000001</v>
      </c>
      <c r="AC2373">
        <f t="shared" si="227"/>
        <v>1940</v>
      </c>
    </row>
    <row r="2374" spans="1:29" x14ac:dyDescent="0.35">
      <c r="A2374" s="3">
        <v>17411</v>
      </c>
      <c r="B2374" s="2">
        <v>12.166</v>
      </c>
      <c r="C2374" s="2">
        <v>0.221</v>
      </c>
      <c r="D2374" s="2">
        <v>17.959</v>
      </c>
      <c r="E2374" s="2">
        <v>0.187</v>
      </c>
      <c r="F2374" s="2">
        <v>6.3550000000000004</v>
      </c>
      <c r="G2374" s="2">
        <v>0.216</v>
      </c>
      <c r="H2374" s="2">
        <v>16.260999999999999</v>
      </c>
      <c r="I2374" s="2">
        <v>0.13100000000000001</v>
      </c>
      <c r="J2374" s="4">
        <f t="shared" si="222"/>
        <v>1947</v>
      </c>
      <c r="K2374">
        <f t="shared" si="223"/>
        <v>9</v>
      </c>
      <c r="M2374" t="str">
        <f t="shared" si="224"/>
        <v/>
      </c>
      <c r="O2374" t="str">
        <f t="shared" si="225"/>
        <v/>
      </c>
      <c r="R2374" t="str">
        <f t="shared" si="226"/>
        <v>1947-09</v>
      </c>
      <c r="U2374" s="2">
        <v>12.166</v>
      </c>
      <c r="V2374" s="2">
        <v>0.221</v>
      </c>
      <c r="W2374" s="2">
        <v>17.959</v>
      </c>
      <c r="X2374" s="2">
        <v>0.187</v>
      </c>
      <c r="Y2374" s="2">
        <v>6.3550000000000004</v>
      </c>
      <c r="Z2374" s="2">
        <v>0.216</v>
      </c>
      <c r="AA2374" s="2">
        <v>16.260999999999999</v>
      </c>
      <c r="AB2374" s="2">
        <v>0.13100000000000001</v>
      </c>
      <c r="AC2374">
        <f t="shared" si="227"/>
        <v>1940</v>
      </c>
    </row>
    <row r="2375" spans="1:29" x14ac:dyDescent="0.35">
      <c r="A2375" s="3">
        <v>17441</v>
      </c>
      <c r="B2375" s="2">
        <v>10.010999999999999</v>
      </c>
      <c r="C2375" s="2">
        <v>0.16399999999999901</v>
      </c>
      <c r="D2375" s="2">
        <v>15.797000000000001</v>
      </c>
      <c r="E2375" s="2">
        <v>0.16399999999999901</v>
      </c>
      <c r="F2375" s="2">
        <v>4.3129999999999997</v>
      </c>
      <c r="G2375" s="2">
        <v>0.20100000000000001</v>
      </c>
      <c r="H2375" s="2">
        <v>15.49</v>
      </c>
      <c r="I2375" s="2">
        <v>0.13</v>
      </c>
      <c r="J2375" s="4">
        <f t="shared" si="222"/>
        <v>1947</v>
      </c>
      <c r="K2375">
        <f t="shared" si="223"/>
        <v>10</v>
      </c>
      <c r="M2375" t="str">
        <f t="shared" si="224"/>
        <v/>
      </c>
      <c r="O2375" t="str">
        <f t="shared" si="225"/>
        <v/>
      </c>
      <c r="R2375" t="str">
        <f t="shared" si="226"/>
        <v>1947-10</v>
      </c>
      <c r="U2375" s="2">
        <v>10.010999999999999</v>
      </c>
      <c r="V2375" s="2">
        <v>0.16399999999999901</v>
      </c>
      <c r="W2375" s="2">
        <v>15.797000000000001</v>
      </c>
      <c r="X2375" s="2">
        <v>0.16399999999999901</v>
      </c>
      <c r="Y2375" s="2">
        <v>4.3129999999999997</v>
      </c>
      <c r="Z2375" s="2">
        <v>0.20100000000000001</v>
      </c>
      <c r="AA2375" s="2">
        <v>15.49</v>
      </c>
      <c r="AB2375" s="2">
        <v>0.13</v>
      </c>
      <c r="AC2375">
        <f t="shared" si="227"/>
        <v>1940</v>
      </c>
    </row>
    <row r="2376" spans="1:29" x14ac:dyDescent="0.35">
      <c r="A2376" s="3">
        <v>17472</v>
      </c>
      <c r="B2376" s="2">
        <v>6.407</v>
      </c>
      <c r="C2376" s="2">
        <v>0.187</v>
      </c>
      <c r="D2376" s="2">
        <v>11.925999999999901</v>
      </c>
      <c r="E2376" s="2">
        <v>0.21</v>
      </c>
      <c r="F2376" s="2">
        <v>0.91299999999999903</v>
      </c>
      <c r="G2376" s="2">
        <v>0.249</v>
      </c>
      <c r="H2376" s="2">
        <v>14.435</v>
      </c>
      <c r="I2376" s="2">
        <v>0.128</v>
      </c>
      <c r="J2376" s="4">
        <f t="shared" si="222"/>
        <v>1947</v>
      </c>
      <c r="K2376">
        <f t="shared" si="223"/>
        <v>11</v>
      </c>
      <c r="M2376" t="str">
        <f t="shared" si="224"/>
        <v/>
      </c>
      <c r="O2376" t="str">
        <f t="shared" si="225"/>
        <v/>
      </c>
      <c r="R2376" t="str">
        <f t="shared" si="226"/>
        <v>1947-11</v>
      </c>
      <c r="U2376" s="2">
        <v>6.407</v>
      </c>
      <c r="V2376" s="2">
        <v>0.187</v>
      </c>
      <c r="W2376" s="2">
        <v>11.925999999999901</v>
      </c>
      <c r="X2376" s="2">
        <v>0.21</v>
      </c>
      <c r="Y2376" s="2">
        <v>0.91299999999999903</v>
      </c>
      <c r="Z2376" s="2">
        <v>0.249</v>
      </c>
      <c r="AA2376" s="2">
        <v>14.435</v>
      </c>
      <c r="AB2376" s="2">
        <v>0.128</v>
      </c>
      <c r="AC2376">
        <f t="shared" si="227"/>
        <v>1940</v>
      </c>
    </row>
    <row r="2377" spans="1:29" x14ac:dyDescent="0.35">
      <c r="A2377" s="3">
        <v>17502</v>
      </c>
      <c r="B2377" s="2">
        <v>3.6560000000000001</v>
      </c>
      <c r="C2377" s="2">
        <v>0.17699999999999999</v>
      </c>
      <c r="D2377" s="2">
        <v>9.0860000000000003</v>
      </c>
      <c r="E2377" s="2">
        <v>0.22</v>
      </c>
      <c r="F2377" s="2">
        <v>-1.784</v>
      </c>
      <c r="G2377" s="2">
        <v>0.23699999999999999</v>
      </c>
      <c r="H2377" s="2">
        <v>13.692</v>
      </c>
      <c r="I2377" s="2">
        <v>0.128</v>
      </c>
      <c r="J2377" s="4">
        <f t="shared" si="222"/>
        <v>1947</v>
      </c>
      <c r="K2377">
        <f t="shared" si="223"/>
        <v>12</v>
      </c>
      <c r="M2377" t="str">
        <f t="shared" si="224"/>
        <v/>
      </c>
      <c r="O2377" t="str">
        <f t="shared" si="225"/>
        <v/>
      </c>
      <c r="R2377" t="str">
        <f t="shared" si="226"/>
        <v>1947-12</v>
      </c>
      <c r="U2377" s="2">
        <v>3.6560000000000001</v>
      </c>
      <c r="V2377" s="2">
        <v>0.17699999999999999</v>
      </c>
      <c r="W2377" s="2">
        <v>9.0860000000000003</v>
      </c>
      <c r="X2377" s="2">
        <v>0.22</v>
      </c>
      <c r="Y2377" s="2">
        <v>-1.784</v>
      </c>
      <c r="Z2377" s="2">
        <v>0.23699999999999999</v>
      </c>
      <c r="AA2377" s="2">
        <v>13.692</v>
      </c>
      <c r="AB2377" s="2">
        <v>0.128</v>
      </c>
      <c r="AC2377">
        <f t="shared" si="227"/>
        <v>1940</v>
      </c>
    </row>
    <row r="2378" spans="1:29" x14ac:dyDescent="0.35">
      <c r="A2378" s="3">
        <v>17533</v>
      </c>
      <c r="B2378" s="2">
        <v>3.3660000000000001</v>
      </c>
      <c r="C2378" s="2">
        <v>0.18</v>
      </c>
      <c r="D2378" s="2">
        <v>9.1359999999999992</v>
      </c>
      <c r="E2378" s="2">
        <v>0.186</v>
      </c>
      <c r="F2378" s="2">
        <v>-2.3519999999999999</v>
      </c>
      <c r="G2378" s="2">
        <v>0.193</v>
      </c>
      <c r="H2378" s="2">
        <v>13.666</v>
      </c>
      <c r="I2378" s="2">
        <v>0.11899999999999999</v>
      </c>
      <c r="J2378" s="4">
        <f t="shared" si="222"/>
        <v>1948</v>
      </c>
      <c r="K2378">
        <f t="shared" si="223"/>
        <v>1</v>
      </c>
      <c r="M2378" t="str">
        <f t="shared" si="224"/>
        <v/>
      </c>
      <c r="O2378" t="str">
        <f t="shared" si="225"/>
        <v/>
      </c>
      <c r="R2378" t="str">
        <f t="shared" si="226"/>
        <v>1948-01</v>
      </c>
      <c r="U2378" s="2">
        <v>3.3660000000000001</v>
      </c>
      <c r="V2378" s="2">
        <v>0.18</v>
      </c>
      <c r="W2378" s="2">
        <v>9.1359999999999992</v>
      </c>
      <c r="X2378" s="2">
        <v>0.186</v>
      </c>
      <c r="Y2378" s="2">
        <v>-2.3519999999999999</v>
      </c>
      <c r="Z2378" s="2">
        <v>0.193</v>
      </c>
      <c r="AA2378" s="2">
        <v>13.666</v>
      </c>
      <c r="AB2378" s="2">
        <v>0.11899999999999999</v>
      </c>
      <c r="AC2378">
        <f t="shared" si="227"/>
        <v>1940</v>
      </c>
    </row>
    <row r="2379" spans="1:29" x14ac:dyDescent="0.35">
      <c r="A2379" s="3">
        <v>17564</v>
      </c>
      <c r="B2379" s="2">
        <v>3.22</v>
      </c>
      <c r="C2379" s="2">
        <v>0.19800000000000001</v>
      </c>
      <c r="D2379" s="2">
        <v>9.0340000000000007</v>
      </c>
      <c r="E2379" s="2">
        <v>0.21199999999999999</v>
      </c>
      <c r="F2379" s="2">
        <v>-2.613</v>
      </c>
      <c r="G2379" s="2">
        <v>0.23100000000000001</v>
      </c>
      <c r="H2379" s="2">
        <v>13.692</v>
      </c>
      <c r="I2379" s="2">
        <v>0.123</v>
      </c>
      <c r="J2379" s="4">
        <f t="shared" ref="J2379:J2442" si="228">YEAR(A2379)</f>
        <v>1948</v>
      </c>
      <c r="K2379">
        <f t="shared" ref="K2379:K2442" si="229">MONTH(A2379)</f>
        <v>2</v>
      </c>
      <c r="M2379" t="str">
        <f t="shared" si="224"/>
        <v/>
      </c>
      <c r="O2379" t="str">
        <f t="shared" si="225"/>
        <v/>
      </c>
      <c r="R2379" t="str">
        <f t="shared" si="226"/>
        <v>1948-02</v>
      </c>
      <c r="U2379" s="2">
        <v>3.22</v>
      </c>
      <c r="V2379" s="2">
        <v>0.19800000000000001</v>
      </c>
      <c r="W2379" s="2">
        <v>9.0340000000000007</v>
      </c>
      <c r="X2379" s="2">
        <v>0.21199999999999999</v>
      </c>
      <c r="Y2379" s="2">
        <v>-2.613</v>
      </c>
      <c r="Z2379" s="2">
        <v>0.23100000000000001</v>
      </c>
      <c r="AA2379" s="2">
        <v>13.692</v>
      </c>
      <c r="AB2379" s="2">
        <v>0.123</v>
      </c>
      <c r="AC2379">
        <f t="shared" si="227"/>
        <v>1940</v>
      </c>
    </row>
    <row r="2380" spans="1:29" x14ac:dyDescent="0.35">
      <c r="A2380" s="3">
        <v>17593</v>
      </c>
      <c r="B2380" s="2">
        <v>4.9189999999999996</v>
      </c>
      <c r="C2380" s="2">
        <v>0.161</v>
      </c>
      <c r="D2380" s="2">
        <v>10.852</v>
      </c>
      <c r="E2380" s="2">
        <v>0.222</v>
      </c>
      <c r="F2380" s="2">
        <v>-1.0389999999999999</v>
      </c>
      <c r="G2380" s="2">
        <v>0.19600000000000001</v>
      </c>
      <c r="H2380" s="2">
        <v>14.284000000000001</v>
      </c>
      <c r="I2380" s="2">
        <v>0.125</v>
      </c>
      <c r="J2380" s="4">
        <f t="shared" si="228"/>
        <v>1948</v>
      </c>
      <c r="K2380">
        <f t="shared" si="229"/>
        <v>3</v>
      </c>
      <c r="M2380" t="str">
        <f t="shared" si="224"/>
        <v/>
      </c>
      <c r="O2380" t="str">
        <f t="shared" si="225"/>
        <v/>
      </c>
      <c r="R2380" t="str">
        <f t="shared" si="226"/>
        <v>1948-03</v>
      </c>
      <c r="U2380" s="2">
        <v>4.9189999999999996</v>
      </c>
      <c r="V2380" s="2">
        <v>0.161</v>
      </c>
      <c r="W2380" s="2">
        <v>10.852</v>
      </c>
      <c r="X2380" s="2">
        <v>0.222</v>
      </c>
      <c r="Y2380" s="2">
        <v>-1.0389999999999999</v>
      </c>
      <c r="Z2380" s="2">
        <v>0.19600000000000001</v>
      </c>
      <c r="AA2380" s="2">
        <v>14.284000000000001</v>
      </c>
      <c r="AB2380" s="2">
        <v>0.125</v>
      </c>
      <c r="AC2380">
        <f t="shared" si="227"/>
        <v>1940</v>
      </c>
    </row>
    <row r="2381" spans="1:29" x14ac:dyDescent="0.35">
      <c r="A2381" s="3">
        <v>17624</v>
      </c>
      <c r="B2381" s="2">
        <v>8.4989999999999899</v>
      </c>
      <c r="C2381" s="2">
        <v>0.215</v>
      </c>
      <c r="D2381" s="2">
        <v>14.384</v>
      </c>
      <c r="E2381" s="2">
        <v>0.23899999999999999</v>
      </c>
      <c r="F2381" s="2">
        <v>2.617</v>
      </c>
      <c r="G2381" s="2">
        <v>0.26100000000000001</v>
      </c>
      <c r="H2381" s="2">
        <v>15.265999999999901</v>
      </c>
      <c r="I2381" s="2">
        <v>0.127</v>
      </c>
      <c r="J2381" s="4">
        <f t="shared" si="228"/>
        <v>1948</v>
      </c>
      <c r="K2381">
        <f t="shared" si="229"/>
        <v>4</v>
      </c>
      <c r="M2381" t="str">
        <f t="shared" si="224"/>
        <v/>
      </c>
      <c r="O2381" t="str">
        <f t="shared" si="225"/>
        <v/>
      </c>
      <c r="R2381" t="str">
        <f t="shared" si="226"/>
        <v>1948-04</v>
      </c>
      <c r="U2381" s="2">
        <v>8.4989999999999899</v>
      </c>
      <c r="V2381" s="2">
        <v>0.215</v>
      </c>
      <c r="W2381" s="2">
        <v>14.384</v>
      </c>
      <c r="X2381" s="2">
        <v>0.23899999999999999</v>
      </c>
      <c r="Y2381" s="2">
        <v>2.617</v>
      </c>
      <c r="Z2381" s="2">
        <v>0.26100000000000001</v>
      </c>
      <c r="AA2381" s="2">
        <v>15.265999999999901</v>
      </c>
      <c r="AB2381" s="2">
        <v>0.127</v>
      </c>
      <c r="AC2381">
        <f t="shared" si="227"/>
        <v>1940</v>
      </c>
    </row>
    <row r="2382" spans="1:29" x14ac:dyDescent="0.35">
      <c r="A2382" s="3">
        <v>17654</v>
      </c>
      <c r="B2382" s="2">
        <v>11.537000000000001</v>
      </c>
      <c r="C2382" s="2">
        <v>0.25700000000000001</v>
      </c>
      <c r="D2382" s="2">
        <v>17.591999999999999</v>
      </c>
      <c r="E2382" s="2">
        <v>0.26600000000000001</v>
      </c>
      <c r="F2382" s="2">
        <v>5.5149999999999997</v>
      </c>
      <c r="G2382" s="2">
        <v>0.28899999999999998</v>
      </c>
      <c r="H2382" s="2">
        <v>16.172999999999998</v>
      </c>
      <c r="I2382" s="2">
        <v>0.13500000000000001</v>
      </c>
      <c r="J2382" s="4">
        <f t="shared" si="228"/>
        <v>1948</v>
      </c>
      <c r="K2382">
        <f t="shared" si="229"/>
        <v>5</v>
      </c>
      <c r="M2382" t="str">
        <f t="shared" si="224"/>
        <v/>
      </c>
      <c r="O2382" t="str">
        <f t="shared" si="225"/>
        <v/>
      </c>
      <c r="R2382" t="str">
        <f t="shared" si="226"/>
        <v>1948-05</v>
      </c>
      <c r="U2382" s="2">
        <v>11.537000000000001</v>
      </c>
      <c r="V2382" s="2">
        <v>0.25700000000000001</v>
      </c>
      <c r="W2382" s="2">
        <v>17.591999999999999</v>
      </c>
      <c r="X2382" s="2">
        <v>0.26600000000000001</v>
      </c>
      <c r="Y2382" s="2">
        <v>5.5149999999999997</v>
      </c>
      <c r="Z2382" s="2">
        <v>0.28899999999999998</v>
      </c>
      <c r="AA2382" s="2">
        <v>16.172999999999998</v>
      </c>
      <c r="AB2382" s="2">
        <v>0.13500000000000001</v>
      </c>
      <c r="AC2382">
        <f t="shared" si="227"/>
        <v>1940</v>
      </c>
    </row>
    <row r="2383" spans="1:29" x14ac:dyDescent="0.35">
      <c r="A2383" s="3">
        <v>17685</v>
      </c>
      <c r="B2383" s="2">
        <v>13.664</v>
      </c>
      <c r="C2383" s="2">
        <v>0.214</v>
      </c>
      <c r="D2383" s="2">
        <v>19.614000000000001</v>
      </c>
      <c r="E2383" s="2">
        <v>0.217</v>
      </c>
      <c r="F2383" s="2">
        <v>7.585</v>
      </c>
      <c r="G2383" s="2">
        <v>0.21199999999999999</v>
      </c>
      <c r="H2383" s="2">
        <v>16.742000000000001</v>
      </c>
      <c r="I2383" s="2">
        <v>0.129</v>
      </c>
      <c r="J2383" s="4">
        <f t="shared" si="228"/>
        <v>1948</v>
      </c>
      <c r="K2383">
        <f t="shared" si="229"/>
        <v>6</v>
      </c>
      <c r="M2383" t="str">
        <f t="shared" si="224"/>
        <v/>
      </c>
      <c r="O2383" t="str">
        <f t="shared" si="225"/>
        <v/>
      </c>
      <c r="R2383" t="str">
        <f t="shared" si="226"/>
        <v>1948-06</v>
      </c>
      <c r="U2383" s="2">
        <v>13.664</v>
      </c>
      <c r="V2383" s="2">
        <v>0.214</v>
      </c>
      <c r="W2383" s="2">
        <v>19.614000000000001</v>
      </c>
      <c r="X2383" s="2">
        <v>0.217</v>
      </c>
      <c r="Y2383" s="2">
        <v>7.585</v>
      </c>
      <c r="Z2383" s="2">
        <v>0.21199999999999999</v>
      </c>
      <c r="AA2383" s="2">
        <v>16.742000000000001</v>
      </c>
      <c r="AB2383" s="2">
        <v>0.129</v>
      </c>
      <c r="AC2383">
        <f t="shared" si="227"/>
        <v>1940</v>
      </c>
    </row>
    <row r="2384" spans="1:29" x14ac:dyDescent="0.35">
      <c r="A2384" s="3">
        <v>17715</v>
      </c>
      <c r="B2384" s="2">
        <v>14.445</v>
      </c>
      <c r="C2384" s="2">
        <v>0.27600000000000002</v>
      </c>
      <c r="D2384" s="2">
        <v>20.334</v>
      </c>
      <c r="E2384" s="2">
        <v>0.28000000000000003</v>
      </c>
      <c r="F2384" s="2">
        <v>8.625</v>
      </c>
      <c r="G2384" s="2">
        <v>0.28100000000000003</v>
      </c>
      <c r="H2384" s="2">
        <v>16.937999999999999</v>
      </c>
      <c r="I2384" s="2">
        <v>0.14099999999999999</v>
      </c>
      <c r="J2384" s="4">
        <f t="shared" si="228"/>
        <v>1948</v>
      </c>
      <c r="K2384">
        <f t="shared" si="229"/>
        <v>7</v>
      </c>
      <c r="M2384" t="str">
        <f t="shared" si="224"/>
        <v/>
      </c>
      <c r="O2384" t="str">
        <f t="shared" si="225"/>
        <v/>
      </c>
      <c r="R2384" t="str">
        <f t="shared" si="226"/>
        <v>1948-07</v>
      </c>
      <c r="U2384" s="2">
        <v>14.445</v>
      </c>
      <c r="V2384" s="2">
        <v>0.27600000000000002</v>
      </c>
      <c r="W2384" s="2">
        <v>20.334</v>
      </c>
      <c r="X2384" s="2">
        <v>0.28000000000000003</v>
      </c>
      <c r="Y2384" s="2">
        <v>8.625</v>
      </c>
      <c r="Z2384" s="2">
        <v>0.28100000000000003</v>
      </c>
      <c r="AA2384" s="2">
        <v>16.937999999999999</v>
      </c>
      <c r="AB2384" s="2">
        <v>0.14099999999999999</v>
      </c>
      <c r="AC2384">
        <f t="shared" si="227"/>
        <v>1940</v>
      </c>
    </row>
    <row r="2385" spans="1:29" x14ac:dyDescent="0.35">
      <c r="A2385" s="3">
        <v>17746</v>
      </c>
      <c r="B2385" s="2">
        <v>13.8959999999999</v>
      </c>
      <c r="C2385" s="2">
        <v>0.29799999999999999</v>
      </c>
      <c r="D2385" s="2">
        <v>19.87</v>
      </c>
      <c r="E2385" s="2">
        <v>0.29799999999999999</v>
      </c>
      <c r="F2385" s="2">
        <v>7.9649999999999901</v>
      </c>
      <c r="G2385" s="2">
        <v>0.29499999999999998</v>
      </c>
      <c r="H2385" s="2">
        <v>16.902000000000001</v>
      </c>
      <c r="I2385" s="2">
        <v>0.13600000000000001</v>
      </c>
      <c r="J2385" s="4">
        <f t="shared" si="228"/>
        <v>1948</v>
      </c>
      <c r="K2385">
        <f t="shared" si="229"/>
        <v>8</v>
      </c>
      <c r="M2385" t="str">
        <f t="shared" si="224"/>
        <v/>
      </c>
      <c r="O2385" t="str">
        <f t="shared" si="225"/>
        <v/>
      </c>
      <c r="R2385" t="str">
        <f t="shared" si="226"/>
        <v>1948-08</v>
      </c>
      <c r="U2385" s="2">
        <v>13.8959999999999</v>
      </c>
      <c r="V2385" s="2">
        <v>0.29799999999999999</v>
      </c>
      <c r="W2385" s="2">
        <v>19.87</v>
      </c>
      <c r="X2385" s="2">
        <v>0.29799999999999999</v>
      </c>
      <c r="Y2385" s="2">
        <v>7.9649999999999901</v>
      </c>
      <c r="Z2385" s="2">
        <v>0.29499999999999998</v>
      </c>
      <c r="AA2385" s="2">
        <v>16.902000000000001</v>
      </c>
      <c r="AB2385" s="2">
        <v>0.13600000000000001</v>
      </c>
      <c r="AC2385">
        <f t="shared" si="227"/>
        <v>1940</v>
      </c>
    </row>
    <row r="2386" spans="1:29" x14ac:dyDescent="0.35">
      <c r="A2386" s="3">
        <v>17777</v>
      </c>
      <c r="B2386" s="2">
        <v>12.154999999999999</v>
      </c>
      <c r="C2386" s="2">
        <v>0.22</v>
      </c>
      <c r="D2386" s="2">
        <v>18.216999999999999</v>
      </c>
      <c r="E2386" s="2">
        <v>0.216</v>
      </c>
      <c r="F2386" s="2">
        <v>6.2089999999999996</v>
      </c>
      <c r="G2386" s="2">
        <v>0.22600000000000001</v>
      </c>
      <c r="H2386" s="2">
        <v>16.242999999999999</v>
      </c>
      <c r="I2386" s="2">
        <v>0.127</v>
      </c>
      <c r="J2386" s="4">
        <f t="shared" si="228"/>
        <v>1948</v>
      </c>
      <c r="K2386">
        <f t="shared" si="229"/>
        <v>9</v>
      </c>
      <c r="M2386" t="str">
        <f t="shared" si="224"/>
        <v/>
      </c>
      <c r="O2386" t="str">
        <f t="shared" si="225"/>
        <v/>
      </c>
      <c r="R2386" t="str">
        <f t="shared" si="226"/>
        <v>1948-09</v>
      </c>
      <c r="U2386" s="2">
        <v>12.154999999999999</v>
      </c>
      <c r="V2386" s="2">
        <v>0.22</v>
      </c>
      <c r="W2386" s="2">
        <v>18.216999999999999</v>
      </c>
      <c r="X2386" s="2">
        <v>0.216</v>
      </c>
      <c r="Y2386" s="2">
        <v>6.2089999999999996</v>
      </c>
      <c r="Z2386" s="2">
        <v>0.22600000000000001</v>
      </c>
      <c r="AA2386" s="2">
        <v>16.242999999999999</v>
      </c>
      <c r="AB2386" s="2">
        <v>0.127</v>
      </c>
      <c r="AC2386">
        <f t="shared" si="227"/>
        <v>1940</v>
      </c>
    </row>
    <row r="2387" spans="1:29" x14ac:dyDescent="0.35">
      <c r="A2387" s="3">
        <v>17807</v>
      </c>
      <c r="B2387" s="2">
        <v>9.5839999999999996</v>
      </c>
      <c r="C2387" s="2">
        <v>0.16699999999999901</v>
      </c>
      <c r="D2387" s="2">
        <v>15.52</v>
      </c>
      <c r="E2387" s="2">
        <v>0.17</v>
      </c>
      <c r="F2387" s="2">
        <v>3.8119999999999998</v>
      </c>
      <c r="G2387" s="2">
        <v>0.20699999999999999</v>
      </c>
      <c r="H2387" s="2">
        <v>15.388999999999999</v>
      </c>
      <c r="I2387" s="2">
        <v>0.123</v>
      </c>
      <c r="J2387" s="4">
        <f t="shared" si="228"/>
        <v>1948</v>
      </c>
      <c r="K2387">
        <f t="shared" si="229"/>
        <v>10</v>
      </c>
      <c r="M2387" t="str">
        <f t="shared" si="224"/>
        <v/>
      </c>
      <c r="O2387" t="str">
        <f t="shared" si="225"/>
        <v/>
      </c>
      <c r="R2387" t="str">
        <f t="shared" si="226"/>
        <v>1948-10</v>
      </c>
      <c r="U2387" s="2">
        <v>9.5839999999999996</v>
      </c>
      <c r="V2387" s="2">
        <v>0.16699999999999901</v>
      </c>
      <c r="W2387" s="2">
        <v>15.52</v>
      </c>
      <c r="X2387" s="2">
        <v>0.17</v>
      </c>
      <c r="Y2387" s="2">
        <v>3.8119999999999998</v>
      </c>
      <c r="Z2387" s="2">
        <v>0.20699999999999999</v>
      </c>
      <c r="AA2387" s="2">
        <v>15.388999999999999</v>
      </c>
      <c r="AB2387" s="2">
        <v>0.123</v>
      </c>
      <c r="AC2387">
        <f t="shared" si="227"/>
        <v>1940</v>
      </c>
    </row>
    <row r="2388" spans="1:29" x14ac:dyDescent="0.35">
      <c r="A2388" s="3">
        <v>17838</v>
      </c>
      <c r="B2388" s="2">
        <v>6.1849999999999996</v>
      </c>
      <c r="C2388" s="2">
        <v>0.16200000000000001</v>
      </c>
      <c r="D2388" s="2">
        <v>11.853</v>
      </c>
      <c r="E2388" s="2">
        <v>0.251</v>
      </c>
      <c r="F2388" s="2">
        <v>0.69099999999999995</v>
      </c>
      <c r="G2388" s="2">
        <v>0.249</v>
      </c>
      <c r="H2388" s="2">
        <v>14.298999999999999</v>
      </c>
      <c r="I2388" s="2">
        <v>0.13100000000000001</v>
      </c>
      <c r="J2388" s="4">
        <f t="shared" si="228"/>
        <v>1948</v>
      </c>
      <c r="K2388">
        <f t="shared" si="229"/>
        <v>11</v>
      </c>
      <c r="M2388" t="str">
        <f t="shared" si="224"/>
        <v/>
      </c>
      <c r="O2388" t="str">
        <f t="shared" si="225"/>
        <v/>
      </c>
      <c r="R2388" t="str">
        <f t="shared" si="226"/>
        <v>1948-11</v>
      </c>
      <c r="U2388" s="2">
        <v>6.1849999999999996</v>
      </c>
      <c r="V2388" s="2">
        <v>0.16200000000000001</v>
      </c>
      <c r="W2388" s="2">
        <v>11.853</v>
      </c>
      <c r="X2388" s="2">
        <v>0.251</v>
      </c>
      <c r="Y2388" s="2">
        <v>0.69099999999999995</v>
      </c>
      <c r="Z2388" s="2">
        <v>0.249</v>
      </c>
      <c r="AA2388" s="2">
        <v>14.298999999999999</v>
      </c>
      <c r="AB2388" s="2">
        <v>0.13100000000000001</v>
      </c>
      <c r="AC2388">
        <f t="shared" si="227"/>
        <v>1940</v>
      </c>
    </row>
    <row r="2389" spans="1:29" x14ac:dyDescent="0.35">
      <c r="A2389" s="3">
        <v>17868</v>
      </c>
      <c r="B2389" s="2">
        <v>3.4910000000000001</v>
      </c>
      <c r="C2389" s="2">
        <v>0.16699999999999901</v>
      </c>
      <c r="D2389" s="2">
        <v>8.9809999999999999</v>
      </c>
      <c r="E2389" s="2">
        <v>0.24199999999999999</v>
      </c>
      <c r="F2389" s="2">
        <v>-2.0299999999999998</v>
      </c>
      <c r="G2389" s="2">
        <v>0.21099999999999999</v>
      </c>
      <c r="H2389" s="2">
        <v>13.54</v>
      </c>
      <c r="I2389" s="2">
        <v>0.126</v>
      </c>
      <c r="J2389" s="4">
        <f t="shared" si="228"/>
        <v>1948</v>
      </c>
      <c r="K2389">
        <f t="shared" si="229"/>
        <v>12</v>
      </c>
      <c r="M2389" t="str">
        <f t="shared" si="224"/>
        <v/>
      </c>
      <c r="O2389" t="str">
        <f t="shared" si="225"/>
        <v/>
      </c>
      <c r="R2389" t="str">
        <f t="shared" si="226"/>
        <v>1948-12</v>
      </c>
      <c r="U2389" s="2">
        <v>3.4910000000000001</v>
      </c>
      <c r="V2389" s="2">
        <v>0.16699999999999901</v>
      </c>
      <c r="W2389" s="2">
        <v>8.9809999999999999</v>
      </c>
      <c r="X2389" s="2">
        <v>0.24199999999999999</v>
      </c>
      <c r="Y2389" s="2">
        <v>-2.0299999999999998</v>
      </c>
      <c r="Z2389" s="2">
        <v>0.21099999999999999</v>
      </c>
      <c r="AA2389" s="2">
        <v>13.54</v>
      </c>
      <c r="AB2389" s="2">
        <v>0.126</v>
      </c>
      <c r="AC2389">
        <f t="shared" si="227"/>
        <v>1940</v>
      </c>
    </row>
    <row r="2390" spans="1:29" x14ac:dyDescent="0.35">
      <c r="A2390" s="3">
        <v>17899</v>
      </c>
      <c r="B2390" s="2">
        <v>3.2189999999999999</v>
      </c>
      <c r="C2390" s="2">
        <v>0.17</v>
      </c>
      <c r="D2390" s="2">
        <v>8.8369999999999997</v>
      </c>
      <c r="E2390" s="2">
        <v>0.17499999999999999</v>
      </c>
      <c r="F2390" s="2">
        <v>-2.4279999999999999</v>
      </c>
      <c r="G2390" s="2">
        <v>0.21299999999999999</v>
      </c>
      <c r="H2390" s="2">
        <v>13.704000000000001</v>
      </c>
      <c r="I2390" s="2">
        <v>0.10100000000000001</v>
      </c>
      <c r="J2390" s="4">
        <f t="shared" si="228"/>
        <v>1949</v>
      </c>
      <c r="K2390">
        <f t="shared" si="229"/>
        <v>1</v>
      </c>
      <c r="M2390" t="str">
        <f t="shared" si="224"/>
        <v/>
      </c>
      <c r="O2390" t="str">
        <f t="shared" si="225"/>
        <v/>
      </c>
      <c r="R2390" t="str">
        <f t="shared" si="226"/>
        <v>1949-01</v>
      </c>
      <c r="U2390" s="2">
        <v>3.2189999999999999</v>
      </c>
      <c r="V2390" s="2">
        <v>0.17</v>
      </c>
      <c r="W2390" s="2">
        <v>8.8369999999999997</v>
      </c>
      <c r="X2390" s="2">
        <v>0.17499999999999999</v>
      </c>
      <c r="Y2390" s="2">
        <v>-2.4279999999999999</v>
      </c>
      <c r="Z2390" s="2">
        <v>0.21299999999999999</v>
      </c>
      <c r="AA2390" s="2">
        <v>13.704000000000001</v>
      </c>
      <c r="AB2390" s="2">
        <v>0.10100000000000001</v>
      </c>
      <c r="AC2390">
        <f t="shared" si="227"/>
        <v>1940</v>
      </c>
    </row>
    <row r="2391" spans="1:29" x14ac:dyDescent="0.35">
      <c r="A2391" s="3">
        <v>17930</v>
      </c>
      <c r="B2391" s="2">
        <v>2.7589999999999999</v>
      </c>
      <c r="C2391" s="2">
        <v>0.185</v>
      </c>
      <c r="D2391" s="2">
        <v>8.51799999999999</v>
      </c>
      <c r="E2391" s="2">
        <v>0.191</v>
      </c>
      <c r="F2391" s="2">
        <v>-3.0030000000000001</v>
      </c>
      <c r="G2391" s="2">
        <v>0.26200000000000001</v>
      </c>
      <c r="H2391" s="2">
        <v>13.686</v>
      </c>
      <c r="I2391" s="2">
        <v>0.10100000000000001</v>
      </c>
      <c r="J2391" s="4">
        <f t="shared" si="228"/>
        <v>1949</v>
      </c>
      <c r="K2391">
        <f t="shared" si="229"/>
        <v>2</v>
      </c>
      <c r="M2391" t="str">
        <f t="shared" si="224"/>
        <v/>
      </c>
      <c r="O2391" t="str">
        <f t="shared" si="225"/>
        <v/>
      </c>
      <c r="R2391" t="str">
        <f t="shared" si="226"/>
        <v>1949-02</v>
      </c>
      <c r="U2391" s="2">
        <v>2.7589999999999999</v>
      </c>
      <c r="V2391" s="2">
        <v>0.185</v>
      </c>
      <c r="W2391" s="2">
        <v>8.51799999999999</v>
      </c>
      <c r="X2391" s="2">
        <v>0.191</v>
      </c>
      <c r="Y2391" s="2">
        <v>-3.0030000000000001</v>
      </c>
      <c r="Z2391" s="2">
        <v>0.26200000000000001</v>
      </c>
      <c r="AA2391" s="2">
        <v>13.686</v>
      </c>
      <c r="AB2391" s="2">
        <v>0.10100000000000001</v>
      </c>
      <c r="AC2391">
        <f t="shared" si="227"/>
        <v>1940</v>
      </c>
    </row>
    <row r="2392" spans="1:29" x14ac:dyDescent="0.35">
      <c r="A2392" s="3">
        <v>17958</v>
      </c>
      <c r="B2392" s="2">
        <v>5.077</v>
      </c>
      <c r="C2392" s="2">
        <v>0.17699999999999999</v>
      </c>
      <c r="D2392" s="2">
        <v>10.981</v>
      </c>
      <c r="E2392" s="2">
        <v>0.153</v>
      </c>
      <c r="F2392" s="2">
        <v>-0.77300000000000002</v>
      </c>
      <c r="G2392" s="2">
        <v>0.215</v>
      </c>
      <c r="H2392" s="2">
        <v>14.321999999999999</v>
      </c>
      <c r="I2392" s="2">
        <v>0.10199999999999999</v>
      </c>
      <c r="J2392" s="4">
        <f t="shared" si="228"/>
        <v>1949</v>
      </c>
      <c r="K2392">
        <f t="shared" si="229"/>
        <v>3</v>
      </c>
      <c r="M2392" t="str">
        <f t="shared" si="224"/>
        <v/>
      </c>
      <c r="O2392" t="str">
        <f t="shared" si="225"/>
        <v/>
      </c>
      <c r="R2392" t="str">
        <f t="shared" si="226"/>
        <v>1949-03</v>
      </c>
      <c r="U2392" s="2">
        <v>5.077</v>
      </c>
      <c r="V2392" s="2">
        <v>0.17699999999999999</v>
      </c>
      <c r="W2392" s="2">
        <v>10.981</v>
      </c>
      <c r="X2392" s="2">
        <v>0.153</v>
      </c>
      <c r="Y2392" s="2">
        <v>-0.77300000000000002</v>
      </c>
      <c r="Z2392" s="2">
        <v>0.215</v>
      </c>
      <c r="AA2392" s="2">
        <v>14.321999999999999</v>
      </c>
      <c r="AB2392" s="2">
        <v>0.10199999999999999</v>
      </c>
      <c r="AC2392">
        <f t="shared" si="227"/>
        <v>1940</v>
      </c>
    </row>
    <row r="2393" spans="1:29" x14ac:dyDescent="0.35">
      <c r="A2393" s="3">
        <v>17989</v>
      </c>
      <c r="B2393" s="2">
        <v>8.3439999999999994</v>
      </c>
      <c r="C2393" s="2">
        <v>0.22600000000000001</v>
      </c>
      <c r="D2393" s="2">
        <v>14.41</v>
      </c>
      <c r="E2393" s="2">
        <v>0.222</v>
      </c>
      <c r="F2393" s="2">
        <v>2.3639999999999999</v>
      </c>
      <c r="G2393" s="2">
        <v>0.26600000000000001</v>
      </c>
      <c r="H2393" s="2">
        <v>15.311999999999999</v>
      </c>
      <c r="I2393" s="2">
        <v>0.109</v>
      </c>
      <c r="J2393" s="4">
        <f t="shared" si="228"/>
        <v>1949</v>
      </c>
      <c r="K2393">
        <f t="shared" si="229"/>
        <v>4</v>
      </c>
      <c r="M2393" t="str">
        <f t="shared" si="224"/>
        <v/>
      </c>
      <c r="O2393" t="str">
        <f t="shared" si="225"/>
        <v/>
      </c>
      <c r="R2393" t="str">
        <f t="shared" si="226"/>
        <v>1949-04</v>
      </c>
      <c r="U2393" s="2">
        <v>8.3439999999999994</v>
      </c>
      <c r="V2393" s="2">
        <v>0.22600000000000001</v>
      </c>
      <c r="W2393" s="2">
        <v>14.41</v>
      </c>
      <c r="X2393" s="2">
        <v>0.222</v>
      </c>
      <c r="Y2393" s="2">
        <v>2.3639999999999999</v>
      </c>
      <c r="Z2393" s="2">
        <v>0.26600000000000001</v>
      </c>
      <c r="AA2393" s="2">
        <v>15.311999999999999</v>
      </c>
      <c r="AB2393" s="2">
        <v>0.109</v>
      </c>
      <c r="AC2393">
        <f t="shared" si="227"/>
        <v>1940</v>
      </c>
    </row>
    <row r="2394" spans="1:29" x14ac:dyDescent="0.35">
      <c r="A2394" s="3">
        <v>18019</v>
      </c>
      <c r="B2394" s="2">
        <v>11.308999999999999</v>
      </c>
      <c r="C2394" s="2">
        <v>0.255</v>
      </c>
      <c r="D2394" s="2">
        <v>17.195999999999898</v>
      </c>
      <c r="E2394" s="2">
        <v>0.26100000000000001</v>
      </c>
      <c r="F2394" s="2">
        <v>5.444</v>
      </c>
      <c r="G2394" s="2">
        <v>0.28199999999999997</v>
      </c>
      <c r="H2394" s="2">
        <v>16.062999999999999</v>
      </c>
      <c r="I2394" s="2">
        <v>0.11700000000000001</v>
      </c>
      <c r="J2394" s="4">
        <f t="shared" si="228"/>
        <v>1949</v>
      </c>
      <c r="K2394">
        <f t="shared" si="229"/>
        <v>5</v>
      </c>
      <c r="M2394" t="str">
        <f t="shared" si="224"/>
        <v/>
      </c>
      <c r="O2394" t="str">
        <f t="shared" si="225"/>
        <v/>
      </c>
      <c r="R2394" t="str">
        <f t="shared" si="226"/>
        <v>1949-05</v>
      </c>
      <c r="U2394" s="2">
        <v>11.308999999999999</v>
      </c>
      <c r="V2394" s="2">
        <v>0.255</v>
      </c>
      <c r="W2394" s="2">
        <v>17.195999999999898</v>
      </c>
      <c r="X2394" s="2">
        <v>0.26100000000000001</v>
      </c>
      <c r="Y2394" s="2">
        <v>5.444</v>
      </c>
      <c r="Z2394" s="2">
        <v>0.28199999999999997</v>
      </c>
      <c r="AA2394" s="2">
        <v>16.062999999999999</v>
      </c>
      <c r="AB2394" s="2">
        <v>0.11700000000000001</v>
      </c>
      <c r="AC2394">
        <f t="shared" si="227"/>
        <v>1940</v>
      </c>
    </row>
    <row r="2395" spans="1:29" x14ac:dyDescent="0.35">
      <c r="A2395" s="3">
        <v>18050</v>
      </c>
      <c r="B2395" s="2">
        <v>13.223000000000001</v>
      </c>
      <c r="C2395" s="2">
        <v>0.20899999999999999</v>
      </c>
      <c r="D2395" s="2">
        <v>19.064</v>
      </c>
      <c r="E2395" s="2">
        <v>0.25600000000000001</v>
      </c>
      <c r="F2395" s="2">
        <v>7.3889999999999896</v>
      </c>
      <c r="G2395" s="2">
        <v>0.224</v>
      </c>
      <c r="H2395" s="2">
        <v>16.466999999999999</v>
      </c>
      <c r="I2395" s="2">
        <v>0.107</v>
      </c>
      <c r="J2395" s="4">
        <f t="shared" si="228"/>
        <v>1949</v>
      </c>
      <c r="K2395">
        <f t="shared" si="229"/>
        <v>6</v>
      </c>
      <c r="M2395" t="str">
        <f t="shared" si="224"/>
        <v/>
      </c>
      <c r="O2395" t="str">
        <f t="shared" si="225"/>
        <v/>
      </c>
      <c r="R2395" t="str">
        <f t="shared" si="226"/>
        <v>1949-06</v>
      </c>
      <c r="U2395" s="2">
        <v>13.223000000000001</v>
      </c>
      <c r="V2395" s="2">
        <v>0.20899999999999999</v>
      </c>
      <c r="W2395" s="2">
        <v>19.064</v>
      </c>
      <c r="X2395" s="2">
        <v>0.25600000000000001</v>
      </c>
      <c r="Y2395" s="2">
        <v>7.3889999999999896</v>
      </c>
      <c r="Z2395" s="2">
        <v>0.224</v>
      </c>
      <c r="AA2395" s="2">
        <v>16.466999999999999</v>
      </c>
      <c r="AB2395" s="2">
        <v>0.107</v>
      </c>
      <c r="AC2395">
        <f t="shared" si="227"/>
        <v>1940</v>
      </c>
    </row>
    <row r="2396" spans="1:29" x14ac:dyDescent="0.35">
      <c r="A2396" s="3">
        <v>18080</v>
      </c>
      <c r="B2396" s="2">
        <v>14.199</v>
      </c>
      <c r="C2396" s="2">
        <v>0.27</v>
      </c>
      <c r="D2396" s="2">
        <v>20.128</v>
      </c>
      <c r="E2396" s="2">
        <v>0.28599999999999998</v>
      </c>
      <c r="F2396" s="2">
        <v>8.2970000000000006</v>
      </c>
      <c r="G2396" s="2">
        <v>0.28399999999999997</v>
      </c>
      <c r="H2396" s="2">
        <v>16.806999999999999</v>
      </c>
      <c r="I2396" s="2">
        <v>0.12</v>
      </c>
      <c r="J2396" s="4">
        <f t="shared" si="228"/>
        <v>1949</v>
      </c>
      <c r="K2396">
        <f t="shared" si="229"/>
        <v>7</v>
      </c>
      <c r="M2396" t="str">
        <f t="shared" si="224"/>
        <v/>
      </c>
      <c r="O2396" t="str">
        <f t="shared" si="225"/>
        <v/>
      </c>
      <c r="R2396" t="str">
        <f t="shared" si="226"/>
        <v>1949-07</v>
      </c>
      <c r="U2396" s="2">
        <v>14.199</v>
      </c>
      <c r="V2396" s="2">
        <v>0.27</v>
      </c>
      <c r="W2396" s="2">
        <v>20.128</v>
      </c>
      <c r="X2396" s="2">
        <v>0.28599999999999998</v>
      </c>
      <c r="Y2396" s="2">
        <v>8.2970000000000006</v>
      </c>
      <c r="Z2396" s="2">
        <v>0.28399999999999997</v>
      </c>
      <c r="AA2396" s="2">
        <v>16.806999999999999</v>
      </c>
      <c r="AB2396" s="2">
        <v>0.12</v>
      </c>
      <c r="AC2396">
        <f t="shared" si="227"/>
        <v>1940</v>
      </c>
    </row>
    <row r="2397" spans="1:29" x14ac:dyDescent="0.35">
      <c r="A2397" s="3">
        <v>18111</v>
      </c>
      <c r="B2397" s="2">
        <v>13.825999999999899</v>
      </c>
      <c r="C2397" s="2">
        <v>0.29499999999999998</v>
      </c>
      <c r="D2397" s="2">
        <v>19.77</v>
      </c>
      <c r="E2397" s="2">
        <v>0.29599999999999999</v>
      </c>
      <c r="F2397" s="2">
        <v>8.0039999999999996</v>
      </c>
      <c r="G2397" s="2">
        <v>0.28999999999999998</v>
      </c>
      <c r="H2397" s="2">
        <v>16.795999999999999</v>
      </c>
      <c r="I2397" s="2">
        <v>0.123</v>
      </c>
      <c r="J2397" s="4">
        <f t="shared" si="228"/>
        <v>1949</v>
      </c>
      <c r="K2397">
        <f t="shared" si="229"/>
        <v>8</v>
      </c>
      <c r="M2397" t="str">
        <f t="shared" si="224"/>
        <v/>
      </c>
      <c r="O2397" t="str">
        <f t="shared" si="225"/>
        <v/>
      </c>
      <c r="R2397" t="str">
        <f t="shared" si="226"/>
        <v>1949-08</v>
      </c>
      <c r="U2397" s="2">
        <v>13.825999999999899</v>
      </c>
      <c r="V2397" s="2">
        <v>0.29499999999999998</v>
      </c>
      <c r="W2397" s="2">
        <v>19.77</v>
      </c>
      <c r="X2397" s="2">
        <v>0.29599999999999999</v>
      </c>
      <c r="Y2397" s="2">
        <v>8.0039999999999996</v>
      </c>
      <c r="Z2397" s="2">
        <v>0.28999999999999998</v>
      </c>
      <c r="AA2397" s="2">
        <v>16.795999999999999</v>
      </c>
      <c r="AB2397" s="2">
        <v>0.123</v>
      </c>
      <c r="AC2397">
        <f t="shared" si="227"/>
        <v>1940</v>
      </c>
    </row>
    <row r="2398" spans="1:29" x14ac:dyDescent="0.35">
      <c r="A2398" s="3">
        <v>18142</v>
      </c>
      <c r="B2398" s="2">
        <v>11.957000000000001</v>
      </c>
      <c r="C2398" s="2">
        <v>0.21199999999999999</v>
      </c>
      <c r="D2398" s="2">
        <v>17.969000000000001</v>
      </c>
      <c r="E2398" s="2">
        <v>0.20499999999999999</v>
      </c>
      <c r="F2398" s="2">
        <v>6.0519999999999996</v>
      </c>
      <c r="G2398" s="2">
        <v>0.21</v>
      </c>
      <c r="H2398" s="2">
        <v>16.177</v>
      </c>
      <c r="I2398" s="2">
        <v>0.107</v>
      </c>
      <c r="J2398" s="4">
        <f t="shared" si="228"/>
        <v>1949</v>
      </c>
      <c r="K2398">
        <f t="shared" si="229"/>
        <v>9</v>
      </c>
      <c r="M2398" t="str">
        <f t="shared" si="224"/>
        <v/>
      </c>
      <c r="O2398" t="str">
        <f t="shared" si="225"/>
        <v/>
      </c>
      <c r="R2398" t="str">
        <f t="shared" si="226"/>
        <v>1949-09</v>
      </c>
      <c r="U2398" s="2">
        <v>11.957000000000001</v>
      </c>
      <c r="V2398" s="2">
        <v>0.21199999999999999</v>
      </c>
      <c r="W2398" s="2">
        <v>17.969000000000001</v>
      </c>
      <c r="X2398" s="2">
        <v>0.20499999999999999</v>
      </c>
      <c r="Y2398" s="2">
        <v>6.0519999999999996</v>
      </c>
      <c r="Z2398" s="2">
        <v>0.21</v>
      </c>
      <c r="AA2398" s="2">
        <v>16.177</v>
      </c>
      <c r="AB2398" s="2">
        <v>0.107</v>
      </c>
      <c r="AC2398">
        <f t="shared" si="227"/>
        <v>1940</v>
      </c>
    </row>
    <row r="2399" spans="1:29" x14ac:dyDescent="0.35">
      <c r="A2399" s="3">
        <v>18172</v>
      </c>
      <c r="B2399" s="2">
        <v>9.5310000000000006</v>
      </c>
      <c r="C2399" s="2">
        <v>0.158</v>
      </c>
      <c r="D2399" s="2">
        <v>15.439</v>
      </c>
      <c r="E2399" s="2">
        <v>0.187</v>
      </c>
      <c r="F2399" s="2">
        <v>3.7189999999999999</v>
      </c>
      <c r="G2399" s="2">
        <v>0.19900000000000001</v>
      </c>
      <c r="H2399" s="2">
        <v>15.375</v>
      </c>
      <c r="I2399" s="2">
        <v>0.10100000000000001</v>
      </c>
      <c r="J2399" s="4">
        <f t="shared" si="228"/>
        <v>1949</v>
      </c>
      <c r="K2399">
        <f t="shared" si="229"/>
        <v>10</v>
      </c>
      <c r="M2399" t="str">
        <f t="shared" si="224"/>
        <v/>
      </c>
      <c r="O2399" t="str">
        <f t="shared" si="225"/>
        <v/>
      </c>
      <c r="R2399" t="str">
        <f t="shared" si="226"/>
        <v>1949-10</v>
      </c>
      <c r="U2399" s="2">
        <v>9.5310000000000006</v>
      </c>
      <c r="V2399" s="2">
        <v>0.158</v>
      </c>
      <c r="W2399" s="2">
        <v>15.439</v>
      </c>
      <c r="X2399" s="2">
        <v>0.187</v>
      </c>
      <c r="Y2399" s="2">
        <v>3.7189999999999999</v>
      </c>
      <c r="Z2399" s="2">
        <v>0.19900000000000001</v>
      </c>
      <c r="AA2399" s="2">
        <v>15.375</v>
      </c>
      <c r="AB2399" s="2">
        <v>0.10100000000000001</v>
      </c>
      <c r="AC2399">
        <f t="shared" si="227"/>
        <v>1940</v>
      </c>
    </row>
    <row r="2400" spans="1:29" x14ac:dyDescent="0.35">
      <c r="A2400" s="3">
        <v>18203</v>
      </c>
      <c r="B2400" s="2">
        <v>6.1479999999999997</v>
      </c>
      <c r="C2400" s="2">
        <v>0.16399999999999901</v>
      </c>
      <c r="D2400" s="2">
        <v>11.821</v>
      </c>
      <c r="E2400" s="2">
        <v>0.20699999999999999</v>
      </c>
      <c r="F2400" s="2">
        <v>0.45300000000000001</v>
      </c>
      <c r="G2400" s="2">
        <v>0.224</v>
      </c>
      <c r="H2400" s="2">
        <v>14.331</v>
      </c>
      <c r="I2400" s="2">
        <v>9.9000000000000005E-2</v>
      </c>
      <c r="J2400" s="4">
        <f t="shared" si="228"/>
        <v>1949</v>
      </c>
      <c r="K2400">
        <f t="shared" si="229"/>
        <v>11</v>
      </c>
      <c r="M2400" t="str">
        <f t="shared" si="224"/>
        <v/>
      </c>
      <c r="O2400" t="str">
        <f t="shared" si="225"/>
        <v/>
      </c>
      <c r="R2400" t="str">
        <f t="shared" si="226"/>
        <v>1949-11</v>
      </c>
      <c r="U2400" s="2">
        <v>6.1479999999999997</v>
      </c>
      <c r="V2400" s="2">
        <v>0.16399999999999901</v>
      </c>
      <c r="W2400" s="2">
        <v>11.821</v>
      </c>
      <c r="X2400" s="2">
        <v>0.20699999999999999</v>
      </c>
      <c r="Y2400" s="2">
        <v>0.45300000000000001</v>
      </c>
      <c r="Z2400" s="2">
        <v>0.224</v>
      </c>
      <c r="AA2400" s="2">
        <v>14.331</v>
      </c>
      <c r="AB2400" s="2">
        <v>9.9000000000000005E-2</v>
      </c>
      <c r="AC2400">
        <f t="shared" si="227"/>
        <v>1940</v>
      </c>
    </row>
    <row r="2401" spans="1:29" x14ac:dyDescent="0.35">
      <c r="A2401" s="3">
        <v>18233</v>
      </c>
      <c r="B2401" s="2">
        <v>3.4489999999999998</v>
      </c>
      <c r="C2401" s="2">
        <v>0.17799999999999999</v>
      </c>
      <c r="D2401" s="2">
        <v>8.843</v>
      </c>
      <c r="E2401" s="2">
        <v>0.20899999999999999</v>
      </c>
      <c r="F2401" s="2">
        <v>-1.8919999999999999</v>
      </c>
      <c r="G2401" s="2">
        <v>0.23699999999999999</v>
      </c>
      <c r="H2401" s="2">
        <v>13.632999999999999</v>
      </c>
      <c r="I2401" s="2">
        <v>0.10199999999999999</v>
      </c>
      <c r="J2401" s="4">
        <f t="shared" si="228"/>
        <v>1949</v>
      </c>
      <c r="K2401">
        <f t="shared" si="229"/>
        <v>12</v>
      </c>
      <c r="M2401" t="str">
        <f t="shared" si="224"/>
        <v/>
      </c>
      <c r="O2401" t="str">
        <f t="shared" si="225"/>
        <v/>
      </c>
      <c r="R2401" t="str">
        <f t="shared" si="226"/>
        <v>1949-12</v>
      </c>
      <c r="U2401" s="2">
        <v>3.4489999999999998</v>
      </c>
      <c r="V2401" s="2">
        <v>0.17799999999999999</v>
      </c>
      <c r="W2401" s="2">
        <v>8.843</v>
      </c>
      <c r="X2401" s="2">
        <v>0.20899999999999999</v>
      </c>
      <c r="Y2401" s="2">
        <v>-1.8919999999999999</v>
      </c>
      <c r="Z2401" s="2">
        <v>0.23699999999999999</v>
      </c>
      <c r="AA2401" s="2">
        <v>13.632999999999999</v>
      </c>
      <c r="AB2401" s="2">
        <v>0.10199999999999999</v>
      </c>
      <c r="AC2401">
        <f t="shared" si="227"/>
        <v>1940</v>
      </c>
    </row>
    <row r="2402" spans="1:29" x14ac:dyDescent="0.35">
      <c r="A2402" s="3">
        <v>18264</v>
      </c>
      <c r="B2402" s="2">
        <v>2.008</v>
      </c>
      <c r="C2402" s="2">
        <v>0.17299999999999999</v>
      </c>
      <c r="D2402" s="2">
        <v>7.6109999999999998</v>
      </c>
      <c r="E2402" s="2">
        <v>0.20699999999999999</v>
      </c>
      <c r="F2402" s="2">
        <v>-3.6219999999999999</v>
      </c>
      <c r="G2402" s="2">
        <v>0.23599999999999999</v>
      </c>
      <c r="H2402" s="2">
        <v>13.311</v>
      </c>
      <c r="I2402" s="2">
        <v>9.5000000000000001E-2</v>
      </c>
      <c r="J2402" s="4">
        <f t="shared" si="228"/>
        <v>1950</v>
      </c>
      <c r="K2402">
        <f t="shared" si="229"/>
        <v>1</v>
      </c>
      <c r="M2402" t="str">
        <f t="shared" si="224"/>
        <v/>
      </c>
      <c r="O2402" t="str">
        <f t="shared" si="225"/>
        <v/>
      </c>
      <c r="R2402" t="str">
        <f t="shared" si="226"/>
        <v>1950-01</v>
      </c>
      <c r="U2402" s="2">
        <v>2.008</v>
      </c>
      <c r="V2402" s="2">
        <v>0.17299999999999999</v>
      </c>
      <c r="W2402" s="2">
        <v>7.6109999999999998</v>
      </c>
      <c r="X2402" s="2">
        <v>0.20699999999999999</v>
      </c>
      <c r="Y2402" s="2">
        <v>-3.6219999999999999</v>
      </c>
      <c r="Z2402" s="2">
        <v>0.23599999999999999</v>
      </c>
      <c r="AA2402" s="2">
        <v>13.311</v>
      </c>
      <c r="AB2402" s="2">
        <v>9.5000000000000001E-2</v>
      </c>
      <c r="AC2402">
        <f t="shared" si="227"/>
        <v>1950</v>
      </c>
    </row>
    <row r="2403" spans="1:29" x14ac:dyDescent="0.35">
      <c r="A2403" s="3">
        <v>18295</v>
      </c>
      <c r="B2403" s="2">
        <v>2.7210000000000001</v>
      </c>
      <c r="C2403" s="2">
        <v>0.182</v>
      </c>
      <c r="D2403" s="2">
        <v>8.4749999999999996</v>
      </c>
      <c r="E2403" s="2">
        <v>0.20899999999999999</v>
      </c>
      <c r="F2403" s="2">
        <v>-3.0129999999999999</v>
      </c>
      <c r="G2403" s="2">
        <v>0.217</v>
      </c>
      <c r="H2403" s="2">
        <v>13.554</v>
      </c>
      <c r="I2403" s="2">
        <v>0.10100000000000001</v>
      </c>
      <c r="J2403" s="4">
        <f t="shared" si="228"/>
        <v>1950</v>
      </c>
      <c r="K2403">
        <f t="shared" si="229"/>
        <v>2</v>
      </c>
      <c r="M2403" t="str">
        <f t="shared" si="224"/>
        <v/>
      </c>
      <c r="O2403" t="str">
        <f t="shared" si="225"/>
        <v/>
      </c>
      <c r="R2403" t="str">
        <f t="shared" si="226"/>
        <v>1950-02</v>
      </c>
      <c r="U2403" s="2">
        <v>2.7210000000000001</v>
      </c>
      <c r="V2403" s="2">
        <v>0.182</v>
      </c>
      <c r="W2403" s="2">
        <v>8.4749999999999996</v>
      </c>
      <c r="X2403" s="2">
        <v>0.20899999999999999</v>
      </c>
      <c r="Y2403" s="2">
        <v>-3.0129999999999999</v>
      </c>
      <c r="Z2403" s="2">
        <v>0.217</v>
      </c>
      <c r="AA2403" s="2">
        <v>13.554</v>
      </c>
      <c r="AB2403" s="2">
        <v>0.10100000000000001</v>
      </c>
      <c r="AC2403">
        <f t="shared" si="227"/>
        <v>1950</v>
      </c>
    </row>
    <row r="2404" spans="1:29" x14ac:dyDescent="0.35">
      <c r="A2404" s="3">
        <v>18323</v>
      </c>
      <c r="B2404" s="2">
        <v>5.2469999999999999</v>
      </c>
      <c r="C2404" s="2">
        <v>0.15</v>
      </c>
      <c r="D2404" s="2">
        <v>11.173</v>
      </c>
      <c r="E2404" s="2">
        <v>0.158</v>
      </c>
      <c r="F2404" s="2">
        <v>-0.69299999999999995</v>
      </c>
      <c r="G2404" s="2">
        <v>0.2</v>
      </c>
      <c r="H2404" s="2">
        <v>14.295999999999999</v>
      </c>
      <c r="I2404" s="2">
        <v>9.7000000000000003E-2</v>
      </c>
      <c r="J2404" s="4">
        <f t="shared" si="228"/>
        <v>1950</v>
      </c>
      <c r="K2404">
        <f t="shared" si="229"/>
        <v>3</v>
      </c>
      <c r="M2404" t="str">
        <f t="shared" si="224"/>
        <v/>
      </c>
      <c r="O2404" t="str">
        <f t="shared" si="225"/>
        <v/>
      </c>
      <c r="R2404" t="str">
        <f t="shared" si="226"/>
        <v>1950-03</v>
      </c>
      <c r="U2404" s="2">
        <v>5.2469999999999999</v>
      </c>
      <c r="V2404" s="2">
        <v>0.15</v>
      </c>
      <c r="W2404" s="2">
        <v>11.173</v>
      </c>
      <c r="X2404" s="2">
        <v>0.158</v>
      </c>
      <c r="Y2404" s="2">
        <v>-0.69299999999999995</v>
      </c>
      <c r="Z2404" s="2">
        <v>0.2</v>
      </c>
      <c r="AA2404" s="2">
        <v>14.295999999999999</v>
      </c>
      <c r="AB2404" s="2">
        <v>9.7000000000000003E-2</v>
      </c>
      <c r="AC2404">
        <f t="shared" si="227"/>
        <v>1950</v>
      </c>
    </row>
    <row r="2405" spans="1:29" x14ac:dyDescent="0.35">
      <c r="A2405" s="3">
        <v>18354</v>
      </c>
      <c r="B2405" s="2">
        <v>8.1229999999999993</v>
      </c>
      <c r="C2405" s="2">
        <v>0.192</v>
      </c>
      <c r="D2405" s="2">
        <v>14.157</v>
      </c>
      <c r="E2405" s="2">
        <v>0.216</v>
      </c>
      <c r="F2405" s="2">
        <v>2.0430000000000001</v>
      </c>
      <c r="G2405" s="2">
        <v>0.28000000000000003</v>
      </c>
      <c r="H2405" s="2">
        <v>15.093</v>
      </c>
      <c r="I2405" s="2">
        <v>0.10199999999999999</v>
      </c>
      <c r="J2405" s="4">
        <f t="shared" si="228"/>
        <v>1950</v>
      </c>
      <c r="K2405">
        <f t="shared" si="229"/>
        <v>4</v>
      </c>
      <c r="M2405" t="str">
        <f t="shared" si="224"/>
        <v/>
      </c>
      <c r="O2405" t="str">
        <f t="shared" si="225"/>
        <v/>
      </c>
      <c r="R2405" t="str">
        <f t="shared" si="226"/>
        <v>1950-04</v>
      </c>
      <c r="U2405" s="2">
        <v>8.1229999999999993</v>
      </c>
      <c r="V2405" s="2">
        <v>0.192</v>
      </c>
      <c r="W2405" s="2">
        <v>14.157</v>
      </c>
      <c r="X2405" s="2">
        <v>0.216</v>
      </c>
      <c r="Y2405" s="2">
        <v>2.0430000000000001</v>
      </c>
      <c r="Z2405" s="2">
        <v>0.28000000000000003</v>
      </c>
      <c r="AA2405" s="2">
        <v>15.093</v>
      </c>
      <c r="AB2405" s="2">
        <v>0.10199999999999999</v>
      </c>
      <c r="AC2405">
        <f t="shared" si="227"/>
        <v>1950</v>
      </c>
    </row>
    <row r="2406" spans="1:29" x14ac:dyDescent="0.35">
      <c r="A2406" s="3">
        <v>18384</v>
      </c>
      <c r="B2406" s="2">
        <v>11.297000000000001</v>
      </c>
      <c r="C2406" s="2">
        <v>0.217</v>
      </c>
      <c r="D2406" s="2">
        <v>17.251999999999999</v>
      </c>
      <c r="E2406" s="2">
        <v>0.25900000000000001</v>
      </c>
      <c r="F2406" s="2">
        <v>5.4210000000000003</v>
      </c>
      <c r="G2406" s="2">
        <v>0.28599999999999998</v>
      </c>
      <c r="H2406" s="2">
        <v>16.033000000000001</v>
      </c>
      <c r="I2406" s="2">
        <v>0.106</v>
      </c>
      <c r="J2406" s="4">
        <f t="shared" si="228"/>
        <v>1950</v>
      </c>
      <c r="K2406">
        <f t="shared" si="229"/>
        <v>5</v>
      </c>
      <c r="M2406" t="str">
        <f t="shared" si="224"/>
        <v/>
      </c>
      <c r="O2406" t="str">
        <f t="shared" si="225"/>
        <v/>
      </c>
      <c r="R2406" t="str">
        <f t="shared" si="226"/>
        <v>1950-05</v>
      </c>
      <c r="U2406" s="2">
        <v>11.297000000000001</v>
      </c>
      <c r="V2406" s="2">
        <v>0.217</v>
      </c>
      <c r="W2406" s="2">
        <v>17.251999999999999</v>
      </c>
      <c r="X2406" s="2">
        <v>0.25900000000000001</v>
      </c>
      <c r="Y2406" s="2">
        <v>5.4210000000000003</v>
      </c>
      <c r="Z2406" s="2">
        <v>0.28599999999999998</v>
      </c>
      <c r="AA2406" s="2">
        <v>16.033000000000001</v>
      </c>
      <c r="AB2406" s="2">
        <v>0.106</v>
      </c>
      <c r="AC2406">
        <f t="shared" si="227"/>
        <v>1950</v>
      </c>
    </row>
    <row r="2407" spans="1:29" x14ac:dyDescent="0.35">
      <c r="A2407" s="3">
        <v>18415</v>
      </c>
      <c r="B2407" s="2">
        <v>13.382</v>
      </c>
      <c r="C2407" s="2">
        <v>0.19600000000000001</v>
      </c>
      <c r="D2407" s="2">
        <v>19.29</v>
      </c>
      <c r="E2407" s="2">
        <v>0.23200000000000001</v>
      </c>
      <c r="F2407" s="2">
        <v>7.5010000000000003</v>
      </c>
      <c r="G2407" s="2">
        <v>0.224</v>
      </c>
      <c r="H2407" s="2">
        <v>16.66</v>
      </c>
      <c r="I2407" s="2">
        <v>0.105</v>
      </c>
      <c r="J2407" s="4">
        <f t="shared" si="228"/>
        <v>1950</v>
      </c>
      <c r="K2407">
        <f t="shared" si="229"/>
        <v>6</v>
      </c>
      <c r="M2407" t="str">
        <f t="shared" si="224"/>
        <v/>
      </c>
      <c r="O2407" t="str">
        <f t="shared" si="225"/>
        <v/>
      </c>
      <c r="R2407" t="str">
        <f t="shared" si="226"/>
        <v>1950-06</v>
      </c>
      <c r="U2407" s="2">
        <v>13.382</v>
      </c>
      <c r="V2407" s="2">
        <v>0.19600000000000001</v>
      </c>
      <c r="W2407" s="2">
        <v>19.29</v>
      </c>
      <c r="X2407" s="2">
        <v>0.23200000000000001</v>
      </c>
      <c r="Y2407" s="2">
        <v>7.5010000000000003</v>
      </c>
      <c r="Z2407" s="2">
        <v>0.224</v>
      </c>
      <c r="AA2407" s="2">
        <v>16.66</v>
      </c>
      <c r="AB2407" s="2">
        <v>0.105</v>
      </c>
      <c r="AC2407">
        <f t="shared" si="227"/>
        <v>1950</v>
      </c>
    </row>
    <row r="2408" spans="1:29" x14ac:dyDescent="0.35">
      <c r="A2408" s="3">
        <v>18445</v>
      </c>
      <c r="B2408" s="2">
        <v>14.14</v>
      </c>
      <c r="C2408" s="2">
        <v>0.23899999999999999</v>
      </c>
      <c r="D2408" s="2">
        <v>19.882000000000001</v>
      </c>
      <c r="E2408" s="2">
        <v>0.27500000000000002</v>
      </c>
      <c r="F2408" s="2">
        <v>8.4169999999999998</v>
      </c>
      <c r="G2408" s="2">
        <v>0.29099999999999998</v>
      </c>
      <c r="H2408" s="2">
        <v>16.980999999999899</v>
      </c>
      <c r="I2408" s="2">
        <v>0.115</v>
      </c>
      <c r="J2408" s="4">
        <f t="shared" si="228"/>
        <v>1950</v>
      </c>
      <c r="K2408">
        <f t="shared" si="229"/>
        <v>7</v>
      </c>
      <c r="M2408" t="str">
        <f t="shared" si="224"/>
        <v/>
      </c>
      <c r="O2408" t="str">
        <f t="shared" si="225"/>
        <v/>
      </c>
      <c r="R2408" t="str">
        <f t="shared" si="226"/>
        <v>1950-07</v>
      </c>
      <c r="U2408" s="2">
        <v>14.14</v>
      </c>
      <c r="V2408" s="2">
        <v>0.23899999999999999</v>
      </c>
      <c r="W2408" s="2">
        <v>19.882000000000001</v>
      </c>
      <c r="X2408" s="2">
        <v>0.27500000000000002</v>
      </c>
      <c r="Y2408" s="2">
        <v>8.4169999999999998</v>
      </c>
      <c r="Z2408" s="2">
        <v>0.29099999999999998</v>
      </c>
      <c r="AA2408" s="2">
        <v>16.980999999999899</v>
      </c>
      <c r="AB2408" s="2">
        <v>0.115</v>
      </c>
      <c r="AC2408">
        <f t="shared" si="227"/>
        <v>1950</v>
      </c>
    </row>
    <row r="2409" spans="1:29" x14ac:dyDescent="0.35">
      <c r="A2409" s="3">
        <v>18476</v>
      </c>
      <c r="B2409" s="2">
        <v>13.46</v>
      </c>
      <c r="C2409" s="2">
        <v>0.22800000000000001</v>
      </c>
      <c r="D2409" s="2">
        <v>19.39</v>
      </c>
      <c r="E2409" s="2">
        <v>0.26700000000000002</v>
      </c>
      <c r="F2409" s="2">
        <v>7.7289999999999903</v>
      </c>
      <c r="G2409" s="2">
        <v>0.26</v>
      </c>
      <c r="H2409" s="2">
        <v>16.730999999999899</v>
      </c>
      <c r="I2409" s="2">
        <v>0.108</v>
      </c>
      <c r="J2409" s="4">
        <f t="shared" si="228"/>
        <v>1950</v>
      </c>
      <c r="K2409">
        <f t="shared" si="229"/>
        <v>8</v>
      </c>
      <c r="M2409" t="str">
        <f t="shared" si="224"/>
        <v/>
      </c>
      <c r="O2409" t="str">
        <f t="shared" si="225"/>
        <v/>
      </c>
      <c r="R2409" t="str">
        <f t="shared" si="226"/>
        <v>1950-08</v>
      </c>
      <c r="U2409" s="2">
        <v>13.46</v>
      </c>
      <c r="V2409" s="2">
        <v>0.22800000000000001</v>
      </c>
      <c r="W2409" s="2">
        <v>19.39</v>
      </c>
      <c r="X2409" s="2">
        <v>0.26700000000000002</v>
      </c>
      <c r="Y2409" s="2">
        <v>7.7289999999999903</v>
      </c>
      <c r="Z2409" s="2">
        <v>0.26</v>
      </c>
      <c r="AA2409" s="2">
        <v>16.730999999999899</v>
      </c>
      <c r="AB2409" s="2">
        <v>0.108</v>
      </c>
      <c r="AC2409">
        <f t="shared" si="227"/>
        <v>1950</v>
      </c>
    </row>
    <row r="2410" spans="1:29" x14ac:dyDescent="0.35">
      <c r="A2410" s="3">
        <v>18507</v>
      </c>
      <c r="B2410" s="2">
        <v>11.952</v>
      </c>
      <c r="C2410" s="2">
        <v>0.20399999999999999</v>
      </c>
      <c r="D2410" s="2">
        <v>17.736999999999998</v>
      </c>
      <c r="E2410" s="2">
        <v>0.20899999999999999</v>
      </c>
      <c r="F2410" s="2">
        <v>6.2050000000000001</v>
      </c>
      <c r="G2410" s="2">
        <v>0.215</v>
      </c>
      <c r="H2410" s="2">
        <v>16.123999999999999</v>
      </c>
      <c r="I2410" s="2">
        <v>0.106</v>
      </c>
      <c r="J2410" s="4">
        <f t="shared" si="228"/>
        <v>1950</v>
      </c>
      <c r="K2410">
        <f t="shared" si="229"/>
        <v>9</v>
      </c>
      <c r="M2410" t="str">
        <f t="shared" si="224"/>
        <v/>
      </c>
      <c r="O2410" t="str">
        <f t="shared" si="225"/>
        <v/>
      </c>
      <c r="R2410" t="str">
        <f t="shared" si="226"/>
        <v>1950-09</v>
      </c>
      <c r="U2410" s="2">
        <v>11.952</v>
      </c>
      <c r="V2410" s="2">
        <v>0.20399999999999999</v>
      </c>
      <c r="W2410" s="2">
        <v>17.736999999999998</v>
      </c>
      <c r="X2410" s="2">
        <v>0.20899999999999999</v>
      </c>
      <c r="Y2410" s="2">
        <v>6.2050000000000001</v>
      </c>
      <c r="Z2410" s="2">
        <v>0.215</v>
      </c>
      <c r="AA2410" s="2">
        <v>16.123999999999999</v>
      </c>
      <c r="AB2410" s="2">
        <v>0.106</v>
      </c>
      <c r="AC2410">
        <f t="shared" si="227"/>
        <v>1950</v>
      </c>
    </row>
    <row r="2411" spans="1:29" x14ac:dyDescent="0.35">
      <c r="A2411" s="3">
        <v>18537</v>
      </c>
      <c r="B2411" s="2">
        <v>9.1530000000000005</v>
      </c>
      <c r="C2411" s="2">
        <v>0.16399999999999901</v>
      </c>
      <c r="D2411" s="2">
        <v>14.917999999999999</v>
      </c>
      <c r="E2411" s="2">
        <v>0.159</v>
      </c>
      <c r="F2411" s="2">
        <v>3.452</v>
      </c>
      <c r="G2411" s="2">
        <v>0.193</v>
      </c>
      <c r="H2411" s="2">
        <v>15.244999999999999</v>
      </c>
      <c r="I2411" s="2">
        <v>0.10299999999999999</v>
      </c>
      <c r="J2411" s="4">
        <f t="shared" si="228"/>
        <v>1950</v>
      </c>
      <c r="K2411">
        <f t="shared" si="229"/>
        <v>10</v>
      </c>
      <c r="M2411" t="str">
        <f t="shared" si="224"/>
        <v/>
      </c>
      <c r="O2411" t="str">
        <f t="shared" si="225"/>
        <v/>
      </c>
      <c r="R2411" t="str">
        <f t="shared" si="226"/>
        <v>1950-10</v>
      </c>
      <c r="U2411" s="2">
        <v>9.1530000000000005</v>
      </c>
      <c r="V2411" s="2">
        <v>0.16399999999999901</v>
      </c>
      <c r="W2411" s="2">
        <v>14.917999999999999</v>
      </c>
      <c r="X2411" s="2">
        <v>0.159</v>
      </c>
      <c r="Y2411" s="2">
        <v>3.452</v>
      </c>
      <c r="Z2411" s="2">
        <v>0.193</v>
      </c>
      <c r="AA2411" s="2">
        <v>15.244999999999999</v>
      </c>
      <c r="AB2411" s="2">
        <v>0.10299999999999999</v>
      </c>
      <c r="AC2411">
        <f t="shared" si="227"/>
        <v>1950</v>
      </c>
    </row>
    <row r="2412" spans="1:29" x14ac:dyDescent="0.35">
      <c r="A2412" s="3">
        <v>18568</v>
      </c>
      <c r="B2412" s="2">
        <v>5.3719999999999999</v>
      </c>
      <c r="C2412" s="2">
        <v>0.13900000000000001</v>
      </c>
      <c r="D2412" s="2">
        <v>11.077</v>
      </c>
      <c r="E2412" s="2">
        <v>0.186</v>
      </c>
      <c r="F2412" s="2">
        <v>-0.42599999999999899</v>
      </c>
      <c r="G2412" s="2">
        <v>0.19</v>
      </c>
      <c r="H2412" s="2">
        <v>14.06</v>
      </c>
      <c r="I2412" s="2">
        <v>9.2999999999999999E-2</v>
      </c>
      <c r="J2412" s="4">
        <f t="shared" si="228"/>
        <v>1950</v>
      </c>
      <c r="K2412">
        <f t="shared" si="229"/>
        <v>11</v>
      </c>
      <c r="M2412" t="str">
        <f t="shared" si="224"/>
        <v/>
      </c>
      <c r="O2412" t="str">
        <f t="shared" si="225"/>
        <v/>
      </c>
      <c r="R2412" t="str">
        <f t="shared" si="226"/>
        <v>1950-11</v>
      </c>
      <c r="U2412" s="2">
        <v>5.3719999999999999</v>
      </c>
      <c r="V2412" s="2">
        <v>0.13900000000000001</v>
      </c>
      <c r="W2412" s="2">
        <v>11.077</v>
      </c>
      <c r="X2412" s="2">
        <v>0.186</v>
      </c>
      <c r="Y2412" s="2">
        <v>-0.42599999999999899</v>
      </c>
      <c r="Z2412" s="2">
        <v>0.19</v>
      </c>
      <c r="AA2412" s="2">
        <v>14.06</v>
      </c>
      <c r="AB2412" s="2">
        <v>9.2999999999999999E-2</v>
      </c>
      <c r="AC2412">
        <f t="shared" si="227"/>
        <v>1950</v>
      </c>
    </row>
    <row r="2413" spans="1:29" x14ac:dyDescent="0.35">
      <c r="A2413" s="3">
        <v>18598</v>
      </c>
      <c r="B2413" s="2">
        <v>3.528</v>
      </c>
      <c r="C2413" s="2">
        <v>0.152</v>
      </c>
      <c r="D2413" s="2">
        <v>9.1229999999999993</v>
      </c>
      <c r="E2413" s="2">
        <v>0.20499999999999999</v>
      </c>
      <c r="F2413" s="2">
        <v>-2.07099999999999</v>
      </c>
      <c r="G2413" s="2">
        <v>0.20100000000000001</v>
      </c>
      <c r="H2413" s="2">
        <v>13.585999999999901</v>
      </c>
      <c r="I2413" s="2">
        <v>9.7000000000000003E-2</v>
      </c>
      <c r="J2413" s="4">
        <f t="shared" si="228"/>
        <v>1950</v>
      </c>
      <c r="K2413">
        <f t="shared" si="229"/>
        <v>12</v>
      </c>
      <c r="M2413" t="str">
        <f t="shared" si="224"/>
        <v/>
      </c>
      <c r="O2413" t="str">
        <f t="shared" si="225"/>
        <v/>
      </c>
      <c r="R2413" t="str">
        <f t="shared" si="226"/>
        <v>1950-12</v>
      </c>
      <c r="U2413" s="2">
        <v>3.528</v>
      </c>
      <c r="V2413" s="2">
        <v>0.152</v>
      </c>
      <c r="W2413" s="2">
        <v>9.1229999999999993</v>
      </c>
      <c r="X2413" s="2">
        <v>0.20499999999999999</v>
      </c>
      <c r="Y2413" s="2">
        <v>-2.07099999999999</v>
      </c>
      <c r="Z2413" s="2">
        <v>0.20100000000000001</v>
      </c>
      <c r="AA2413" s="2">
        <v>13.585999999999901</v>
      </c>
      <c r="AB2413" s="2">
        <v>9.7000000000000003E-2</v>
      </c>
      <c r="AC2413">
        <f t="shared" si="227"/>
        <v>1950</v>
      </c>
    </row>
    <row r="2414" spans="1:29" x14ac:dyDescent="0.35">
      <c r="A2414" s="3">
        <v>18629</v>
      </c>
      <c r="B2414" s="2">
        <v>2.1379999999999999</v>
      </c>
      <c r="C2414" s="2">
        <v>0.13200000000000001</v>
      </c>
      <c r="D2414" s="2">
        <v>7.77</v>
      </c>
      <c r="E2414" s="2">
        <v>0.17899999999999999</v>
      </c>
      <c r="F2414" s="2">
        <v>-3.5209999999999999</v>
      </c>
      <c r="G2414" s="2">
        <v>0.17899999999999999</v>
      </c>
      <c r="H2414" s="2">
        <v>13.340999999999999</v>
      </c>
      <c r="I2414" s="2">
        <v>0.09</v>
      </c>
      <c r="J2414" s="4">
        <f t="shared" si="228"/>
        <v>1951</v>
      </c>
      <c r="K2414">
        <f t="shared" si="229"/>
        <v>1</v>
      </c>
      <c r="M2414" t="str">
        <f t="shared" si="224"/>
        <v/>
      </c>
      <c r="O2414" t="str">
        <f t="shared" si="225"/>
        <v/>
      </c>
      <c r="R2414" t="str">
        <f t="shared" si="226"/>
        <v>1951-01</v>
      </c>
      <c r="U2414" s="2">
        <v>2.1379999999999999</v>
      </c>
      <c r="V2414" s="2">
        <v>0.13200000000000001</v>
      </c>
      <c r="W2414" s="2">
        <v>7.77</v>
      </c>
      <c r="X2414" s="2">
        <v>0.17899999999999999</v>
      </c>
      <c r="Y2414" s="2">
        <v>-3.5209999999999999</v>
      </c>
      <c r="Z2414" s="2">
        <v>0.17899999999999999</v>
      </c>
      <c r="AA2414" s="2">
        <v>13.340999999999999</v>
      </c>
      <c r="AB2414" s="2">
        <v>0.09</v>
      </c>
      <c r="AC2414">
        <f t="shared" si="227"/>
        <v>1950</v>
      </c>
    </row>
    <row r="2415" spans="1:29" x14ac:dyDescent="0.35">
      <c r="A2415" s="3">
        <v>18660</v>
      </c>
      <c r="B2415" s="2">
        <v>2.3319999999999999</v>
      </c>
      <c r="C2415" s="2">
        <v>0.14899999999999999</v>
      </c>
      <c r="D2415" s="2">
        <v>8.1630000000000003</v>
      </c>
      <c r="E2415" s="2">
        <v>0.22900000000000001</v>
      </c>
      <c r="F2415" s="2">
        <v>-3.661</v>
      </c>
      <c r="G2415" s="2">
        <v>0.155</v>
      </c>
      <c r="H2415" s="2">
        <v>13.488</v>
      </c>
      <c r="I2415" s="2">
        <v>9.2999999999999999E-2</v>
      </c>
      <c r="J2415" s="4">
        <f t="shared" si="228"/>
        <v>1951</v>
      </c>
      <c r="K2415">
        <f t="shared" si="229"/>
        <v>2</v>
      </c>
      <c r="M2415" t="str">
        <f t="shared" si="224"/>
        <v/>
      </c>
      <c r="O2415" t="str">
        <f t="shared" si="225"/>
        <v/>
      </c>
      <c r="R2415" t="str">
        <f t="shared" si="226"/>
        <v>1951-02</v>
      </c>
      <c r="U2415" s="2">
        <v>2.3319999999999999</v>
      </c>
      <c r="V2415" s="2">
        <v>0.14899999999999999</v>
      </c>
      <c r="W2415" s="2">
        <v>8.1630000000000003</v>
      </c>
      <c r="X2415" s="2">
        <v>0.22900000000000001</v>
      </c>
      <c r="Y2415" s="2">
        <v>-3.661</v>
      </c>
      <c r="Z2415" s="2">
        <v>0.155</v>
      </c>
      <c r="AA2415" s="2">
        <v>13.488</v>
      </c>
      <c r="AB2415" s="2">
        <v>9.2999999999999999E-2</v>
      </c>
      <c r="AC2415">
        <f t="shared" si="227"/>
        <v>1950</v>
      </c>
    </row>
    <row r="2416" spans="1:29" x14ac:dyDescent="0.35">
      <c r="A2416" s="3">
        <v>18688</v>
      </c>
      <c r="B2416" s="2">
        <v>5.0910000000000002</v>
      </c>
      <c r="C2416" s="2">
        <v>0.14099999999999999</v>
      </c>
      <c r="D2416" s="2">
        <v>11.074</v>
      </c>
      <c r="E2416" s="2">
        <v>0.159</v>
      </c>
      <c r="F2416" s="2">
        <v>-1.087</v>
      </c>
      <c r="G2416" s="2">
        <v>0.17299999999999999</v>
      </c>
      <c r="H2416" s="2">
        <v>14.278</v>
      </c>
      <c r="I2416" s="2">
        <v>9.1999999999999998E-2</v>
      </c>
      <c r="J2416" s="4">
        <f t="shared" si="228"/>
        <v>1951</v>
      </c>
      <c r="K2416">
        <f t="shared" si="229"/>
        <v>3</v>
      </c>
      <c r="M2416" t="str">
        <f t="shared" si="224"/>
        <v/>
      </c>
      <c r="O2416" t="str">
        <f t="shared" si="225"/>
        <v/>
      </c>
      <c r="R2416" t="str">
        <f t="shared" si="226"/>
        <v>1951-03</v>
      </c>
      <c r="U2416" s="2">
        <v>5.0910000000000002</v>
      </c>
      <c r="V2416" s="2">
        <v>0.14099999999999999</v>
      </c>
      <c r="W2416" s="2">
        <v>11.074</v>
      </c>
      <c r="X2416" s="2">
        <v>0.159</v>
      </c>
      <c r="Y2416" s="2">
        <v>-1.087</v>
      </c>
      <c r="Z2416" s="2">
        <v>0.17299999999999999</v>
      </c>
      <c r="AA2416" s="2">
        <v>14.278</v>
      </c>
      <c r="AB2416" s="2">
        <v>9.1999999999999998E-2</v>
      </c>
      <c r="AC2416">
        <f t="shared" si="227"/>
        <v>1950</v>
      </c>
    </row>
    <row r="2417" spans="1:29" x14ac:dyDescent="0.35">
      <c r="A2417" s="3">
        <v>18719</v>
      </c>
      <c r="B2417" s="2">
        <v>8.3669999999999902</v>
      </c>
      <c r="C2417" s="2">
        <v>0.17499999999999999</v>
      </c>
      <c r="D2417" s="2">
        <v>14.538</v>
      </c>
      <c r="E2417" s="2">
        <v>0.184</v>
      </c>
      <c r="F2417" s="2">
        <v>2.1909999999999998</v>
      </c>
      <c r="G2417" s="2">
        <v>0.20799999999999999</v>
      </c>
      <c r="H2417" s="2">
        <v>15.198</v>
      </c>
      <c r="I2417" s="2">
        <v>9.5000000000000001E-2</v>
      </c>
      <c r="J2417" s="4">
        <f t="shared" si="228"/>
        <v>1951</v>
      </c>
      <c r="K2417">
        <f t="shared" si="229"/>
        <v>4</v>
      </c>
      <c r="M2417" t="str">
        <f t="shared" si="224"/>
        <v/>
      </c>
      <c r="O2417" t="str">
        <f t="shared" si="225"/>
        <v/>
      </c>
      <c r="R2417" t="str">
        <f t="shared" si="226"/>
        <v>1951-04</v>
      </c>
      <c r="U2417" s="2">
        <v>8.3669999999999902</v>
      </c>
      <c r="V2417" s="2">
        <v>0.17499999999999999</v>
      </c>
      <c r="W2417" s="2">
        <v>14.538</v>
      </c>
      <c r="X2417" s="2">
        <v>0.184</v>
      </c>
      <c r="Y2417" s="2">
        <v>2.1909999999999998</v>
      </c>
      <c r="Z2417" s="2">
        <v>0.20799999999999999</v>
      </c>
      <c r="AA2417" s="2">
        <v>15.198</v>
      </c>
      <c r="AB2417" s="2">
        <v>9.5000000000000001E-2</v>
      </c>
      <c r="AC2417">
        <f t="shared" si="227"/>
        <v>1950</v>
      </c>
    </row>
    <row r="2418" spans="1:29" x14ac:dyDescent="0.35">
      <c r="A2418" s="3">
        <v>18749</v>
      </c>
      <c r="B2418" s="2">
        <v>11.438000000000001</v>
      </c>
      <c r="C2418" s="2">
        <v>0.23</v>
      </c>
      <c r="D2418" s="2">
        <v>17.370999999999999</v>
      </c>
      <c r="E2418" s="2">
        <v>0.24</v>
      </c>
      <c r="F2418" s="2">
        <v>5.3760000000000003</v>
      </c>
      <c r="G2418" s="2">
        <v>0.26200000000000001</v>
      </c>
      <c r="H2418" s="2">
        <v>16.158000000000001</v>
      </c>
      <c r="I2418" s="2">
        <v>0.112</v>
      </c>
      <c r="J2418" s="4">
        <f t="shared" si="228"/>
        <v>1951</v>
      </c>
      <c r="K2418">
        <f t="shared" si="229"/>
        <v>5</v>
      </c>
      <c r="M2418" t="str">
        <f t="shared" si="224"/>
        <v/>
      </c>
      <c r="O2418" t="str">
        <f t="shared" si="225"/>
        <v/>
      </c>
      <c r="R2418" t="str">
        <f t="shared" si="226"/>
        <v>1951-05</v>
      </c>
      <c r="U2418" s="2">
        <v>11.438000000000001</v>
      </c>
      <c r="V2418" s="2">
        <v>0.23</v>
      </c>
      <c r="W2418" s="2">
        <v>17.370999999999999</v>
      </c>
      <c r="X2418" s="2">
        <v>0.24</v>
      </c>
      <c r="Y2418" s="2">
        <v>5.3760000000000003</v>
      </c>
      <c r="Z2418" s="2">
        <v>0.26200000000000001</v>
      </c>
      <c r="AA2418" s="2">
        <v>16.158000000000001</v>
      </c>
      <c r="AB2418" s="2">
        <v>0.112</v>
      </c>
      <c r="AC2418">
        <f t="shared" si="227"/>
        <v>1950</v>
      </c>
    </row>
    <row r="2419" spans="1:29" x14ac:dyDescent="0.35">
      <c r="A2419" s="3">
        <v>18780</v>
      </c>
      <c r="B2419" s="2">
        <v>13.25</v>
      </c>
      <c r="C2419" s="2">
        <v>0.23799999999999999</v>
      </c>
      <c r="D2419" s="2">
        <v>19.16</v>
      </c>
      <c r="E2419" s="2">
        <v>0.214</v>
      </c>
      <c r="F2419" s="2">
        <v>7.3120000000000003</v>
      </c>
      <c r="G2419" s="2">
        <v>0.192</v>
      </c>
      <c r="H2419" s="2">
        <v>16.768000000000001</v>
      </c>
      <c r="I2419" s="2">
        <v>0.106</v>
      </c>
      <c r="J2419" s="4">
        <f t="shared" si="228"/>
        <v>1951</v>
      </c>
      <c r="K2419">
        <f t="shared" si="229"/>
        <v>6</v>
      </c>
      <c r="M2419" t="str">
        <f t="shared" si="224"/>
        <v/>
      </c>
      <c r="O2419" t="str">
        <f t="shared" si="225"/>
        <v/>
      </c>
      <c r="R2419" t="str">
        <f t="shared" si="226"/>
        <v>1951-06</v>
      </c>
      <c r="U2419" s="2">
        <v>13.25</v>
      </c>
      <c r="V2419" s="2">
        <v>0.23799999999999999</v>
      </c>
      <c r="W2419" s="2">
        <v>19.16</v>
      </c>
      <c r="X2419" s="2">
        <v>0.214</v>
      </c>
      <c r="Y2419" s="2">
        <v>7.3120000000000003</v>
      </c>
      <c r="Z2419" s="2">
        <v>0.192</v>
      </c>
      <c r="AA2419" s="2">
        <v>16.768000000000001</v>
      </c>
      <c r="AB2419" s="2">
        <v>0.106</v>
      </c>
      <c r="AC2419">
        <f t="shared" si="227"/>
        <v>1950</v>
      </c>
    </row>
    <row r="2420" spans="1:29" x14ac:dyDescent="0.35">
      <c r="A2420" s="3">
        <v>18810</v>
      </c>
      <c r="B2420" s="2">
        <v>14.324</v>
      </c>
      <c r="C2420" s="2">
        <v>0.24</v>
      </c>
      <c r="D2420" s="2">
        <v>20.225000000000001</v>
      </c>
      <c r="E2420" s="2">
        <v>0.23200000000000001</v>
      </c>
      <c r="F2420" s="2">
        <v>8.4160000000000004</v>
      </c>
      <c r="G2420" s="2">
        <v>0.252</v>
      </c>
      <c r="H2420" s="2">
        <v>17.045999999999999</v>
      </c>
      <c r="I2420" s="2">
        <v>0.11</v>
      </c>
      <c r="J2420" s="4">
        <f t="shared" si="228"/>
        <v>1951</v>
      </c>
      <c r="K2420">
        <f t="shared" si="229"/>
        <v>7</v>
      </c>
      <c r="M2420" t="str">
        <f t="shared" si="224"/>
        <v/>
      </c>
      <c r="O2420" t="str">
        <f t="shared" si="225"/>
        <v/>
      </c>
      <c r="R2420" t="str">
        <f t="shared" si="226"/>
        <v>1951-07</v>
      </c>
      <c r="U2420" s="2">
        <v>14.324</v>
      </c>
      <c r="V2420" s="2">
        <v>0.24</v>
      </c>
      <c r="W2420" s="2">
        <v>20.225000000000001</v>
      </c>
      <c r="X2420" s="2">
        <v>0.23200000000000001</v>
      </c>
      <c r="Y2420" s="2">
        <v>8.4160000000000004</v>
      </c>
      <c r="Z2420" s="2">
        <v>0.252</v>
      </c>
      <c r="AA2420" s="2">
        <v>17.045999999999999</v>
      </c>
      <c r="AB2420" s="2">
        <v>0.11</v>
      </c>
      <c r="AC2420">
        <f t="shared" si="227"/>
        <v>1950</v>
      </c>
    </row>
    <row r="2421" spans="1:29" x14ac:dyDescent="0.35">
      <c r="A2421" s="3">
        <v>18841</v>
      </c>
      <c r="B2421" s="2">
        <v>14.0209999999999</v>
      </c>
      <c r="C2421" s="2">
        <v>0.251</v>
      </c>
      <c r="D2421" s="2">
        <v>19.809999999999999</v>
      </c>
      <c r="E2421" s="2">
        <v>0.28000000000000003</v>
      </c>
      <c r="F2421" s="2">
        <v>8.0329999999999995</v>
      </c>
      <c r="G2421" s="2">
        <v>0.3</v>
      </c>
      <c r="H2421" s="2">
        <v>17.081</v>
      </c>
      <c r="I2421" s="2">
        <v>0.11</v>
      </c>
      <c r="J2421" s="4">
        <f t="shared" si="228"/>
        <v>1951</v>
      </c>
      <c r="K2421">
        <f t="shared" si="229"/>
        <v>8</v>
      </c>
      <c r="M2421" t="str">
        <f t="shared" si="224"/>
        <v/>
      </c>
      <c r="O2421" t="str">
        <f t="shared" si="225"/>
        <v/>
      </c>
      <c r="R2421" t="str">
        <f t="shared" si="226"/>
        <v>1951-08</v>
      </c>
      <c r="U2421" s="2">
        <v>14.0209999999999</v>
      </c>
      <c r="V2421" s="2">
        <v>0.251</v>
      </c>
      <c r="W2421" s="2">
        <v>19.809999999999999</v>
      </c>
      <c r="X2421" s="2">
        <v>0.28000000000000003</v>
      </c>
      <c r="Y2421" s="2">
        <v>8.0329999999999995</v>
      </c>
      <c r="Z2421" s="2">
        <v>0.3</v>
      </c>
      <c r="AA2421" s="2">
        <v>17.081</v>
      </c>
      <c r="AB2421" s="2">
        <v>0.11</v>
      </c>
      <c r="AC2421">
        <f t="shared" si="227"/>
        <v>1950</v>
      </c>
    </row>
    <row r="2422" spans="1:29" x14ac:dyDescent="0.35">
      <c r="A2422" s="3">
        <v>18872</v>
      </c>
      <c r="B2422" s="2">
        <v>12.324</v>
      </c>
      <c r="C2422" s="2">
        <v>0.216</v>
      </c>
      <c r="D2422" s="2">
        <v>18.361999999999998</v>
      </c>
      <c r="E2422" s="2">
        <v>0.19700000000000001</v>
      </c>
      <c r="F2422" s="2">
        <v>6.4269999999999996</v>
      </c>
      <c r="G2422" s="2">
        <v>0.219</v>
      </c>
      <c r="H2422" s="2">
        <v>16.43</v>
      </c>
      <c r="I2422" s="2">
        <v>0.10100000000000001</v>
      </c>
      <c r="J2422" s="4">
        <f t="shared" si="228"/>
        <v>1951</v>
      </c>
      <c r="K2422">
        <f t="shared" si="229"/>
        <v>9</v>
      </c>
      <c r="M2422" t="str">
        <f t="shared" si="224"/>
        <v/>
      </c>
      <c r="O2422" t="str">
        <f t="shared" si="225"/>
        <v/>
      </c>
      <c r="R2422" t="str">
        <f t="shared" si="226"/>
        <v>1951-09</v>
      </c>
      <c r="U2422" s="2">
        <v>12.324</v>
      </c>
      <c r="V2422" s="2">
        <v>0.216</v>
      </c>
      <c r="W2422" s="2">
        <v>18.361999999999998</v>
      </c>
      <c r="X2422" s="2">
        <v>0.19700000000000001</v>
      </c>
      <c r="Y2422" s="2">
        <v>6.4269999999999996</v>
      </c>
      <c r="Z2422" s="2">
        <v>0.219</v>
      </c>
      <c r="AA2422" s="2">
        <v>16.43</v>
      </c>
      <c r="AB2422" s="2">
        <v>0.10100000000000001</v>
      </c>
      <c r="AC2422">
        <f t="shared" si="227"/>
        <v>1950</v>
      </c>
    </row>
    <row r="2423" spans="1:29" x14ac:dyDescent="0.35">
      <c r="A2423" s="3">
        <v>18902</v>
      </c>
      <c r="B2423" s="2">
        <v>9.67</v>
      </c>
      <c r="C2423" s="2">
        <v>0.123</v>
      </c>
      <c r="D2423" s="2">
        <v>15.148999999999999</v>
      </c>
      <c r="E2423" s="2">
        <v>0.125</v>
      </c>
      <c r="F2423" s="2">
        <v>4.0469999999999997</v>
      </c>
      <c r="G2423" s="2">
        <v>0.161</v>
      </c>
      <c r="H2423" s="2">
        <v>15.529</v>
      </c>
      <c r="I2423" s="2">
        <v>9.4E-2</v>
      </c>
      <c r="J2423" s="4">
        <f t="shared" si="228"/>
        <v>1951</v>
      </c>
      <c r="K2423">
        <f t="shared" si="229"/>
        <v>10</v>
      </c>
      <c r="M2423" t="str">
        <f t="shared" si="224"/>
        <v/>
      </c>
      <c r="O2423" t="str">
        <f t="shared" si="225"/>
        <v/>
      </c>
      <c r="R2423" t="str">
        <f t="shared" si="226"/>
        <v>1951-10</v>
      </c>
      <c r="U2423" s="2">
        <v>9.67</v>
      </c>
      <c r="V2423" s="2">
        <v>0.123</v>
      </c>
      <c r="W2423" s="2">
        <v>15.148999999999999</v>
      </c>
      <c r="X2423" s="2">
        <v>0.125</v>
      </c>
      <c r="Y2423" s="2">
        <v>4.0469999999999997</v>
      </c>
      <c r="Z2423" s="2">
        <v>0.161</v>
      </c>
      <c r="AA2423" s="2">
        <v>15.529</v>
      </c>
      <c r="AB2423" s="2">
        <v>9.4E-2</v>
      </c>
      <c r="AC2423">
        <f t="shared" si="227"/>
        <v>1950</v>
      </c>
    </row>
    <row r="2424" spans="1:29" x14ac:dyDescent="0.35">
      <c r="A2424" s="3">
        <v>18933</v>
      </c>
      <c r="B2424" s="2">
        <v>6.2249999999999996</v>
      </c>
      <c r="C2424" s="2">
        <v>0.161</v>
      </c>
      <c r="D2424" s="2">
        <v>11.752000000000001</v>
      </c>
      <c r="E2424" s="2">
        <v>0.186</v>
      </c>
      <c r="F2424" s="2">
        <v>0.45700000000000002</v>
      </c>
      <c r="G2424" s="2">
        <v>0.17</v>
      </c>
      <c r="H2424" s="2">
        <v>14.422000000000001</v>
      </c>
      <c r="I2424" s="2">
        <v>9.2999999999999999E-2</v>
      </c>
      <c r="J2424" s="4">
        <f t="shared" si="228"/>
        <v>1951</v>
      </c>
      <c r="K2424">
        <f t="shared" si="229"/>
        <v>11</v>
      </c>
      <c r="M2424" t="str">
        <f t="shared" si="224"/>
        <v/>
      </c>
      <c r="O2424" t="str">
        <f t="shared" si="225"/>
        <v/>
      </c>
      <c r="R2424" t="str">
        <f t="shared" si="226"/>
        <v>1951-11</v>
      </c>
      <c r="U2424" s="2">
        <v>6.2249999999999996</v>
      </c>
      <c r="V2424" s="2">
        <v>0.161</v>
      </c>
      <c r="W2424" s="2">
        <v>11.752000000000001</v>
      </c>
      <c r="X2424" s="2">
        <v>0.186</v>
      </c>
      <c r="Y2424" s="2">
        <v>0.45700000000000002</v>
      </c>
      <c r="Z2424" s="2">
        <v>0.17</v>
      </c>
      <c r="AA2424" s="2">
        <v>14.422000000000001</v>
      </c>
      <c r="AB2424" s="2">
        <v>9.2999999999999999E-2</v>
      </c>
      <c r="AC2424">
        <f t="shared" si="227"/>
        <v>1950</v>
      </c>
    </row>
    <row r="2425" spans="1:29" x14ac:dyDescent="0.35">
      <c r="A2425" s="3">
        <v>18963</v>
      </c>
      <c r="B2425" s="2">
        <v>4.3279999999999896</v>
      </c>
      <c r="C2425" s="2">
        <v>0.154</v>
      </c>
      <c r="D2425" s="2">
        <v>9.7880000000000003</v>
      </c>
      <c r="E2425" s="2">
        <v>0.20100000000000001</v>
      </c>
      <c r="F2425" s="2">
        <v>-1.1619999999999999</v>
      </c>
      <c r="G2425" s="2">
        <v>0.21</v>
      </c>
      <c r="H2425" s="2">
        <v>13.994999999999999</v>
      </c>
      <c r="I2425" s="2">
        <v>9.0999999999999998E-2</v>
      </c>
      <c r="J2425" s="4">
        <f t="shared" si="228"/>
        <v>1951</v>
      </c>
      <c r="K2425">
        <f t="shared" si="229"/>
        <v>12</v>
      </c>
      <c r="M2425" t="str">
        <f t="shared" si="224"/>
        <v/>
      </c>
      <c r="O2425" t="str">
        <f t="shared" si="225"/>
        <v/>
      </c>
      <c r="R2425" t="str">
        <f t="shared" si="226"/>
        <v>1951-12</v>
      </c>
      <c r="U2425" s="2">
        <v>4.3279999999999896</v>
      </c>
      <c r="V2425" s="2">
        <v>0.154</v>
      </c>
      <c r="W2425" s="2">
        <v>9.7880000000000003</v>
      </c>
      <c r="X2425" s="2">
        <v>0.20100000000000001</v>
      </c>
      <c r="Y2425" s="2">
        <v>-1.1619999999999999</v>
      </c>
      <c r="Z2425" s="2">
        <v>0.21</v>
      </c>
      <c r="AA2425" s="2">
        <v>13.994999999999999</v>
      </c>
      <c r="AB2425" s="2">
        <v>9.0999999999999998E-2</v>
      </c>
      <c r="AC2425">
        <f t="shared" si="227"/>
        <v>1950</v>
      </c>
    </row>
    <row r="2426" spans="1:29" x14ac:dyDescent="0.35">
      <c r="A2426" s="3">
        <v>18994</v>
      </c>
      <c r="B2426" s="2">
        <v>3.0489999999999999</v>
      </c>
      <c r="C2426" s="2">
        <v>0.14399999999999999</v>
      </c>
      <c r="D2426" s="2">
        <v>8.6559999999999899</v>
      </c>
      <c r="E2426" s="2">
        <v>0.17399999999999999</v>
      </c>
      <c r="F2426" s="2">
        <v>-2.57899999999999</v>
      </c>
      <c r="G2426" s="2">
        <v>0.193</v>
      </c>
      <c r="H2426" s="2">
        <v>13.762</v>
      </c>
      <c r="I2426" s="2">
        <v>8.8999999999999996E-2</v>
      </c>
      <c r="J2426" s="4">
        <f t="shared" si="228"/>
        <v>1952</v>
      </c>
      <c r="K2426">
        <f t="shared" si="229"/>
        <v>1</v>
      </c>
      <c r="M2426" t="str">
        <f t="shared" si="224"/>
        <v/>
      </c>
      <c r="O2426" t="str">
        <f t="shared" si="225"/>
        <v/>
      </c>
      <c r="R2426" t="str">
        <f t="shared" si="226"/>
        <v>1952-01</v>
      </c>
      <c r="U2426" s="2">
        <v>3.0489999999999999</v>
      </c>
      <c r="V2426" s="2">
        <v>0.14399999999999999</v>
      </c>
      <c r="W2426" s="2">
        <v>8.6559999999999899</v>
      </c>
      <c r="X2426" s="2">
        <v>0.17399999999999999</v>
      </c>
      <c r="Y2426" s="2">
        <v>-2.57899999999999</v>
      </c>
      <c r="Z2426" s="2">
        <v>0.193</v>
      </c>
      <c r="AA2426" s="2">
        <v>13.762</v>
      </c>
      <c r="AB2426" s="2">
        <v>8.8999999999999996E-2</v>
      </c>
      <c r="AC2426">
        <f t="shared" si="227"/>
        <v>1950</v>
      </c>
    </row>
    <row r="2427" spans="1:29" x14ac:dyDescent="0.35">
      <c r="A2427" s="3">
        <v>19025</v>
      </c>
      <c r="B2427" s="2">
        <v>3.3959999999999999</v>
      </c>
      <c r="C2427" s="2">
        <v>0.18</v>
      </c>
      <c r="D2427" s="2">
        <v>9.1129999999999995</v>
      </c>
      <c r="E2427" s="2">
        <v>0.19600000000000001</v>
      </c>
      <c r="F2427" s="2">
        <v>-2.4249999999999998</v>
      </c>
      <c r="G2427" s="2">
        <v>0.19900000000000001</v>
      </c>
      <c r="H2427" s="2">
        <v>14.009</v>
      </c>
      <c r="I2427" s="2">
        <v>9.2999999999999999E-2</v>
      </c>
      <c r="J2427" s="4">
        <f t="shared" si="228"/>
        <v>1952</v>
      </c>
      <c r="K2427">
        <f t="shared" si="229"/>
        <v>2</v>
      </c>
      <c r="M2427" t="str">
        <f t="shared" si="224"/>
        <v/>
      </c>
      <c r="O2427" t="str">
        <f t="shared" si="225"/>
        <v/>
      </c>
      <c r="R2427" t="str">
        <f t="shared" si="226"/>
        <v>1952-02</v>
      </c>
      <c r="U2427" s="2">
        <v>3.3959999999999999</v>
      </c>
      <c r="V2427" s="2">
        <v>0.18</v>
      </c>
      <c r="W2427" s="2">
        <v>9.1129999999999995</v>
      </c>
      <c r="X2427" s="2">
        <v>0.19600000000000001</v>
      </c>
      <c r="Y2427" s="2">
        <v>-2.4249999999999998</v>
      </c>
      <c r="Z2427" s="2">
        <v>0.19900000000000001</v>
      </c>
      <c r="AA2427" s="2">
        <v>14.009</v>
      </c>
      <c r="AB2427" s="2">
        <v>9.2999999999999999E-2</v>
      </c>
      <c r="AC2427">
        <f t="shared" si="227"/>
        <v>1950</v>
      </c>
    </row>
    <row r="2428" spans="1:29" x14ac:dyDescent="0.35">
      <c r="A2428" s="3">
        <v>19054</v>
      </c>
      <c r="B2428" s="2">
        <v>4.9669999999999996</v>
      </c>
      <c r="C2428" s="2">
        <v>0.16800000000000001</v>
      </c>
      <c r="D2428" s="2">
        <v>10.96</v>
      </c>
      <c r="E2428" s="2">
        <v>0.17799999999999999</v>
      </c>
      <c r="F2428" s="2">
        <v>-1.1930000000000001</v>
      </c>
      <c r="G2428" s="2">
        <v>0.19400000000000001</v>
      </c>
      <c r="H2428" s="2">
        <v>14.372999999999999</v>
      </c>
      <c r="I2428" s="2">
        <v>9.2999999999999999E-2</v>
      </c>
      <c r="J2428" s="4">
        <f t="shared" si="228"/>
        <v>1952</v>
      </c>
      <c r="K2428">
        <f t="shared" si="229"/>
        <v>3</v>
      </c>
      <c r="M2428" t="str">
        <f t="shared" si="224"/>
        <v/>
      </c>
      <c r="O2428" t="str">
        <f t="shared" si="225"/>
        <v/>
      </c>
      <c r="R2428" t="str">
        <f t="shared" si="226"/>
        <v>1952-03</v>
      </c>
      <c r="U2428" s="2">
        <v>4.9669999999999996</v>
      </c>
      <c r="V2428" s="2">
        <v>0.16800000000000001</v>
      </c>
      <c r="W2428" s="2">
        <v>10.96</v>
      </c>
      <c r="X2428" s="2">
        <v>0.17799999999999999</v>
      </c>
      <c r="Y2428" s="2">
        <v>-1.1930000000000001</v>
      </c>
      <c r="Z2428" s="2">
        <v>0.19400000000000001</v>
      </c>
      <c r="AA2428" s="2">
        <v>14.372999999999999</v>
      </c>
      <c r="AB2428" s="2">
        <v>9.2999999999999999E-2</v>
      </c>
      <c r="AC2428">
        <f t="shared" si="227"/>
        <v>1950</v>
      </c>
    </row>
    <row r="2429" spans="1:29" x14ac:dyDescent="0.35">
      <c r="A2429" s="3">
        <v>19085</v>
      </c>
      <c r="B2429" s="2">
        <v>8.4610000000000003</v>
      </c>
      <c r="C2429" s="2">
        <v>0.22500000000000001</v>
      </c>
      <c r="D2429" s="2">
        <v>14.565</v>
      </c>
      <c r="E2429" s="2">
        <v>0.22500000000000001</v>
      </c>
      <c r="F2429" s="2">
        <v>2.4449999999999998</v>
      </c>
      <c r="G2429" s="2">
        <v>0.23200000000000001</v>
      </c>
      <c r="H2429" s="2">
        <v>15.363</v>
      </c>
      <c r="I2429" s="2">
        <v>0.10299999999999999</v>
      </c>
      <c r="J2429" s="4">
        <f t="shared" si="228"/>
        <v>1952</v>
      </c>
      <c r="K2429">
        <f t="shared" si="229"/>
        <v>4</v>
      </c>
      <c r="M2429" t="str">
        <f t="shared" si="224"/>
        <v/>
      </c>
      <c r="O2429" t="str">
        <f t="shared" si="225"/>
        <v/>
      </c>
      <c r="R2429" t="str">
        <f t="shared" si="226"/>
        <v>1952-04</v>
      </c>
      <c r="U2429" s="2">
        <v>8.4610000000000003</v>
      </c>
      <c r="V2429" s="2">
        <v>0.22500000000000001</v>
      </c>
      <c r="W2429" s="2">
        <v>14.565</v>
      </c>
      <c r="X2429" s="2">
        <v>0.22500000000000001</v>
      </c>
      <c r="Y2429" s="2">
        <v>2.4449999999999998</v>
      </c>
      <c r="Z2429" s="2">
        <v>0.23200000000000001</v>
      </c>
      <c r="AA2429" s="2">
        <v>15.363</v>
      </c>
      <c r="AB2429" s="2">
        <v>0.10299999999999999</v>
      </c>
      <c r="AC2429">
        <f t="shared" si="227"/>
        <v>1950</v>
      </c>
    </row>
    <row r="2430" spans="1:29" x14ac:dyDescent="0.35">
      <c r="A2430" s="3">
        <v>19115</v>
      </c>
      <c r="B2430" s="2">
        <v>11.352</v>
      </c>
      <c r="C2430" s="2">
        <v>0.26400000000000001</v>
      </c>
      <c r="D2430" s="2">
        <v>17.289000000000001</v>
      </c>
      <c r="E2430" s="2">
        <v>0.254</v>
      </c>
      <c r="F2430" s="2">
        <v>5.3940000000000001</v>
      </c>
      <c r="G2430" s="2">
        <v>0.27400000000000002</v>
      </c>
      <c r="H2430" s="2">
        <v>16.129000000000001</v>
      </c>
      <c r="I2430" s="2">
        <v>0.115</v>
      </c>
      <c r="J2430" s="4">
        <f t="shared" si="228"/>
        <v>1952</v>
      </c>
      <c r="K2430">
        <f t="shared" si="229"/>
        <v>5</v>
      </c>
      <c r="M2430" t="str">
        <f t="shared" si="224"/>
        <v/>
      </c>
      <c r="O2430" t="str">
        <f t="shared" si="225"/>
        <v/>
      </c>
      <c r="R2430" t="str">
        <f t="shared" si="226"/>
        <v>1952-05</v>
      </c>
      <c r="U2430" s="2">
        <v>11.352</v>
      </c>
      <c r="V2430" s="2">
        <v>0.26400000000000001</v>
      </c>
      <c r="W2430" s="2">
        <v>17.289000000000001</v>
      </c>
      <c r="X2430" s="2">
        <v>0.254</v>
      </c>
      <c r="Y2430" s="2">
        <v>5.3940000000000001</v>
      </c>
      <c r="Z2430" s="2">
        <v>0.27400000000000002</v>
      </c>
      <c r="AA2430" s="2">
        <v>16.129000000000001</v>
      </c>
      <c r="AB2430" s="2">
        <v>0.115</v>
      </c>
      <c r="AC2430">
        <f t="shared" si="227"/>
        <v>1950</v>
      </c>
    </row>
    <row r="2431" spans="1:29" x14ac:dyDescent="0.35">
      <c r="A2431" s="3">
        <v>19146</v>
      </c>
      <c r="B2431" s="2">
        <v>13.442</v>
      </c>
      <c r="C2431" s="2">
        <v>0.218</v>
      </c>
      <c r="D2431" s="2">
        <v>19.425999999999998</v>
      </c>
      <c r="E2431" s="2">
        <v>0.24199999999999999</v>
      </c>
      <c r="F2431" s="2">
        <v>7.6260000000000003</v>
      </c>
      <c r="G2431" s="2">
        <v>0.219</v>
      </c>
      <c r="H2431" s="2">
        <v>16.750999999999902</v>
      </c>
      <c r="I2431" s="2">
        <v>0.104</v>
      </c>
      <c r="J2431" s="4">
        <f t="shared" si="228"/>
        <v>1952</v>
      </c>
      <c r="K2431">
        <f t="shared" si="229"/>
        <v>6</v>
      </c>
      <c r="M2431" t="str">
        <f t="shared" si="224"/>
        <v/>
      </c>
      <c r="O2431" t="str">
        <f t="shared" si="225"/>
        <v/>
      </c>
      <c r="R2431" t="str">
        <f t="shared" si="226"/>
        <v>1952-06</v>
      </c>
      <c r="U2431" s="2">
        <v>13.442</v>
      </c>
      <c r="V2431" s="2">
        <v>0.218</v>
      </c>
      <c r="W2431" s="2">
        <v>19.425999999999998</v>
      </c>
      <c r="X2431" s="2">
        <v>0.24199999999999999</v>
      </c>
      <c r="Y2431" s="2">
        <v>7.6260000000000003</v>
      </c>
      <c r="Z2431" s="2">
        <v>0.219</v>
      </c>
      <c r="AA2431" s="2">
        <v>16.750999999999902</v>
      </c>
      <c r="AB2431" s="2">
        <v>0.104</v>
      </c>
      <c r="AC2431">
        <f t="shared" si="227"/>
        <v>1950</v>
      </c>
    </row>
    <row r="2432" spans="1:29" x14ac:dyDescent="0.35">
      <c r="A2432" s="3">
        <v>19176</v>
      </c>
      <c r="B2432" s="2">
        <v>14.548999999999999</v>
      </c>
      <c r="C2432" s="2">
        <v>0.27600000000000002</v>
      </c>
      <c r="D2432" s="2">
        <v>20.416</v>
      </c>
      <c r="E2432" s="2">
        <v>0.25900000000000001</v>
      </c>
      <c r="F2432" s="2">
        <v>8.7539999999999996</v>
      </c>
      <c r="G2432" s="2">
        <v>0.28199999999999997</v>
      </c>
      <c r="H2432" s="2">
        <v>17.067999999999898</v>
      </c>
      <c r="I2432" s="2">
        <v>0.11799999999999999</v>
      </c>
      <c r="J2432" s="4">
        <f t="shared" si="228"/>
        <v>1952</v>
      </c>
      <c r="K2432">
        <f t="shared" si="229"/>
        <v>7</v>
      </c>
      <c r="M2432" t="str">
        <f t="shared" si="224"/>
        <v/>
      </c>
      <c r="O2432" t="str">
        <f t="shared" si="225"/>
        <v/>
      </c>
      <c r="R2432" t="str">
        <f t="shared" si="226"/>
        <v>1952-07</v>
      </c>
      <c r="U2432" s="2">
        <v>14.548999999999999</v>
      </c>
      <c r="V2432" s="2">
        <v>0.27600000000000002</v>
      </c>
      <c r="W2432" s="2">
        <v>20.416</v>
      </c>
      <c r="X2432" s="2">
        <v>0.25900000000000001</v>
      </c>
      <c r="Y2432" s="2">
        <v>8.7539999999999996</v>
      </c>
      <c r="Z2432" s="2">
        <v>0.28199999999999997</v>
      </c>
      <c r="AA2432" s="2">
        <v>17.067999999999898</v>
      </c>
      <c r="AB2432" s="2">
        <v>0.11799999999999999</v>
      </c>
      <c r="AC2432">
        <f t="shared" si="227"/>
        <v>1950</v>
      </c>
    </row>
    <row r="2433" spans="1:29" x14ac:dyDescent="0.35">
      <c r="A2433" s="3">
        <v>19207</v>
      </c>
      <c r="B2433" s="2">
        <v>13.964</v>
      </c>
      <c r="C2433" s="2">
        <v>0.30199999999999999</v>
      </c>
      <c r="D2433" s="2">
        <v>19.753</v>
      </c>
      <c r="E2433" s="2">
        <v>0.28000000000000003</v>
      </c>
      <c r="F2433" s="2">
        <v>8.1609999999999996</v>
      </c>
      <c r="G2433" s="2">
        <v>0.29599999999999999</v>
      </c>
      <c r="H2433" s="2">
        <v>16.952000000000002</v>
      </c>
      <c r="I2433" s="2">
        <v>0.11799999999999999</v>
      </c>
      <c r="J2433" s="4">
        <f t="shared" si="228"/>
        <v>1952</v>
      </c>
      <c r="K2433">
        <f t="shared" si="229"/>
        <v>8</v>
      </c>
      <c r="M2433" t="str">
        <f t="shared" si="224"/>
        <v/>
      </c>
      <c r="O2433" t="str">
        <f t="shared" si="225"/>
        <v/>
      </c>
      <c r="R2433" t="str">
        <f t="shared" si="226"/>
        <v>1952-08</v>
      </c>
      <c r="U2433" s="2">
        <v>13.964</v>
      </c>
      <c r="V2433" s="2">
        <v>0.30199999999999999</v>
      </c>
      <c r="W2433" s="2">
        <v>19.753</v>
      </c>
      <c r="X2433" s="2">
        <v>0.28000000000000003</v>
      </c>
      <c r="Y2433" s="2">
        <v>8.1609999999999996</v>
      </c>
      <c r="Z2433" s="2">
        <v>0.29599999999999999</v>
      </c>
      <c r="AA2433" s="2">
        <v>16.952000000000002</v>
      </c>
      <c r="AB2433" s="2">
        <v>0.11799999999999999</v>
      </c>
      <c r="AC2433">
        <f t="shared" si="227"/>
        <v>1950</v>
      </c>
    </row>
    <row r="2434" spans="1:29" x14ac:dyDescent="0.35">
      <c r="A2434" s="3">
        <v>19238</v>
      </c>
      <c r="B2434" s="2">
        <v>12.238</v>
      </c>
      <c r="C2434" s="2">
        <v>0.22</v>
      </c>
      <c r="D2434" s="2">
        <v>18.109000000000002</v>
      </c>
      <c r="E2434" s="2">
        <v>0.20200000000000001</v>
      </c>
      <c r="F2434" s="2">
        <v>6.3789999999999996</v>
      </c>
      <c r="G2434" s="2">
        <v>0.21299999999999999</v>
      </c>
      <c r="H2434" s="2">
        <v>16.395</v>
      </c>
      <c r="I2434" s="2">
        <v>0.104</v>
      </c>
      <c r="J2434" s="4">
        <f t="shared" si="228"/>
        <v>1952</v>
      </c>
      <c r="K2434">
        <f t="shared" si="229"/>
        <v>9</v>
      </c>
      <c r="M2434" t="str">
        <f t="shared" si="224"/>
        <v/>
      </c>
      <c r="O2434" t="str">
        <f t="shared" si="225"/>
        <v/>
      </c>
      <c r="R2434" t="str">
        <f t="shared" si="226"/>
        <v>1952-09</v>
      </c>
      <c r="U2434" s="2">
        <v>12.238</v>
      </c>
      <c r="V2434" s="2">
        <v>0.22</v>
      </c>
      <c r="W2434" s="2">
        <v>18.109000000000002</v>
      </c>
      <c r="X2434" s="2">
        <v>0.20200000000000001</v>
      </c>
      <c r="Y2434" s="2">
        <v>6.3789999999999996</v>
      </c>
      <c r="Z2434" s="2">
        <v>0.21299999999999999</v>
      </c>
      <c r="AA2434" s="2">
        <v>16.395</v>
      </c>
      <c r="AB2434" s="2">
        <v>0.104</v>
      </c>
      <c r="AC2434">
        <f t="shared" si="227"/>
        <v>1950</v>
      </c>
    </row>
    <row r="2435" spans="1:29" x14ac:dyDescent="0.35">
      <c r="A2435" s="3">
        <v>19268</v>
      </c>
      <c r="B2435" s="2">
        <v>9.157</v>
      </c>
      <c r="C2435" s="2">
        <v>0.16600000000000001</v>
      </c>
      <c r="D2435" s="2">
        <v>15.032</v>
      </c>
      <c r="E2435" s="2">
        <v>0.16500000000000001</v>
      </c>
      <c r="F2435" s="2">
        <v>3.2939999999999898</v>
      </c>
      <c r="G2435" s="2">
        <v>0.19</v>
      </c>
      <c r="H2435" s="2">
        <v>15.433999999999999</v>
      </c>
      <c r="I2435" s="2">
        <v>9.6000000000000002E-2</v>
      </c>
      <c r="J2435" s="4">
        <f t="shared" si="228"/>
        <v>1952</v>
      </c>
      <c r="K2435">
        <f t="shared" si="229"/>
        <v>10</v>
      </c>
      <c r="M2435" t="str">
        <f t="shared" ref="M2435:M2498" si="230">IFERROR(AVERAGEIFS(H:H, J:J, L2435), "")</f>
        <v/>
      </c>
      <c r="O2435" t="str">
        <f t="shared" ref="O2435:O2498" si="231">IF(ISNUMBER(M2435), M2435 - $N$2, "")</f>
        <v/>
      </c>
      <c r="R2435" t="str">
        <f t="shared" ref="R2435:R2498" si="232">J2435 &amp; "-" &amp; TEXT(K2435, "00")</f>
        <v>1952-10</v>
      </c>
      <c r="U2435" s="2">
        <v>9.157</v>
      </c>
      <c r="V2435" s="2">
        <v>0.16600000000000001</v>
      </c>
      <c r="W2435" s="2">
        <v>15.032</v>
      </c>
      <c r="X2435" s="2">
        <v>0.16500000000000001</v>
      </c>
      <c r="Y2435" s="2">
        <v>3.2939999999999898</v>
      </c>
      <c r="Z2435" s="2">
        <v>0.19</v>
      </c>
      <c r="AA2435" s="2">
        <v>15.433999999999999</v>
      </c>
      <c r="AB2435" s="2">
        <v>9.6000000000000002E-2</v>
      </c>
      <c r="AC2435">
        <f t="shared" ref="AC2435:AC2498" si="233">INT(J2435/10)*10</f>
        <v>1950</v>
      </c>
    </row>
    <row r="2436" spans="1:29" x14ac:dyDescent="0.35">
      <c r="A2436" s="3">
        <v>19299</v>
      </c>
      <c r="B2436" s="2">
        <v>5.4249999999999998</v>
      </c>
      <c r="C2436" s="2">
        <v>0.16800000000000001</v>
      </c>
      <c r="D2436" s="2">
        <v>11.016999999999999</v>
      </c>
      <c r="E2436" s="2">
        <v>0.182</v>
      </c>
      <c r="F2436" s="2">
        <v>-0.16400000000000001</v>
      </c>
      <c r="G2436" s="2">
        <v>0.184</v>
      </c>
      <c r="H2436" s="2">
        <v>14.334</v>
      </c>
      <c r="I2436" s="2">
        <v>9.2999999999999999E-2</v>
      </c>
      <c r="J2436" s="4">
        <f t="shared" si="228"/>
        <v>1952</v>
      </c>
      <c r="K2436">
        <f t="shared" si="229"/>
        <v>11</v>
      </c>
      <c r="M2436" t="str">
        <f t="shared" si="230"/>
        <v/>
      </c>
      <c r="O2436" t="str">
        <f t="shared" si="231"/>
        <v/>
      </c>
      <c r="R2436" t="str">
        <f t="shared" si="232"/>
        <v>1952-11</v>
      </c>
      <c r="U2436" s="2">
        <v>5.4249999999999998</v>
      </c>
      <c r="V2436" s="2">
        <v>0.16800000000000001</v>
      </c>
      <c r="W2436" s="2">
        <v>11.016999999999999</v>
      </c>
      <c r="X2436" s="2">
        <v>0.182</v>
      </c>
      <c r="Y2436" s="2">
        <v>-0.16400000000000001</v>
      </c>
      <c r="Z2436" s="2">
        <v>0.184</v>
      </c>
      <c r="AA2436" s="2">
        <v>14.334</v>
      </c>
      <c r="AB2436" s="2">
        <v>9.2999999999999999E-2</v>
      </c>
      <c r="AC2436">
        <f t="shared" si="233"/>
        <v>1950</v>
      </c>
    </row>
    <row r="2437" spans="1:29" x14ac:dyDescent="0.35">
      <c r="A2437" s="3">
        <v>19329</v>
      </c>
      <c r="B2437" s="2">
        <v>3.6589999999999998</v>
      </c>
      <c r="C2437" s="2">
        <v>0.17399999999999999</v>
      </c>
      <c r="D2437" s="2">
        <v>9.2149999999999999</v>
      </c>
      <c r="E2437" s="2">
        <v>0.19</v>
      </c>
      <c r="F2437" s="2">
        <v>-1.85</v>
      </c>
      <c r="G2437" s="2">
        <v>0.193</v>
      </c>
      <c r="H2437" s="2">
        <v>13.787000000000001</v>
      </c>
      <c r="I2437" s="2">
        <v>9.4E-2</v>
      </c>
      <c r="J2437" s="4">
        <f t="shared" si="228"/>
        <v>1952</v>
      </c>
      <c r="K2437">
        <f t="shared" si="229"/>
        <v>12</v>
      </c>
      <c r="M2437" t="str">
        <f t="shared" si="230"/>
        <v/>
      </c>
      <c r="O2437" t="str">
        <f t="shared" si="231"/>
        <v/>
      </c>
      <c r="R2437" t="str">
        <f t="shared" si="232"/>
        <v>1952-12</v>
      </c>
      <c r="U2437" s="2">
        <v>3.6589999999999998</v>
      </c>
      <c r="V2437" s="2">
        <v>0.17399999999999999</v>
      </c>
      <c r="W2437" s="2">
        <v>9.2149999999999999</v>
      </c>
      <c r="X2437" s="2">
        <v>0.19</v>
      </c>
      <c r="Y2437" s="2">
        <v>-1.85</v>
      </c>
      <c r="Z2437" s="2">
        <v>0.193</v>
      </c>
      <c r="AA2437" s="2">
        <v>13.787000000000001</v>
      </c>
      <c r="AB2437" s="2">
        <v>9.4E-2</v>
      </c>
      <c r="AC2437">
        <f t="shared" si="233"/>
        <v>1950</v>
      </c>
    </row>
    <row r="2438" spans="1:29" x14ac:dyDescent="0.35">
      <c r="A2438" s="3">
        <v>19360</v>
      </c>
      <c r="B2438" s="2">
        <v>2.964</v>
      </c>
      <c r="C2438" s="2">
        <v>0.16600000000000001</v>
      </c>
      <c r="D2438" s="2">
        <v>8.5409999999999897</v>
      </c>
      <c r="E2438" s="2">
        <v>0.186</v>
      </c>
      <c r="F2438" s="2">
        <v>-2.6289999999999898</v>
      </c>
      <c r="G2438" s="2">
        <v>0.20100000000000001</v>
      </c>
      <c r="H2438" s="2">
        <v>13.641999999999999</v>
      </c>
      <c r="I2438" s="2">
        <v>9.1999999999999998E-2</v>
      </c>
      <c r="J2438" s="4">
        <f t="shared" si="228"/>
        <v>1953</v>
      </c>
      <c r="K2438">
        <f t="shared" si="229"/>
        <v>1</v>
      </c>
      <c r="M2438" t="str">
        <f t="shared" si="230"/>
        <v/>
      </c>
      <c r="O2438" t="str">
        <f t="shared" si="231"/>
        <v/>
      </c>
      <c r="R2438" t="str">
        <f t="shared" si="232"/>
        <v>1953-01</v>
      </c>
      <c r="U2438" s="2">
        <v>2.964</v>
      </c>
      <c r="V2438" s="2">
        <v>0.16600000000000001</v>
      </c>
      <c r="W2438" s="2">
        <v>8.5409999999999897</v>
      </c>
      <c r="X2438" s="2">
        <v>0.186</v>
      </c>
      <c r="Y2438" s="2">
        <v>-2.6289999999999898</v>
      </c>
      <c r="Z2438" s="2">
        <v>0.20100000000000001</v>
      </c>
      <c r="AA2438" s="2">
        <v>13.641999999999999</v>
      </c>
      <c r="AB2438" s="2">
        <v>9.1999999999999998E-2</v>
      </c>
      <c r="AC2438">
        <f t="shared" si="233"/>
        <v>1950</v>
      </c>
    </row>
    <row r="2439" spans="1:29" x14ac:dyDescent="0.35">
      <c r="A2439" s="3">
        <v>19391</v>
      </c>
      <c r="B2439" s="2">
        <v>3.6289999999999898</v>
      </c>
      <c r="C2439" s="2">
        <v>0.187</v>
      </c>
      <c r="D2439" s="2">
        <v>9.51</v>
      </c>
      <c r="E2439" s="2">
        <v>0.19</v>
      </c>
      <c r="F2439" s="2">
        <v>-2.1819999999999999</v>
      </c>
      <c r="G2439" s="2">
        <v>0.189</v>
      </c>
      <c r="H2439" s="2">
        <v>14.02</v>
      </c>
      <c r="I2439" s="2">
        <v>9.4E-2</v>
      </c>
      <c r="J2439" s="4">
        <f t="shared" si="228"/>
        <v>1953</v>
      </c>
      <c r="K2439">
        <f t="shared" si="229"/>
        <v>2</v>
      </c>
      <c r="M2439" t="str">
        <f t="shared" si="230"/>
        <v/>
      </c>
      <c r="O2439" t="str">
        <f t="shared" si="231"/>
        <v/>
      </c>
      <c r="R2439" t="str">
        <f t="shared" si="232"/>
        <v>1953-02</v>
      </c>
      <c r="U2439" s="2">
        <v>3.6289999999999898</v>
      </c>
      <c r="V2439" s="2">
        <v>0.187</v>
      </c>
      <c r="W2439" s="2">
        <v>9.51</v>
      </c>
      <c r="X2439" s="2">
        <v>0.19</v>
      </c>
      <c r="Y2439" s="2">
        <v>-2.1819999999999999</v>
      </c>
      <c r="Z2439" s="2">
        <v>0.189</v>
      </c>
      <c r="AA2439" s="2">
        <v>14.02</v>
      </c>
      <c r="AB2439" s="2">
        <v>9.4E-2</v>
      </c>
      <c r="AC2439">
        <f t="shared" si="233"/>
        <v>1950</v>
      </c>
    </row>
    <row r="2440" spans="1:29" x14ac:dyDescent="0.35">
      <c r="A2440" s="3">
        <v>19419</v>
      </c>
      <c r="B2440" s="2">
        <v>5.7119999999999997</v>
      </c>
      <c r="C2440" s="2">
        <v>0.161</v>
      </c>
      <c r="D2440" s="2">
        <v>11.677</v>
      </c>
      <c r="E2440" s="2">
        <v>0.16399999999999901</v>
      </c>
      <c r="F2440" s="2">
        <v>-0.22</v>
      </c>
      <c r="G2440" s="2">
        <v>0.183</v>
      </c>
      <c r="H2440" s="2">
        <v>14.561</v>
      </c>
      <c r="I2440" s="2">
        <v>9.2999999999999999E-2</v>
      </c>
      <c r="J2440" s="4">
        <f t="shared" si="228"/>
        <v>1953</v>
      </c>
      <c r="K2440">
        <f t="shared" si="229"/>
        <v>3</v>
      </c>
      <c r="M2440" t="str">
        <f t="shared" si="230"/>
        <v/>
      </c>
      <c r="O2440" t="str">
        <f t="shared" si="231"/>
        <v/>
      </c>
      <c r="R2440" t="str">
        <f t="shared" si="232"/>
        <v>1953-03</v>
      </c>
      <c r="U2440" s="2">
        <v>5.7119999999999997</v>
      </c>
      <c r="V2440" s="2">
        <v>0.161</v>
      </c>
      <c r="W2440" s="2">
        <v>11.677</v>
      </c>
      <c r="X2440" s="2">
        <v>0.16399999999999901</v>
      </c>
      <c r="Y2440" s="2">
        <v>-0.22</v>
      </c>
      <c r="Z2440" s="2">
        <v>0.183</v>
      </c>
      <c r="AA2440" s="2">
        <v>14.561</v>
      </c>
      <c r="AB2440" s="2">
        <v>9.2999999999999999E-2</v>
      </c>
      <c r="AC2440">
        <f t="shared" si="233"/>
        <v>1950</v>
      </c>
    </row>
    <row r="2441" spans="1:29" x14ac:dyDescent="0.35">
      <c r="A2441" s="3">
        <v>19450</v>
      </c>
      <c r="B2441" s="2">
        <v>8.8919999999999995</v>
      </c>
      <c r="C2441" s="2">
        <v>0.22800000000000001</v>
      </c>
      <c r="D2441" s="2">
        <v>14.812999999999899</v>
      </c>
      <c r="E2441" s="2">
        <v>0.21199999999999999</v>
      </c>
      <c r="F2441" s="2">
        <v>2.9129999999999998</v>
      </c>
      <c r="G2441" s="2">
        <v>0.254</v>
      </c>
      <c r="H2441" s="2">
        <v>15.518000000000001</v>
      </c>
      <c r="I2441" s="2">
        <v>0.10299999999999999</v>
      </c>
      <c r="J2441" s="4">
        <f t="shared" si="228"/>
        <v>1953</v>
      </c>
      <c r="K2441">
        <f t="shared" si="229"/>
        <v>4</v>
      </c>
      <c r="M2441" t="str">
        <f t="shared" si="230"/>
        <v/>
      </c>
      <c r="O2441" t="str">
        <f t="shared" si="231"/>
        <v/>
      </c>
      <c r="R2441" t="str">
        <f t="shared" si="232"/>
        <v>1953-04</v>
      </c>
      <c r="U2441" s="2">
        <v>8.8919999999999995</v>
      </c>
      <c r="V2441" s="2">
        <v>0.22800000000000001</v>
      </c>
      <c r="W2441" s="2">
        <v>14.812999999999899</v>
      </c>
      <c r="X2441" s="2">
        <v>0.21199999999999999</v>
      </c>
      <c r="Y2441" s="2">
        <v>2.9129999999999998</v>
      </c>
      <c r="Z2441" s="2">
        <v>0.254</v>
      </c>
      <c r="AA2441" s="2">
        <v>15.518000000000001</v>
      </c>
      <c r="AB2441" s="2">
        <v>0.10299999999999999</v>
      </c>
      <c r="AC2441">
        <f t="shared" si="233"/>
        <v>1950</v>
      </c>
    </row>
    <row r="2442" spans="1:29" x14ac:dyDescent="0.35">
      <c r="A2442" s="3">
        <v>19480</v>
      </c>
      <c r="B2442" s="2">
        <v>11.513999999999999</v>
      </c>
      <c r="C2442" s="2">
        <v>0.26400000000000001</v>
      </c>
      <c r="D2442" s="2">
        <v>17.358000000000001</v>
      </c>
      <c r="E2442" s="2">
        <v>0.252</v>
      </c>
      <c r="F2442" s="2">
        <v>5.53</v>
      </c>
      <c r="G2442" s="2">
        <v>0.28699999999999998</v>
      </c>
      <c r="H2442" s="2">
        <v>16.265999999999998</v>
      </c>
      <c r="I2442" s="2">
        <v>0.114</v>
      </c>
      <c r="J2442" s="4">
        <f t="shared" si="228"/>
        <v>1953</v>
      </c>
      <c r="K2442">
        <f t="shared" si="229"/>
        <v>5</v>
      </c>
      <c r="M2442" t="str">
        <f t="shared" si="230"/>
        <v/>
      </c>
      <c r="O2442" t="str">
        <f t="shared" si="231"/>
        <v/>
      </c>
      <c r="R2442" t="str">
        <f t="shared" si="232"/>
        <v>1953-05</v>
      </c>
      <c r="U2442" s="2">
        <v>11.513999999999999</v>
      </c>
      <c r="V2442" s="2">
        <v>0.26400000000000001</v>
      </c>
      <c r="W2442" s="2">
        <v>17.358000000000001</v>
      </c>
      <c r="X2442" s="2">
        <v>0.252</v>
      </c>
      <c r="Y2442" s="2">
        <v>5.53</v>
      </c>
      <c r="Z2442" s="2">
        <v>0.28699999999999998</v>
      </c>
      <c r="AA2442" s="2">
        <v>16.265999999999998</v>
      </c>
      <c r="AB2442" s="2">
        <v>0.114</v>
      </c>
      <c r="AC2442">
        <f t="shared" si="233"/>
        <v>1950</v>
      </c>
    </row>
    <row r="2443" spans="1:29" x14ac:dyDescent="0.35">
      <c r="A2443" s="3">
        <v>19511</v>
      </c>
      <c r="B2443" s="2">
        <v>13.612</v>
      </c>
      <c r="C2443" s="2">
        <v>0.216</v>
      </c>
      <c r="D2443" s="2">
        <v>19.460999999999999</v>
      </c>
      <c r="E2443" s="2">
        <v>0.20399999999999999</v>
      </c>
      <c r="F2443" s="2">
        <v>7.7489999999999997</v>
      </c>
      <c r="G2443" s="2">
        <v>0.20200000000000001</v>
      </c>
      <c r="H2443" s="2">
        <v>16.89</v>
      </c>
      <c r="I2443" s="2">
        <v>0.105</v>
      </c>
      <c r="J2443" s="4">
        <f t="shared" ref="J2443:J2506" si="234">YEAR(A2443)</f>
        <v>1953</v>
      </c>
      <c r="K2443">
        <f t="shared" ref="K2443:K2506" si="235">MONTH(A2443)</f>
        <v>6</v>
      </c>
      <c r="M2443" t="str">
        <f t="shared" si="230"/>
        <v/>
      </c>
      <c r="O2443" t="str">
        <f t="shared" si="231"/>
        <v/>
      </c>
      <c r="R2443" t="str">
        <f t="shared" si="232"/>
        <v>1953-06</v>
      </c>
      <c r="U2443" s="2">
        <v>13.612</v>
      </c>
      <c r="V2443" s="2">
        <v>0.216</v>
      </c>
      <c r="W2443" s="2">
        <v>19.460999999999999</v>
      </c>
      <c r="X2443" s="2">
        <v>0.20399999999999999</v>
      </c>
      <c r="Y2443" s="2">
        <v>7.7489999999999997</v>
      </c>
      <c r="Z2443" s="2">
        <v>0.20200000000000001</v>
      </c>
      <c r="AA2443" s="2">
        <v>16.89</v>
      </c>
      <c r="AB2443" s="2">
        <v>0.105</v>
      </c>
      <c r="AC2443">
        <f t="shared" si="233"/>
        <v>1950</v>
      </c>
    </row>
    <row r="2444" spans="1:29" x14ac:dyDescent="0.35">
      <c r="A2444" s="3">
        <v>19541</v>
      </c>
      <c r="B2444" s="2">
        <v>14.391999999999999</v>
      </c>
      <c r="C2444" s="2">
        <v>0.28399999999999997</v>
      </c>
      <c r="D2444" s="2">
        <v>20.254000000000001</v>
      </c>
      <c r="E2444" s="2">
        <v>0.26100000000000001</v>
      </c>
      <c r="F2444" s="2">
        <v>8.5649999999999995</v>
      </c>
      <c r="G2444" s="2">
        <v>0.27400000000000002</v>
      </c>
      <c r="H2444" s="2">
        <v>17.088000000000001</v>
      </c>
      <c r="I2444" s="2">
        <v>0.11799999999999999</v>
      </c>
      <c r="J2444" s="4">
        <f t="shared" si="234"/>
        <v>1953</v>
      </c>
      <c r="K2444">
        <f t="shared" si="235"/>
        <v>7</v>
      </c>
      <c r="M2444" t="str">
        <f t="shared" si="230"/>
        <v/>
      </c>
      <c r="O2444" t="str">
        <f t="shared" si="231"/>
        <v/>
      </c>
      <c r="R2444" t="str">
        <f t="shared" si="232"/>
        <v>1953-07</v>
      </c>
      <c r="U2444" s="2">
        <v>14.391999999999999</v>
      </c>
      <c r="V2444" s="2">
        <v>0.28399999999999997</v>
      </c>
      <c r="W2444" s="2">
        <v>20.254000000000001</v>
      </c>
      <c r="X2444" s="2">
        <v>0.26100000000000001</v>
      </c>
      <c r="Y2444" s="2">
        <v>8.5649999999999995</v>
      </c>
      <c r="Z2444" s="2">
        <v>0.27400000000000002</v>
      </c>
      <c r="AA2444" s="2">
        <v>17.088000000000001</v>
      </c>
      <c r="AB2444" s="2">
        <v>0.11799999999999999</v>
      </c>
      <c r="AC2444">
        <f t="shared" si="233"/>
        <v>1950</v>
      </c>
    </row>
    <row r="2445" spans="1:29" x14ac:dyDescent="0.35">
      <c r="A2445" s="3">
        <v>19572</v>
      </c>
      <c r="B2445" s="2">
        <v>14.058999999999999</v>
      </c>
      <c r="C2445" s="2">
        <v>0.30499999999999999</v>
      </c>
      <c r="D2445" s="2">
        <v>19.803000000000001</v>
      </c>
      <c r="E2445" s="2">
        <v>0.27400000000000002</v>
      </c>
      <c r="F2445" s="2">
        <v>8.25</v>
      </c>
      <c r="G2445" s="2">
        <v>0.28000000000000003</v>
      </c>
      <c r="H2445" s="2">
        <v>16.984999999999999</v>
      </c>
      <c r="I2445" s="2">
        <v>0.11899999999999999</v>
      </c>
      <c r="J2445" s="4">
        <f t="shared" si="234"/>
        <v>1953</v>
      </c>
      <c r="K2445">
        <f t="shared" si="235"/>
        <v>8</v>
      </c>
      <c r="M2445" t="str">
        <f t="shared" si="230"/>
        <v/>
      </c>
      <c r="O2445" t="str">
        <f t="shared" si="231"/>
        <v/>
      </c>
      <c r="R2445" t="str">
        <f t="shared" si="232"/>
        <v>1953-08</v>
      </c>
      <c r="U2445" s="2">
        <v>14.058999999999999</v>
      </c>
      <c r="V2445" s="2">
        <v>0.30499999999999999</v>
      </c>
      <c r="W2445" s="2">
        <v>19.803000000000001</v>
      </c>
      <c r="X2445" s="2">
        <v>0.27400000000000002</v>
      </c>
      <c r="Y2445" s="2">
        <v>8.25</v>
      </c>
      <c r="Z2445" s="2">
        <v>0.28000000000000003</v>
      </c>
      <c r="AA2445" s="2">
        <v>16.984999999999999</v>
      </c>
      <c r="AB2445" s="2">
        <v>0.11899999999999999</v>
      </c>
      <c r="AC2445">
        <f t="shared" si="233"/>
        <v>1950</v>
      </c>
    </row>
    <row r="2446" spans="1:29" x14ac:dyDescent="0.35">
      <c r="A2446" s="3">
        <v>19603</v>
      </c>
      <c r="B2446" s="2">
        <v>12.199</v>
      </c>
      <c r="C2446" s="2">
        <v>0.223</v>
      </c>
      <c r="D2446" s="2">
        <v>18.145</v>
      </c>
      <c r="E2446" s="2">
        <v>0.188</v>
      </c>
      <c r="F2446" s="2">
        <v>6.2879999999999896</v>
      </c>
      <c r="G2446" s="2">
        <v>0.215</v>
      </c>
      <c r="H2446" s="2">
        <v>16.417999999999999</v>
      </c>
      <c r="I2446" s="2">
        <v>0.105</v>
      </c>
      <c r="J2446" s="4">
        <f t="shared" si="234"/>
        <v>1953</v>
      </c>
      <c r="K2446">
        <f t="shared" si="235"/>
        <v>9</v>
      </c>
      <c r="M2446" t="str">
        <f t="shared" si="230"/>
        <v/>
      </c>
      <c r="O2446" t="str">
        <f t="shared" si="231"/>
        <v/>
      </c>
      <c r="R2446" t="str">
        <f t="shared" si="232"/>
        <v>1953-09</v>
      </c>
      <c r="U2446" s="2">
        <v>12.199</v>
      </c>
      <c r="V2446" s="2">
        <v>0.223</v>
      </c>
      <c r="W2446" s="2">
        <v>18.145</v>
      </c>
      <c r="X2446" s="2">
        <v>0.188</v>
      </c>
      <c r="Y2446" s="2">
        <v>6.2879999999999896</v>
      </c>
      <c r="Z2446" s="2">
        <v>0.215</v>
      </c>
      <c r="AA2446" s="2">
        <v>16.417999999999999</v>
      </c>
      <c r="AB2446" s="2">
        <v>0.105</v>
      </c>
      <c r="AC2446">
        <f t="shared" si="233"/>
        <v>1950</v>
      </c>
    </row>
    <row r="2447" spans="1:29" x14ac:dyDescent="0.35">
      <c r="A2447" s="3">
        <v>19633</v>
      </c>
      <c r="B2447" s="2">
        <v>9.59</v>
      </c>
      <c r="C2447" s="2">
        <v>0.161</v>
      </c>
      <c r="D2447" s="2">
        <v>15.367000000000001</v>
      </c>
      <c r="E2447" s="2">
        <v>0.151</v>
      </c>
      <c r="F2447" s="2">
        <v>3.9079999999999999</v>
      </c>
      <c r="G2447" s="2">
        <v>0.19700000000000001</v>
      </c>
      <c r="H2447" s="2">
        <v>15.470999999999901</v>
      </c>
      <c r="I2447" s="2">
        <v>9.4E-2</v>
      </c>
      <c r="J2447" s="4">
        <f t="shared" si="234"/>
        <v>1953</v>
      </c>
      <c r="K2447">
        <f t="shared" si="235"/>
        <v>10</v>
      </c>
      <c r="M2447" t="str">
        <f t="shared" si="230"/>
        <v/>
      </c>
      <c r="O2447" t="str">
        <f t="shared" si="231"/>
        <v/>
      </c>
      <c r="R2447" t="str">
        <f t="shared" si="232"/>
        <v>1953-10</v>
      </c>
      <c r="U2447" s="2">
        <v>9.59</v>
      </c>
      <c r="V2447" s="2">
        <v>0.161</v>
      </c>
      <c r="W2447" s="2">
        <v>15.367000000000001</v>
      </c>
      <c r="X2447" s="2">
        <v>0.151</v>
      </c>
      <c r="Y2447" s="2">
        <v>3.9079999999999999</v>
      </c>
      <c r="Z2447" s="2">
        <v>0.19700000000000001</v>
      </c>
      <c r="AA2447" s="2">
        <v>15.470999999999901</v>
      </c>
      <c r="AB2447" s="2">
        <v>9.4E-2</v>
      </c>
      <c r="AC2447">
        <f t="shared" si="233"/>
        <v>1950</v>
      </c>
    </row>
    <row r="2448" spans="1:29" x14ac:dyDescent="0.35">
      <c r="A2448" s="3">
        <v>19664</v>
      </c>
      <c r="B2448" s="2">
        <v>5.9239999999999897</v>
      </c>
      <c r="C2448" s="2">
        <v>0.16800000000000001</v>
      </c>
      <c r="D2448" s="2">
        <v>11.375999999999999</v>
      </c>
      <c r="E2448" s="2">
        <v>0.16399999999999901</v>
      </c>
      <c r="F2448" s="2">
        <v>0.41899999999999998</v>
      </c>
      <c r="G2448" s="2">
        <v>0.21</v>
      </c>
      <c r="H2448" s="2">
        <v>14.332000000000001</v>
      </c>
      <c r="I2448" s="2">
        <v>9.5000000000000001E-2</v>
      </c>
      <c r="J2448" s="4">
        <f t="shared" si="234"/>
        <v>1953</v>
      </c>
      <c r="K2448">
        <f t="shared" si="235"/>
        <v>11</v>
      </c>
      <c r="M2448" t="str">
        <f t="shared" si="230"/>
        <v/>
      </c>
      <c r="O2448" t="str">
        <f t="shared" si="231"/>
        <v/>
      </c>
      <c r="R2448" t="str">
        <f t="shared" si="232"/>
        <v>1953-11</v>
      </c>
      <c r="U2448" s="2">
        <v>5.9239999999999897</v>
      </c>
      <c r="V2448" s="2">
        <v>0.16800000000000001</v>
      </c>
      <c r="W2448" s="2">
        <v>11.375999999999999</v>
      </c>
      <c r="X2448" s="2">
        <v>0.16399999999999901</v>
      </c>
      <c r="Y2448" s="2">
        <v>0.41899999999999998</v>
      </c>
      <c r="Z2448" s="2">
        <v>0.21</v>
      </c>
      <c r="AA2448" s="2">
        <v>14.332000000000001</v>
      </c>
      <c r="AB2448" s="2">
        <v>9.5000000000000001E-2</v>
      </c>
      <c r="AC2448">
        <f t="shared" si="233"/>
        <v>1950</v>
      </c>
    </row>
    <row r="2449" spans="1:29" x14ac:dyDescent="0.35">
      <c r="A2449" s="3">
        <v>19694</v>
      </c>
      <c r="B2449" s="2">
        <v>3.9980000000000002</v>
      </c>
      <c r="C2449" s="2">
        <v>0.182</v>
      </c>
      <c r="D2449" s="2">
        <v>9.3659999999999997</v>
      </c>
      <c r="E2449" s="2">
        <v>0.183</v>
      </c>
      <c r="F2449" s="2">
        <v>-1.2989999999999999</v>
      </c>
      <c r="G2449" s="2">
        <v>0.214</v>
      </c>
      <c r="H2449" s="2">
        <v>13.862</v>
      </c>
      <c r="I2449" s="2">
        <v>9.5000000000000001E-2</v>
      </c>
      <c r="J2449" s="4">
        <f t="shared" si="234"/>
        <v>1953</v>
      </c>
      <c r="K2449">
        <f t="shared" si="235"/>
        <v>12</v>
      </c>
      <c r="M2449" t="str">
        <f t="shared" si="230"/>
        <v/>
      </c>
      <c r="O2449" t="str">
        <f t="shared" si="231"/>
        <v/>
      </c>
      <c r="R2449" t="str">
        <f t="shared" si="232"/>
        <v>1953-12</v>
      </c>
      <c r="U2449" s="2">
        <v>3.9980000000000002</v>
      </c>
      <c r="V2449" s="2">
        <v>0.182</v>
      </c>
      <c r="W2449" s="2">
        <v>9.3659999999999997</v>
      </c>
      <c r="X2449" s="2">
        <v>0.183</v>
      </c>
      <c r="Y2449" s="2">
        <v>-1.2989999999999999</v>
      </c>
      <c r="Z2449" s="2">
        <v>0.214</v>
      </c>
      <c r="AA2449" s="2">
        <v>13.862</v>
      </c>
      <c r="AB2449" s="2">
        <v>9.5000000000000001E-2</v>
      </c>
      <c r="AC2449">
        <f t="shared" si="233"/>
        <v>1950</v>
      </c>
    </row>
    <row r="2450" spans="1:29" x14ac:dyDescent="0.35">
      <c r="A2450" s="3">
        <v>19725</v>
      </c>
      <c r="B2450" s="2">
        <v>2.0590000000000002</v>
      </c>
      <c r="C2450" s="2">
        <v>0.14799999999999999</v>
      </c>
      <c r="D2450" s="2">
        <v>7.6729999999999903</v>
      </c>
      <c r="E2450" s="2">
        <v>0.17899999999999999</v>
      </c>
      <c r="F2450" s="2">
        <v>-3.581</v>
      </c>
      <c r="G2450" s="2">
        <v>0.20100000000000001</v>
      </c>
      <c r="H2450" s="2">
        <v>13.38</v>
      </c>
      <c r="I2450" s="2">
        <v>8.8999999999999996E-2</v>
      </c>
      <c r="J2450" s="4">
        <f t="shared" si="234"/>
        <v>1954</v>
      </c>
      <c r="K2450">
        <f t="shared" si="235"/>
        <v>1</v>
      </c>
      <c r="M2450" t="str">
        <f t="shared" si="230"/>
        <v/>
      </c>
      <c r="O2450" t="str">
        <f t="shared" si="231"/>
        <v/>
      </c>
      <c r="R2450" t="str">
        <f t="shared" si="232"/>
        <v>1954-01</v>
      </c>
      <c r="U2450" s="2">
        <v>2.0590000000000002</v>
      </c>
      <c r="V2450" s="2">
        <v>0.14799999999999999</v>
      </c>
      <c r="W2450" s="2">
        <v>7.6729999999999903</v>
      </c>
      <c r="X2450" s="2">
        <v>0.17899999999999999</v>
      </c>
      <c r="Y2450" s="2">
        <v>-3.581</v>
      </c>
      <c r="Z2450" s="2">
        <v>0.20100000000000001</v>
      </c>
      <c r="AA2450" s="2">
        <v>13.38</v>
      </c>
      <c r="AB2450" s="2">
        <v>8.8999999999999996E-2</v>
      </c>
      <c r="AC2450">
        <f t="shared" si="233"/>
        <v>1950</v>
      </c>
    </row>
    <row r="2451" spans="1:29" x14ac:dyDescent="0.35">
      <c r="A2451" s="3">
        <v>19756</v>
      </c>
      <c r="B2451" s="2">
        <v>3.0839999999999899</v>
      </c>
      <c r="C2451" s="2">
        <v>0.182</v>
      </c>
      <c r="D2451" s="2">
        <v>8.8629999999999995</v>
      </c>
      <c r="E2451" s="2">
        <v>0.19500000000000001</v>
      </c>
      <c r="F2451" s="2">
        <v>-2.6739999999999999</v>
      </c>
      <c r="G2451" s="2">
        <v>0.19600000000000001</v>
      </c>
      <c r="H2451" s="2">
        <v>13.782999999999999</v>
      </c>
      <c r="I2451" s="2">
        <v>9.2999999999999999E-2</v>
      </c>
      <c r="J2451" s="4">
        <f t="shared" si="234"/>
        <v>1954</v>
      </c>
      <c r="K2451">
        <f t="shared" si="235"/>
        <v>2</v>
      </c>
      <c r="M2451" t="str">
        <f t="shared" si="230"/>
        <v/>
      </c>
      <c r="O2451" t="str">
        <f t="shared" si="231"/>
        <v/>
      </c>
      <c r="R2451" t="str">
        <f t="shared" si="232"/>
        <v>1954-02</v>
      </c>
      <c r="U2451" s="2">
        <v>3.0839999999999899</v>
      </c>
      <c r="V2451" s="2">
        <v>0.182</v>
      </c>
      <c r="W2451" s="2">
        <v>8.8629999999999995</v>
      </c>
      <c r="X2451" s="2">
        <v>0.19500000000000001</v>
      </c>
      <c r="Y2451" s="2">
        <v>-2.6739999999999999</v>
      </c>
      <c r="Z2451" s="2">
        <v>0.19600000000000001</v>
      </c>
      <c r="AA2451" s="2">
        <v>13.782999999999999</v>
      </c>
      <c r="AB2451" s="2">
        <v>9.2999999999999999E-2</v>
      </c>
      <c r="AC2451">
        <f t="shared" si="233"/>
        <v>1950</v>
      </c>
    </row>
    <row r="2452" spans="1:29" x14ac:dyDescent="0.35">
      <c r="A2452" s="3">
        <v>19784</v>
      </c>
      <c r="B2452" s="2">
        <v>5.1479999999999997</v>
      </c>
      <c r="C2452" s="2">
        <v>0.18</v>
      </c>
      <c r="D2452" s="2">
        <v>11.148</v>
      </c>
      <c r="E2452" s="2">
        <v>0.13699999999999901</v>
      </c>
      <c r="F2452" s="2">
        <v>-0.86499999999999999</v>
      </c>
      <c r="G2452" s="2">
        <v>0.20100000000000001</v>
      </c>
      <c r="H2452" s="2">
        <v>14.385</v>
      </c>
      <c r="I2452" s="2">
        <v>9.4E-2</v>
      </c>
      <c r="J2452" s="4">
        <f t="shared" si="234"/>
        <v>1954</v>
      </c>
      <c r="K2452">
        <f t="shared" si="235"/>
        <v>3</v>
      </c>
      <c r="M2452" t="str">
        <f t="shared" si="230"/>
        <v/>
      </c>
      <c r="O2452" t="str">
        <f t="shared" si="231"/>
        <v/>
      </c>
      <c r="R2452" t="str">
        <f t="shared" si="232"/>
        <v>1954-03</v>
      </c>
      <c r="U2452" s="2">
        <v>5.1479999999999997</v>
      </c>
      <c r="V2452" s="2">
        <v>0.18</v>
      </c>
      <c r="W2452" s="2">
        <v>11.148</v>
      </c>
      <c r="X2452" s="2">
        <v>0.13699999999999901</v>
      </c>
      <c r="Y2452" s="2">
        <v>-0.86499999999999999</v>
      </c>
      <c r="Z2452" s="2">
        <v>0.20100000000000001</v>
      </c>
      <c r="AA2452" s="2">
        <v>14.385</v>
      </c>
      <c r="AB2452" s="2">
        <v>9.4E-2</v>
      </c>
      <c r="AC2452">
        <f t="shared" si="233"/>
        <v>1950</v>
      </c>
    </row>
    <row r="2453" spans="1:29" x14ac:dyDescent="0.35">
      <c r="A2453" s="3">
        <v>19815</v>
      </c>
      <c r="B2453" s="2">
        <v>8.1579999999999995</v>
      </c>
      <c r="C2453" s="2">
        <v>0.218</v>
      </c>
      <c r="D2453" s="2">
        <v>13.9729999999999</v>
      </c>
      <c r="E2453" s="2">
        <v>0.222</v>
      </c>
      <c r="F2453" s="2">
        <v>2.4239999999999999</v>
      </c>
      <c r="G2453" s="2">
        <v>0.19500000000000001</v>
      </c>
      <c r="H2453" s="2">
        <v>15.226000000000001</v>
      </c>
      <c r="I2453" s="2">
        <v>0.10199999999999999</v>
      </c>
      <c r="J2453" s="4">
        <f t="shared" si="234"/>
        <v>1954</v>
      </c>
      <c r="K2453">
        <f t="shared" si="235"/>
        <v>4</v>
      </c>
      <c r="M2453" t="str">
        <f t="shared" si="230"/>
        <v/>
      </c>
      <c r="O2453" t="str">
        <f t="shared" si="231"/>
        <v/>
      </c>
      <c r="R2453" t="str">
        <f t="shared" si="232"/>
        <v>1954-04</v>
      </c>
      <c r="U2453" s="2">
        <v>8.1579999999999995</v>
      </c>
      <c r="V2453" s="2">
        <v>0.218</v>
      </c>
      <c r="W2453" s="2">
        <v>13.9729999999999</v>
      </c>
      <c r="X2453" s="2">
        <v>0.222</v>
      </c>
      <c r="Y2453" s="2">
        <v>2.4239999999999999</v>
      </c>
      <c r="Z2453" s="2">
        <v>0.19500000000000001</v>
      </c>
      <c r="AA2453" s="2">
        <v>15.226000000000001</v>
      </c>
      <c r="AB2453" s="2">
        <v>0.10199999999999999</v>
      </c>
      <c r="AC2453">
        <f t="shared" si="233"/>
        <v>1950</v>
      </c>
    </row>
    <row r="2454" spans="1:29" x14ac:dyDescent="0.35">
      <c r="A2454" s="3">
        <v>19845</v>
      </c>
      <c r="B2454" s="2">
        <v>10.988</v>
      </c>
      <c r="C2454" s="2">
        <v>0.217</v>
      </c>
      <c r="D2454" s="2">
        <v>16.783999999999999</v>
      </c>
      <c r="E2454" s="2">
        <v>0.20899999999999999</v>
      </c>
      <c r="F2454" s="2">
        <v>5.1959999999999997</v>
      </c>
      <c r="G2454" s="2">
        <v>0.219</v>
      </c>
      <c r="H2454" s="2">
        <v>15.970999999999901</v>
      </c>
      <c r="I2454" s="2">
        <v>0.10199999999999999</v>
      </c>
      <c r="J2454" s="4">
        <f t="shared" si="234"/>
        <v>1954</v>
      </c>
      <c r="K2454">
        <f t="shared" si="235"/>
        <v>5</v>
      </c>
      <c r="M2454" t="str">
        <f t="shared" si="230"/>
        <v/>
      </c>
      <c r="O2454" t="str">
        <f t="shared" si="231"/>
        <v/>
      </c>
      <c r="R2454" t="str">
        <f t="shared" si="232"/>
        <v>1954-05</v>
      </c>
      <c r="U2454" s="2">
        <v>10.988</v>
      </c>
      <c r="V2454" s="2">
        <v>0.217</v>
      </c>
      <c r="W2454" s="2">
        <v>16.783999999999999</v>
      </c>
      <c r="X2454" s="2">
        <v>0.20899999999999999</v>
      </c>
      <c r="Y2454" s="2">
        <v>5.1959999999999997</v>
      </c>
      <c r="Z2454" s="2">
        <v>0.219</v>
      </c>
      <c r="AA2454" s="2">
        <v>15.970999999999901</v>
      </c>
      <c r="AB2454" s="2">
        <v>0.10199999999999999</v>
      </c>
      <c r="AC2454">
        <f t="shared" si="233"/>
        <v>1950</v>
      </c>
    </row>
    <row r="2455" spans="1:29" x14ac:dyDescent="0.35">
      <c r="A2455" s="3">
        <v>19876</v>
      </c>
      <c r="B2455" s="2">
        <v>13.4</v>
      </c>
      <c r="C2455" s="2">
        <v>0.187</v>
      </c>
      <c r="D2455" s="2">
        <v>19.213000000000001</v>
      </c>
      <c r="E2455" s="2">
        <v>0.22600000000000001</v>
      </c>
      <c r="F2455" s="2">
        <v>7.62</v>
      </c>
      <c r="G2455" s="2">
        <v>0.17699999999999999</v>
      </c>
      <c r="H2455" s="2">
        <v>16.609000000000002</v>
      </c>
      <c r="I2455" s="2">
        <v>9.6000000000000002E-2</v>
      </c>
      <c r="J2455" s="4">
        <f t="shared" si="234"/>
        <v>1954</v>
      </c>
      <c r="K2455">
        <f t="shared" si="235"/>
        <v>6</v>
      </c>
      <c r="M2455" t="str">
        <f t="shared" si="230"/>
        <v/>
      </c>
      <c r="O2455" t="str">
        <f t="shared" si="231"/>
        <v/>
      </c>
      <c r="R2455" t="str">
        <f t="shared" si="232"/>
        <v>1954-06</v>
      </c>
      <c r="U2455" s="2">
        <v>13.4</v>
      </c>
      <c r="V2455" s="2">
        <v>0.187</v>
      </c>
      <c r="W2455" s="2">
        <v>19.213000000000001</v>
      </c>
      <c r="X2455" s="2">
        <v>0.22600000000000001</v>
      </c>
      <c r="Y2455" s="2">
        <v>7.62</v>
      </c>
      <c r="Z2455" s="2">
        <v>0.17699999999999999</v>
      </c>
      <c r="AA2455" s="2">
        <v>16.609000000000002</v>
      </c>
      <c r="AB2455" s="2">
        <v>9.6000000000000002E-2</v>
      </c>
      <c r="AC2455">
        <f t="shared" si="233"/>
        <v>1950</v>
      </c>
    </row>
    <row r="2456" spans="1:29" x14ac:dyDescent="0.35">
      <c r="A2456" s="3">
        <v>19906</v>
      </c>
      <c r="B2456" s="2">
        <v>14.241</v>
      </c>
      <c r="C2456" s="2">
        <v>0.22800000000000001</v>
      </c>
      <c r="D2456" s="2">
        <v>20.015000000000001</v>
      </c>
      <c r="E2456" s="2">
        <v>0.223</v>
      </c>
      <c r="F2456" s="2">
        <v>8.5429999999999993</v>
      </c>
      <c r="G2456" s="2">
        <v>0.221</v>
      </c>
      <c r="H2456" s="2">
        <v>16.850999999999999</v>
      </c>
      <c r="I2456" s="2">
        <v>0.104</v>
      </c>
      <c r="J2456" s="4">
        <f t="shared" si="234"/>
        <v>1954</v>
      </c>
      <c r="K2456">
        <f t="shared" si="235"/>
        <v>7</v>
      </c>
      <c r="M2456" t="str">
        <f t="shared" si="230"/>
        <v/>
      </c>
      <c r="O2456" t="str">
        <f t="shared" si="231"/>
        <v/>
      </c>
      <c r="R2456" t="str">
        <f t="shared" si="232"/>
        <v>1954-07</v>
      </c>
      <c r="U2456" s="2">
        <v>14.241</v>
      </c>
      <c r="V2456" s="2">
        <v>0.22800000000000001</v>
      </c>
      <c r="W2456" s="2">
        <v>20.015000000000001</v>
      </c>
      <c r="X2456" s="2">
        <v>0.223</v>
      </c>
      <c r="Y2456" s="2">
        <v>8.5429999999999993</v>
      </c>
      <c r="Z2456" s="2">
        <v>0.221</v>
      </c>
      <c r="AA2456" s="2">
        <v>16.850999999999999</v>
      </c>
      <c r="AB2456" s="2">
        <v>0.104</v>
      </c>
      <c r="AC2456">
        <f t="shared" si="233"/>
        <v>1950</v>
      </c>
    </row>
    <row r="2457" spans="1:29" x14ac:dyDescent="0.35">
      <c r="A2457" s="3">
        <v>19937</v>
      </c>
      <c r="B2457" s="2">
        <v>13.868</v>
      </c>
      <c r="C2457" s="2">
        <v>0.248</v>
      </c>
      <c r="D2457" s="2">
        <v>19.588000000000001</v>
      </c>
      <c r="E2457" s="2">
        <v>0.214</v>
      </c>
      <c r="F2457" s="2">
        <v>8.1839999999999993</v>
      </c>
      <c r="G2457" s="2">
        <v>0.23</v>
      </c>
      <c r="H2457" s="2">
        <v>16.815999999999999</v>
      </c>
      <c r="I2457" s="2">
        <v>0.10299999999999999</v>
      </c>
      <c r="J2457" s="4">
        <f t="shared" si="234"/>
        <v>1954</v>
      </c>
      <c r="K2457">
        <f t="shared" si="235"/>
        <v>8</v>
      </c>
      <c r="M2457" t="str">
        <f t="shared" si="230"/>
        <v/>
      </c>
      <c r="O2457" t="str">
        <f t="shared" si="231"/>
        <v/>
      </c>
      <c r="R2457" t="str">
        <f t="shared" si="232"/>
        <v>1954-08</v>
      </c>
      <c r="U2457" s="2">
        <v>13.868</v>
      </c>
      <c r="V2457" s="2">
        <v>0.248</v>
      </c>
      <c r="W2457" s="2">
        <v>19.588000000000001</v>
      </c>
      <c r="X2457" s="2">
        <v>0.214</v>
      </c>
      <c r="Y2457" s="2">
        <v>8.1839999999999993</v>
      </c>
      <c r="Z2457" s="2">
        <v>0.23</v>
      </c>
      <c r="AA2457" s="2">
        <v>16.815999999999999</v>
      </c>
      <c r="AB2457" s="2">
        <v>0.10299999999999999</v>
      </c>
      <c r="AC2457">
        <f t="shared" si="233"/>
        <v>1950</v>
      </c>
    </row>
    <row r="2458" spans="1:29" x14ac:dyDescent="0.35">
      <c r="A2458" s="3">
        <v>19968</v>
      </c>
      <c r="B2458" s="2">
        <v>12.098000000000001</v>
      </c>
      <c r="C2458" s="2">
        <v>0.20399999999999999</v>
      </c>
      <c r="D2458" s="2">
        <v>17.852</v>
      </c>
      <c r="E2458" s="2">
        <v>0.22600000000000001</v>
      </c>
      <c r="F2458" s="2">
        <v>6.3679999999999897</v>
      </c>
      <c r="G2458" s="2">
        <v>0.17599999999999999</v>
      </c>
      <c r="H2458" s="2">
        <v>16.222999999999999</v>
      </c>
      <c r="I2458" s="2">
        <v>9.9000000000000005E-2</v>
      </c>
      <c r="J2458" s="4">
        <f t="shared" si="234"/>
        <v>1954</v>
      </c>
      <c r="K2458">
        <f t="shared" si="235"/>
        <v>9</v>
      </c>
      <c r="M2458" t="str">
        <f t="shared" si="230"/>
        <v/>
      </c>
      <c r="O2458" t="str">
        <f t="shared" si="231"/>
        <v/>
      </c>
      <c r="R2458" t="str">
        <f t="shared" si="232"/>
        <v>1954-09</v>
      </c>
      <c r="U2458" s="2">
        <v>12.098000000000001</v>
      </c>
      <c r="V2458" s="2">
        <v>0.20399999999999999</v>
      </c>
      <c r="W2458" s="2">
        <v>17.852</v>
      </c>
      <c r="X2458" s="2">
        <v>0.22600000000000001</v>
      </c>
      <c r="Y2458" s="2">
        <v>6.3679999999999897</v>
      </c>
      <c r="Z2458" s="2">
        <v>0.17599999999999999</v>
      </c>
      <c r="AA2458" s="2">
        <v>16.222999999999999</v>
      </c>
      <c r="AB2458" s="2">
        <v>9.9000000000000005E-2</v>
      </c>
      <c r="AC2458">
        <f t="shared" si="233"/>
        <v>1950</v>
      </c>
    </row>
    <row r="2459" spans="1:29" x14ac:dyDescent="0.35">
      <c r="A2459" s="3">
        <v>19998</v>
      </c>
      <c r="B2459" s="2">
        <v>9.5459999999999994</v>
      </c>
      <c r="C2459" s="2">
        <v>0.14399999999999999</v>
      </c>
      <c r="D2459" s="2">
        <v>15.26</v>
      </c>
      <c r="E2459" s="2">
        <v>0.14000000000000001</v>
      </c>
      <c r="F2459" s="2">
        <v>3.9019999999999899</v>
      </c>
      <c r="G2459" s="2">
        <v>0.153</v>
      </c>
      <c r="H2459" s="2">
        <v>15.423</v>
      </c>
      <c r="I2459" s="2">
        <v>8.7999999999999995E-2</v>
      </c>
      <c r="J2459" s="4">
        <f t="shared" si="234"/>
        <v>1954</v>
      </c>
      <c r="K2459">
        <f t="shared" si="235"/>
        <v>10</v>
      </c>
      <c r="M2459" t="str">
        <f t="shared" si="230"/>
        <v/>
      </c>
      <c r="O2459" t="str">
        <f t="shared" si="231"/>
        <v/>
      </c>
      <c r="R2459" t="str">
        <f t="shared" si="232"/>
        <v>1954-10</v>
      </c>
      <c r="U2459" s="2">
        <v>9.5459999999999994</v>
      </c>
      <c r="V2459" s="2">
        <v>0.14399999999999999</v>
      </c>
      <c r="W2459" s="2">
        <v>15.26</v>
      </c>
      <c r="X2459" s="2">
        <v>0.14000000000000001</v>
      </c>
      <c r="Y2459" s="2">
        <v>3.9019999999999899</v>
      </c>
      <c r="Z2459" s="2">
        <v>0.153</v>
      </c>
      <c r="AA2459" s="2">
        <v>15.423</v>
      </c>
      <c r="AB2459" s="2">
        <v>8.7999999999999995E-2</v>
      </c>
      <c r="AC2459">
        <f t="shared" si="233"/>
        <v>1950</v>
      </c>
    </row>
    <row r="2460" spans="1:29" x14ac:dyDescent="0.35">
      <c r="A2460" s="3">
        <v>20029</v>
      </c>
      <c r="B2460" s="2">
        <v>6.5789999999999997</v>
      </c>
      <c r="C2460" s="2">
        <v>0.14299999999999999</v>
      </c>
      <c r="D2460" s="2">
        <v>12.154999999999999</v>
      </c>
      <c r="E2460" s="2">
        <v>0.14000000000000001</v>
      </c>
      <c r="F2460" s="2">
        <v>1.046</v>
      </c>
      <c r="G2460" s="2">
        <v>0.156</v>
      </c>
      <c r="H2460" s="2">
        <v>14.48</v>
      </c>
      <c r="I2460" s="2">
        <v>8.5999999999999993E-2</v>
      </c>
      <c r="J2460" s="4">
        <f t="shared" si="234"/>
        <v>1954</v>
      </c>
      <c r="K2460">
        <f t="shared" si="235"/>
        <v>11</v>
      </c>
      <c r="M2460" t="str">
        <f t="shared" si="230"/>
        <v/>
      </c>
      <c r="O2460" t="str">
        <f t="shared" si="231"/>
        <v/>
      </c>
      <c r="R2460" t="str">
        <f t="shared" si="232"/>
        <v>1954-11</v>
      </c>
      <c r="U2460" s="2">
        <v>6.5789999999999997</v>
      </c>
      <c r="V2460" s="2">
        <v>0.14299999999999999</v>
      </c>
      <c r="W2460" s="2">
        <v>12.154999999999999</v>
      </c>
      <c r="X2460" s="2">
        <v>0.14000000000000001</v>
      </c>
      <c r="Y2460" s="2">
        <v>1.046</v>
      </c>
      <c r="Z2460" s="2">
        <v>0.156</v>
      </c>
      <c r="AA2460" s="2">
        <v>14.48</v>
      </c>
      <c r="AB2460" s="2">
        <v>8.5999999999999993E-2</v>
      </c>
      <c r="AC2460">
        <f t="shared" si="233"/>
        <v>1950</v>
      </c>
    </row>
    <row r="2461" spans="1:29" x14ac:dyDescent="0.35">
      <c r="A2461" s="3">
        <v>20059</v>
      </c>
      <c r="B2461" s="2">
        <v>3.5590000000000002</v>
      </c>
      <c r="C2461" s="2">
        <v>0.14699999999999999</v>
      </c>
      <c r="D2461" s="2">
        <v>8.9149999999999991</v>
      </c>
      <c r="E2461" s="2">
        <v>0.185</v>
      </c>
      <c r="F2461" s="2">
        <v>-1.7729999999999999</v>
      </c>
      <c r="G2461" s="2">
        <v>0.17599999999999999</v>
      </c>
      <c r="H2461" s="2">
        <v>13.62</v>
      </c>
      <c r="I2461" s="2">
        <v>8.7999999999999995E-2</v>
      </c>
      <c r="J2461" s="4">
        <f t="shared" si="234"/>
        <v>1954</v>
      </c>
      <c r="K2461">
        <f t="shared" si="235"/>
        <v>12</v>
      </c>
      <c r="M2461" t="str">
        <f t="shared" si="230"/>
        <v/>
      </c>
      <c r="O2461" t="str">
        <f t="shared" si="231"/>
        <v/>
      </c>
      <c r="R2461" t="str">
        <f t="shared" si="232"/>
        <v>1954-12</v>
      </c>
      <c r="U2461" s="2">
        <v>3.5590000000000002</v>
      </c>
      <c r="V2461" s="2">
        <v>0.14699999999999999</v>
      </c>
      <c r="W2461" s="2">
        <v>8.9149999999999991</v>
      </c>
      <c r="X2461" s="2">
        <v>0.185</v>
      </c>
      <c r="Y2461" s="2">
        <v>-1.7729999999999999</v>
      </c>
      <c r="Z2461" s="2">
        <v>0.17599999999999999</v>
      </c>
      <c r="AA2461" s="2">
        <v>13.62</v>
      </c>
      <c r="AB2461" s="2">
        <v>8.7999999999999995E-2</v>
      </c>
      <c r="AC2461">
        <f t="shared" si="233"/>
        <v>1950</v>
      </c>
    </row>
    <row r="2462" spans="1:29" x14ac:dyDescent="0.35">
      <c r="A2462" s="3">
        <v>20090</v>
      </c>
      <c r="B2462" s="2">
        <v>3.4119999999999999</v>
      </c>
      <c r="C2462" s="2">
        <v>0.152</v>
      </c>
      <c r="D2462" s="2">
        <v>8.9139999999999997</v>
      </c>
      <c r="E2462" s="2">
        <v>0.13500000000000001</v>
      </c>
      <c r="F2462" s="2">
        <v>-2.028</v>
      </c>
      <c r="G2462" s="2">
        <v>0.14599999999999999</v>
      </c>
      <c r="H2462" s="2">
        <v>13.717000000000001</v>
      </c>
      <c r="I2462" s="2">
        <v>8.5999999999999993E-2</v>
      </c>
      <c r="J2462" s="4">
        <f t="shared" si="234"/>
        <v>1955</v>
      </c>
      <c r="K2462">
        <f t="shared" si="235"/>
        <v>1</v>
      </c>
      <c r="M2462" t="str">
        <f t="shared" si="230"/>
        <v/>
      </c>
      <c r="O2462" t="str">
        <f t="shared" si="231"/>
        <v/>
      </c>
      <c r="R2462" t="str">
        <f t="shared" si="232"/>
        <v>1955-01</v>
      </c>
      <c r="U2462" s="2">
        <v>3.4119999999999999</v>
      </c>
      <c r="V2462" s="2">
        <v>0.152</v>
      </c>
      <c r="W2462" s="2">
        <v>8.9139999999999997</v>
      </c>
      <c r="X2462" s="2">
        <v>0.13500000000000001</v>
      </c>
      <c r="Y2462" s="2">
        <v>-2.028</v>
      </c>
      <c r="Z2462" s="2">
        <v>0.14599999999999999</v>
      </c>
      <c r="AA2462" s="2">
        <v>13.717000000000001</v>
      </c>
      <c r="AB2462" s="2">
        <v>8.5999999999999993E-2</v>
      </c>
      <c r="AC2462">
        <f t="shared" si="233"/>
        <v>1950</v>
      </c>
    </row>
    <row r="2463" spans="1:29" x14ac:dyDescent="0.35">
      <c r="A2463" s="3">
        <v>20121</v>
      </c>
      <c r="B2463" s="2">
        <v>3.137</v>
      </c>
      <c r="C2463" s="2">
        <v>0.14099999999999999</v>
      </c>
      <c r="D2463" s="2">
        <v>8.9659999999999993</v>
      </c>
      <c r="E2463" s="2">
        <v>0.153</v>
      </c>
      <c r="F2463" s="2">
        <v>-2.71</v>
      </c>
      <c r="G2463" s="2">
        <v>0.17599999999999999</v>
      </c>
      <c r="H2463" s="2">
        <v>13.718</v>
      </c>
      <c r="I2463" s="2">
        <v>8.6999999999999994E-2</v>
      </c>
      <c r="J2463" s="4">
        <f t="shared" si="234"/>
        <v>1955</v>
      </c>
      <c r="K2463">
        <f t="shared" si="235"/>
        <v>2</v>
      </c>
      <c r="M2463" t="str">
        <f t="shared" si="230"/>
        <v/>
      </c>
      <c r="O2463" t="str">
        <f t="shared" si="231"/>
        <v/>
      </c>
      <c r="R2463" t="str">
        <f t="shared" si="232"/>
        <v>1955-02</v>
      </c>
      <c r="U2463" s="2">
        <v>3.137</v>
      </c>
      <c r="V2463" s="2">
        <v>0.14099999999999999</v>
      </c>
      <c r="W2463" s="2">
        <v>8.9659999999999993</v>
      </c>
      <c r="X2463" s="2">
        <v>0.153</v>
      </c>
      <c r="Y2463" s="2">
        <v>-2.71</v>
      </c>
      <c r="Z2463" s="2">
        <v>0.17599999999999999</v>
      </c>
      <c r="AA2463" s="2">
        <v>13.718</v>
      </c>
      <c r="AB2463" s="2">
        <v>8.6999999999999994E-2</v>
      </c>
      <c r="AC2463">
        <f t="shared" si="233"/>
        <v>1950</v>
      </c>
    </row>
    <row r="2464" spans="1:29" x14ac:dyDescent="0.35">
      <c r="A2464" s="3">
        <v>20149</v>
      </c>
      <c r="B2464" s="2">
        <v>4.585</v>
      </c>
      <c r="C2464" s="2">
        <v>0.121</v>
      </c>
      <c r="D2464" s="2">
        <v>10.377000000000001</v>
      </c>
      <c r="E2464" s="2">
        <v>0.13900000000000001</v>
      </c>
      <c r="F2464" s="2">
        <v>-1.4269999999999901</v>
      </c>
      <c r="G2464" s="2">
        <v>0.14399999999999999</v>
      </c>
      <c r="H2464" s="2">
        <v>14.179</v>
      </c>
      <c r="I2464" s="2">
        <v>8.3000000000000004E-2</v>
      </c>
      <c r="J2464" s="4">
        <f t="shared" si="234"/>
        <v>1955</v>
      </c>
      <c r="K2464">
        <f t="shared" si="235"/>
        <v>3</v>
      </c>
      <c r="M2464" t="str">
        <f t="shared" si="230"/>
        <v/>
      </c>
      <c r="O2464" t="str">
        <f t="shared" si="231"/>
        <v/>
      </c>
      <c r="R2464" t="str">
        <f t="shared" si="232"/>
        <v>1955-03</v>
      </c>
      <c r="U2464" s="2">
        <v>4.585</v>
      </c>
      <c r="V2464" s="2">
        <v>0.121</v>
      </c>
      <c r="W2464" s="2">
        <v>10.377000000000001</v>
      </c>
      <c r="X2464" s="2">
        <v>0.13900000000000001</v>
      </c>
      <c r="Y2464" s="2">
        <v>-1.4269999999999901</v>
      </c>
      <c r="Z2464" s="2">
        <v>0.14399999999999999</v>
      </c>
      <c r="AA2464" s="2">
        <v>14.179</v>
      </c>
      <c r="AB2464" s="2">
        <v>8.3000000000000004E-2</v>
      </c>
      <c r="AC2464">
        <f t="shared" si="233"/>
        <v>1950</v>
      </c>
    </row>
    <row r="2465" spans="1:29" x14ac:dyDescent="0.35">
      <c r="A2465" s="3">
        <v>20180</v>
      </c>
      <c r="B2465" s="2">
        <v>8.1359999999999992</v>
      </c>
      <c r="C2465" s="2">
        <v>0.16</v>
      </c>
      <c r="D2465" s="2">
        <v>13.914</v>
      </c>
      <c r="E2465" s="2">
        <v>0.2</v>
      </c>
      <c r="F2465" s="2">
        <v>2.2229999999999999</v>
      </c>
      <c r="G2465" s="2">
        <v>0.17899999999999999</v>
      </c>
      <c r="H2465" s="2">
        <v>15.119</v>
      </c>
      <c r="I2465" s="2">
        <v>9.0999999999999998E-2</v>
      </c>
      <c r="J2465" s="4">
        <f t="shared" si="234"/>
        <v>1955</v>
      </c>
      <c r="K2465">
        <f t="shared" si="235"/>
        <v>4</v>
      </c>
      <c r="M2465" t="str">
        <f t="shared" si="230"/>
        <v/>
      </c>
      <c r="O2465" t="str">
        <f t="shared" si="231"/>
        <v/>
      </c>
      <c r="R2465" t="str">
        <f t="shared" si="232"/>
        <v>1955-04</v>
      </c>
      <c r="U2465" s="2">
        <v>8.1359999999999992</v>
      </c>
      <c r="V2465" s="2">
        <v>0.16</v>
      </c>
      <c r="W2465" s="2">
        <v>13.914</v>
      </c>
      <c r="X2465" s="2">
        <v>0.2</v>
      </c>
      <c r="Y2465" s="2">
        <v>2.2229999999999999</v>
      </c>
      <c r="Z2465" s="2">
        <v>0.17899999999999999</v>
      </c>
      <c r="AA2465" s="2">
        <v>15.119</v>
      </c>
      <c r="AB2465" s="2">
        <v>9.0999999999999998E-2</v>
      </c>
      <c r="AC2465">
        <f t="shared" si="233"/>
        <v>1950</v>
      </c>
    </row>
    <row r="2466" spans="1:29" x14ac:dyDescent="0.35">
      <c r="A2466" s="3">
        <v>20210</v>
      </c>
      <c r="B2466" s="2">
        <v>11.191999999999901</v>
      </c>
      <c r="C2466" s="2">
        <v>0.20899999999999999</v>
      </c>
      <c r="D2466" s="2">
        <v>17.11</v>
      </c>
      <c r="E2466" s="2">
        <v>0.22600000000000001</v>
      </c>
      <c r="F2466" s="2">
        <v>5.5039999999999996</v>
      </c>
      <c r="G2466" s="2">
        <v>0.218</v>
      </c>
      <c r="H2466" s="2">
        <v>15.882</v>
      </c>
      <c r="I2466" s="2">
        <v>0.1</v>
      </c>
      <c r="J2466" s="4">
        <f t="shared" si="234"/>
        <v>1955</v>
      </c>
      <c r="K2466">
        <f t="shared" si="235"/>
        <v>5</v>
      </c>
      <c r="M2466" t="str">
        <f t="shared" si="230"/>
        <v/>
      </c>
      <c r="O2466" t="str">
        <f t="shared" si="231"/>
        <v/>
      </c>
      <c r="R2466" t="str">
        <f t="shared" si="232"/>
        <v>1955-05</v>
      </c>
      <c r="U2466" s="2">
        <v>11.191999999999901</v>
      </c>
      <c r="V2466" s="2">
        <v>0.20899999999999999</v>
      </c>
      <c r="W2466" s="2">
        <v>17.11</v>
      </c>
      <c r="X2466" s="2">
        <v>0.22600000000000001</v>
      </c>
      <c r="Y2466" s="2">
        <v>5.5039999999999996</v>
      </c>
      <c r="Z2466" s="2">
        <v>0.218</v>
      </c>
      <c r="AA2466" s="2">
        <v>15.882</v>
      </c>
      <c r="AB2466" s="2">
        <v>0.1</v>
      </c>
      <c r="AC2466">
        <f t="shared" si="233"/>
        <v>1950</v>
      </c>
    </row>
    <row r="2467" spans="1:29" x14ac:dyDescent="0.35">
      <c r="A2467" s="3">
        <v>20241</v>
      </c>
      <c r="B2467" s="2">
        <v>13.56</v>
      </c>
      <c r="C2467" s="2">
        <v>0.14799999999999999</v>
      </c>
      <c r="D2467" s="2">
        <v>19.218</v>
      </c>
      <c r="E2467" s="2">
        <v>0.184</v>
      </c>
      <c r="F2467" s="2">
        <v>7.7350000000000003</v>
      </c>
      <c r="G2467" s="2">
        <v>0.16500000000000001</v>
      </c>
      <c r="H2467" s="2">
        <v>16.555</v>
      </c>
      <c r="I2467" s="2">
        <v>8.6999999999999994E-2</v>
      </c>
      <c r="J2467" s="4">
        <f t="shared" si="234"/>
        <v>1955</v>
      </c>
      <c r="K2467">
        <f t="shared" si="235"/>
        <v>6</v>
      </c>
      <c r="M2467" t="str">
        <f t="shared" si="230"/>
        <v/>
      </c>
      <c r="O2467" t="str">
        <f t="shared" si="231"/>
        <v/>
      </c>
      <c r="R2467" t="str">
        <f t="shared" si="232"/>
        <v>1955-06</v>
      </c>
      <c r="U2467" s="2">
        <v>13.56</v>
      </c>
      <c r="V2467" s="2">
        <v>0.14799999999999999</v>
      </c>
      <c r="W2467" s="2">
        <v>19.218</v>
      </c>
      <c r="X2467" s="2">
        <v>0.184</v>
      </c>
      <c r="Y2467" s="2">
        <v>7.7350000000000003</v>
      </c>
      <c r="Z2467" s="2">
        <v>0.16500000000000001</v>
      </c>
      <c r="AA2467" s="2">
        <v>16.555</v>
      </c>
      <c r="AB2467" s="2">
        <v>8.6999999999999994E-2</v>
      </c>
      <c r="AC2467">
        <f t="shared" si="233"/>
        <v>1950</v>
      </c>
    </row>
    <row r="2468" spans="1:29" x14ac:dyDescent="0.35">
      <c r="A2468" s="3">
        <v>20271</v>
      </c>
      <c r="B2468" s="2">
        <v>14.242000000000001</v>
      </c>
      <c r="C2468" s="2">
        <v>0.17699999999999999</v>
      </c>
      <c r="D2468" s="2">
        <v>19.959</v>
      </c>
      <c r="E2468" s="2">
        <v>0.21299999999999999</v>
      </c>
      <c r="F2468" s="2">
        <v>8.5790000000000006</v>
      </c>
      <c r="G2468" s="2">
        <v>0.224</v>
      </c>
      <c r="H2468" s="2">
        <v>16.809000000000001</v>
      </c>
      <c r="I2468" s="2">
        <v>9.2999999999999999E-2</v>
      </c>
      <c r="J2468" s="4">
        <f t="shared" si="234"/>
        <v>1955</v>
      </c>
      <c r="K2468">
        <f t="shared" si="235"/>
        <v>7</v>
      </c>
      <c r="M2468" t="str">
        <f t="shared" si="230"/>
        <v/>
      </c>
      <c r="O2468" t="str">
        <f t="shared" si="231"/>
        <v/>
      </c>
      <c r="R2468" t="str">
        <f t="shared" si="232"/>
        <v>1955-07</v>
      </c>
      <c r="U2468" s="2">
        <v>14.242000000000001</v>
      </c>
      <c r="V2468" s="2">
        <v>0.17699999999999999</v>
      </c>
      <c r="W2468" s="2">
        <v>19.959</v>
      </c>
      <c r="X2468" s="2">
        <v>0.21299999999999999</v>
      </c>
      <c r="Y2468" s="2">
        <v>8.5790000000000006</v>
      </c>
      <c r="Z2468" s="2">
        <v>0.224</v>
      </c>
      <c r="AA2468" s="2">
        <v>16.809000000000001</v>
      </c>
      <c r="AB2468" s="2">
        <v>9.2999999999999999E-2</v>
      </c>
      <c r="AC2468">
        <f t="shared" si="233"/>
        <v>1950</v>
      </c>
    </row>
    <row r="2469" spans="1:29" x14ac:dyDescent="0.35">
      <c r="A2469" s="3">
        <v>20302</v>
      </c>
      <c r="B2469" s="2">
        <v>14.282999999999999</v>
      </c>
      <c r="C2469" s="2">
        <v>0.216</v>
      </c>
      <c r="D2469" s="2">
        <v>19.856999999999999</v>
      </c>
      <c r="E2469" s="2">
        <v>0.25</v>
      </c>
      <c r="F2469" s="2">
        <v>8.3029999999999902</v>
      </c>
      <c r="G2469" s="2">
        <v>0.24199999999999999</v>
      </c>
      <c r="H2469" s="2">
        <v>16.899000000000001</v>
      </c>
      <c r="I2469" s="2">
        <v>9.8000000000000004E-2</v>
      </c>
      <c r="J2469" s="4">
        <f t="shared" si="234"/>
        <v>1955</v>
      </c>
      <c r="K2469">
        <f t="shared" si="235"/>
        <v>8</v>
      </c>
      <c r="M2469" t="str">
        <f t="shared" si="230"/>
        <v/>
      </c>
      <c r="O2469" t="str">
        <f t="shared" si="231"/>
        <v/>
      </c>
      <c r="R2469" t="str">
        <f t="shared" si="232"/>
        <v>1955-08</v>
      </c>
      <c r="U2469" s="2">
        <v>14.282999999999999</v>
      </c>
      <c r="V2469" s="2">
        <v>0.216</v>
      </c>
      <c r="W2469" s="2">
        <v>19.856999999999999</v>
      </c>
      <c r="X2469" s="2">
        <v>0.25</v>
      </c>
      <c r="Y2469" s="2">
        <v>8.3029999999999902</v>
      </c>
      <c r="Z2469" s="2">
        <v>0.24199999999999999</v>
      </c>
      <c r="AA2469" s="2">
        <v>16.899000000000001</v>
      </c>
      <c r="AB2469" s="2">
        <v>9.8000000000000004E-2</v>
      </c>
      <c r="AC2469">
        <f t="shared" si="233"/>
        <v>1950</v>
      </c>
    </row>
    <row r="2470" spans="1:29" x14ac:dyDescent="0.35">
      <c r="A2470" s="3">
        <v>20333</v>
      </c>
      <c r="B2470" s="2">
        <v>11.954000000000001</v>
      </c>
      <c r="C2470" s="2">
        <v>0.16200000000000001</v>
      </c>
      <c r="D2470" s="2">
        <v>17.859000000000002</v>
      </c>
      <c r="E2470" s="2">
        <v>0.15</v>
      </c>
      <c r="F2470" s="2">
        <v>6.4050000000000002</v>
      </c>
      <c r="G2470" s="2">
        <v>0.17899999999999999</v>
      </c>
      <c r="H2470" s="2">
        <v>16.148</v>
      </c>
      <c r="I2470" s="2">
        <v>8.8999999999999996E-2</v>
      </c>
      <c r="J2470" s="4">
        <f t="shared" si="234"/>
        <v>1955</v>
      </c>
      <c r="K2470">
        <f t="shared" si="235"/>
        <v>9</v>
      </c>
      <c r="M2470" t="str">
        <f t="shared" si="230"/>
        <v/>
      </c>
      <c r="O2470" t="str">
        <f t="shared" si="231"/>
        <v/>
      </c>
      <c r="R2470" t="str">
        <f t="shared" si="232"/>
        <v>1955-09</v>
      </c>
      <c r="U2470" s="2">
        <v>11.954000000000001</v>
      </c>
      <c r="V2470" s="2">
        <v>0.16200000000000001</v>
      </c>
      <c r="W2470" s="2">
        <v>17.859000000000002</v>
      </c>
      <c r="X2470" s="2">
        <v>0.15</v>
      </c>
      <c r="Y2470" s="2">
        <v>6.4050000000000002</v>
      </c>
      <c r="Z2470" s="2">
        <v>0.17899999999999999</v>
      </c>
      <c r="AA2470" s="2">
        <v>16.148</v>
      </c>
      <c r="AB2470" s="2">
        <v>8.8999999999999996E-2</v>
      </c>
      <c r="AC2470">
        <f t="shared" si="233"/>
        <v>1950</v>
      </c>
    </row>
    <row r="2471" spans="1:29" x14ac:dyDescent="0.35">
      <c r="A2471" s="3">
        <v>20363</v>
      </c>
      <c r="B2471" s="2">
        <v>9.7349999999999994</v>
      </c>
      <c r="C2471" s="2">
        <v>0.107</v>
      </c>
      <c r="D2471" s="2">
        <v>15.446</v>
      </c>
      <c r="E2471" s="2">
        <v>0.13699999999999901</v>
      </c>
      <c r="F2471" s="2">
        <v>3.923</v>
      </c>
      <c r="G2471" s="2">
        <v>0.187</v>
      </c>
      <c r="H2471" s="2">
        <v>15.333</v>
      </c>
      <c r="I2471" s="2">
        <v>8.1999999999999906E-2</v>
      </c>
      <c r="J2471" s="4">
        <f t="shared" si="234"/>
        <v>1955</v>
      </c>
      <c r="K2471">
        <f t="shared" si="235"/>
        <v>10</v>
      </c>
      <c r="M2471" t="str">
        <f t="shared" si="230"/>
        <v/>
      </c>
      <c r="O2471" t="str">
        <f t="shared" si="231"/>
        <v/>
      </c>
      <c r="R2471" t="str">
        <f t="shared" si="232"/>
        <v>1955-10</v>
      </c>
      <c r="U2471" s="2">
        <v>9.7349999999999994</v>
      </c>
      <c r="V2471" s="2">
        <v>0.107</v>
      </c>
      <c r="W2471" s="2">
        <v>15.446</v>
      </c>
      <c r="X2471" s="2">
        <v>0.13699999999999901</v>
      </c>
      <c r="Y2471" s="2">
        <v>3.923</v>
      </c>
      <c r="Z2471" s="2">
        <v>0.187</v>
      </c>
      <c r="AA2471" s="2">
        <v>15.333</v>
      </c>
      <c r="AB2471" s="2">
        <v>8.1999999999999906E-2</v>
      </c>
      <c r="AC2471">
        <f t="shared" si="233"/>
        <v>1950</v>
      </c>
    </row>
    <row r="2472" spans="1:29" x14ac:dyDescent="0.35">
      <c r="A2472" s="3">
        <v>20394</v>
      </c>
      <c r="B2472" s="2">
        <v>5.9729999999999999</v>
      </c>
      <c r="C2472" s="2">
        <v>0.13500000000000001</v>
      </c>
      <c r="D2472" s="2">
        <v>11.526999999999999</v>
      </c>
      <c r="E2472" s="2">
        <v>0.184</v>
      </c>
      <c r="F2472" s="2">
        <v>8.3999999999999894E-2</v>
      </c>
      <c r="G2472" s="2">
        <v>0.20799999999999999</v>
      </c>
      <c r="H2472" s="2">
        <v>14.210999999999901</v>
      </c>
      <c r="I2472" s="2">
        <v>8.1000000000000003E-2</v>
      </c>
      <c r="J2472" s="4">
        <f t="shared" si="234"/>
        <v>1955</v>
      </c>
      <c r="K2472">
        <f t="shared" si="235"/>
        <v>11</v>
      </c>
      <c r="M2472" t="str">
        <f t="shared" si="230"/>
        <v/>
      </c>
      <c r="O2472" t="str">
        <f t="shared" si="231"/>
        <v/>
      </c>
      <c r="R2472" t="str">
        <f t="shared" si="232"/>
        <v>1955-11</v>
      </c>
      <c r="U2472" s="2">
        <v>5.9729999999999999</v>
      </c>
      <c r="V2472" s="2">
        <v>0.13500000000000001</v>
      </c>
      <c r="W2472" s="2">
        <v>11.526999999999999</v>
      </c>
      <c r="X2472" s="2">
        <v>0.184</v>
      </c>
      <c r="Y2472" s="2">
        <v>8.3999999999999894E-2</v>
      </c>
      <c r="Z2472" s="2">
        <v>0.20799999999999999</v>
      </c>
      <c r="AA2472" s="2">
        <v>14.210999999999901</v>
      </c>
      <c r="AB2472" s="2">
        <v>8.1000000000000003E-2</v>
      </c>
      <c r="AC2472">
        <f t="shared" si="233"/>
        <v>1950</v>
      </c>
    </row>
    <row r="2473" spans="1:29" x14ac:dyDescent="0.35">
      <c r="A2473" s="3">
        <v>20424</v>
      </c>
      <c r="B2473" s="2">
        <v>3.306</v>
      </c>
      <c r="C2473" s="2">
        <v>0.115</v>
      </c>
      <c r="D2473" s="2">
        <v>8.8019999999999996</v>
      </c>
      <c r="E2473" s="2">
        <v>0.184</v>
      </c>
      <c r="F2473" s="2">
        <v>-2.254</v>
      </c>
      <c r="G2473" s="2">
        <v>0.186</v>
      </c>
      <c r="H2473" s="2">
        <v>13.522</v>
      </c>
      <c r="I2473" s="2">
        <v>0.08</v>
      </c>
      <c r="J2473" s="4">
        <f t="shared" si="234"/>
        <v>1955</v>
      </c>
      <c r="K2473">
        <f t="shared" si="235"/>
        <v>12</v>
      </c>
      <c r="M2473" t="str">
        <f t="shared" si="230"/>
        <v/>
      </c>
      <c r="O2473" t="str">
        <f t="shared" si="231"/>
        <v/>
      </c>
      <c r="R2473" t="str">
        <f t="shared" si="232"/>
        <v>1955-12</v>
      </c>
      <c r="U2473" s="2">
        <v>3.306</v>
      </c>
      <c r="V2473" s="2">
        <v>0.115</v>
      </c>
      <c r="W2473" s="2">
        <v>8.8019999999999996</v>
      </c>
      <c r="X2473" s="2">
        <v>0.184</v>
      </c>
      <c r="Y2473" s="2">
        <v>-2.254</v>
      </c>
      <c r="Z2473" s="2">
        <v>0.186</v>
      </c>
      <c r="AA2473" s="2">
        <v>13.522</v>
      </c>
      <c r="AB2473" s="2">
        <v>0.08</v>
      </c>
      <c r="AC2473">
        <f t="shared" si="233"/>
        <v>1950</v>
      </c>
    </row>
    <row r="2474" spans="1:29" x14ac:dyDescent="0.35">
      <c r="A2474" s="3">
        <v>20455</v>
      </c>
      <c r="B2474" s="2">
        <v>2.46599999999999</v>
      </c>
      <c r="C2474" s="2">
        <v>9.9000000000000005E-2</v>
      </c>
      <c r="D2474" s="2">
        <v>7.9089999999999998</v>
      </c>
      <c r="E2474" s="2">
        <v>0.17100000000000001</v>
      </c>
      <c r="F2474" s="2">
        <v>-3.0550000000000002</v>
      </c>
      <c r="G2474" s="2">
        <v>0.17899999999999999</v>
      </c>
      <c r="H2474" s="2">
        <v>13.444000000000001</v>
      </c>
      <c r="I2474" s="2">
        <v>7.4999999999999997E-2</v>
      </c>
      <c r="J2474" s="4">
        <f t="shared" si="234"/>
        <v>1956</v>
      </c>
      <c r="K2474">
        <f t="shared" si="235"/>
        <v>1</v>
      </c>
      <c r="M2474" t="str">
        <f t="shared" si="230"/>
        <v/>
      </c>
      <c r="O2474" t="str">
        <f t="shared" si="231"/>
        <v/>
      </c>
      <c r="R2474" t="str">
        <f t="shared" si="232"/>
        <v>1956-01</v>
      </c>
      <c r="U2474" s="2">
        <v>2.46599999999999</v>
      </c>
      <c r="V2474" s="2">
        <v>9.9000000000000005E-2</v>
      </c>
      <c r="W2474" s="2">
        <v>7.9089999999999998</v>
      </c>
      <c r="X2474" s="2">
        <v>0.17100000000000001</v>
      </c>
      <c r="Y2474" s="2">
        <v>-3.0550000000000002</v>
      </c>
      <c r="Z2474" s="2">
        <v>0.17899999999999999</v>
      </c>
      <c r="AA2474" s="2">
        <v>13.444000000000001</v>
      </c>
      <c r="AB2474" s="2">
        <v>7.4999999999999997E-2</v>
      </c>
      <c r="AC2474">
        <f t="shared" si="233"/>
        <v>1950</v>
      </c>
    </row>
    <row r="2475" spans="1:29" x14ac:dyDescent="0.35">
      <c r="A2475" s="3">
        <v>20486</v>
      </c>
      <c r="B2475" s="2">
        <v>2.7810000000000001</v>
      </c>
      <c r="C2475" s="2">
        <v>0.16800000000000001</v>
      </c>
      <c r="D2475" s="2">
        <v>8.5549999999999997</v>
      </c>
      <c r="E2475" s="2">
        <v>0.18099999999999999</v>
      </c>
      <c r="F2475" s="2">
        <v>-3.1309999999999998</v>
      </c>
      <c r="G2475" s="2">
        <v>0.21199999999999999</v>
      </c>
      <c r="H2475" s="2">
        <v>13.625999999999999</v>
      </c>
      <c r="I2475" s="2">
        <v>8.5999999999999993E-2</v>
      </c>
      <c r="J2475" s="4">
        <f t="shared" si="234"/>
        <v>1956</v>
      </c>
      <c r="K2475">
        <f t="shared" si="235"/>
        <v>2</v>
      </c>
      <c r="M2475" t="str">
        <f t="shared" si="230"/>
        <v/>
      </c>
      <c r="O2475" t="str">
        <f t="shared" si="231"/>
        <v/>
      </c>
      <c r="R2475" t="str">
        <f t="shared" si="232"/>
        <v>1956-02</v>
      </c>
      <c r="U2475" s="2">
        <v>2.7810000000000001</v>
      </c>
      <c r="V2475" s="2">
        <v>0.16800000000000001</v>
      </c>
      <c r="W2475" s="2">
        <v>8.5549999999999997</v>
      </c>
      <c r="X2475" s="2">
        <v>0.18099999999999999</v>
      </c>
      <c r="Y2475" s="2">
        <v>-3.1309999999999998</v>
      </c>
      <c r="Z2475" s="2">
        <v>0.21199999999999999</v>
      </c>
      <c r="AA2475" s="2">
        <v>13.625999999999999</v>
      </c>
      <c r="AB2475" s="2">
        <v>8.5999999999999993E-2</v>
      </c>
      <c r="AC2475">
        <f t="shared" si="233"/>
        <v>1950</v>
      </c>
    </row>
    <row r="2476" spans="1:29" x14ac:dyDescent="0.35">
      <c r="A2476" s="3">
        <v>20515</v>
      </c>
      <c r="B2476" s="2">
        <v>4.8889999999999896</v>
      </c>
      <c r="C2476" s="2">
        <v>0.109</v>
      </c>
      <c r="D2476" s="2">
        <v>10.836</v>
      </c>
      <c r="E2476" s="2">
        <v>0.108</v>
      </c>
      <c r="F2476" s="2">
        <v>-1.028</v>
      </c>
      <c r="G2476" s="2">
        <v>0.155</v>
      </c>
      <c r="H2476" s="2">
        <v>14.231</v>
      </c>
      <c r="I2476" s="2">
        <v>7.3999999999999996E-2</v>
      </c>
      <c r="J2476" s="4">
        <f t="shared" si="234"/>
        <v>1956</v>
      </c>
      <c r="K2476">
        <f t="shared" si="235"/>
        <v>3</v>
      </c>
      <c r="M2476" t="str">
        <f t="shared" si="230"/>
        <v/>
      </c>
      <c r="O2476" t="str">
        <f t="shared" si="231"/>
        <v/>
      </c>
      <c r="R2476" t="str">
        <f t="shared" si="232"/>
        <v>1956-03</v>
      </c>
      <c r="U2476" s="2">
        <v>4.8889999999999896</v>
      </c>
      <c r="V2476" s="2">
        <v>0.109</v>
      </c>
      <c r="W2476" s="2">
        <v>10.836</v>
      </c>
      <c r="X2476" s="2">
        <v>0.108</v>
      </c>
      <c r="Y2476" s="2">
        <v>-1.028</v>
      </c>
      <c r="Z2476" s="2">
        <v>0.155</v>
      </c>
      <c r="AA2476" s="2">
        <v>14.231</v>
      </c>
      <c r="AB2476" s="2">
        <v>7.3999999999999996E-2</v>
      </c>
      <c r="AC2476">
        <f t="shared" si="233"/>
        <v>1950</v>
      </c>
    </row>
    <row r="2477" spans="1:29" x14ac:dyDescent="0.35">
      <c r="A2477" s="3">
        <v>20546</v>
      </c>
      <c r="B2477" s="2">
        <v>7.9219999999999997</v>
      </c>
      <c r="C2477" s="2">
        <v>0.14399999999999999</v>
      </c>
      <c r="D2477" s="2">
        <v>13.8479999999999</v>
      </c>
      <c r="E2477" s="2">
        <v>0.16500000000000001</v>
      </c>
      <c r="F2477" s="2">
        <v>2.0430000000000001</v>
      </c>
      <c r="G2477" s="2">
        <v>0.219</v>
      </c>
      <c r="H2477" s="2">
        <v>15.029</v>
      </c>
      <c r="I2477" s="2">
        <v>8.1999999999999906E-2</v>
      </c>
      <c r="J2477" s="4">
        <f t="shared" si="234"/>
        <v>1956</v>
      </c>
      <c r="K2477">
        <f t="shared" si="235"/>
        <v>4</v>
      </c>
      <c r="M2477" t="str">
        <f t="shared" si="230"/>
        <v/>
      </c>
      <c r="O2477" t="str">
        <f t="shared" si="231"/>
        <v/>
      </c>
      <c r="R2477" t="str">
        <f t="shared" si="232"/>
        <v>1956-04</v>
      </c>
      <c r="U2477" s="2">
        <v>7.9219999999999997</v>
      </c>
      <c r="V2477" s="2">
        <v>0.14399999999999999</v>
      </c>
      <c r="W2477" s="2">
        <v>13.8479999999999</v>
      </c>
      <c r="X2477" s="2">
        <v>0.16500000000000001</v>
      </c>
      <c r="Y2477" s="2">
        <v>2.0430000000000001</v>
      </c>
      <c r="Z2477" s="2">
        <v>0.219</v>
      </c>
      <c r="AA2477" s="2">
        <v>15.029</v>
      </c>
      <c r="AB2477" s="2">
        <v>8.1999999999999906E-2</v>
      </c>
      <c r="AC2477">
        <f t="shared" si="233"/>
        <v>1950</v>
      </c>
    </row>
    <row r="2478" spans="1:29" x14ac:dyDescent="0.35">
      <c r="A2478" s="3">
        <v>20576</v>
      </c>
      <c r="B2478" s="2">
        <v>10.720999999999901</v>
      </c>
      <c r="C2478" s="2">
        <v>0.19500000000000001</v>
      </c>
      <c r="D2478" s="2">
        <v>16.734000000000002</v>
      </c>
      <c r="E2478" s="2">
        <v>0.20200000000000001</v>
      </c>
      <c r="F2478" s="2">
        <v>5.0830000000000002</v>
      </c>
      <c r="G2478" s="2">
        <v>0.23599999999999999</v>
      </c>
      <c r="H2478" s="2">
        <v>15.823</v>
      </c>
      <c r="I2478" s="2">
        <v>9.4E-2</v>
      </c>
      <c r="J2478" s="4">
        <f t="shared" si="234"/>
        <v>1956</v>
      </c>
      <c r="K2478">
        <f t="shared" si="235"/>
        <v>5</v>
      </c>
      <c r="M2478" t="str">
        <f t="shared" si="230"/>
        <v/>
      </c>
      <c r="O2478" t="str">
        <f t="shared" si="231"/>
        <v/>
      </c>
      <c r="R2478" t="str">
        <f t="shared" si="232"/>
        <v>1956-05</v>
      </c>
      <c r="U2478" s="2">
        <v>10.720999999999901</v>
      </c>
      <c r="V2478" s="2">
        <v>0.19500000000000001</v>
      </c>
      <c r="W2478" s="2">
        <v>16.734000000000002</v>
      </c>
      <c r="X2478" s="2">
        <v>0.20200000000000001</v>
      </c>
      <c r="Y2478" s="2">
        <v>5.0830000000000002</v>
      </c>
      <c r="Z2478" s="2">
        <v>0.23599999999999999</v>
      </c>
      <c r="AA2478" s="2">
        <v>15.823</v>
      </c>
      <c r="AB2478" s="2">
        <v>9.4E-2</v>
      </c>
      <c r="AC2478">
        <f t="shared" si="233"/>
        <v>1950</v>
      </c>
    </row>
    <row r="2479" spans="1:29" x14ac:dyDescent="0.35">
      <c r="A2479" s="3">
        <v>20607</v>
      </c>
      <c r="B2479" s="2">
        <v>13.16</v>
      </c>
      <c r="C2479" s="2">
        <v>8.8999999999999996E-2</v>
      </c>
      <c r="D2479" s="2">
        <v>18.939</v>
      </c>
      <c r="E2479" s="2">
        <v>0.20399999999999999</v>
      </c>
      <c r="F2479" s="2">
        <v>7.3090000000000002</v>
      </c>
      <c r="G2479" s="2">
        <v>0.19400000000000001</v>
      </c>
      <c r="H2479" s="2">
        <v>16.472000000000001</v>
      </c>
      <c r="I2479" s="2">
        <v>7.8E-2</v>
      </c>
      <c r="J2479" s="4">
        <f t="shared" si="234"/>
        <v>1956</v>
      </c>
      <c r="K2479">
        <f t="shared" si="235"/>
        <v>6</v>
      </c>
      <c r="M2479" t="str">
        <f t="shared" si="230"/>
        <v/>
      </c>
      <c r="O2479" t="str">
        <f t="shared" si="231"/>
        <v/>
      </c>
      <c r="R2479" t="str">
        <f t="shared" si="232"/>
        <v>1956-06</v>
      </c>
      <c r="U2479" s="2">
        <v>13.16</v>
      </c>
      <c r="V2479" s="2">
        <v>8.8999999999999996E-2</v>
      </c>
      <c r="W2479" s="2">
        <v>18.939</v>
      </c>
      <c r="X2479" s="2">
        <v>0.20399999999999999</v>
      </c>
      <c r="Y2479" s="2">
        <v>7.3090000000000002</v>
      </c>
      <c r="Z2479" s="2">
        <v>0.19400000000000001</v>
      </c>
      <c r="AA2479" s="2">
        <v>16.472000000000001</v>
      </c>
      <c r="AB2479" s="2">
        <v>7.8E-2</v>
      </c>
      <c r="AC2479">
        <f t="shared" si="233"/>
        <v>1950</v>
      </c>
    </row>
    <row r="2480" spans="1:29" x14ac:dyDescent="0.35">
      <c r="A2480" s="3">
        <v>20637</v>
      </c>
      <c r="B2480" s="2">
        <v>14.18</v>
      </c>
      <c r="C2480" s="2">
        <v>9.2999999999999999E-2</v>
      </c>
      <c r="D2480" s="2">
        <v>19.952000000000002</v>
      </c>
      <c r="E2480" s="2">
        <v>0.115</v>
      </c>
      <c r="F2480" s="2">
        <v>8.6029999999999998</v>
      </c>
      <c r="G2480" s="2">
        <v>0.127</v>
      </c>
      <c r="H2480" s="2">
        <v>16.829999999999998</v>
      </c>
      <c r="I2480" s="2">
        <v>8.1999999999999906E-2</v>
      </c>
      <c r="J2480" s="4">
        <f t="shared" si="234"/>
        <v>1956</v>
      </c>
      <c r="K2480">
        <f t="shared" si="235"/>
        <v>7</v>
      </c>
      <c r="M2480" t="str">
        <f t="shared" si="230"/>
        <v/>
      </c>
      <c r="O2480" t="str">
        <f t="shared" si="231"/>
        <v/>
      </c>
      <c r="R2480" t="str">
        <f t="shared" si="232"/>
        <v>1956-07</v>
      </c>
      <c r="U2480" s="2">
        <v>14.18</v>
      </c>
      <c r="V2480" s="2">
        <v>9.2999999999999999E-2</v>
      </c>
      <c r="W2480" s="2">
        <v>19.952000000000002</v>
      </c>
      <c r="X2480" s="2">
        <v>0.115</v>
      </c>
      <c r="Y2480" s="2">
        <v>8.6029999999999998</v>
      </c>
      <c r="Z2480" s="2">
        <v>0.127</v>
      </c>
      <c r="AA2480" s="2">
        <v>16.829999999999998</v>
      </c>
      <c r="AB2480" s="2">
        <v>8.1999999999999906E-2</v>
      </c>
      <c r="AC2480">
        <f t="shared" si="233"/>
        <v>1950</v>
      </c>
    </row>
    <row r="2481" spans="1:29" x14ac:dyDescent="0.35">
      <c r="A2481" s="3">
        <v>20668</v>
      </c>
      <c r="B2481" s="2">
        <v>13.189</v>
      </c>
      <c r="C2481" s="2">
        <v>8.1999999999999906E-2</v>
      </c>
      <c r="D2481" s="2">
        <v>18.966999999999999</v>
      </c>
      <c r="E2481" s="2">
        <v>0.11600000000000001</v>
      </c>
      <c r="F2481" s="2">
        <v>7.5129999999999901</v>
      </c>
      <c r="G2481" s="2">
        <v>0.22600000000000001</v>
      </c>
      <c r="H2481" s="2">
        <v>16.605</v>
      </c>
      <c r="I2481" s="2">
        <v>7.4999999999999997E-2</v>
      </c>
      <c r="J2481" s="4">
        <f t="shared" si="234"/>
        <v>1956</v>
      </c>
      <c r="K2481">
        <f t="shared" si="235"/>
        <v>8</v>
      </c>
      <c r="M2481" t="str">
        <f t="shared" si="230"/>
        <v/>
      </c>
      <c r="O2481" t="str">
        <f t="shared" si="231"/>
        <v/>
      </c>
      <c r="R2481" t="str">
        <f t="shared" si="232"/>
        <v>1956-08</v>
      </c>
      <c r="U2481" s="2">
        <v>13.189</v>
      </c>
      <c r="V2481" s="2">
        <v>8.1999999999999906E-2</v>
      </c>
      <c r="W2481" s="2">
        <v>18.966999999999999</v>
      </c>
      <c r="X2481" s="2">
        <v>0.11600000000000001</v>
      </c>
      <c r="Y2481" s="2">
        <v>7.5129999999999901</v>
      </c>
      <c r="Z2481" s="2">
        <v>0.22600000000000001</v>
      </c>
      <c r="AA2481" s="2">
        <v>16.605</v>
      </c>
      <c r="AB2481" s="2">
        <v>7.4999999999999997E-2</v>
      </c>
      <c r="AC2481">
        <f t="shared" si="233"/>
        <v>1950</v>
      </c>
    </row>
    <row r="2482" spans="1:29" x14ac:dyDescent="0.35">
      <c r="A2482" s="3">
        <v>20699</v>
      </c>
      <c r="B2482" s="2">
        <v>11.782999999999999</v>
      </c>
      <c r="C2482" s="2">
        <v>0.13500000000000001</v>
      </c>
      <c r="D2482" s="2">
        <v>17.500999999999902</v>
      </c>
      <c r="E2482" s="2">
        <v>0.17100000000000001</v>
      </c>
      <c r="F2482" s="2">
        <v>5.8719999999999999</v>
      </c>
      <c r="G2482" s="2">
        <v>0.217</v>
      </c>
      <c r="H2482" s="2">
        <v>16.088000000000001</v>
      </c>
      <c r="I2482" s="2">
        <v>8.1000000000000003E-2</v>
      </c>
      <c r="J2482" s="4">
        <f t="shared" si="234"/>
        <v>1956</v>
      </c>
      <c r="K2482">
        <f t="shared" si="235"/>
        <v>9</v>
      </c>
      <c r="M2482" t="str">
        <f t="shared" si="230"/>
        <v/>
      </c>
      <c r="O2482" t="str">
        <f t="shared" si="231"/>
        <v/>
      </c>
      <c r="R2482" t="str">
        <f t="shared" si="232"/>
        <v>1956-09</v>
      </c>
      <c r="U2482" s="2">
        <v>11.782999999999999</v>
      </c>
      <c r="V2482" s="2">
        <v>0.13500000000000001</v>
      </c>
      <c r="W2482" s="2">
        <v>17.500999999999902</v>
      </c>
      <c r="X2482" s="2">
        <v>0.17100000000000001</v>
      </c>
      <c r="Y2482" s="2">
        <v>5.8719999999999999</v>
      </c>
      <c r="Z2482" s="2">
        <v>0.217</v>
      </c>
      <c r="AA2482" s="2">
        <v>16.088000000000001</v>
      </c>
      <c r="AB2482" s="2">
        <v>8.1000000000000003E-2</v>
      </c>
      <c r="AC2482">
        <f t="shared" si="233"/>
        <v>1950</v>
      </c>
    </row>
    <row r="2483" spans="1:29" x14ac:dyDescent="0.35">
      <c r="A2483" s="3">
        <v>20729</v>
      </c>
      <c r="B2483" s="2">
        <v>8.9279999999999902</v>
      </c>
      <c r="C2483" s="2">
        <v>9.2999999999999999E-2</v>
      </c>
      <c r="D2483" s="2">
        <v>14.667</v>
      </c>
      <c r="E2483" s="2">
        <v>0.153</v>
      </c>
      <c r="F2483" s="2">
        <v>3.173</v>
      </c>
      <c r="G2483" s="2">
        <v>0.182</v>
      </c>
      <c r="H2483" s="2">
        <v>15.159000000000001</v>
      </c>
      <c r="I2483" s="2">
        <v>7.4999999999999997E-2</v>
      </c>
      <c r="J2483" s="4">
        <f t="shared" si="234"/>
        <v>1956</v>
      </c>
      <c r="K2483">
        <f t="shared" si="235"/>
        <v>10</v>
      </c>
      <c r="M2483" t="str">
        <f t="shared" si="230"/>
        <v/>
      </c>
      <c r="O2483" t="str">
        <f t="shared" si="231"/>
        <v/>
      </c>
      <c r="R2483" t="str">
        <f t="shared" si="232"/>
        <v>1956-10</v>
      </c>
      <c r="U2483" s="2">
        <v>8.9279999999999902</v>
      </c>
      <c r="V2483" s="2">
        <v>9.2999999999999999E-2</v>
      </c>
      <c r="W2483" s="2">
        <v>14.667</v>
      </c>
      <c r="X2483" s="2">
        <v>0.153</v>
      </c>
      <c r="Y2483" s="2">
        <v>3.173</v>
      </c>
      <c r="Z2483" s="2">
        <v>0.182</v>
      </c>
      <c r="AA2483" s="2">
        <v>15.159000000000001</v>
      </c>
      <c r="AB2483" s="2">
        <v>7.4999999999999997E-2</v>
      </c>
      <c r="AC2483">
        <f t="shared" si="233"/>
        <v>1950</v>
      </c>
    </row>
    <row r="2484" spans="1:29" x14ac:dyDescent="0.35">
      <c r="A2484" s="3">
        <v>20760</v>
      </c>
      <c r="B2484" s="2">
        <v>5.7379999999999898</v>
      </c>
      <c r="C2484" s="2">
        <v>0.13400000000000001</v>
      </c>
      <c r="D2484" s="2">
        <v>11.414</v>
      </c>
      <c r="E2484" s="2">
        <v>0.19600000000000001</v>
      </c>
      <c r="F2484" s="2">
        <v>0.13400000000000001</v>
      </c>
      <c r="G2484" s="2">
        <v>0.26600000000000001</v>
      </c>
      <c r="H2484" s="2">
        <v>14.260999999999999</v>
      </c>
      <c r="I2484" s="2">
        <v>7.8E-2</v>
      </c>
      <c r="J2484" s="4">
        <f t="shared" si="234"/>
        <v>1956</v>
      </c>
      <c r="K2484">
        <f t="shared" si="235"/>
        <v>11</v>
      </c>
      <c r="M2484" t="str">
        <f t="shared" si="230"/>
        <v/>
      </c>
      <c r="O2484" t="str">
        <f t="shared" si="231"/>
        <v/>
      </c>
      <c r="R2484" t="str">
        <f t="shared" si="232"/>
        <v>1956-11</v>
      </c>
      <c r="U2484" s="2">
        <v>5.7379999999999898</v>
      </c>
      <c r="V2484" s="2">
        <v>0.13400000000000001</v>
      </c>
      <c r="W2484" s="2">
        <v>11.414</v>
      </c>
      <c r="X2484" s="2">
        <v>0.19600000000000001</v>
      </c>
      <c r="Y2484" s="2">
        <v>0.13400000000000001</v>
      </c>
      <c r="Z2484" s="2">
        <v>0.26600000000000001</v>
      </c>
      <c r="AA2484" s="2">
        <v>14.260999999999999</v>
      </c>
      <c r="AB2484" s="2">
        <v>7.8E-2</v>
      </c>
      <c r="AC2484">
        <f t="shared" si="233"/>
        <v>1950</v>
      </c>
    </row>
    <row r="2485" spans="1:29" x14ac:dyDescent="0.35">
      <c r="A2485" s="3">
        <v>20790</v>
      </c>
      <c r="B2485" s="2">
        <v>3.5979999999999999</v>
      </c>
      <c r="C2485" s="2">
        <v>0.109</v>
      </c>
      <c r="D2485" s="2">
        <v>8.9619999999999997</v>
      </c>
      <c r="E2485" s="2">
        <v>0.16</v>
      </c>
      <c r="F2485" s="2">
        <v>-1.7749999999999999</v>
      </c>
      <c r="G2485" s="2">
        <v>0.22900000000000001</v>
      </c>
      <c r="H2485" s="2">
        <v>13.704000000000001</v>
      </c>
      <c r="I2485" s="2">
        <v>7.5999999999999998E-2</v>
      </c>
      <c r="J2485" s="4">
        <f t="shared" si="234"/>
        <v>1956</v>
      </c>
      <c r="K2485">
        <f t="shared" si="235"/>
        <v>12</v>
      </c>
      <c r="M2485" t="str">
        <f t="shared" si="230"/>
        <v/>
      </c>
      <c r="O2485" t="str">
        <f t="shared" si="231"/>
        <v/>
      </c>
      <c r="R2485" t="str">
        <f t="shared" si="232"/>
        <v>1956-12</v>
      </c>
      <c r="U2485" s="2">
        <v>3.5979999999999999</v>
      </c>
      <c r="V2485" s="2">
        <v>0.109</v>
      </c>
      <c r="W2485" s="2">
        <v>8.9619999999999997</v>
      </c>
      <c r="X2485" s="2">
        <v>0.16</v>
      </c>
      <c r="Y2485" s="2">
        <v>-1.7749999999999999</v>
      </c>
      <c r="Z2485" s="2">
        <v>0.22900000000000001</v>
      </c>
      <c r="AA2485" s="2">
        <v>13.704000000000001</v>
      </c>
      <c r="AB2485" s="2">
        <v>7.5999999999999998E-2</v>
      </c>
      <c r="AC2485">
        <f t="shared" si="233"/>
        <v>1950</v>
      </c>
    </row>
    <row r="2486" spans="1:29" x14ac:dyDescent="0.35">
      <c r="A2486" s="3">
        <v>20821</v>
      </c>
      <c r="B2486" s="2">
        <v>2.488</v>
      </c>
      <c r="C2486" s="2">
        <v>0.1</v>
      </c>
      <c r="D2486" s="2">
        <v>8.0049999999999901</v>
      </c>
      <c r="E2486" s="2">
        <v>0.13</v>
      </c>
      <c r="F2486" s="2">
        <v>-2.97</v>
      </c>
      <c r="G2486" s="2">
        <v>0.106</v>
      </c>
      <c r="H2486" s="2">
        <v>13.473000000000001</v>
      </c>
      <c r="I2486" s="2">
        <v>7.2999999999999995E-2</v>
      </c>
      <c r="J2486" s="4">
        <f t="shared" si="234"/>
        <v>1957</v>
      </c>
      <c r="K2486">
        <f t="shared" si="235"/>
        <v>1</v>
      </c>
      <c r="M2486" t="str">
        <f t="shared" si="230"/>
        <v/>
      </c>
      <c r="O2486" t="str">
        <f t="shared" si="231"/>
        <v/>
      </c>
      <c r="R2486" t="str">
        <f t="shared" si="232"/>
        <v>1957-01</v>
      </c>
      <c r="U2486" s="2">
        <v>2.488</v>
      </c>
      <c r="V2486" s="2">
        <v>0.1</v>
      </c>
      <c r="W2486" s="2">
        <v>8.0049999999999901</v>
      </c>
      <c r="X2486" s="2">
        <v>0.13</v>
      </c>
      <c r="Y2486" s="2">
        <v>-2.97</v>
      </c>
      <c r="Z2486" s="2">
        <v>0.106</v>
      </c>
      <c r="AA2486" s="2">
        <v>13.473000000000001</v>
      </c>
      <c r="AB2486" s="2">
        <v>7.2999999999999995E-2</v>
      </c>
      <c r="AC2486">
        <f t="shared" si="233"/>
        <v>1950</v>
      </c>
    </row>
    <row r="2487" spans="1:29" x14ac:dyDescent="0.35">
      <c r="A2487" s="3">
        <v>20852</v>
      </c>
      <c r="B2487" s="2">
        <v>3.12</v>
      </c>
      <c r="C2487" s="2">
        <v>0.108</v>
      </c>
      <c r="D2487" s="2">
        <v>8.7080000000000002</v>
      </c>
      <c r="E2487" s="2">
        <v>0.11600000000000001</v>
      </c>
      <c r="F2487" s="2">
        <v>-2.5099999999999998</v>
      </c>
      <c r="G2487" s="2">
        <v>0.23</v>
      </c>
      <c r="H2487" s="2">
        <v>13.804</v>
      </c>
      <c r="I2487" s="2">
        <v>7.3999999999999996E-2</v>
      </c>
      <c r="J2487" s="4">
        <f t="shared" si="234"/>
        <v>1957</v>
      </c>
      <c r="K2487">
        <f t="shared" si="235"/>
        <v>2</v>
      </c>
      <c r="M2487" t="str">
        <f t="shared" si="230"/>
        <v/>
      </c>
      <c r="O2487" t="str">
        <f t="shared" si="231"/>
        <v/>
      </c>
      <c r="R2487" t="str">
        <f t="shared" si="232"/>
        <v>1957-02</v>
      </c>
      <c r="U2487" s="2">
        <v>3.12</v>
      </c>
      <c r="V2487" s="2">
        <v>0.108</v>
      </c>
      <c r="W2487" s="2">
        <v>8.7080000000000002</v>
      </c>
      <c r="X2487" s="2">
        <v>0.11600000000000001</v>
      </c>
      <c r="Y2487" s="2">
        <v>-2.5099999999999998</v>
      </c>
      <c r="Z2487" s="2">
        <v>0.23</v>
      </c>
      <c r="AA2487" s="2">
        <v>13.804</v>
      </c>
      <c r="AB2487" s="2">
        <v>7.3999999999999996E-2</v>
      </c>
      <c r="AC2487">
        <f t="shared" si="233"/>
        <v>1950</v>
      </c>
    </row>
    <row r="2488" spans="1:29" x14ac:dyDescent="0.35">
      <c r="A2488" s="3">
        <v>20880</v>
      </c>
      <c r="B2488" s="2">
        <v>5.0359999999999996</v>
      </c>
      <c r="C2488" s="2">
        <v>8.5000000000000006E-2</v>
      </c>
      <c r="D2488" s="2">
        <v>10.986000000000001</v>
      </c>
      <c r="E2488" s="2">
        <v>9.9000000000000005E-2</v>
      </c>
      <c r="F2488" s="2">
        <v>-0.91599999999999904</v>
      </c>
      <c r="G2488" s="2">
        <v>0.189</v>
      </c>
      <c r="H2488" s="2">
        <v>14.380999999999901</v>
      </c>
      <c r="I2488" s="2">
        <v>7.0000000000000007E-2</v>
      </c>
      <c r="J2488" s="4">
        <f t="shared" si="234"/>
        <v>1957</v>
      </c>
      <c r="K2488">
        <f t="shared" si="235"/>
        <v>3</v>
      </c>
      <c r="M2488" t="str">
        <f t="shared" si="230"/>
        <v/>
      </c>
      <c r="O2488" t="str">
        <f t="shared" si="231"/>
        <v/>
      </c>
      <c r="R2488" t="str">
        <f t="shared" si="232"/>
        <v>1957-03</v>
      </c>
      <c r="U2488" s="2">
        <v>5.0359999999999996</v>
      </c>
      <c r="V2488" s="2">
        <v>8.5000000000000006E-2</v>
      </c>
      <c r="W2488" s="2">
        <v>10.986000000000001</v>
      </c>
      <c r="X2488" s="2">
        <v>9.9000000000000005E-2</v>
      </c>
      <c r="Y2488" s="2">
        <v>-0.91599999999999904</v>
      </c>
      <c r="Z2488" s="2">
        <v>0.189</v>
      </c>
      <c r="AA2488" s="2">
        <v>14.380999999999901</v>
      </c>
      <c r="AB2488" s="2">
        <v>7.0000000000000007E-2</v>
      </c>
      <c r="AC2488">
        <f t="shared" si="233"/>
        <v>1950</v>
      </c>
    </row>
    <row r="2489" spans="1:29" x14ac:dyDescent="0.35">
      <c r="A2489" s="3">
        <v>20911</v>
      </c>
      <c r="B2489" s="2">
        <v>8.3659999999999997</v>
      </c>
      <c r="C2489" s="2">
        <v>0.187</v>
      </c>
      <c r="D2489" s="2">
        <v>14.093999999999999</v>
      </c>
      <c r="E2489" s="2">
        <v>0.09</v>
      </c>
      <c r="F2489" s="2">
        <v>2.4260000000000002</v>
      </c>
      <c r="G2489" s="2">
        <v>0.26500000000000001</v>
      </c>
      <c r="H2489" s="2">
        <v>15.324</v>
      </c>
      <c r="I2489" s="2">
        <v>8.6999999999999994E-2</v>
      </c>
      <c r="J2489" s="4">
        <f t="shared" si="234"/>
        <v>1957</v>
      </c>
      <c r="K2489">
        <f t="shared" si="235"/>
        <v>4</v>
      </c>
      <c r="M2489" t="str">
        <f t="shared" si="230"/>
        <v/>
      </c>
      <c r="O2489" t="str">
        <f t="shared" si="231"/>
        <v/>
      </c>
      <c r="R2489" t="str">
        <f t="shared" si="232"/>
        <v>1957-04</v>
      </c>
      <c r="U2489" s="2">
        <v>8.3659999999999997</v>
      </c>
      <c r="V2489" s="2">
        <v>0.187</v>
      </c>
      <c r="W2489" s="2">
        <v>14.093999999999999</v>
      </c>
      <c r="X2489" s="2">
        <v>0.09</v>
      </c>
      <c r="Y2489" s="2">
        <v>2.4260000000000002</v>
      </c>
      <c r="Z2489" s="2">
        <v>0.26500000000000001</v>
      </c>
      <c r="AA2489" s="2">
        <v>15.324</v>
      </c>
      <c r="AB2489" s="2">
        <v>8.6999999999999994E-2</v>
      </c>
      <c r="AC2489">
        <f t="shared" si="233"/>
        <v>1950</v>
      </c>
    </row>
    <row r="2490" spans="1:29" x14ac:dyDescent="0.35">
      <c r="A2490" s="3">
        <v>20941</v>
      </c>
      <c r="B2490" s="2">
        <v>11.259</v>
      </c>
      <c r="C2490" s="2">
        <v>0.13800000000000001</v>
      </c>
      <c r="D2490" s="2">
        <v>17.053999999999998</v>
      </c>
      <c r="E2490" s="2">
        <v>8.1999999999999906E-2</v>
      </c>
      <c r="F2490" s="2">
        <v>5.43</v>
      </c>
      <c r="G2490" s="2">
        <v>0.20799999999999999</v>
      </c>
      <c r="H2490" s="2">
        <v>16.215999999999902</v>
      </c>
      <c r="I2490" s="2">
        <v>8.4000000000000005E-2</v>
      </c>
      <c r="J2490" s="4">
        <f t="shared" si="234"/>
        <v>1957</v>
      </c>
      <c r="K2490">
        <f t="shared" si="235"/>
        <v>5</v>
      </c>
      <c r="M2490" t="str">
        <f t="shared" si="230"/>
        <v/>
      </c>
      <c r="O2490" t="str">
        <f t="shared" si="231"/>
        <v/>
      </c>
      <c r="R2490" t="str">
        <f t="shared" si="232"/>
        <v>1957-05</v>
      </c>
      <c r="U2490" s="2">
        <v>11.259</v>
      </c>
      <c r="V2490" s="2">
        <v>0.13800000000000001</v>
      </c>
      <c r="W2490" s="2">
        <v>17.053999999999998</v>
      </c>
      <c r="X2490" s="2">
        <v>8.1999999999999906E-2</v>
      </c>
      <c r="Y2490" s="2">
        <v>5.43</v>
      </c>
      <c r="Z2490" s="2">
        <v>0.20799999999999999</v>
      </c>
      <c r="AA2490" s="2">
        <v>16.215999999999902</v>
      </c>
      <c r="AB2490" s="2">
        <v>8.4000000000000005E-2</v>
      </c>
      <c r="AC2490">
        <f t="shared" si="233"/>
        <v>1950</v>
      </c>
    </row>
    <row r="2491" spans="1:29" x14ac:dyDescent="0.35">
      <c r="A2491" s="3">
        <v>20972</v>
      </c>
      <c r="B2491" s="2">
        <v>13.782999999999999</v>
      </c>
      <c r="C2491" s="2">
        <v>0.193</v>
      </c>
      <c r="D2491" s="2">
        <v>19.472999999999999</v>
      </c>
      <c r="E2491" s="2">
        <v>0.16200000000000001</v>
      </c>
      <c r="F2491" s="2">
        <v>7.8109999999999999</v>
      </c>
      <c r="G2491" s="2">
        <v>0.152</v>
      </c>
      <c r="H2491" s="2">
        <v>16.878</v>
      </c>
      <c r="I2491" s="2">
        <v>9.0999999999999998E-2</v>
      </c>
      <c r="J2491" s="4">
        <f t="shared" si="234"/>
        <v>1957</v>
      </c>
      <c r="K2491">
        <f t="shared" si="235"/>
        <v>6</v>
      </c>
      <c r="M2491" t="str">
        <f t="shared" si="230"/>
        <v/>
      </c>
      <c r="O2491" t="str">
        <f t="shared" si="231"/>
        <v/>
      </c>
      <c r="R2491" t="str">
        <f t="shared" si="232"/>
        <v>1957-06</v>
      </c>
      <c r="U2491" s="2">
        <v>13.782999999999999</v>
      </c>
      <c r="V2491" s="2">
        <v>0.193</v>
      </c>
      <c r="W2491" s="2">
        <v>19.472999999999999</v>
      </c>
      <c r="X2491" s="2">
        <v>0.16200000000000001</v>
      </c>
      <c r="Y2491" s="2">
        <v>7.8109999999999999</v>
      </c>
      <c r="Z2491" s="2">
        <v>0.152</v>
      </c>
      <c r="AA2491" s="2">
        <v>16.878</v>
      </c>
      <c r="AB2491" s="2">
        <v>9.0999999999999998E-2</v>
      </c>
      <c r="AC2491">
        <f t="shared" si="233"/>
        <v>1950</v>
      </c>
    </row>
    <row r="2492" spans="1:29" x14ac:dyDescent="0.35">
      <c r="A2492" s="3">
        <v>21002</v>
      </c>
      <c r="B2492" s="2">
        <v>14.129</v>
      </c>
      <c r="C2492" s="2">
        <v>0.20399999999999999</v>
      </c>
      <c r="D2492" s="2">
        <v>19.827999999999999</v>
      </c>
      <c r="E2492" s="2">
        <v>9.8000000000000004E-2</v>
      </c>
      <c r="F2492" s="2">
        <v>8.3819999999999997</v>
      </c>
      <c r="G2492" s="2">
        <v>7.1999999999999995E-2</v>
      </c>
      <c r="H2492" s="2">
        <v>17.033999999999999</v>
      </c>
      <c r="I2492" s="2">
        <v>9.5000000000000001E-2</v>
      </c>
      <c r="J2492" s="4">
        <f t="shared" si="234"/>
        <v>1957</v>
      </c>
      <c r="K2492">
        <f t="shared" si="235"/>
        <v>7</v>
      </c>
      <c r="M2492" t="str">
        <f t="shared" si="230"/>
        <v/>
      </c>
      <c r="O2492" t="str">
        <f t="shared" si="231"/>
        <v/>
      </c>
      <c r="R2492" t="str">
        <f t="shared" si="232"/>
        <v>1957-07</v>
      </c>
      <c r="U2492" s="2">
        <v>14.129</v>
      </c>
      <c r="V2492" s="2">
        <v>0.20399999999999999</v>
      </c>
      <c r="W2492" s="2">
        <v>19.827999999999999</v>
      </c>
      <c r="X2492" s="2">
        <v>9.8000000000000004E-2</v>
      </c>
      <c r="Y2492" s="2">
        <v>8.3819999999999997</v>
      </c>
      <c r="Z2492" s="2">
        <v>7.1999999999999995E-2</v>
      </c>
      <c r="AA2492" s="2">
        <v>17.033999999999999</v>
      </c>
      <c r="AB2492" s="2">
        <v>9.5000000000000001E-2</v>
      </c>
      <c r="AC2492">
        <f t="shared" si="233"/>
        <v>1950</v>
      </c>
    </row>
    <row r="2493" spans="1:29" x14ac:dyDescent="0.35">
      <c r="A2493" s="3">
        <v>21033</v>
      </c>
      <c r="B2493" s="2">
        <v>14.082000000000001</v>
      </c>
      <c r="C2493" s="2">
        <v>0.252</v>
      </c>
      <c r="D2493" s="2">
        <v>19.792000000000002</v>
      </c>
      <c r="E2493" s="2">
        <v>0.21199999999999999</v>
      </c>
      <c r="F2493" s="2">
        <v>8.2629999999999999</v>
      </c>
      <c r="G2493" s="2">
        <v>0.19</v>
      </c>
      <c r="H2493" s="2">
        <v>17.048999999999999</v>
      </c>
      <c r="I2493" s="2">
        <v>0.10100000000000001</v>
      </c>
      <c r="J2493" s="4">
        <f t="shared" si="234"/>
        <v>1957</v>
      </c>
      <c r="K2493">
        <f t="shared" si="235"/>
        <v>8</v>
      </c>
      <c r="M2493" t="str">
        <f t="shared" si="230"/>
        <v/>
      </c>
      <c r="O2493" t="str">
        <f t="shared" si="231"/>
        <v/>
      </c>
      <c r="R2493" t="str">
        <f t="shared" si="232"/>
        <v>1957-08</v>
      </c>
      <c r="U2493" s="2">
        <v>14.082000000000001</v>
      </c>
      <c r="V2493" s="2">
        <v>0.252</v>
      </c>
      <c r="W2493" s="2">
        <v>19.792000000000002</v>
      </c>
      <c r="X2493" s="2">
        <v>0.21199999999999999</v>
      </c>
      <c r="Y2493" s="2">
        <v>8.2629999999999999</v>
      </c>
      <c r="Z2493" s="2">
        <v>0.19</v>
      </c>
      <c r="AA2493" s="2">
        <v>17.048999999999999</v>
      </c>
      <c r="AB2493" s="2">
        <v>0.10100000000000001</v>
      </c>
      <c r="AC2493">
        <f t="shared" si="233"/>
        <v>1950</v>
      </c>
    </row>
    <row r="2494" spans="1:29" x14ac:dyDescent="0.35">
      <c r="A2494" s="3">
        <v>21064</v>
      </c>
      <c r="B2494" s="2">
        <v>12.311999999999999</v>
      </c>
      <c r="C2494" s="2">
        <v>0.30099999999999999</v>
      </c>
      <c r="D2494" s="2">
        <v>18.065000000000001</v>
      </c>
      <c r="E2494" s="2">
        <v>0.115</v>
      </c>
      <c r="F2494" s="2">
        <v>6.407</v>
      </c>
      <c r="G2494" s="2">
        <v>0.104</v>
      </c>
      <c r="H2494" s="2">
        <v>16.38</v>
      </c>
      <c r="I2494" s="2">
        <v>0.112</v>
      </c>
      <c r="J2494" s="4">
        <f t="shared" si="234"/>
        <v>1957</v>
      </c>
      <c r="K2494">
        <f t="shared" si="235"/>
        <v>9</v>
      </c>
      <c r="M2494" t="str">
        <f t="shared" si="230"/>
        <v/>
      </c>
      <c r="O2494" t="str">
        <f t="shared" si="231"/>
        <v/>
      </c>
      <c r="R2494" t="str">
        <f t="shared" si="232"/>
        <v>1957-09</v>
      </c>
      <c r="U2494" s="2">
        <v>12.311999999999999</v>
      </c>
      <c r="V2494" s="2">
        <v>0.30099999999999999</v>
      </c>
      <c r="W2494" s="2">
        <v>18.065000000000001</v>
      </c>
      <c r="X2494" s="2">
        <v>0.115</v>
      </c>
      <c r="Y2494" s="2">
        <v>6.407</v>
      </c>
      <c r="Z2494" s="2">
        <v>0.104</v>
      </c>
      <c r="AA2494" s="2">
        <v>16.38</v>
      </c>
      <c r="AB2494" s="2">
        <v>0.112</v>
      </c>
      <c r="AC2494">
        <f t="shared" si="233"/>
        <v>1950</v>
      </c>
    </row>
    <row r="2495" spans="1:29" x14ac:dyDescent="0.35">
      <c r="A2495" s="3">
        <v>21094</v>
      </c>
      <c r="B2495" s="2">
        <v>9.4960000000000004</v>
      </c>
      <c r="C2495" s="2">
        <v>0.13699999999999901</v>
      </c>
      <c r="D2495" s="2">
        <v>15.048999999999999</v>
      </c>
      <c r="E2495" s="2">
        <v>0.127</v>
      </c>
      <c r="F2495" s="2">
        <v>3.8010000000000002</v>
      </c>
      <c r="G2495" s="2">
        <v>0.151</v>
      </c>
      <c r="H2495" s="2">
        <v>15.462999999999999</v>
      </c>
      <c r="I2495" s="2">
        <v>8.1000000000000003E-2</v>
      </c>
      <c r="J2495" s="4">
        <f t="shared" si="234"/>
        <v>1957</v>
      </c>
      <c r="K2495">
        <f t="shared" si="235"/>
        <v>10</v>
      </c>
      <c r="M2495" t="str">
        <f t="shared" si="230"/>
        <v/>
      </c>
      <c r="O2495" t="str">
        <f t="shared" si="231"/>
        <v/>
      </c>
      <c r="R2495" t="str">
        <f t="shared" si="232"/>
        <v>1957-10</v>
      </c>
      <c r="U2495" s="2">
        <v>9.4960000000000004</v>
      </c>
      <c r="V2495" s="2">
        <v>0.13699999999999901</v>
      </c>
      <c r="W2495" s="2">
        <v>15.048999999999999</v>
      </c>
      <c r="X2495" s="2">
        <v>0.127</v>
      </c>
      <c r="Y2495" s="2">
        <v>3.8010000000000002</v>
      </c>
      <c r="Z2495" s="2">
        <v>0.151</v>
      </c>
      <c r="AA2495" s="2">
        <v>15.462999999999999</v>
      </c>
      <c r="AB2495" s="2">
        <v>8.1000000000000003E-2</v>
      </c>
      <c r="AC2495">
        <f t="shared" si="233"/>
        <v>1950</v>
      </c>
    </row>
    <row r="2496" spans="1:29" x14ac:dyDescent="0.35">
      <c r="A2496" s="3">
        <v>21125</v>
      </c>
      <c r="B2496" s="2">
        <v>6.391</v>
      </c>
      <c r="C2496" s="2">
        <v>0.104</v>
      </c>
      <c r="D2496" s="2">
        <v>11.849</v>
      </c>
      <c r="E2496" s="2">
        <v>0.156</v>
      </c>
      <c r="F2496" s="2">
        <v>0.83099999999999996</v>
      </c>
      <c r="G2496" s="2">
        <v>0.13200000000000001</v>
      </c>
      <c r="H2496" s="2">
        <v>14.515999999999901</v>
      </c>
      <c r="I2496" s="2">
        <v>7.2999999999999995E-2</v>
      </c>
      <c r="J2496" s="4">
        <f t="shared" si="234"/>
        <v>1957</v>
      </c>
      <c r="K2496">
        <f t="shared" si="235"/>
        <v>11</v>
      </c>
      <c r="M2496" t="str">
        <f t="shared" si="230"/>
        <v/>
      </c>
      <c r="O2496" t="str">
        <f t="shared" si="231"/>
        <v/>
      </c>
      <c r="R2496" t="str">
        <f t="shared" si="232"/>
        <v>1957-11</v>
      </c>
      <c r="U2496" s="2">
        <v>6.391</v>
      </c>
      <c r="V2496" s="2">
        <v>0.104</v>
      </c>
      <c r="W2496" s="2">
        <v>11.849</v>
      </c>
      <c r="X2496" s="2">
        <v>0.156</v>
      </c>
      <c r="Y2496" s="2">
        <v>0.83099999999999996</v>
      </c>
      <c r="Z2496" s="2">
        <v>0.13200000000000001</v>
      </c>
      <c r="AA2496" s="2">
        <v>14.515999999999901</v>
      </c>
      <c r="AB2496" s="2">
        <v>7.2999999999999995E-2</v>
      </c>
      <c r="AC2496">
        <f t="shared" si="233"/>
        <v>1950</v>
      </c>
    </row>
    <row r="2497" spans="1:29" x14ac:dyDescent="0.35">
      <c r="A2497" s="3">
        <v>21155</v>
      </c>
      <c r="B2497" s="2">
        <v>4.3279999999999896</v>
      </c>
      <c r="C2497" s="2">
        <v>8.6999999999999994E-2</v>
      </c>
      <c r="D2497" s="2">
        <v>9.68</v>
      </c>
      <c r="E2497" s="2">
        <v>5.8000000000000003E-2</v>
      </c>
      <c r="F2497" s="2">
        <v>-0.94299999999999995</v>
      </c>
      <c r="G2497" s="2">
        <v>7.0000000000000007E-2</v>
      </c>
      <c r="H2497" s="2">
        <v>13.970999999999901</v>
      </c>
      <c r="I2497" s="2">
        <v>7.1999999999999995E-2</v>
      </c>
      <c r="J2497" s="4">
        <f t="shared" si="234"/>
        <v>1957</v>
      </c>
      <c r="K2497">
        <f t="shared" si="235"/>
        <v>12</v>
      </c>
      <c r="M2497" t="str">
        <f t="shared" si="230"/>
        <v/>
      </c>
      <c r="O2497" t="str">
        <f t="shared" si="231"/>
        <v/>
      </c>
      <c r="R2497" t="str">
        <f t="shared" si="232"/>
        <v>1957-12</v>
      </c>
      <c r="U2497" s="2">
        <v>4.3279999999999896</v>
      </c>
      <c r="V2497" s="2">
        <v>8.6999999999999994E-2</v>
      </c>
      <c r="W2497" s="2">
        <v>9.68</v>
      </c>
      <c r="X2497" s="2">
        <v>5.8000000000000003E-2</v>
      </c>
      <c r="Y2497" s="2">
        <v>-0.94299999999999995</v>
      </c>
      <c r="Z2497" s="2">
        <v>7.0000000000000007E-2</v>
      </c>
      <c r="AA2497" s="2">
        <v>13.970999999999901</v>
      </c>
      <c r="AB2497" s="2">
        <v>7.1999999999999995E-2</v>
      </c>
      <c r="AC2497">
        <f t="shared" si="233"/>
        <v>1950</v>
      </c>
    </row>
    <row r="2498" spans="1:29" x14ac:dyDescent="0.35">
      <c r="A2498" s="3">
        <v>21186</v>
      </c>
      <c r="B2498" s="2">
        <v>3.5739999999999998</v>
      </c>
      <c r="C2498" s="2">
        <v>0.114</v>
      </c>
      <c r="D2498" s="2">
        <v>8.9770000000000003</v>
      </c>
      <c r="E2498" s="2">
        <v>6.3E-2</v>
      </c>
      <c r="F2498" s="2">
        <v>-1.772</v>
      </c>
      <c r="G2498" s="2">
        <v>0.20200000000000001</v>
      </c>
      <c r="H2498" s="2">
        <v>13.880999999999901</v>
      </c>
      <c r="I2498" s="2">
        <v>7.4999999999999997E-2</v>
      </c>
      <c r="J2498" s="4">
        <f t="shared" si="234"/>
        <v>1958</v>
      </c>
      <c r="K2498">
        <f t="shared" si="235"/>
        <v>1</v>
      </c>
      <c r="M2498" t="str">
        <f t="shared" si="230"/>
        <v/>
      </c>
      <c r="O2498" t="str">
        <f t="shared" si="231"/>
        <v/>
      </c>
      <c r="R2498" t="str">
        <f t="shared" si="232"/>
        <v>1958-01</v>
      </c>
      <c r="U2498" s="2">
        <v>3.5739999999999998</v>
      </c>
      <c r="V2498" s="2">
        <v>0.114</v>
      </c>
      <c r="W2498" s="2">
        <v>8.9770000000000003</v>
      </c>
      <c r="X2498" s="2">
        <v>6.3E-2</v>
      </c>
      <c r="Y2498" s="2">
        <v>-1.772</v>
      </c>
      <c r="Z2498" s="2">
        <v>0.20200000000000001</v>
      </c>
      <c r="AA2498" s="2">
        <v>13.880999999999901</v>
      </c>
      <c r="AB2498" s="2">
        <v>7.4999999999999997E-2</v>
      </c>
      <c r="AC2498">
        <f t="shared" si="233"/>
        <v>1950</v>
      </c>
    </row>
    <row r="2499" spans="1:29" x14ac:dyDescent="0.35">
      <c r="A2499" s="3">
        <v>21217</v>
      </c>
      <c r="B2499" s="2">
        <v>3.6949999999999998</v>
      </c>
      <c r="C2499" s="2">
        <v>0.17299999999999999</v>
      </c>
      <c r="D2499" s="2">
        <v>9.5459999999999994</v>
      </c>
      <c r="E2499" s="2">
        <v>0.23400000000000001</v>
      </c>
      <c r="F2499" s="2">
        <v>-1.9490000000000001</v>
      </c>
      <c r="G2499" s="2">
        <v>0.188</v>
      </c>
      <c r="H2499" s="2">
        <v>14.071</v>
      </c>
      <c r="I2499" s="2">
        <v>8.1999999999999906E-2</v>
      </c>
      <c r="J2499" s="4">
        <f t="shared" si="234"/>
        <v>1958</v>
      </c>
      <c r="K2499">
        <f t="shared" si="235"/>
        <v>2</v>
      </c>
      <c r="M2499" t="str">
        <f t="shared" ref="M2499:M2562" si="236">IFERROR(AVERAGEIFS(H:H, J:J, L2499), "")</f>
        <v/>
      </c>
      <c r="O2499" t="str">
        <f t="shared" ref="O2499:O2562" si="237">IF(ISNUMBER(M2499), M2499 - $N$2, "")</f>
        <v/>
      </c>
      <c r="R2499" t="str">
        <f t="shared" ref="R2499:R2562" si="238">J2499 &amp; "-" &amp; TEXT(K2499, "00")</f>
        <v>1958-02</v>
      </c>
      <c r="U2499" s="2">
        <v>3.6949999999999998</v>
      </c>
      <c r="V2499" s="2">
        <v>0.17299999999999999</v>
      </c>
      <c r="W2499" s="2">
        <v>9.5459999999999994</v>
      </c>
      <c r="X2499" s="2">
        <v>0.23400000000000001</v>
      </c>
      <c r="Y2499" s="2">
        <v>-1.9490000000000001</v>
      </c>
      <c r="Z2499" s="2">
        <v>0.188</v>
      </c>
      <c r="AA2499" s="2">
        <v>14.071</v>
      </c>
      <c r="AB2499" s="2">
        <v>8.1999999999999906E-2</v>
      </c>
      <c r="AC2499">
        <f t="shared" ref="AC2499:AC2562" si="239">INT(J2499/10)*10</f>
        <v>1950</v>
      </c>
    </row>
    <row r="2500" spans="1:29" x14ac:dyDescent="0.35">
      <c r="A2500" s="3">
        <v>21245</v>
      </c>
      <c r="B2500" s="2">
        <v>5.4529999999999896</v>
      </c>
      <c r="C2500" s="2">
        <v>8.4000000000000005E-2</v>
      </c>
      <c r="D2500" s="2">
        <v>11.321</v>
      </c>
      <c r="E2500" s="2">
        <v>0.17299999999999999</v>
      </c>
      <c r="F2500" s="2">
        <v>-0.54899999999999904</v>
      </c>
      <c r="G2500" s="2">
        <v>0.20200000000000001</v>
      </c>
      <c r="H2500" s="2">
        <v>14.547000000000001</v>
      </c>
      <c r="I2500" s="2">
        <v>6.9000000000000006E-2</v>
      </c>
      <c r="J2500" s="4">
        <f t="shared" si="234"/>
        <v>1958</v>
      </c>
      <c r="K2500">
        <f t="shared" si="235"/>
        <v>3</v>
      </c>
      <c r="M2500" t="str">
        <f t="shared" si="236"/>
        <v/>
      </c>
      <c r="O2500" t="str">
        <f t="shared" si="237"/>
        <v/>
      </c>
      <c r="R2500" t="str">
        <f t="shared" si="238"/>
        <v>1958-03</v>
      </c>
      <c r="U2500" s="2">
        <v>5.4529999999999896</v>
      </c>
      <c r="V2500" s="2">
        <v>8.4000000000000005E-2</v>
      </c>
      <c r="W2500" s="2">
        <v>11.321</v>
      </c>
      <c r="X2500" s="2">
        <v>0.17299999999999999</v>
      </c>
      <c r="Y2500" s="2">
        <v>-0.54899999999999904</v>
      </c>
      <c r="Z2500" s="2">
        <v>0.20200000000000001</v>
      </c>
      <c r="AA2500" s="2">
        <v>14.547000000000001</v>
      </c>
      <c r="AB2500" s="2">
        <v>6.9000000000000006E-2</v>
      </c>
      <c r="AC2500">
        <f t="shared" si="239"/>
        <v>1950</v>
      </c>
    </row>
    <row r="2501" spans="1:29" x14ac:dyDescent="0.35">
      <c r="A2501" s="3">
        <v>21276</v>
      </c>
      <c r="B2501" s="2">
        <v>8.52</v>
      </c>
      <c r="C2501" s="2">
        <v>0.10299999999999999</v>
      </c>
      <c r="D2501" s="2">
        <v>14.391999999999999</v>
      </c>
      <c r="E2501" s="2">
        <v>0.157</v>
      </c>
      <c r="F2501" s="2">
        <v>2.57</v>
      </c>
      <c r="G2501" s="2">
        <v>8.3000000000000004E-2</v>
      </c>
      <c r="H2501" s="2">
        <v>15.359</v>
      </c>
      <c r="I2501" s="2">
        <v>7.2999999999999995E-2</v>
      </c>
      <c r="J2501" s="4">
        <f t="shared" si="234"/>
        <v>1958</v>
      </c>
      <c r="K2501">
        <f t="shared" si="235"/>
        <v>4</v>
      </c>
      <c r="M2501" t="str">
        <f t="shared" si="236"/>
        <v/>
      </c>
      <c r="O2501" t="str">
        <f t="shared" si="237"/>
        <v/>
      </c>
      <c r="R2501" t="str">
        <f t="shared" si="238"/>
        <v>1958-04</v>
      </c>
      <c r="U2501" s="2">
        <v>8.52</v>
      </c>
      <c r="V2501" s="2">
        <v>0.10299999999999999</v>
      </c>
      <c r="W2501" s="2">
        <v>14.391999999999999</v>
      </c>
      <c r="X2501" s="2">
        <v>0.157</v>
      </c>
      <c r="Y2501" s="2">
        <v>2.57</v>
      </c>
      <c r="Z2501" s="2">
        <v>8.3000000000000004E-2</v>
      </c>
      <c r="AA2501" s="2">
        <v>15.359</v>
      </c>
      <c r="AB2501" s="2">
        <v>7.2999999999999995E-2</v>
      </c>
      <c r="AC2501">
        <f t="shared" si="239"/>
        <v>1950</v>
      </c>
    </row>
    <row r="2502" spans="1:29" x14ac:dyDescent="0.35">
      <c r="A2502" s="3">
        <v>21306</v>
      </c>
      <c r="B2502" s="2">
        <v>11.518999999999901</v>
      </c>
      <c r="C2502" s="2">
        <v>8.8999999999999996E-2</v>
      </c>
      <c r="D2502" s="2">
        <v>17.355</v>
      </c>
      <c r="E2502" s="2">
        <v>0.185</v>
      </c>
      <c r="F2502" s="2">
        <v>5.625</v>
      </c>
      <c r="G2502" s="2">
        <v>0.28599999999999998</v>
      </c>
      <c r="H2502" s="2">
        <v>16.18</v>
      </c>
      <c r="I2502" s="2">
        <v>7.2999999999999995E-2</v>
      </c>
      <c r="J2502" s="4">
        <f t="shared" si="234"/>
        <v>1958</v>
      </c>
      <c r="K2502">
        <f t="shared" si="235"/>
        <v>5</v>
      </c>
      <c r="M2502" t="str">
        <f t="shared" si="236"/>
        <v/>
      </c>
      <c r="O2502" t="str">
        <f t="shared" si="237"/>
        <v/>
      </c>
      <c r="R2502" t="str">
        <f t="shared" si="238"/>
        <v>1958-05</v>
      </c>
      <c r="U2502" s="2">
        <v>11.518999999999901</v>
      </c>
      <c r="V2502" s="2">
        <v>8.8999999999999996E-2</v>
      </c>
      <c r="W2502" s="2">
        <v>17.355</v>
      </c>
      <c r="X2502" s="2">
        <v>0.185</v>
      </c>
      <c r="Y2502" s="2">
        <v>5.625</v>
      </c>
      <c r="Z2502" s="2">
        <v>0.28599999999999998</v>
      </c>
      <c r="AA2502" s="2">
        <v>16.18</v>
      </c>
      <c r="AB2502" s="2">
        <v>7.2999999999999995E-2</v>
      </c>
      <c r="AC2502">
        <f t="shared" si="239"/>
        <v>1950</v>
      </c>
    </row>
    <row r="2503" spans="1:29" x14ac:dyDescent="0.35">
      <c r="A2503" s="3">
        <v>21337</v>
      </c>
      <c r="B2503" s="2">
        <v>13.186999999999999</v>
      </c>
      <c r="C2503" s="2">
        <v>0.106</v>
      </c>
      <c r="D2503" s="2">
        <v>19.027999999999999</v>
      </c>
      <c r="E2503" s="2">
        <v>0.17699999999999999</v>
      </c>
      <c r="F2503" s="2">
        <v>7.4269999999999996</v>
      </c>
      <c r="G2503" s="2">
        <v>0.14000000000000001</v>
      </c>
      <c r="H2503" s="2">
        <v>16.619</v>
      </c>
      <c r="I2503" s="2">
        <v>7.3999999999999996E-2</v>
      </c>
      <c r="J2503" s="4">
        <f t="shared" si="234"/>
        <v>1958</v>
      </c>
      <c r="K2503">
        <f t="shared" si="235"/>
        <v>6</v>
      </c>
      <c r="M2503" t="str">
        <f t="shared" si="236"/>
        <v/>
      </c>
      <c r="O2503" t="str">
        <f t="shared" si="237"/>
        <v/>
      </c>
      <c r="R2503" t="str">
        <f t="shared" si="238"/>
        <v>1958-06</v>
      </c>
      <c r="U2503" s="2">
        <v>13.186999999999999</v>
      </c>
      <c r="V2503" s="2">
        <v>0.106</v>
      </c>
      <c r="W2503" s="2">
        <v>19.027999999999999</v>
      </c>
      <c r="X2503" s="2">
        <v>0.17699999999999999</v>
      </c>
      <c r="Y2503" s="2">
        <v>7.4269999999999996</v>
      </c>
      <c r="Z2503" s="2">
        <v>0.14000000000000001</v>
      </c>
      <c r="AA2503" s="2">
        <v>16.619</v>
      </c>
      <c r="AB2503" s="2">
        <v>7.3999999999999996E-2</v>
      </c>
      <c r="AC2503">
        <f t="shared" si="239"/>
        <v>1950</v>
      </c>
    </row>
    <row r="2504" spans="1:29" x14ac:dyDescent="0.35">
      <c r="A2504" s="3">
        <v>21367</v>
      </c>
      <c r="B2504" s="2">
        <v>14.437999999999899</v>
      </c>
      <c r="C2504" s="2">
        <v>0.19900000000000001</v>
      </c>
      <c r="D2504" s="2">
        <v>20.120999999999999</v>
      </c>
      <c r="E2504" s="2">
        <v>0.21199999999999999</v>
      </c>
      <c r="F2504" s="2">
        <v>8.8390000000000004</v>
      </c>
      <c r="G2504" s="2">
        <v>0.30499999999999999</v>
      </c>
      <c r="H2504" s="2">
        <v>17.039000000000001</v>
      </c>
      <c r="I2504" s="2">
        <v>9.2999999999999999E-2</v>
      </c>
      <c r="J2504" s="4">
        <f t="shared" si="234"/>
        <v>1958</v>
      </c>
      <c r="K2504">
        <f t="shared" si="235"/>
        <v>7</v>
      </c>
      <c r="M2504" t="str">
        <f t="shared" si="236"/>
        <v/>
      </c>
      <c r="O2504" t="str">
        <f t="shared" si="237"/>
        <v/>
      </c>
      <c r="R2504" t="str">
        <f t="shared" si="238"/>
        <v>1958-07</v>
      </c>
      <c r="U2504" s="2">
        <v>14.437999999999899</v>
      </c>
      <c r="V2504" s="2">
        <v>0.19900000000000001</v>
      </c>
      <c r="W2504" s="2">
        <v>20.120999999999999</v>
      </c>
      <c r="X2504" s="2">
        <v>0.21199999999999999</v>
      </c>
      <c r="Y2504" s="2">
        <v>8.8390000000000004</v>
      </c>
      <c r="Z2504" s="2">
        <v>0.30499999999999999</v>
      </c>
      <c r="AA2504" s="2">
        <v>17.039000000000001</v>
      </c>
      <c r="AB2504" s="2">
        <v>9.2999999999999999E-2</v>
      </c>
      <c r="AC2504">
        <f t="shared" si="239"/>
        <v>1950</v>
      </c>
    </row>
    <row r="2505" spans="1:29" x14ac:dyDescent="0.35">
      <c r="A2505" s="3">
        <v>21398</v>
      </c>
      <c r="B2505" s="2">
        <v>13.597</v>
      </c>
      <c r="C2505" s="2">
        <v>8.1999999999999906E-2</v>
      </c>
      <c r="D2505" s="2">
        <v>19.399000000000001</v>
      </c>
      <c r="E2505" s="2">
        <v>0.14499999999999999</v>
      </c>
      <c r="F2505" s="2">
        <v>8.048</v>
      </c>
      <c r="G2505" s="2">
        <v>0.10299999999999999</v>
      </c>
      <c r="H2505" s="2">
        <v>16.832000000000001</v>
      </c>
      <c r="I2505" s="2">
        <v>7.0000000000000007E-2</v>
      </c>
      <c r="J2505" s="4">
        <f t="shared" si="234"/>
        <v>1958</v>
      </c>
      <c r="K2505">
        <f t="shared" si="235"/>
        <v>8</v>
      </c>
      <c r="M2505" t="str">
        <f t="shared" si="236"/>
        <v/>
      </c>
      <c r="O2505" t="str">
        <f t="shared" si="237"/>
        <v/>
      </c>
      <c r="R2505" t="str">
        <f t="shared" si="238"/>
        <v>1958-08</v>
      </c>
      <c r="U2505" s="2">
        <v>13.597</v>
      </c>
      <c r="V2505" s="2">
        <v>8.1999999999999906E-2</v>
      </c>
      <c r="W2505" s="2">
        <v>19.399000000000001</v>
      </c>
      <c r="X2505" s="2">
        <v>0.14499999999999999</v>
      </c>
      <c r="Y2505" s="2">
        <v>8.048</v>
      </c>
      <c r="Z2505" s="2">
        <v>0.10299999999999999</v>
      </c>
      <c r="AA2505" s="2">
        <v>16.832000000000001</v>
      </c>
      <c r="AB2505" s="2">
        <v>7.0000000000000007E-2</v>
      </c>
      <c r="AC2505">
        <f t="shared" si="239"/>
        <v>1950</v>
      </c>
    </row>
    <row r="2506" spans="1:29" x14ac:dyDescent="0.35">
      <c r="A2506" s="3">
        <v>21429</v>
      </c>
      <c r="B2506" s="2">
        <v>11.845000000000001</v>
      </c>
      <c r="C2506" s="2">
        <v>7.1999999999999995E-2</v>
      </c>
      <c r="D2506" s="2">
        <v>17.548999999999999</v>
      </c>
      <c r="E2506" s="2">
        <v>0.15</v>
      </c>
      <c r="F2506" s="2">
        <v>6.2039999999999997</v>
      </c>
      <c r="G2506" s="2">
        <v>0.126</v>
      </c>
      <c r="H2506" s="2">
        <v>16.283999999999999</v>
      </c>
      <c r="I2506" s="2">
        <v>7.3999999999999996E-2</v>
      </c>
      <c r="J2506" s="4">
        <f t="shared" si="234"/>
        <v>1958</v>
      </c>
      <c r="K2506">
        <f t="shared" si="235"/>
        <v>9</v>
      </c>
      <c r="M2506" t="str">
        <f t="shared" si="236"/>
        <v/>
      </c>
      <c r="O2506" t="str">
        <f t="shared" si="237"/>
        <v/>
      </c>
      <c r="R2506" t="str">
        <f t="shared" si="238"/>
        <v>1958-09</v>
      </c>
      <c r="U2506" s="2">
        <v>11.845000000000001</v>
      </c>
      <c r="V2506" s="2">
        <v>7.1999999999999995E-2</v>
      </c>
      <c r="W2506" s="2">
        <v>17.548999999999999</v>
      </c>
      <c r="X2506" s="2">
        <v>0.15</v>
      </c>
      <c r="Y2506" s="2">
        <v>6.2039999999999997</v>
      </c>
      <c r="Z2506" s="2">
        <v>0.126</v>
      </c>
      <c r="AA2506" s="2">
        <v>16.283999999999999</v>
      </c>
      <c r="AB2506" s="2">
        <v>7.3999999999999996E-2</v>
      </c>
      <c r="AC2506">
        <f t="shared" si="239"/>
        <v>1950</v>
      </c>
    </row>
    <row r="2507" spans="1:29" x14ac:dyDescent="0.35">
      <c r="A2507" s="3">
        <v>21459</v>
      </c>
      <c r="B2507" s="2">
        <v>9.375</v>
      </c>
      <c r="C2507" s="2">
        <v>9.1999999999999998E-2</v>
      </c>
      <c r="D2507" s="2">
        <v>15.093999999999999</v>
      </c>
      <c r="E2507" s="2">
        <v>0.105</v>
      </c>
      <c r="F2507" s="2">
        <v>3.742</v>
      </c>
      <c r="G2507" s="2">
        <v>0.19700000000000001</v>
      </c>
      <c r="H2507" s="2">
        <v>15.436999999999999</v>
      </c>
      <c r="I2507" s="2">
        <v>7.3999999999999996E-2</v>
      </c>
      <c r="J2507" s="4">
        <f t="shared" ref="J2507:J2570" si="240">YEAR(A2507)</f>
        <v>1958</v>
      </c>
      <c r="K2507">
        <f t="shared" ref="K2507:K2570" si="241">MONTH(A2507)</f>
        <v>10</v>
      </c>
      <c r="M2507" t="str">
        <f t="shared" si="236"/>
        <v/>
      </c>
      <c r="O2507" t="str">
        <f t="shared" si="237"/>
        <v/>
      </c>
      <c r="R2507" t="str">
        <f t="shared" si="238"/>
        <v>1958-10</v>
      </c>
      <c r="U2507" s="2">
        <v>9.375</v>
      </c>
      <c r="V2507" s="2">
        <v>9.1999999999999998E-2</v>
      </c>
      <c r="W2507" s="2">
        <v>15.093999999999999</v>
      </c>
      <c r="X2507" s="2">
        <v>0.105</v>
      </c>
      <c r="Y2507" s="2">
        <v>3.742</v>
      </c>
      <c r="Z2507" s="2">
        <v>0.19700000000000001</v>
      </c>
      <c r="AA2507" s="2">
        <v>15.436999999999999</v>
      </c>
      <c r="AB2507" s="2">
        <v>7.3999999999999996E-2</v>
      </c>
      <c r="AC2507">
        <f t="shared" si="239"/>
        <v>1950</v>
      </c>
    </row>
    <row r="2508" spans="1:29" x14ac:dyDescent="0.35">
      <c r="A2508" s="3">
        <v>21490</v>
      </c>
      <c r="B2508" s="2">
        <v>6.26</v>
      </c>
      <c r="C2508" s="2">
        <v>0.06</v>
      </c>
      <c r="D2508" s="2">
        <v>11.718</v>
      </c>
      <c r="E2508" s="2">
        <v>0.12</v>
      </c>
      <c r="F2508" s="2">
        <v>0.746</v>
      </c>
      <c r="G2508" s="2">
        <v>0.121</v>
      </c>
      <c r="H2508" s="2">
        <v>14.507</v>
      </c>
      <c r="I2508" s="2">
        <v>6.7000000000000004E-2</v>
      </c>
      <c r="J2508" s="4">
        <f t="shared" si="240"/>
        <v>1958</v>
      </c>
      <c r="K2508">
        <f t="shared" si="241"/>
        <v>11</v>
      </c>
      <c r="M2508" t="str">
        <f t="shared" si="236"/>
        <v/>
      </c>
      <c r="O2508" t="str">
        <f t="shared" si="237"/>
        <v/>
      </c>
      <c r="R2508" t="str">
        <f t="shared" si="238"/>
        <v>1958-11</v>
      </c>
      <c r="U2508" s="2">
        <v>6.26</v>
      </c>
      <c r="V2508" s="2">
        <v>0.06</v>
      </c>
      <c r="W2508" s="2">
        <v>11.718</v>
      </c>
      <c r="X2508" s="2">
        <v>0.12</v>
      </c>
      <c r="Y2508" s="2">
        <v>0.746</v>
      </c>
      <c r="Z2508" s="2">
        <v>0.121</v>
      </c>
      <c r="AA2508" s="2">
        <v>14.507</v>
      </c>
      <c r="AB2508" s="2">
        <v>6.7000000000000004E-2</v>
      </c>
      <c r="AC2508">
        <f t="shared" si="239"/>
        <v>1950</v>
      </c>
    </row>
    <row r="2509" spans="1:29" x14ac:dyDescent="0.35">
      <c r="A2509" s="3">
        <v>21520</v>
      </c>
      <c r="B2509" s="2">
        <v>3.8220000000000001</v>
      </c>
      <c r="C2509" s="2">
        <v>7.8E-2</v>
      </c>
      <c r="D2509" s="2">
        <v>9.23</v>
      </c>
      <c r="E2509" s="2">
        <v>0.21099999999999999</v>
      </c>
      <c r="F2509" s="2">
        <v>-1.5569999999999999</v>
      </c>
      <c r="G2509" s="2">
        <v>0.11799999999999999</v>
      </c>
      <c r="H2509" s="2">
        <v>13.829000000000001</v>
      </c>
      <c r="I2509" s="2">
        <v>7.0000000000000007E-2</v>
      </c>
      <c r="J2509" s="4">
        <f t="shared" si="240"/>
        <v>1958</v>
      </c>
      <c r="K2509">
        <f t="shared" si="241"/>
        <v>12</v>
      </c>
      <c r="M2509" t="str">
        <f t="shared" si="236"/>
        <v/>
      </c>
      <c r="O2509" t="str">
        <f t="shared" si="237"/>
        <v/>
      </c>
      <c r="R2509" t="str">
        <f t="shared" si="238"/>
        <v>1958-12</v>
      </c>
      <c r="U2509" s="2">
        <v>3.8220000000000001</v>
      </c>
      <c r="V2509" s="2">
        <v>7.8E-2</v>
      </c>
      <c r="W2509" s="2">
        <v>9.23</v>
      </c>
      <c r="X2509" s="2">
        <v>0.21099999999999999</v>
      </c>
      <c r="Y2509" s="2">
        <v>-1.5569999999999999</v>
      </c>
      <c r="Z2509" s="2">
        <v>0.11799999999999999</v>
      </c>
      <c r="AA2509" s="2">
        <v>13.829000000000001</v>
      </c>
      <c r="AB2509" s="2">
        <v>7.0000000000000007E-2</v>
      </c>
      <c r="AC2509">
        <f t="shared" si="239"/>
        <v>1950</v>
      </c>
    </row>
    <row r="2510" spans="1:29" x14ac:dyDescent="0.35">
      <c r="A2510" s="3">
        <v>21551</v>
      </c>
      <c r="B2510" s="2">
        <v>2.9589999999999899</v>
      </c>
      <c r="C2510" s="2">
        <v>7.6999999999999999E-2</v>
      </c>
      <c r="D2510" s="2">
        <v>8.3899999999999899</v>
      </c>
      <c r="E2510" s="2">
        <v>0.14499999999999999</v>
      </c>
      <c r="F2510" s="2">
        <v>-2.4060000000000001</v>
      </c>
      <c r="G2510" s="2">
        <v>0.154</v>
      </c>
      <c r="H2510" s="2">
        <v>13.635999999999999</v>
      </c>
      <c r="I2510" s="2">
        <v>6.9000000000000006E-2</v>
      </c>
      <c r="J2510" s="4">
        <f t="shared" si="240"/>
        <v>1959</v>
      </c>
      <c r="K2510">
        <f t="shared" si="241"/>
        <v>1</v>
      </c>
      <c r="M2510" t="str">
        <f t="shared" si="236"/>
        <v/>
      </c>
      <c r="O2510" t="str">
        <f t="shared" si="237"/>
        <v/>
      </c>
      <c r="R2510" t="str">
        <f t="shared" si="238"/>
        <v>1959-01</v>
      </c>
      <c r="U2510" s="2">
        <v>2.9589999999999899</v>
      </c>
      <c r="V2510" s="2">
        <v>7.6999999999999999E-2</v>
      </c>
      <c r="W2510" s="2">
        <v>8.3899999999999899</v>
      </c>
      <c r="X2510" s="2">
        <v>0.14499999999999999</v>
      </c>
      <c r="Y2510" s="2">
        <v>-2.4060000000000001</v>
      </c>
      <c r="Z2510" s="2">
        <v>0.154</v>
      </c>
      <c r="AA2510" s="2">
        <v>13.635999999999999</v>
      </c>
      <c r="AB2510" s="2">
        <v>6.9000000000000006E-2</v>
      </c>
      <c r="AC2510">
        <f t="shared" si="239"/>
        <v>1950</v>
      </c>
    </row>
    <row r="2511" spans="1:29" x14ac:dyDescent="0.35">
      <c r="A2511" s="3">
        <v>21582</v>
      </c>
      <c r="B2511" s="2">
        <v>3.33</v>
      </c>
      <c r="C2511" s="2">
        <v>0.126</v>
      </c>
      <c r="D2511" s="2">
        <v>9.0039999999999996</v>
      </c>
      <c r="E2511" s="2">
        <v>0.13600000000000001</v>
      </c>
      <c r="F2511" s="2">
        <v>-2.2250000000000001</v>
      </c>
      <c r="G2511" s="2">
        <v>0.129</v>
      </c>
      <c r="H2511" s="2">
        <v>13.872999999999999</v>
      </c>
      <c r="I2511" s="2">
        <v>7.1999999999999995E-2</v>
      </c>
      <c r="J2511" s="4">
        <f t="shared" si="240"/>
        <v>1959</v>
      </c>
      <c r="K2511">
        <f t="shared" si="241"/>
        <v>2</v>
      </c>
      <c r="M2511" t="str">
        <f t="shared" si="236"/>
        <v/>
      </c>
      <c r="O2511" t="str">
        <f t="shared" si="237"/>
        <v/>
      </c>
      <c r="R2511" t="str">
        <f t="shared" si="238"/>
        <v>1959-02</v>
      </c>
      <c r="U2511" s="2">
        <v>3.33</v>
      </c>
      <c r="V2511" s="2">
        <v>0.126</v>
      </c>
      <c r="W2511" s="2">
        <v>9.0039999999999996</v>
      </c>
      <c r="X2511" s="2">
        <v>0.13600000000000001</v>
      </c>
      <c r="Y2511" s="2">
        <v>-2.2250000000000001</v>
      </c>
      <c r="Z2511" s="2">
        <v>0.129</v>
      </c>
      <c r="AA2511" s="2">
        <v>13.872999999999999</v>
      </c>
      <c r="AB2511" s="2">
        <v>7.1999999999999995E-2</v>
      </c>
      <c r="AC2511">
        <f t="shared" si="239"/>
        <v>1950</v>
      </c>
    </row>
    <row r="2512" spans="1:29" x14ac:dyDescent="0.35">
      <c r="A2512" s="3">
        <v>21610</v>
      </c>
      <c r="B2512" s="2">
        <v>5.8540000000000001</v>
      </c>
      <c r="C2512" s="2">
        <v>0.19900000000000001</v>
      </c>
      <c r="D2512" s="2">
        <v>11.728</v>
      </c>
      <c r="E2512" s="2">
        <v>0.157</v>
      </c>
      <c r="F2512" s="2">
        <v>-7.0999999999999994E-2</v>
      </c>
      <c r="G2512" s="2">
        <v>0.125</v>
      </c>
      <c r="H2512" s="2">
        <v>14.612</v>
      </c>
      <c r="I2512" s="2">
        <v>8.7999999999999995E-2</v>
      </c>
      <c r="J2512" s="4">
        <f t="shared" si="240"/>
        <v>1959</v>
      </c>
      <c r="K2512">
        <f t="shared" si="241"/>
        <v>3</v>
      </c>
      <c r="M2512" t="str">
        <f t="shared" si="236"/>
        <v/>
      </c>
      <c r="O2512" t="str">
        <f t="shared" si="237"/>
        <v/>
      </c>
      <c r="R2512" t="str">
        <f t="shared" si="238"/>
        <v>1959-03</v>
      </c>
      <c r="U2512" s="2">
        <v>5.8540000000000001</v>
      </c>
      <c r="V2512" s="2">
        <v>0.19900000000000001</v>
      </c>
      <c r="W2512" s="2">
        <v>11.728</v>
      </c>
      <c r="X2512" s="2">
        <v>0.157</v>
      </c>
      <c r="Y2512" s="2">
        <v>-7.0999999999999994E-2</v>
      </c>
      <c r="Z2512" s="2">
        <v>0.125</v>
      </c>
      <c r="AA2512" s="2">
        <v>14.612</v>
      </c>
      <c r="AB2512" s="2">
        <v>8.7999999999999995E-2</v>
      </c>
      <c r="AC2512">
        <f t="shared" si="239"/>
        <v>1950</v>
      </c>
    </row>
    <row r="2513" spans="1:29" x14ac:dyDescent="0.35">
      <c r="A2513" s="3">
        <v>21641</v>
      </c>
      <c r="B2513" s="2">
        <v>8.8189999999999902</v>
      </c>
      <c r="C2513" s="2">
        <v>0.17899999999999999</v>
      </c>
      <c r="D2513" s="2">
        <v>14.752000000000001</v>
      </c>
      <c r="E2513" s="2">
        <v>0.27</v>
      </c>
      <c r="F2513" s="2">
        <v>2.8069999999999999</v>
      </c>
      <c r="G2513" s="2">
        <v>0.20100000000000001</v>
      </c>
      <c r="H2513" s="2">
        <v>15.439</v>
      </c>
      <c r="I2513" s="2">
        <v>8.1999999999999906E-2</v>
      </c>
      <c r="J2513" s="4">
        <f t="shared" si="240"/>
        <v>1959</v>
      </c>
      <c r="K2513">
        <f t="shared" si="241"/>
        <v>4</v>
      </c>
      <c r="M2513" t="str">
        <f t="shared" si="236"/>
        <v/>
      </c>
      <c r="O2513" t="str">
        <f t="shared" si="237"/>
        <v/>
      </c>
      <c r="R2513" t="str">
        <f t="shared" si="238"/>
        <v>1959-04</v>
      </c>
      <c r="U2513" s="2">
        <v>8.8189999999999902</v>
      </c>
      <c r="V2513" s="2">
        <v>0.17899999999999999</v>
      </c>
      <c r="W2513" s="2">
        <v>14.752000000000001</v>
      </c>
      <c r="X2513" s="2">
        <v>0.27</v>
      </c>
      <c r="Y2513" s="2">
        <v>2.8069999999999999</v>
      </c>
      <c r="Z2513" s="2">
        <v>0.20100000000000001</v>
      </c>
      <c r="AA2513" s="2">
        <v>15.439</v>
      </c>
      <c r="AB2513" s="2">
        <v>8.1999999999999906E-2</v>
      </c>
      <c r="AC2513">
        <f t="shared" si="239"/>
        <v>1950</v>
      </c>
    </row>
    <row r="2514" spans="1:29" x14ac:dyDescent="0.35">
      <c r="A2514" s="3">
        <v>21671</v>
      </c>
      <c r="B2514" s="2">
        <v>11.323</v>
      </c>
      <c r="C2514" s="2">
        <v>6.2E-2</v>
      </c>
      <c r="D2514" s="2">
        <v>17.164000000000001</v>
      </c>
      <c r="E2514" s="2">
        <v>0.13900000000000001</v>
      </c>
      <c r="F2514" s="2">
        <v>5.5359999999999996</v>
      </c>
      <c r="G2514" s="2">
        <v>0.17199999999999999</v>
      </c>
      <c r="H2514" s="2">
        <v>16.122</v>
      </c>
      <c r="I2514" s="2">
        <v>7.0999999999999994E-2</v>
      </c>
      <c r="J2514" s="4">
        <f t="shared" si="240"/>
        <v>1959</v>
      </c>
      <c r="K2514">
        <f t="shared" si="241"/>
        <v>5</v>
      </c>
      <c r="M2514" t="str">
        <f t="shared" si="236"/>
        <v/>
      </c>
      <c r="O2514" t="str">
        <f t="shared" si="237"/>
        <v/>
      </c>
      <c r="R2514" t="str">
        <f t="shared" si="238"/>
        <v>1959-05</v>
      </c>
      <c r="U2514" s="2">
        <v>11.323</v>
      </c>
      <c r="V2514" s="2">
        <v>6.2E-2</v>
      </c>
      <c r="W2514" s="2">
        <v>17.164000000000001</v>
      </c>
      <c r="X2514" s="2">
        <v>0.13900000000000001</v>
      </c>
      <c r="Y2514" s="2">
        <v>5.5359999999999996</v>
      </c>
      <c r="Z2514" s="2">
        <v>0.17199999999999999</v>
      </c>
      <c r="AA2514" s="2">
        <v>16.122</v>
      </c>
      <c r="AB2514" s="2">
        <v>7.0999999999999994E-2</v>
      </c>
      <c r="AC2514">
        <f t="shared" si="239"/>
        <v>1950</v>
      </c>
    </row>
    <row r="2515" spans="1:29" x14ac:dyDescent="0.35">
      <c r="A2515" s="3">
        <v>21702</v>
      </c>
      <c r="B2515" s="2">
        <v>13.577</v>
      </c>
      <c r="C2515" s="2">
        <v>6.3E-2</v>
      </c>
      <c r="D2515" s="2">
        <v>19.379000000000001</v>
      </c>
      <c r="E2515" s="2">
        <v>0.186</v>
      </c>
      <c r="F2515" s="2">
        <v>7.7479999999999896</v>
      </c>
      <c r="G2515" s="2">
        <v>0.12</v>
      </c>
      <c r="H2515" s="2">
        <v>16.776</v>
      </c>
      <c r="I2515" s="2">
        <v>7.0000000000000007E-2</v>
      </c>
      <c r="J2515" s="4">
        <f t="shared" si="240"/>
        <v>1959</v>
      </c>
      <c r="K2515">
        <f t="shared" si="241"/>
        <v>6</v>
      </c>
      <c r="M2515" t="str">
        <f t="shared" si="236"/>
        <v/>
      </c>
      <c r="O2515" t="str">
        <f t="shared" si="237"/>
        <v/>
      </c>
      <c r="R2515" t="str">
        <f t="shared" si="238"/>
        <v>1959-06</v>
      </c>
      <c r="U2515" s="2">
        <v>13.577</v>
      </c>
      <c r="V2515" s="2">
        <v>6.3E-2</v>
      </c>
      <c r="W2515" s="2">
        <v>19.379000000000001</v>
      </c>
      <c r="X2515" s="2">
        <v>0.186</v>
      </c>
      <c r="Y2515" s="2">
        <v>7.7479999999999896</v>
      </c>
      <c r="Z2515" s="2">
        <v>0.12</v>
      </c>
      <c r="AA2515" s="2">
        <v>16.776</v>
      </c>
      <c r="AB2515" s="2">
        <v>7.0000000000000007E-2</v>
      </c>
      <c r="AC2515">
        <f t="shared" si="239"/>
        <v>1950</v>
      </c>
    </row>
    <row r="2516" spans="1:29" x14ac:dyDescent="0.35">
      <c r="A2516" s="3">
        <v>21732</v>
      </c>
      <c r="B2516" s="2">
        <v>14.449</v>
      </c>
      <c r="C2516" s="2">
        <v>0.13100000000000001</v>
      </c>
      <c r="D2516" s="2">
        <v>20.236000000000001</v>
      </c>
      <c r="E2516" s="2">
        <v>9.8000000000000004E-2</v>
      </c>
      <c r="F2516" s="2">
        <v>8.8539999999999992</v>
      </c>
      <c r="G2516" s="2">
        <v>0.13100000000000001</v>
      </c>
      <c r="H2516" s="2">
        <v>17.001999999999999</v>
      </c>
      <c r="I2516" s="2">
        <v>8.1999999999999906E-2</v>
      </c>
      <c r="J2516" s="4">
        <f t="shared" si="240"/>
        <v>1959</v>
      </c>
      <c r="K2516">
        <f t="shared" si="241"/>
        <v>7</v>
      </c>
      <c r="M2516" t="str">
        <f t="shared" si="236"/>
        <v/>
      </c>
      <c r="O2516" t="str">
        <f t="shared" si="237"/>
        <v/>
      </c>
      <c r="R2516" t="str">
        <f t="shared" si="238"/>
        <v>1959-07</v>
      </c>
      <c r="U2516" s="2">
        <v>14.449</v>
      </c>
      <c r="V2516" s="2">
        <v>0.13100000000000001</v>
      </c>
      <c r="W2516" s="2">
        <v>20.236000000000001</v>
      </c>
      <c r="X2516" s="2">
        <v>9.8000000000000004E-2</v>
      </c>
      <c r="Y2516" s="2">
        <v>8.8539999999999992</v>
      </c>
      <c r="Z2516" s="2">
        <v>0.13100000000000001</v>
      </c>
      <c r="AA2516" s="2">
        <v>17.001999999999999</v>
      </c>
      <c r="AB2516" s="2">
        <v>8.1999999999999906E-2</v>
      </c>
      <c r="AC2516">
        <f t="shared" si="239"/>
        <v>1950</v>
      </c>
    </row>
    <row r="2517" spans="1:29" x14ac:dyDescent="0.35">
      <c r="A2517" s="3">
        <v>21763</v>
      </c>
      <c r="B2517" s="2">
        <v>13.853</v>
      </c>
      <c r="C2517" s="2">
        <v>8.4000000000000005E-2</v>
      </c>
      <c r="D2517" s="2">
        <v>19.532</v>
      </c>
      <c r="E2517" s="2">
        <v>0.13500000000000001</v>
      </c>
      <c r="F2517" s="2">
        <v>8.3209999999999997</v>
      </c>
      <c r="G2517" s="2">
        <v>8.1000000000000003E-2</v>
      </c>
      <c r="H2517" s="2">
        <v>16.908000000000001</v>
      </c>
      <c r="I2517" s="2">
        <v>6.8000000000000005E-2</v>
      </c>
      <c r="J2517" s="4">
        <f t="shared" si="240"/>
        <v>1959</v>
      </c>
      <c r="K2517">
        <f t="shared" si="241"/>
        <v>8</v>
      </c>
      <c r="M2517" t="str">
        <f t="shared" si="236"/>
        <v/>
      </c>
      <c r="O2517" t="str">
        <f t="shared" si="237"/>
        <v/>
      </c>
      <c r="R2517" t="str">
        <f t="shared" si="238"/>
        <v>1959-08</v>
      </c>
      <c r="U2517" s="2">
        <v>13.853</v>
      </c>
      <c r="V2517" s="2">
        <v>8.4000000000000005E-2</v>
      </c>
      <c r="W2517" s="2">
        <v>19.532</v>
      </c>
      <c r="X2517" s="2">
        <v>0.13500000000000001</v>
      </c>
      <c r="Y2517" s="2">
        <v>8.3209999999999997</v>
      </c>
      <c r="Z2517" s="2">
        <v>8.1000000000000003E-2</v>
      </c>
      <c r="AA2517" s="2">
        <v>16.908000000000001</v>
      </c>
      <c r="AB2517" s="2">
        <v>6.8000000000000005E-2</v>
      </c>
      <c r="AC2517">
        <f t="shared" si="239"/>
        <v>1950</v>
      </c>
    </row>
    <row r="2518" spans="1:29" x14ac:dyDescent="0.35">
      <c r="A2518" s="3">
        <v>21794</v>
      </c>
      <c r="B2518" s="2">
        <v>11.946</v>
      </c>
      <c r="C2518" s="2">
        <v>0.11799999999999999</v>
      </c>
      <c r="D2518" s="2">
        <v>17.663</v>
      </c>
      <c r="E2518" s="2">
        <v>0.13200000000000001</v>
      </c>
      <c r="F2518" s="2">
        <v>6.3439999999999896</v>
      </c>
      <c r="G2518" s="2">
        <v>0.14899999999999999</v>
      </c>
      <c r="H2518" s="2">
        <v>16.277999999999999</v>
      </c>
      <c r="I2518" s="2">
        <v>7.3999999999999996E-2</v>
      </c>
      <c r="J2518" s="4">
        <f t="shared" si="240"/>
        <v>1959</v>
      </c>
      <c r="K2518">
        <f t="shared" si="241"/>
        <v>9</v>
      </c>
      <c r="M2518" t="str">
        <f t="shared" si="236"/>
        <v/>
      </c>
      <c r="O2518" t="str">
        <f t="shared" si="237"/>
        <v/>
      </c>
      <c r="R2518" t="str">
        <f t="shared" si="238"/>
        <v>1959-09</v>
      </c>
      <c r="U2518" s="2">
        <v>11.946</v>
      </c>
      <c r="V2518" s="2">
        <v>0.11799999999999999</v>
      </c>
      <c r="W2518" s="2">
        <v>17.663</v>
      </c>
      <c r="X2518" s="2">
        <v>0.13200000000000001</v>
      </c>
      <c r="Y2518" s="2">
        <v>6.3439999999999896</v>
      </c>
      <c r="Z2518" s="2">
        <v>0.14899999999999999</v>
      </c>
      <c r="AA2518" s="2">
        <v>16.277999999999999</v>
      </c>
      <c r="AB2518" s="2">
        <v>7.3999999999999996E-2</v>
      </c>
      <c r="AC2518">
        <f t="shared" si="239"/>
        <v>1950</v>
      </c>
    </row>
    <row r="2519" spans="1:29" x14ac:dyDescent="0.35">
      <c r="A2519" s="3">
        <v>21824</v>
      </c>
      <c r="B2519" s="2">
        <v>9.16</v>
      </c>
      <c r="C2519" s="2">
        <v>0.115</v>
      </c>
      <c r="D2519" s="2">
        <v>14.766999999999999</v>
      </c>
      <c r="E2519" s="2">
        <v>7.5999999999999998E-2</v>
      </c>
      <c r="F2519" s="2">
        <v>3.5859999999999999</v>
      </c>
      <c r="G2519" s="2">
        <v>0.23300000000000001</v>
      </c>
      <c r="H2519" s="2">
        <v>15.404999999999999</v>
      </c>
      <c r="I2519" s="2">
        <v>7.5999999999999998E-2</v>
      </c>
      <c r="J2519" s="4">
        <f t="shared" si="240"/>
        <v>1959</v>
      </c>
      <c r="K2519">
        <f t="shared" si="241"/>
        <v>10</v>
      </c>
      <c r="M2519" t="str">
        <f t="shared" si="236"/>
        <v/>
      </c>
      <c r="O2519" t="str">
        <f t="shared" si="237"/>
        <v/>
      </c>
      <c r="R2519" t="str">
        <f t="shared" si="238"/>
        <v>1959-10</v>
      </c>
      <c r="U2519" s="2">
        <v>9.16</v>
      </c>
      <c r="V2519" s="2">
        <v>0.115</v>
      </c>
      <c r="W2519" s="2">
        <v>14.766999999999999</v>
      </c>
      <c r="X2519" s="2">
        <v>7.5999999999999998E-2</v>
      </c>
      <c r="Y2519" s="2">
        <v>3.5859999999999999</v>
      </c>
      <c r="Z2519" s="2">
        <v>0.23300000000000001</v>
      </c>
      <c r="AA2519" s="2">
        <v>15.404999999999999</v>
      </c>
      <c r="AB2519" s="2">
        <v>7.5999999999999998E-2</v>
      </c>
      <c r="AC2519">
        <f t="shared" si="239"/>
        <v>1950</v>
      </c>
    </row>
    <row r="2520" spans="1:29" x14ac:dyDescent="0.35">
      <c r="A2520" s="3">
        <v>21855</v>
      </c>
      <c r="B2520" s="2">
        <v>5.7519999999999998</v>
      </c>
      <c r="C2520" s="2">
        <v>7.6999999999999999E-2</v>
      </c>
      <c r="D2520" s="2">
        <v>11.260999999999999</v>
      </c>
      <c r="E2520" s="2">
        <v>0.16899999999999901</v>
      </c>
      <c r="F2520" s="2">
        <v>0.30199999999999999</v>
      </c>
      <c r="G2520" s="2">
        <v>0.11899999999999999</v>
      </c>
      <c r="H2520" s="2">
        <v>14.272</v>
      </c>
      <c r="I2520" s="2">
        <v>6.8000000000000005E-2</v>
      </c>
      <c r="J2520" s="4">
        <f t="shared" si="240"/>
        <v>1959</v>
      </c>
      <c r="K2520">
        <f t="shared" si="241"/>
        <v>11</v>
      </c>
      <c r="M2520" t="str">
        <f t="shared" si="236"/>
        <v/>
      </c>
      <c r="O2520" t="str">
        <f t="shared" si="237"/>
        <v/>
      </c>
      <c r="R2520" t="str">
        <f t="shared" si="238"/>
        <v>1959-11</v>
      </c>
      <c r="U2520" s="2">
        <v>5.7519999999999998</v>
      </c>
      <c r="V2520" s="2">
        <v>7.6999999999999999E-2</v>
      </c>
      <c r="W2520" s="2">
        <v>11.260999999999999</v>
      </c>
      <c r="X2520" s="2">
        <v>0.16899999999999901</v>
      </c>
      <c r="Y2520" s="2">
        <v>0.30199999999999999</v>
      </c>
      <c r="Z2520" s="2">
        <v>0.11899999999999999</v>
      </c>
      <c r="AA2520" s="2">
        <v>14.272</v>
      </c>
      <c r="AB2520" s="2">
        <v>6.8000000000000005E-2</v>
      </c>
      <c r="AC2520">
        <f t="shared" si="239"/>
        <v>1950</v>
      </c>
    </row>
    <row r="2521" spans="1:29" x14ac:dyDescent="0.35">
      <c r="A2521" s="3">
        <v>21885</v>
      </c>
      <c r="B2521" s="2">
        <v>3.77</v>
      </c>
      <c r="C2521" s="2">
        <v>5.5E-2</v>
      </c>
      <c r="D2521" s="2">
        <v>9.1219999999999999</v>
      </c>
      <c r="E2521" s="2">
        <v>0.158</v>
      </c>
      <c r="F2521" s="2">
        <v>-1.4930000000000001</v>
      </c>
      <c r="G2521" s="2">
        <v>0.17599999999999999</v>
      </c>
      <c r="H2521" s="2">
        <v>13.763</v>
      </c>
      <c r="I2521" s="2">
        <v>6.7000000000000004E-2</v>
      </c>
      <c r="J2521" s="4">
        <f t="shared" si="240"/>
        <v>1959</v>
      </c>
      <c r="K2521">
        <f t="shared" si="241"/>
        <v>12</v>
      </c>
      <c r="M2521" t="str">
        <f t="shared" si="236"/>
        <v/>
      </c>
      <c r="O2521" t="str">
        <f t="shared" si="237"/>
        <v/>
      </c>
      <c r="R2521" t="str">
        <f t="shared" si="238"/>
        <v>1959-12</v>
      </c>
      <c r="U2521" s="2">
        <v>3.77</v>
      </c>
      <c r="V2521" s="2">
        <v>5.5E-2</v>
      </c>
      <c r="W2521" s="2">
        <v>9.1219999999999999</v>
      </c>
      <c r="X2521" s="2">
        <v>0.158</v>
      </c>
      <c r="Y2521" s="2">
        <v>-1.4930000000000001</v>
      </c>
      <c r="Z2521" s="2">
        <v>0.17599999999999999</v>
      </c>
      <c r="AA2521" s="2">
        <v>13.763</v>
      </c>
      <c r="AB2521" s="2">
        <v>6.7000000000000004E-2</v>
      </c>
      <c r="AC2521">
        <f t="shared" si="239"/>
        <v>1950</v>
      </c>
    </row>
    <row r="2522" spans="1:29" x14ac:dyDescent="0.35">
      <c r="A2522" s="3">
        <v>21916</v>
      </c>
      <c r="B2522" s="2">
        <v>2.7130000000000001</v>
      </c>
      <c r="C2522" s="2">
        <v>8.5999999999999993E-2</v>
      </c>
      <c r="D2522" s="2">
        <v>8.2219999999999995</v>
      </c>
      <c r="E2522" s="2">
        <v>0.113</v>
      </c>
      <c r="F2522" s="2">
        <v>-2.6230000000000002</v>
      </c>
      <c r="G2522" s="2">
        <v>8.5000000000000006E-2</v>
      </c>
      <c r="H2522" s="2">
        <v>13.553000000000001</v>
      </c>
      <c r="I2522" s="2">
        <v>6.7000000000000004E-2</v>
      </c>
      <c r="J2522" s="4">
        <f t="shared" si="240"/>
        <v>1960</v>
      </c>
      <c r="K2522">
        <f t="shared" si="241"/>
        <v>1</v>
      </c>
      <c r="M2522" t="str">
        <f t="shared" si="236"/>
        <v/>
      </c>
      <c r="O2522" t="str">
        <f t="shared" si="237"/>
        <v/>
      </c>
      <c r="R2522" t="str">
        <f t="shared" si="238"/>
        <v>1960-01</v>
      </c>
      <c r="U2522" s="2">
        <v>2.7130000000000001</v>
      </c>
      <c r="V2522" s="2">
        <v>8.5999999999999993E-2</v>
      </c>
      <c r="W2522" s="2">
        <v>8.2219999999999995</v>
      </c>
      <c r="X2522" s="2">
        <v>0.113</v>
      </c>
      <c r="Y2522" s="2">
        <v>-2.6230000000000002</v>
      </c>
      <c r="Z2522" s="2">
        <v>8.5000000000000006E-2</v>
      </c>
      <c r="AA2522" s="2">
        <v>13.553000000000001</v>
      </c>
      <c r="AB2522" s="2">
        <v>6.7000000000000004E-2</v>
      </c>
      <c r="AC2522">
        <f t="shared" si="239"/>
        <v>1960</v>
      </c>
    </row>
    <row r="2523" spans="1:29" x14ac:dyDescent="0.35">
      <c r="A2523" s="3">
        <v>21947</v>
      </c>
      <c r="B2523" s="2">
        <v>3.798</v>
      </c>
      <c r="C2523" s="2">
        <v>0.125</v>
      </c>
      <c r="D2523" s="2">
        <v>9.7479999999999993</v>
      </c>
      <c r="E2523" s="2">
        <v>8.1000000000000003E-2</v>
      </c>
      <c r="F2523" s="2">
        <v>-1.92</v>
      </c>
      <c r="G2523" s="2">
        <v>0.27400000000000002</v>
      </c>
      <c r="H2523" s="2">
        <v>13.956</v>
      </c>
      <c r="I2523" s="2">
        <v>7.0000000000000007E-2</v>
      </c>
      <c r="J2523" s="4">
        <f t="shared" si="240"/>
        <v>1960</v>
      </c>
      <c r="K2523">
        <f t="shared" si="241"/>
        <v>2</v>
      </c>
      <c r="M2523" t="str">
        <f t="shared" si="236"/>
        <v/>
      </c>
      <c r="O2523" t="str">
        <f t="shared" si="237"/>
        <v/>
      </c>
      <c r="R2523" t="str">
        <f t="shared" si="238"/>
        <v>1960-02</v>
      </c>
      <c r="U2523" s="2">
        <v>3.798</v>
      </c>
      <c r="V2523" s="2">
        <v>0.125</v>
      </c>
      <c r="W2523" s="2">
        <v>9.7479999999999993</v>
      </c>
      <c r="X2523" s="2">
        <v>8.1000000000000003E-2</v>
      </c>
      <c r="Y2523" s="2">
        <v>-1.92</v>
      </c>
      <c r="Z2523" s="2">
        <v>0.27400000000000002</v>
      </c>
      <c r="AA2523" s="2">
        <v>13.956</v>
      </c>
      <c r="AB2523" s="2">
        <v>7.0000000000000007E-2</v>
      </c>
      <c r="AC2523">
        <f t="shared" si="239"/>
        <v>1960</v>
      </c>
    </row>
    <row r="2524" spans="1:29" x14ac:dyDescent="0.35">
      <c r="A2524" s="3">
        <v>21976</v>
      </c>
      <c r="B2524" s="2">
        <v>4.3029999999999999</v>
      </c>
      <c r="C2524" s="2">
        <v>7.6999999999999999E-2</v>
      </c>
      <c r="D2524" s="2">
        <v>10.215999999999999</v>
      </c>
      <c r="E2524" s="2">
        <v>9.1999999999999998E-2</v>
      </c>
      <c r="F2524" s="2">
        <v>-1.6769999999999901</v>
      </c>
      <c r="G2524" s="2">
        <v>8.4000000000000005E-2</v>
      </c>
      <c r="H2524" s="2">
        <v>14.145</v>
      </c>
      <c r="I2524" s="2">
        <v>6.6000000000000003E-2</v>
      </c>
      <c r="J2524" s="4">
        <f t="shared" si="240"/>
        <v>1960</v>
      </c>
      <c r="K2524">
        <f t="shared" si="241"/>
        <v>3</v>
      </c>
      <c r="M2524" t="str">
        <f t="shared" si="236"/>
        <v/>
      </c>
      <c r="O2524" t="str">
        <f t="shared" si="237"/>
        <v/>
      </c>
      <c r="R2524" t="str">
        <f t="shared" si="238"/>
        <v>1960-03</v>
      </c>
      <c r="U2524" s="2">
        <v>4.3029999999999999</v>
      </c>
      <c r="V2524" s="2">
        <v>7.6999999999999999E-2</v>
      </c>
      <c r="W2524" s="2">
        <v>10.215999999999999</v>
      </c>
      <c r="X2524" s="2">
        <v>9.1999999999999998E-2</v>
      </c>
      <c r="Y2524" s="2">
        <v>-1.6769999999999901</v>
      </c>
      <c r="Z2524" s="2">
        <v>8.4000000000000005E-2</v>
      </c>
      <c r="AA2524" s="2">
        <v>14.145</v>
      </c>
      <c r="AB2524" s="2">
        <v>6.6000000000000003E-2</v>
      </c>
      <c r="AC2524">
        <f t="shared" si="239"/>
        <v>1960</v>
      </c>
    </row>
    <row r="2525" spans="1:29" x14ac:dyDescent="0.35">
      <c r="A2525" s="3">
        <v>22007</v>
      </c>
      <c r="B2525" s="2">
        <v>8.1329999999999991</v>
      </c>
      <c r="C2525" s="2">
        <v>8.7999999999999995E-2</v>
      </c>
      <c r="D2525" s="2">
        <v>13.955</v>
      </c>
      <c r="E2525" s="2">
        <v>0.13699999999999901</v>
      </c>
      <c r="F2525" s="2">
        <v>2.2290000000000001</v>
      </c>
      <c r="G2525" s="2">
        <v>0.104</v>
      </c>
      <c r="H2525" s="2">
        <v>15.19</v>
      </c>
      <c r="I2525" s="2">
        <v>6.6000000000000003E-2</v>
      </c>
      <c r="J2525" s="4">
        <f t="shared" si="240"/>
        <v>1960</v>
      </c>
      <c r="K2525">
        <f t="shared" si="241"/>
        <v>4</v>
      </c>
      <c r="M2525" t="str">
        <f t="shared" si="236"/>
        <v/>
      </c>
      <c r="O2525" t="str">
        <f t="shared" si="237"/>
        <v/>
      </c>
      <c r="R2525" t="str">
        <f t="shared" si="238"/>
        <v>1960-04</v>
      </c>
      <c r="U2525" s="2">
        <v>8.1329999999999991</v>
      </c>
      <c r="V2525" s="2">
        <v>8.7999999999999995E-2</v>
      </c>
      <c r="W2525" s="2">
        <v>13.955</v>
      </c>
      <c r="X2525" s="2">
        <v>0.13699999999999901</v>
      </c>
      <c r="Y2525" s="2">
        <v>2.2290000000000001</v>
      </c>
      <c r="Z2525" s="2">
        <v>0.104</v>
      </c>
      <c r="AA2525" s="2">
        <v>15.19</v>
      </c>
      <c r="AB2525" s="2">
        <v>6.6000000000000003E-2</v>
      </c>
      <c r="AC2525">
        <f t="shared" si="239"/>
        <v>1960</v>
      </c>
    </row>
    <row r="2526" spans="1:29" x14ac:dyDescent="0.35">
      <c r="A2526" s="3">
        <v>22037</v>
      </c>
      <c r="B2526" s="2">
        <v>10.872</v>
      </c>
      <c r="C2526" s="2">
        <v>0.156</v>
      </c>
      <c r="D2526" s="2">
        <v>16.71</v>
      </c>
      <c r="E2526" s="2">
        <v>0.25600000000000001</v>
      </c>
      <c r="F2526" s="2">
        <v>5.0439999999999996</v>
      </c>
      <c r="G2526" s="2">
        <v>0.23499999999999999</v>
      </c>
      <c r="H2526" s="2">
        <v>15.956</v>
      </c>
      <c r="I2526" s="2">
        <v>7.9000000000000001E-2</v>
      </c>
      <c r="J2526" s="4">
        <f t="shared" si="240"/>
        <v>1960</v>
      </c>
      <c r="K2526">
        <f t="shared" si="241"/>
        <v>5</v>
      </c>
      <c r="M2526" t="str">
        <f t="shared" si="236"/>
        <v/>
      </c>
      <c r="O2526" t="str">
        <f t="shared" si="237"/>
        <v/>
      </c>
      <c r="R2526" t="str">
        <f t="shared" si="238"/>
        <v>1960-05</v>
      </c>
      <c r="U2526" s="2">
        <v>10.872</v>
      </c>
      <c r="V2526" s="2">
        <v>0.156</v>
      </c>
      <c r="W2526" s="2">
        <v>16.71</v>
      </c>
      <c r="X2526" s="2">
        <v>0.25600000000000001</v>
      </c>
      <c r="Y2526" s="2">
        <v>5.0439999999999996</v>
      </c>
      <c r="Z2526" s="2">
        <v>0.23499999999999999</v>
      </c>
      <c r="AA2526" s="2">
        <v>15.956</v>
      </c>
      <c r="AB2526" s="2">
        <v>7.9000000000000001E-2</v>
      </c>
      <c r="AC2526">
        <f t="shared" si="239"/>
        <v>1960</v>
      </c>
    </row>
    <row r="2527" spans="1:29" x14ac:dyDescent="0.35">
      <c r="A2527" s="3">
        <v>22068</v>
      </c>
      <c r="B2527" s="2">
        <v>13.484</v>
      </c>
      <c r="C2527" s="2">
        <v>0.08</v>
      </c>
      <c r="D2527" s="2">
        <v>19.306000000000001</v>
      </c>
      <c r="E2527" s="2">
        <v>0.22700000000000001</v>
      </c>
      <c r="F2527" s="2">
        <v>7.7290000000000001</v>
      </c>
      <c r="G2527" s="2">
        <v>0.105</v>
      </c>
      <c r="H2527" s="2">
        <v>16.670000000000002</v>
      </c>
      <c r="I2527" s="2">
        <v>7.0999999999999994E-2</v>
      </c>
      <c r="J2527" s="4">
        <f t="shared" si="240"/>
        <v>1960</v>
      </c>
      <c r="K2527">
        <f t="shared" si="241"/>
        <v>6</v>
      </c>
      <c r="M2527" t="str">
        <f t="shared" si="236"/>
        <v/>
      </c>
      <c r="O2527" t="str">
        <f t="shared" si="237"/>
        <v/>
      </c>
      <c r="R2527" t="str">
        <f t="shared" si="238"/>
        <v>1960-06</v>
      </c>
      <c r="U2527" s="2">
        <v>13.484</v>
      </c>
      <c r="V2527" s="2">
        <v>0.08</v>
      </c>
      <c r="W2527" s="2">
        <v>19.306000000000001</v>
      </c>
      <c r="X2527" s="2">
        <v>0.22700000000000001</v>
      </c>
      <c r="Y2527" s="2">
        <v>7.7290000000000001</v>
      </c>
      <c r="Z2527" s="2">
        <v>0.105</v>
      </c>
      <c r="AA2527" s="2">
        <v>16.670000000000002</v>
      </c>
      <c r="AB2527" s="2">
        <v>7.0999999999999994E-2</v>
      </c>
      <c r="AC2527">
        <f t="shared" si="239"/>
        <v>1960</v>
      </c>
    </row>
    <row r="2528" spans="1:29" x14ac:dyDescent="0.35">
      <c r="A2528" s="3">
        <v>22098</v>
      </c>
      <c r="B2528" s="2">
        <v>14.198</v>
      </c>
      <c r="C2528" s="2">
        <v>7.1999999999999995E-2</v>
      </c>
      <c r="D2528" s="2">
        <v>19.884</v>
      </c>
      <c r="E2528" s="2">
        <v>0.125</v>
      </c>
      <c r="F2528" s="2">
        <v>8.4919999999999902</v>
      </c>
      <c r="G2528" s="2">
        <v>9.4E-2</v>
      </c>
      <c r="H2528" s="2">
        <v>16.984999999999999</v>
      </c>
      <c r="I2528" s="2">
        <v>7.0000000000000007E-2</v>
      </c>
      <c r="J2528" s="4">
        <f t="shared" si="240"/>
        <v>1960</v>
      </c>
      <c r="K2528">
        <f t="shared" si="241"/>
        <v>7</v>
      </c>
      <c r="M2528" t="str">
        <f t="shared" si="236"/>
        <v/>
      </c>
      <c r="O2528" t="str">
        <f t="shared" si="237"/>
        <v/>
      </c>
      <c r="R2528" t="str">
        <f t="shared" si="238"/>
        <v>1960-07</v>
      </c>
      <c r="U2528" s="2">
        <v>14.198</v>
      </c>
      <c r="V2528" s="2">
        <v>7.1999999999999995E-2</v>
      </c>
      <c r="W2528" s="2">
        <v>19.884</v>
      </c>
      <c r="X2528" s="2">
        <v>0.125</v>
      </c>
      <c r="Y2528" s="2">
        <v>8.4919999999999902</v>
      </c>
      <c r="Z2528" s="2">
        <v>9.4E-2</v>
      </c>
      <c r="AA2528" s="2">
        <v>16.984999999999999</v>
      </c>
      <c r="AB2528" s="2">
        <v>7.0000000000000007E-2</v>
      </c>
      <c r="AC2528">
        <f t="shared" si="239"/>
        <v>1960</v>
      </c>
    </row>
    <row r="2529" spans="1:29" x14ac:dyDescent="0.35">
      <c r="A2529" s="3">
        <v>22129</v>
      </c>
      <c r="B2529" s="2">
        <v>13.824999999999999</v>
      </c>
      <c r="C2529" s="2">
        <v>7.9000000000000001E-2</v>
      </c>
      <c r="D2529" s="2">
        <v>19.603999999999999</v>
      </c>
      <c r="E2529" s="2">
        <v>0.17699999999999999</v>
      </c>
      <c r="F2529" s="2">
        <v>8.2419999999999902</v>
      </c>
      <c r="G2529" s="2">
        <v>0.16500000000000001</v>
      </c>
      <c r="H2529" s="2">
        <v>16.969000000000001</v>
      </c>
      <c r="I2529" s="2">
        <v>6.9000000000000006E-2</v>
      </c>
      <c r="J2529" s="4">
        <f t="shared" si="240"/>
        <v>1960</v>
      </c>
      <c r="K2529">
        <f t="shared" si="241"/>
        <v>8</v>
      </c>
      <c r="M2529" t="str">
        <f t="shared" si="236"/>
        <v/>
      </c>
      <c r="O2529" t="str">
        <f t="shared" si="237"/>
        <v/>
      </c>
      <c r="R2529" t="str">
        <f t="shared" si="238"/>
        <v>1960-08</v>
      </c>
      <c r="U2529" s="2">
        <v>13.824999999999999</v>
      </c>
      <c r="V2529" s="2">
        <v>7.9000000000000001E-2</v>
      </c>
      <c r="W2529" s="2">
        <v>19.603999999999999</v>
      </c>
      <c r="X2529" s="2">
        <v>0.17699999999999999</v>
      </c>
      <c r="Y2529" s="2">
        <v>8.2419999999999902</v>
      </c>
      <c r="Z2529" s="2">
        <v>0.16500000000000001</v>
      </c>
      <c r="AA2529" s="2">
        <v>16.969000000000001</v>
      </c>
      <c r="AB2529" s="2">
        <v>6.9000000000000006E-2</v>
      </c>
      <c r="AC2529">
        <f t="shared" si="239"/>
        <v>1960</v>
      </c>
    </row>
    <row r="2530" spans="1:29" x14ac:dyDescent="0.35">
      <c r="A2530" s="3">
        <v>22160</v>
      </c>
      <c r="B2530" s="2">
        <v>12.095000000000001</v>
      </c>
      <c r="C2530" s="2">
        <v>9.9000000000000005E-2</v>
      </c>
      <c r="D2530" s="2">
        <v>17.855999999999899</v>
      </c>
      <c r="E2530" s="2">
        <v>0.22600000000000001</v>
      </c>
      <c r="F2530" s="2">
        <v>6.4979999999999896</v>
      </c>
      <c r="G2530" s="2">
        <v>0.14599999999999999</v>
      </c>
      <c r="H2530" s="2">
        <v>16.382000000000001</v>
      </c>
      <c r="I2530" s="2">
        <v>6.9000000000000006E-2</v>
      </c>
      <c r="J2530" s="4">
        <f t="shared" si="240"/>
        <v>1960</v>
      </c>
      <c r="K2530">
        <f t="shared" si="241"/>
        <v>9</v>
      </c>
      <c r="M2530" t="str">
        <f t="shared" si="236"/>
        <v/>
      </c>
      <c r="O2530" t="str">
        <f t="shared" si="237"/>
        <v/>
      </c>
      <c r="R2530" t="str">
        <f t="shared" si="238"/>
        <v>1960-09</v>
      </c>
      <c r="U2530" s="2">
        <v>12.095000000000001</v>
      </c>
      <c r="V2530" s="2">
        <v>9.9000000000000005E-2</v>
      </c>
      <c r="W2530" s="2">
        <v>17.855999999999899</v>
      </c>
      <c r="X2530" s="2">
        <v>0.22600000000000001</v>
      </c>
      <c r="Y2530" s="2">
        <v>6.4979999999999896</v>
      </c>
      <c r="Z2530" s="2">
        <v>0.14599999999999999</v>
      </c>
      <c r="AA2530" s="2">
        <v>16.382000000000001</v>
      </c>
      <c r="AB2530" s="2">
        <v>6.9000000000000006E-2</v>
      </c>
      <c r="AC2530">
        <f t="shared" si="239"/>
        <v>1960</v>
      </c>
    </row>
    <row r="2531" spans="1:29" x14ac:dyDescent="0.35">
      <c r="A2531" s="3">
        <v>22190</v>
      </c>
      <c r="B2531" s="2">
        <v>9.4969999999999999</v>
      </c>
      <c r="C2531" s="2">
        <v>6.3E-2</v>
      </c>
      <c r="D2531" s="2">
        <v>15.234999999999999</v>
      </c>
      <c r="E2531" s="2">
        <v>8.8999999999999996E-2</v>
      </c>
      <c r="F2531" s="2">
        <v>3.8</v>
      </c>
      <c r="G2531" s="2">
        <v>0.11799999999999999</v>
      </c>
      <c r="H2531" s="2">
        <v>15.456</v>
      </c>
      <c r="I2531" s="2">
        <v>6.8000000000000005E-2</v>
      </c>
      <c r="J2531" s="4">
        <f t="shared" si="240"/>
        <v>1960</v>
      </c>
      <c r="K2531">
        <f t="shared" si="241"/>
        <v>10</v>
      </c>
      <c r="M2531" t="str">
        <f t="shared" si="236"/>
        <v/>
      </c>
      <c r="O2531" t="str">
        <f t="shared" si="237"/>
        <v/>
      </c>
      <c r="R2531" t="str">
        <f t="shared" si="238"/>
        <v>1960-10</v>
      </c>
      <c r="U2531" s="2">
        <v>9.4969999999999999</v>
      </c>
      <c r="V2531" s="2">
        <v>6.3E-2</v>
      </c>
      <c r="W2531" s="2">
        <v>15.234999999999999</v>
      </c>
      <c r="X2531" s="2">
        <v>8.8999999999999996E-2</v>
      </c>
      <c r="Y2531" s="2">
        <v>3.8</v>
      </c>
      <c r="Z2531" s="2">
        <v>0.11799999999999999</v>
      </c>
      <c r="AA2531" s="2">
        <v>15.456</v>
      </c>
      <c r="AB2531" s="2">
        <v>6.8000000000000005E-2</v>
      </c>
      <c r="AC2531">
        <f t="shared" si="239"/>
        <v>1960</v>
      </c>
    </row>
    <row r="2532" spans="1:29" x14ac:dyDescent="0.35">
      <c r="A2532" s="3">
        <v>22221</v>
      </c>
      <c r="B2532" s="2">
        <v>5.8279999999999896</v>
      </c>
      <c r="C2532" s="2">
        <v>0.14099999999999999</v>
      </c>
      <c r="D2532" s="2">
        <v>11.433</v>
      </c>
      <c r="E2532" s="2">
        <v>0.126</v>
      </c>
      <c r="F2532" s="2">
        <v>0.35499999999999998</v>
      </c>
      <c r="G2532" s="2">
        <v>0.14899999999999999</v>
      </c>
      <c r="H2532" s="2">
        <v>14.312999999999899</v>
      </c>
      <c r="I2532" s="2">
        <v>7.2999999999999995E-2</v>
      </c>
      <c r="J2532" s="4">
        <f t="shared" si="240"/>
        <v>1960</v>
      </c>
      <c r="K2532">
        <f t="shared" si="241"/>
        <v>11</v>
      </c>
      <c r="M2532" t="str">
        <f t="shared" si="236"/>
        <v/>
      </c>
      <c r="O2532" t="str">
        <f t="shared" si="237"/>
        <v/>
      </c>
      <c r="R2532" t="str">
        <f t="shared" si="238"/>
        <v>1960-11</v>
      </c>
      <c r="U2532" s="2">
        <v>5.8279999999999896</v>
      </c>
      <c r="V2532" s="2">
        <v>0.14099999999999999</v>
      </c>
      <c r="W2532" s="2">
        <v>11.433</v>
      </c>
      <c r="X2532" s="2">
        <v>0.126</v>
      </c>
      <c r="Y2532" s="2">
        <v>0.35499999999999998</v>
      </c>
      <c r="Z2532" s="2">
        <v>0.14899999999999999</v>
      </c>
      <c r="AA2532" s="2">
        <v>14.312999999999899</v>
      </c>
      <c r="AB2532" s="2">
        <v>7.2999999999999995E-2</v>
      </c>
      <c r="AC2532">
        <f t="shared" si="239"/>
        <v>1960</v>
      </c>
    </row>
    <row r="2533" spans="1:29" x14ac:dyDescent="0.35">
      <c r="A2533" s="3">
        <v>22251</v>
      </c>
      <c r="B2533" s="2">
        <v>4.2589999999999897</v>
      </c>
      <c r="C2533" s="2">
        <v>5.6000000000000001E-2</v>
      </c>
      <c r="D2533" s="2">
        <v>9.64</v>
      </c>
      <c r="E2533" s="2">
        <v>0.14399999999999999</v>
      </c>
      <c r="F2533" s="2">
        <v>-0.97799999999999998</v>
      </c>
      <c r="G2533" s="2">
        <v>9.1999999999999998E-2</v>
      </c>
      <c r="H2533" s="2">
        <v>13.9279999999999</v>
      </c>
      <c r="I2533" s="2">
        <v>6.4000000000000001E-2</v>
      </c>
      <c r="J2533" s="4">
        <f t="shared" si="240"/>
        <v>1960</v>
      </c>
      <c r="K2533">
        <f t="shared" si="241"/>
        <v>12</v>
      </c>
      <c r="M2533" t="str">
        <f t="shared" si="236"/>
        <v/>
      </c>
      <c r="O2533" t="str">
        <f t="shared" si="237"/>
        <v/>
      </c>
      <c r="R2533" t="str">
        <f t="shared" si="238"/>
        <v>1960-12</v>
      </c>
      <c r="U2533" s="2">
        <v>4.2589999999999897</v>
      </c>
      <c r="V2533" s="2">
        <v>5.6000000000000001E-2</v>
      </c>
      <c r="W2533" s="2">
        <v>9.64</v>
      </c>
      <c r="X2533" s="2">
        <v>0.14399999999999999</v>
      </c>
      <c r="Y2533" s="2">
        <v>-0.97799999999999998</v>
      </c>
      <c r="Z2533" s="2">
        <v>9.1999999999999998E-2</v>
      </c>
      <c r="AA2533" s="2">
        <v>13.9279999999999</v>
      </c>
      <c r="AB2533" s="2">
        <v>6.4000000000000001E-2</v>
      </c>
      <c r="AC2533">
        <f t="shared" si="239"/>
        <v>1960</v>
      </c>
    </row>
    <row r="2534" spans="1:29" x14ac:dyDescent="0.35">
      <c r="A2534" s="3">
        <v>22282</v>
      </c>
      <c r="B2534" s="2">
        <v>2.9260000000000002</v>
      </c>
      <c r="C2534" s="2">
        <v>8.8999999999999996E-2</v>
      </c>
      <c r="D2534" s="2">
        <v>8.3799999999999901</v>
      </c>
      <c r="E2534" s="2">
        <v>0.17599999999999999</v>
      </c>
      <c r="F2534" s="2">
        <v>-2.383</v>
      </c>
      <c r="G2534" s="2">
        <v>0.129</v>
      </c>
      <c r="H2534" s="2">
        <v>13.664</v>
      </c>
      <c r="I2534" s="2">
        <v>6.4000000000000001E-2</v>
      </c>
      <c r="J2534" s="4">
        <f t="shared" si="240"/>
        <v>1961</v>
      </c>
      <c r="K2534">
        <f t="shared" si="241"/>
        <v>1</v>
      </c>
      <c r="M2534" t="str">
        <f t="shared" si="236"/>
        <v/>
      </c>
      <c r="O2534" t="str">
        <f t="shared" si="237"/>
        <v/>
      </c>
      <c r="R2534" t="str">
        <f t="shared" si="238"/>
        <v>1961-01</v>
      </c>
      <c r="U2534" s="2">
        <v>2.9260000000000002</v>
      </c>
      <c r="V2534" s="2">
        <v>8.8999999999999996E-2</v>
      </c>
      <c r="W2534" s="2">
        <v>8.3799999999999901</v>
      </c>
      <c r="X2534" s="2">
        <v>0.17599999999999999</v>
      </c>
      <c r="Y2534" s="2">
        <v>-2.383</v>
      </c>
      <c r="Z2534" s="2">
        <v>0.129</v>
      </c>
      <c r="AA2534" s="2">
        <v>13.664</v>
      </c>
      <c r="AB2534" s="2">
        <v>6.4000000000000001E-2</v>
      </c>
      <c r="AC2534">
        <f t="shared" si="239"/>
        <v>1960</v>
      </c>
    </row>
    <row r="2535" spans="1:29" x14ac:dyDescent="0.35">
      <c r="A2535" s="3">
        <v>22313</v>
      </c>
      <c r="B2535" s="2">
        <v>3.6829999999999998</v>
      </c>
      <c r="C2535" s="2">
        <v>0.125</v>
      </c>
      <c r="D2535" s="2">
        <v>9.2989999999999995</v>
      </c>
      <c r="E2535" s="2">
        <v>0.156</v>
      </c>
      <c r="F2535" s="2">
        <v>-1.895</v>
      </c>
      <c r="G2535" s="2">
        <v>0.14499999999999999</v>
      </c>
      <c r="H2535" s="2">
        <v>14.058</v>
      </c>
      <c r="I2535" s="2">
        <v>6.7000000000000004E-2</v>
      </c>
      <c r="J2535" s="4">
        <f t="shared" si="240"/>
        <v>1961</v>
      </c>
      <c r="K2535">
        <f t="shared" si="241"/>
        <v>2</v>
      </c>
      <c r="M2535" t="str">
        <f t="shared" si="236"/>
        <v/>
      </c>
      <c r="O2535" t="str">
        <f t="shared" si="237"/>
        <v/>
      </c>
      <c r="R2535" t="str">
        <f t="shared" si="238"/>
        <v>1961-02</v>
      </c>
      <c r="U2535" s="2">
        <v>3.6829999999999998</v>
      </c>
      <c r="V2535" s="2">
        <v>0.125</v>
      </c>
      <c r="W2535" s="2">
        <v>9.2989999999999995</v>
      </c>
      <c r="X2535" s="2">
        <v>0.156</v>
      </c>
      <c r="Y2535" s="2">
        <v>-1.895</v>
      </c>
      <c r="Z2535" s="2">
        <v>0.14499999999999999</v>
      </c>
      <c r="AA2535" s="2">
        <v>14.058</v>
      </c>
      <c r="AB2535" s="2">
        <v>6.7000000000000004E-2</v>
      </c>
      <c r="AC2535">
        <f t="shared" si="239"/>
        <v>1960</v>
      </c>
    </row>
    <row r="2536" spans="1:29" x14ac:dyDescent="0.35">
      <c r="A2536" s="3">
        <v>22341</v>
      </c>
      <c r="B2536" s="2">
        <v>5.5889999999999898</v>
      </c>
      <c r="C2536" s="2">
        <v>4.9000000000000002E-2</v>
      </c>
      <c r="D2536" s="2">
        <v>11.478</v>
      </c>
      <c r="E2536" s="2">
        <v>0.11899999999999999</v>
      </c>
      <c r="F2536" s="2">
        <v>-0.27100000000000002</v>
      </c>
      <c r="G2536" s="2">
        <v>0.121</v>
      </c>
      <c r="H2536" s="2">
        <v>14.609</v>
      </c>
      <c r="I2536" s="2">
        <v>6.2E-2</v>
      </c>
      <c r="J2536" s="4">
        <f t="shared" si="240"/>
        <v>1961</v>
      </c>
      <c r="K2536">
        <f t="shared" si="241"/>
        <v>3</v>
      </c>
      <c r="M2536" t="str">
        <f t="shared" si="236"/>
        <v/>
      </c>
      <c r="O2536" t="str">
        <f t="shared" si="237"/>
        <v/>
      </c>
      <c r="R2536" t="str">
        <f t="shared" si="238"/>
        <v>1961-03</v>
      </c>
      <c r="U2536" s="2">
        <v>5.5889999999999898</v>
      </c>
      <c r="V2536" s="2">
        <v>4.9000000000000002E-2</v>
      </c>
      <c r="W2536" s="2">
        <v>11.478</v>
      </c>
      <c r="X2536" s="2">
        <v>0.11899999999999999</v>
      </c>
      <c r="Y2536" s="2">
        <v>-0.27100000000000002</v>
      </c>
      <c r="Z2536" s="2">
        <v>0.121</v>
      </c>
      <c r="AA2536" s="2">
        <v>14.609</v>
      </c>
      <c r="AB2536" s="2">
        <v>6.2E-2</v>
      </c>
      <c r="AC2536">
        <f t="shared" si="239"/>
        <v>1960</v>
      </c>
    </row>
    <row r="2537" spans="1:29" x14ac:dyDescent="0.35">
      <c r="A2537" s="3">
        <v>22372</v>
      </c>
      <c r="B2537" s="2">
        <v>8.6310000000000002</v>
      </c>
      <c r="C2537" s="2">
        <v>0.11600000000000001</v>
      </c>
      <c r="D2537" s="2">
        <v>14.497</v>
      </c>
      <c r="E2537" s="2">
        <v>0.16200000000000001</v>
      </c>
      <c r="F2537" s="2">
        <v>2.81699999999999</v>
      </c>
      <c r="G2537" s="2">
        <v>0.153</v>
      </c>
      <c r="H2537" s="2">
        <v>15.444000000000001</v>
      </c>
      <c r="I2537" s="2">
        <v>6.8000000000000005E-2</v>
      </c>
      <c r="J2537" s="4">
        <f t="shared" si="240"/>
        <v>1961</v>
      </c>
      <c r="K2537">
        <f t="shared" si="241"/>
        <v>4</v>
      </c>
      <c r="M2537" t="str">
        <f t="shared" si="236"/>
        <v/>
      </c>
      <c r="O2537" t="str">
        <f t="shared" si="237"/>
        <v/>
      </c>
      <c r="R2537" t="str">
        <f t="shared" si="238"/>
        <v>1961-04</v>
      </c>
      <c r="U2537" s="2">
        <v>8.6310000000000002</v>
      </c>
      <c r="V2537" s="2">
        <v>0.11600000000000001</v>
      </c>
      <c r="W2537" s="2">
        <v>14.497</v>
      </c>
      <c r="X2537" s="2">
        <v>0.16200000000000001</v>
      </c>
      <c r="Y2537" s="2">
        <v>2.81699999999999</v>
      </c>
      <c r="Z2537" s="2">
        <v>0.153</v>
      </c>
      <c r="AA2537" s="2">
        <v>15.444000000000001</v>
      </c>
      <c r="AB2537" s="2">
        <v>6.8000000000000005E-2</v>
      </c>
      <c r="AC2537">
        <f t="shared" si="239"/>
        <v>1960</v>
      </c>
    </row>
    <row r="2538" spans="1:29" x14ac:dyDescent="0.35">
      <c r="A2538" s="3">
        <v>22402</v>
      </c>
      <c r="B2538" s="2">
        <v>11.624000000000001</v>
      </c>
      <c r="C2538" s="2">
        <v>0.104</v>
      </c>
      <c r="D2538" s="2">
        <v>17.591999999999999</v>
      </c>
      <c r="E2538" s="2">
        <v>0.31900000000000001</v>
      </c>
      <c r="F2538" s="2">
        <v>5.7290000000000001</v>
      </c>
      <c r="G2538" s="2">
        <v>0.22700000000000001</v>
      </c>
      <c r="H2538" s="2">
        <v>16.241</v>
      </c>
      <c r="I2538" s="2">
        <v>7.0999999999999994E-2</v>
      </c>
      <c r="J2538" s="4">
        <f t="shared" si="240"/>
        <v>1961</v>
      </c>
      <c r="K2538">
        <f t="shared" si="241"/>
        <v>5</v>
      </c>
      <c r="M2538" t="str">
        <f t="shared" si="236"/>
        <v/>
      </c>
      <c r="O2538" t="str">
        <f t="shared" si="237"/>
        <v/>
      </c>
      <c r="R2538" t="str">
        <f t="shared" si="238"/>
        <v>1961-05</v>
      </c>
      <c r="U2538" s="2">
        <v>11.624000000000001</v>
      </c>
      <c r="V2538" s="2">
        <v>0.104</v>
      </c>
      <c r="W2538" s="2">
        <v>17.591999999999999</v>
      </c>
      <c r="X2538" s="2">
        <v>0.31900000000000001</v>
      </c>
      <c r="Y2538" s="2">
        <v>5.7290000000000001</v>
      </c>
      <c r="Z2538" s="2">
        <v>0.22700000000000001</v>
      </c>
      <c r="AA2538" s="2">
        <v>16.241</v>
      </c>
      <c r="AB2538" s="2">
        <v>7.0999999999999994E-2</v>
      </c>
      <c r="AC2538">
        <f t="shared" si="239"/>
        <v>1960</v>
      </c>
    </row>
    <row r="2539" spans="1:29" x14ac:dyDescent="0.35">
      <c r="A2539" s="3">
        <v>22433</v>
      </c>
      <c r="B2539" s="2">
        <v>13.702</v>
      </c>
      <c r="C2539" s="2">
        <v>0.154</v>
      </c>
      <c r="D2539" s="2">
        <v>19.597999999999999</v>
      </c>
      <c r="E2539" s="2">
        <v>0.23899999999999999</v>
      </c>
      <c r="F2539" s="2">
        <v>7.7960000000000003</v>
      </c>
      <c r="G2539" s="2">
        <v>0.28599999999999998</v>
      </c>
      <c r="H2539" s="2">
        <v>16.809999999999999</v>
      </c>
      <c r="I2539" s="2">
        <v>7.9000000000000001E-2</v>
      </c>
      <c r="J2539" s="4">
        <f t="shared" si="240"/>
        <v>1961</v>
      </c>
      <c r="K2539">
        <f t="shared" si="241"/>
        <v>6</v>
      </c>
      <c r="M2539" t="str">
        <f t="shared" si="236"/>
        <v/>
      </c>
      <c r="O2539" t="str">
        <f t="shared" si="237"/>
        <v/>
      </c>
      <c r="R2539" t="str">
        <f t="shared" si="238"/>
        <v>1961-06</v>
      </c>
      <c r="U2539" s="2">
        <v>13.702</v>
      </c>
      <c r="V2539" s="2">
        <v>0.154</v>
      </c>
      <c r="W2539" s="2">
        <v>19.597999999999999</v>
      </c>
      <c r="X2539" s="2">
        <v>0.23899999999999999</v>
      </c>
      <c r="Y2539" s="2">
        <v>7.7960000000000003</v>
      </c>
      <c r="Z2539" s="2">
        <v>0.28599999999999998</v>
      </c>
      <c r="AA2539" s="2">
        <v>16.809999999999999</v>
      </c>
      <c r="AB2539" s="2">
        <v>7.9000000000000001E-2</v>
      </c>
      <c r="AC2539">
        <f t="shared" si="239"/>
        <v>1960</v>
      </c>
    </row>
    <row r="2540" spans="1:29" x14ac:dyDescent="0.35">
      <c r="A2540" s="3">
        <v>22463</v>
      </c>
      <c r="B2540" s="2">
        <v>14.288</v>
      </c>
      <c r="C2540" s="2">
        <v>7.9000000000000001E-2</v>
      </c>
      <c r="D2540" s="2">
        <v>20.013999999999999</v>
      </c>
      <c r="E2540" s="2">
        <v>0.184</v>
      </c>
      <c r="F2540" s="2">
        <v>8.6639999999999997</v>
      </c>
      <c r="G2540" s="2">
        <v>0.186</v>
      </c>
      <c r="H2540" s="2">
        <v>16.986999999999998</v>
      </c>
      <c r="I2540" s="2">
        <v>7.0999999999999994E-2</v>
      </c>
      <c r="J2540" s="4">
        <f t="shared" si="240"/>
        <v>1961</v>
      </c>
      <c r="K2540">
        <f t="shared" si="241"/>
        <v>7</v>
      </c>
      <c r="M2540" t="str">
        <f t="shared" si="236"/>
        <v/>
      </c>
      <c r="O2540" t="str">
        <f t="shared" si="237"/>
        <v/>
      </c>
      <c r="R2540" t="str">
        <f t="shared" si="238"/>
        <v>1961-07</v>
      </c>
      <c r="U2540" s="2">
        <v>14.288</v>
      </c>
      <c r="V2540" s="2">
        <v>7.9000000000000001E-2</v>
      </c>
      <c r="W2540" s="2">
        <v>20.013999999999999</v>
      </c>
      <c r="X2540" s="2">
        <v>0.184</v>
      </c>
      <c r="Y2540" s="2">
        <v>8.6639999999999997</v>
      </c>
      <c r="Z2540" s="2">
        <v>0.186</v>
      </c>
      <c r="AA2540" s="2">
        <v>16.986999999999998</v>
      </c>
      <c r="AB2540" s="2">
        <v>7.0999999999999994E-2</v>
      </c>
      <c r="AC2540">
        <f t="shared" si="239"/>
        <v>1960</v>
      </c>
    </row>
    <row r="2541" spans="1:29" x14ac:dyDescent="0.35">
      <c r="A2541" s="3">
        <v>22494</v>
      </c>
      <c r="B2541" s="2">
        <v>13.849</v>
      </c>
      <c r="C2541" s="2">
        <v>0.14199999999999999</v>
      </c>
      <c r="D2541" s="2">
        <v>19.606000000000002</v>
      </c>
      <c r="E2541" s="2">
        <v>0.17899999999999999</v>
      </c>
      <c r="F2541" s="2">
        <v>8.2299999999999898</v>
      </c>
      <c r="G2541" s="2">
        <v>0.25900000000000001</v>
      </c>
      <c r="H2541" s="2">
        <v>16.917000000000002</v>
      </c>
      <c r="I2541" s="2">
        <v>7.1999999999999995E-2</v>
      </c>
      <c r="J2541" s="4">
        <f t="shared" si="240"/>
        <v>1961</v>
      </c>
      <c r="K2541">
        <f t="shared" si="241"/>
        <v>8</v>
      </c>
      <c r="M2541" t="str">
        <f t="shared" si="236"/>
        <v/>
      </c>
      <c r="O2541" t="str">
        <f t="shared" si="237"/>
        <v/>
      </c>
      <c r="R2541" t="str">
        <f t="shared" si="238"/>
        <v>1961-08</v>
      </c>
      <c r="U2541" s="2">
        <v>13.849</v>
      </c>
      <c r="V2541" s="2">
        <v>0.14199999999999999</v>
      </c>
      <c r="W2541" s="2">
        <v>19.606000000000002</v>
      </c>
      <c r="X2541" s="2">
        <v>0.17899999999999999</v>
      </c>
      <c r="Y2541" s="2">
        <v>8.2299999999999898</v>
      </c>
      <c r="Z2541" s="2">
        <v>0.25900000000000001</v>
      </c>
      <c r="AA2541" s="2">
        <v>16.917000000000002</v>
      </c>
      <c r="AB2541" s="2">
        <v>7.1999999999999995E-2</v>
      </c>
      <c r="AC2541">
        <f t="shared" si="239"/>
        <v>1960</v>
      </c>
    </row>
    <row r="2542" spans="1:29" x14ac:dyDescent="0.35">
      <c r="A2542" s="3">
        <v>22525</v>
      </c>
      <c r="B2542" s="2">
        <v>12.247</v>
      </c>
      <c r="C2542" s="2">
        <v>6.9000000000000006E-2</v>
      </c>
      <c r="D2542" s="2">
        <v>17.986999999999998</v>
      </c>
      <c r="E2542" s="2">
        <v>0.121</v>
      </c>
      <c r="F2542" s="2">
        <v>6.5250000000000004</v>
      </c>
      <c r="G2542" s="2">
        <v>0.14299999999999999</v>
      </c>
      <c r="H2542" s="2">
        <v>16.309000000000001</v>
      </c>
      <c r="I2542" s="2">
        <v>6.3E-2</v>
      </c>
      <c r="J2542" s="4">
        <f t="shared" si="240"/>
        <v>1961</v>
      </c>
      <c r="K2542">
        <f t="shared" si="241"/>
        <v>9</v>
      </c>
      <c r="M2542" t="str">
        <f t="shared" si="236"/>
        <v/>
      </c>
      <c r="O2542" t="str">
        <f t="shared" si="237"/>
        <v/>
      </c>
      <c r="R2542" t="str">
        <f t="shared" si="238"/>
        <v>1961-09</v>
      </c>
      <c r="U2542" s="2">
        <v>12.247</v>
      </c>
      <c r="V2542" s="2">
        <v>6.9000000000000006E-2</v>
      </c>
      <c r="W2542" s="2">
        <v>17.986999999999998</v>
      </c>
      <c r="X2542" s="2">
        <v>0.121</v>
      </c>
      <c r="Y2542" s="2">
        <v>6.5250000000000004</v>
      </c>
      <c r="Z2542" s="2">
        <v>0.14299999999999999</v>
      </c>
      <c r="AA2542" s="2">
        <v>16.309000000000001</v>
      </c>
      <c r="AB2542" s="2">
        <v>6.3E-2</v>
      </c>
      <c r="AC2542">
        <f t="shared" si="239"/>
        <v>1960</v>
      </c>
    </row>
    <row r="2543" spans="1:29" x14ac:dyDescent="0.35">
      <c r="A2543" s="3">
        <v>22555</v>
      </c>
      <c r="B2543" s="2">
        <v>9.3279999999999994</v>
      </c>
      <c r="C2543" s="2">
        <v>0.13800000000000001</v>
      </c>
      <c r="D2543" s="2">
        <v>15.057</v>
      </c>
      <c r="E2543" s="2">
        <v>0.13600000000000001</v>
      </c>
      <c r="F2543" s="2">
        <v>3.508</v>
      </c>
      <c r="G2543" s="2">
        <v>0.313</v>
      </c>
      <c r="H2543" s="2">
        <v>15.401</v>
      </c>
      <c r="I2543" s="2">
        <v>7.0999999999999994E-2</v>
      </c>
      <c r="J2543" s="4">
        <f t="shared" si="240"/>
        <v>1961</v>
      </c>
      <c r="K2543">
        <f t="shared" si="241"/>
        <v>10</v>
      </c>
      <c r="M2543" t="str">
        <f t="shared" si="236"/>
        <v/>
      </c>
      <c r="O2543" t="str">
        <f t="shared" si="237"/>
        <v/>
      </c>
      <c r="R2543" t="str">
        <f t="shared" si="238"/>
        <v>1961-10</v>
      </c>
      <c r="U2543" s="2">
        <v>9.3279999999999994</v>
      </c>
      <c r="V2543" s="2">
        <v>0.13800000000000001</v>
      </c>
      <c r="W2543" s="2">
        <v>15.057</v>
      </c>
      <c r="X2543" s="2">
        <v>0.13600000000000001</v>
      </c>
      <c r="Y2543" s="2">
        <v>3.508</v>
      </c>
      <c r="Z2543" s="2">
        <v>0.313</v>
      </c>
      <c r="AA2543" s="2">
        <v>15.401</v>
      </c>
      <c r="AB2543" s="2">
        <v>7.0999999999999994E-2</v>
      </c>
      <c r="AC2543">
        <f t="shared" si="239"/>
        <v>1960</v>
      </c>
    </row>
    <row r="2544" spans="1:29" x14ac:dyDescent="0.35">
      <c r="A2544" s="3">
        <v>22586</v>
      </c>
      <c r="B2544" s="2">
        <v>6.2050000000000001</v>
      </c>
      <c r="C2544" s="2">
        <v>0.06</v>
      </c>
      <c r="D2544" s="2">
        <v>11.654999999999999</v>
      </c>
      <c r="E2544" s="2">
        <v>9.2999999999999999E-2</v>
      </c>
      <c r="F2544" s="2">
        <v>0.74</v>
      </c>
      <c r="G2544" s="2">
        <v>0.13400000000000001</v>
      </c>
      <c r="H2544" s="2">
        <v>14.436999999999999</v>
      </c>
      <c r="I2544" s="2">
        <v>5.8999999999999997E-2</v>
      </c>
      <c r="J2544" s="4">
        <f t="shared" si="240"/>
        <v>1961</v>
      </c>
      <c r="K2544">
        <f t="shared" si="241"/>
        <v>11</v>
      </c>
      <c r="M2544" t="str">
        <f t="shared" si="236"/>
        <v/>
      </c>
      <c r="O2544" t="str">
        <f t="shared" si="237"/>
        <v/>
      </c>
      <c r="R2544" t="str">
        <f t="shared" si="238"/>
        <v>1961-11</v>
      </c>
      <c r="U2544" s="2">
        <v>6.2050000000000001</v>
      </c>
      <c r="V2544" s="2">
        <v>0.06</v>
      </c>
      <c r="W2544" s="2">
        <v>11.654999999999999</v>
      </c>
      <c r="X2544" s="2">
        <v>9.2999999999999999E-2</v>
      </c>
      <c r="Y2544" s="2">
        <v>0.74</v>
      </c>
      <c r="Z2544" s="2">
        <v>0.13400000000000001</v>
      </c>
      <c r="AA2544" s="2">
        <v>14.436999999999999</v>
      </c>
      <c r="AB2544" s="2">
        <v>5.8999999999999997E-2</v>
      </c>
      <c r="AC2544">
        <f t="shared" si="239"/>
        <v>1960</v>
      </c>
    </row>
    <row r="2545" spans="1:29" x14ac:dyDescent="0.35">
      <c r="A2545" s="3">
        <v>22616</v>
      </c>
      <c r="B2545" s="2">
        <v>3.5</v>
      </c>
      <c r="C2545" s="2">
        <v>3.9E-2</v>
      </c>
      <c r="D2545" s="2">
        <v>9.016</v>
      </c>
      <c r="E2545" s="2">
        <v>0.105</v>
      </c>
      <c r="F2545" s="2">
        <v>-1.915</v>
      </c>
      <c r="G2545" s="2">
        <v>8.5000000000000006E-2</v>
      </c>
      <c r="H2545" s="2">
        <v>13.682</v>
      </c>
      <c r="I2545" s="2">
        <v>5.8999999999999997E-2</v>
      </c>
      <c r="J2545" s="4">
        <f t="shared" si="240"/>
        <v>1961</v>
      </c>
      <c r="K2545">
        <f t="shared" si="241"/>
        <v>12</v>
      </c>
      <c r="M2545" t="str">
        <f t="shared" si="236"/>
        <v/>
      </c>
      <c r="O2545" t="str">
        <f t="shared" si="237"/>
        <v/>
      </c>
      <c r="R2545" t="str">
        <f t="shared" si="238"/>
        <v>1961-12</v>
      </c>
      <c r="U2545" s="2">
        <v>3.5</v>
      </c>
      <c r="V2545" s="2">
        <v>3.9E-2</v>
      </c>
      <c r="W2545" s="2">
        <v>9.016</v>
      </c>
      <c r="X2545" s="2">
        <v>0.105</v>
      </c>
      <c r="Y2545" s="2">
        <v>-1.915</v>
      </c>
      <c r="Z2545" s="2">
        <v>8.5000000000000006E-2</v>
      </c>
      <c r="AA2545" s="2">
        <v>13.682</v>
      </c>
      <c r="AB2545" s="2">
        <v>5.8999999999999997E-2</v>
      </c>
      <c r="AC2545">
        <f t="shared" si="239"/>
        <v>1960</v>
      </c>
    </row>
    <row r="2546" spans="1:29" x14ac:dyDescent="0.35">
      <c r="A2546" s="3">
        <v>22647</v>
      </c>
      <c r="B2546" s="2">
        <v>3.0030000000000001</v>
      </c>
      <c r="C2546" s="2">
        <v>7.4999999999999997E-2</v>
      </c>
      <c r="D2546" s="2">
        <v>8.657</v>
      </c>
      <c r="E2546" s="2">
        <v>9.4E-2</v>
      </c>
      <c r="F2546" s="2">
        <v>-2.5089999999999999</v>
      </c>
      <c r="G2546" s="2">
        <v>8.3000000000000004E-2</v>
      </c>
      <c r="H2546" s="2">
        <v>13.654999999999999</v>
      </c>
      <c r="I2546" s="2">
        <v>0.06</v>
      </c>
      <c r="J2546" s="4">
        <f t="shared" si="240"/>
        <v>1962</v>
      </c>
      <c r="K2546">
        <f t="shared" si="241"/>
        <v>1</v>
      </c>
      <c r="M2546" t="str">
        <f t="shared" si="236"/>
        <v/>
      </c>
      <c r="O2546" t="str">
        <f t="shared" si="237"/>
        <v/>
      </c>
      <c r="R2546" t="str">
        <f t="shared" si="238"/>
        <v>1962-01</v>
      </c>
      <c r="U2546" s="2">
        <v>3.0030000000000001</v>
      </c>
      <c r="V2546" s="2">
        <v>7.4999999999999997E-2</v>
      </c>
      <c r="W2546" s="2">
        <v>8.657</v>
      </c>
      <c r="X2546" s="2">
        <v>9.4E-2</v>
      </c>
      <c r="Y2546" s="2">
        <v>-2.5089999999999999</v>
      </c>
      <c r="Z2546" s="2">
        <v>8.3000000000000004E-2</v>
      </c>
      <c r="AA2546" s="2">
        <v>13.654999999999999</v>
      </c>
      <c r="AB2546" s="2">
        <v>0.06</v>
      </c>
      <c r="AC2546">
        <f t="shared" si="239"/>
        <v>1960</v>
      </c>
    </row>
    <row r="2547" spans="1:29" x14ac:dyDescent="0.35">
      <c r="A2547" s="3">
        <v>22678</v>
      </c>
      <c r="B2547" s="2">
        <v>3.6960000000000002</v>
      </c>
      <c r="C2547" s="2">
        <v>6.4000000000000001E-2</v>
      </c>
      <c r="D2547" s="2">
        <v>9.5470000000000006</v>
      </c>
      <c r="E2547" s="2">
        <v>9.9000000000000005E-2</v>
      </c>
      <c r="F2547" s="2">
        <v>-2.0449999999999999</v>
      </c>
      <c r="G2547" s="2">
        <v>0.216</v>
      </c>
      <c r="H2547" s="2">
        <v>14.003</v>
      </c>
      <c r="I2547" s="2">
        <v>5.8999999999999997E-2</v>
      </c>
      <c r="J2547" s="4">
        <f t="shared" si="240"/>
        <v>1962</v>
      </c>
      <c r="K2547">
        <f t="shared" si="241"/>
        <v>2</v>
      </c>
      <c r="M2547" t="str">
        <f t="shared" si="236"/>
        <v/>
      </c>
      <c r="O2547" t="str">
        <f t="shared" si="237"/>
        <v/>
      </c>
      <c r="R2547" t="str">
        <f t="shared" si="238"/>
        <v>1962-02</v>
      </c>
      <c r="U2547" s="2">
        <v>3.6960000000000002</v>
      </c>
      <c r="V2547" s="2">
        <v>6.4000000000000001E-2</v>
      </c>
      <c r="W2547" s="2">
        <v>9.5470000000000006</v>
      </c>
      <c r="X2547" s="2">
        <v>9.9000000000000005E-2</v>
      </c>
      <c r="Y2547" s="2">
        <v>-2.0449999999999999</v>
      </c>
      <c r="Z2547" s="2">
        <v>0.216</v>
      </c>
      <c r="AA2547" s="2">
        <v>14.003</v>
      </c>
      <c r="AB2547" s="2">
        <v>5.8999999999999997E-2</v>
      </c>
      <c r="AC2547">
        <f t="shared" si="239"/>
        <v>1960</v>
      </c>
    </row>
    <row r="2548" spans="1:29" x14ac:dyDescent="0.35">
      <c r="A2548" s="3">
        <v>22706</v>
      </c>
      <c r="B2548" s="2">
        <v>5.53</v>
      </c>
      <c r="C2548" s="2">
        <v>0.128</v>
      </c>
      <c r="D2548" s="2">
        <v>11.537000000000001</v>
      </c>
      <c r="E2548" s="2">
        <v>0.159</v>
      </c>
      <c r="F2548" s="2">
        <v>-0.41599999999999998</v>
      </c>
      <c r="G2548" s="2">
        <v>0.218</v>
      </c>
      <c r="H2548" s="2">
        <v>14.522</v>
      </c>
      <c r="I2548" s="2">
        <v>6.9000000000000006E-2</v>
      </c>
      <c r="J2548" s="4">
        <f t="shared" si="240"/>
        <v>1962</v>
      </c>
      <c r="K2548">
        <f t="shared" si="241"/>
        <v>3</v>
      </c>
      <c r="M2548" t="str">
        <f t="shared" si="236"/>
        <v/>
      </c>
      <c r="O2548" t="str">
        <f t="shared" si="237"/>
        <v/>
      </c>
      <c r="R2548" t="str">
        <f t="shared" si="238"/>
        <v>1962-03</v>
      </c>
      <c r="U2548" s="2">
        <v>5.53</v>
      </c>
      <c r="V2548" s="2">
        <v>0.128</v>
      </c>
      <c r="W2548" s="2">
        <v>11.537000000000001</v>
      </c>
      <c r="X2548" s="2">
        <v>0.159</v>
      </c>
      <c r="Y2548" s="2">
        <v>-0.41599999999999998</v>
      </c>
      <c r="Z2548" s="2">
        <v>0.218</v>
      </c>
      <c r="AA2548" s="2">
        <v>14.522</v>
      </c>
      <c r="AB2548" s="2">
        <v>6.9000000000000006E-2</v>
      </c>
      <c r="AC2548">
        <f t="shared" si="239"/>
        <v>1960</v>
      </c>
    </row>
    <row r="2549" spans="1:29" x14ac:dyDescent="0.35">
      <c r="A2549" s="3">
        <v>22737</v>
      </c>
      <c r="B2549" s="2">
        <v>8.5399999999999991</v>
      </c>
      <c r="C2549" s="2">
        <v>0.17799999999999999</v>
      </c>
      <c r="D2549" s="2">
        <v>14.4729999999999</v>
      </c>
      <c r="E2549" s="2">
        <v>0.13800000000000001</v>
      </c>
      <c r="F2549" s="2">
        <v>2.5760000000000001</v>
      </c>
      <c r="G2549" s="2">
        <v>0.23</v>
      </c>
      <c r="H2549" s="2">
        <v>15.353</v>
      </c>
      <c r="I2549" s="2">
        <v>7.5999999999999998E-2</v>
      </c>
      <c r="J2549" s="4">
        <f t="shared" si="240"/>
        <v>1962</v>
      </c>
      <c r="K2549">
        <f t="shared" si="241"/>
        <v>4</v>
      </c>
      <c r="M2549" t="str">
        <f t="shared" si="236"/>
        <v/>
      </c>
      <c r="O2549" t="str">
        <f t="shared" si="237"/>
        <v/>
      </c>
      <c r="R2549" t="str">
        <f t="shared" si="238"/>
        <v>1962-04</v>
      </c>
      <c r="U2549" s="2">
        <v>8.5399999999999991</v>
      </c>
      <c r="V2549" s="2">
        <v>0.17799999999999999</v>
      </c>
      <c r="W2549" s="2">
        <v>14.4729999999999</v>
      </c>
      <c r="X2549" s="2">
        <v>0.13800000000000001</v>
      </c>
      <c r="Y2549" s="2">
        <v>2.5760000000000001</v>
      </c>
      <c r="Z2549" s="2">
        <v>0.23</v>
      </c>
      <c r="AA2549" s="2">
        <v>15.353</v>
      </c>
      <c r="AB2549" s="2">
        <v>7.5999999999999998E-2</v>
      </c>
      <c r="AC2549">
        <f t="shared" si="239"/>
        <v>1960</v>
      </c>
    </row>
    <row r="2550" spans="1:29" x14ac:dyDescent="0.35">
      <c r="A2550" s="3">
        <v>22767</v>
      </c>
      <c r="B2550" s="2">
        <v>11.128</v>
      </c>
      <c r="C2550" s="2">
        <v>6.2E-2</v>
      </c>
      <c r="D2550" s="2">
        <v>17.04</v>
      </c>
      <c r="E2550" s="2">
        <v>0.152</v>
      </c>
      <c r="F2550" s="2">
        <v>5.1950000000000003</v>
      </c>
      <c r="G2550" s="2">
        <v>0.13100000000000001</v>
      </c>
      <c r="H2550" s="2">
        <v>16.041</v>
      </c>
      <c r="I2550" s="2">
        <v>6.8000000000000005E-2</v>
      </c>
      <c r="J2550" s="4">
        <f t="shared" si="240"/>
        <v>1962</v>
      </c>
      <c r="K2550">
        <f t="shared" si="241"/>
        <v>5</v>
      </c>
      <c r="M2550" t="str">
        <f t="shared" si="236"/>
        <v/>
      </c>
      <c r="O2550" t="str">
        <f t="shared" si="237"/>
        <v/>
      </c>
      <c r="R2550" t="str">
        <f t="shared" si="238"/>
        <v>1962-05</v>
      </c>
      <c r="U2550" s="2">
        <v>11.128</v>
      </c>
      <c r="V2550" s="2">
        <v>6.2E-2</v>
      </c>
      <c r="W2550" s="2">
        <v>17.04</v>
      </c>
      <c r="X2550" s="2">
        <v>0.152</v>
      </c>
      <c r="Y2550" s="2">
        <v>5.1950000000000003</v>
      </c>
      <c r="Z2550" s="2">
        <v>0.13100000000000001</v>
      </c>
      <c r="AA2550" s="2">
        <v>16.041</v>
      </c>
      <c r="AB2550" s="2">
        <v>6.8000000000000005E-2</v>
      </c>
      <c r="AC2550">
        <f t="shared" si="239"/>
        <v>1960</v>
      </c>
    </row>
    <row r="2551" spans="1:29" x14ac:dyDescent="0.35">
      <c r="A2551" s="3">
        <v>22798</v>
      </c>
      <c r="B2551" s="2">
        <v>13.427</v>
      </c>
      <c r="C2551" s="2">
        <v>0.26700000000000002</v>
      </c>
      <c r="D2551" s="2">
        <v>19.350000000000001</v>
      </c>
      <c r="E2551" s="2">
        <v>0.27200000000000002</v>
      </c>
      <c r="F2551" s="2">
        <v>7.4560000000000004</v>
      </c>
      <c r="G2551" s="2">
        <v>0.371</v>
      </c>
      <c r="H2551" s="2">
        <v>16.678999999999998</v>
      </c>
      <c r="I2551" s="2">
        <v>9.9000000000000005E-2</v>
      </c>
      <c r="J2551" s="4">
        <f t="shared" si="240"/>
        <v>1962</v>
      </c>
      <c r="K2551">
        <f t="shared" si="241"/>
        <v>6</v>
      </c>
      <c r="M2551" t="str">
        <f t="shared" si="236"/>
        <v/>
      </c>
      <c r="O2551" t="str">
        <f t="shared" si="237"/>
        <v/>
      </c>
      <c r="R2551" t="str">
        <f t="shared" si="238"/>
        <v>1962-06</v>
      </c>
      <c r="U2551" s="2">
        <v>13.427</v>
      </c>
      <c r="V2551" s="2">
        <v>0.26700000000000002</v>
      </c>
      <c r="W2551" s="2">
        <v>19.350000000000001</v>
      </c>
      <c r="X2551" s="2">
        <v>0.27200000000000002</v>
      </c>
      <c r="Y2551" s="2">
        <v>7.4560000000000004</v>
      </c>
      <c r="Z2551" s="2">
        <v>0.371</v>
      </c>
      <c r="AA2551" s="2">
        <v>16.678999999999998</v>
      </c>
      <c r="AB2551" s="2">
        <v>9.9000000000000005E-2</v>
      </c>
      <c r="AC2551">
        <f t="shared" si="239"/>
        <v>1960</v>
      </c>
    </row>
    <row r="2552" spans="1:29" x14ac:dyDescent="0.35">
      <c r="A2552" s="3">
        <v>22828</v>
      </c>
      <c r="B2552" s="2">
        <v>14.205</v>
      </c>
      <c r="C2552" s="2">
        <v>7.3999999999999996E-2</v>
      </c>
      <c r="D2552" s="2">
        <v>20.053999999999998</v>
      </c>
      <c r="E2552" s="2">
        <v>0.14299999999999999</v>
      </c>
      <c r="F2552" s="2">
        <v>8.4510000000000005</v>
      </c>
      <c r="G2552" s="2">
        <v>7.6999999999999999E-2</v>
      </c>
      <c r="H2552" s="2">
        <v>16.952000000000002</v>
      </c>
      <c r="I2552" s="2">
        <v>6.8000000000000005E-2</v>
      </c>
      <c r="J2552" s="4">
        <f t="shared" si="240"/>
        <v>1962</v>
      </c>
      <c r="K2552">
        <f t="shared" si="241"/>
        <v>7</v>
      </c>
      <c r="M2552" t="str">
        <f t="shared" si="236"/>
        <v/>
      </c>
      <c r="O2552" t="str">
        <f t="shared" si="237"/>
        <v/>
      </c>
      <c r="R2552" t="str">
        <f t="shared" si="238"/>
        <v>1962-07</v>
      </c>
      <c r="U2552" s="2">
        <v>14.205</v>
      </c>
      <c r="V2552" s="2">
        <v>7.3999999999999996E-2</v>
      </c>
      <c r="W2552" s="2">
        <v>20.053999999999998</v>
      </c>
      <c r="X2552" s="2">
        <v>0.14299999999999999</v>
      </c>
      <c r="Y2552" s="2">
        <v>8.4510000000000005</v>
      </c>
      <c r="Z2552" s="2">
        <v>7.6999999999999999E-2</v>
      </c>
      <c r="AA2552" s="2">
        <v>16.952000000000002</v>
      </c>
      <c r="AB2552" s="2">
        <v>6.8000000000000005E-2</v>
      </c>
      <c r="AC2552">
        <f t="shared" si="239"/>
        <v>1960</v>
      </c>
    </row>
    <row r="2553" spans="1:29" x14ac:dyDescent="0.35">
      <c r="A2553" s="3">
        <v>22859</v>
      </c>
      <c r="B2553" s="2">
        <v>13.712999999999999</v>
      </c>
      <c r="C2553" s="2">
        <v>0.10299999999999999</v>
      </c>
      <c r="D2553" s="2">
        <v>19.553000000000001</v>
      </c>
      <c r="E2553" s="2">
        <v>0.153</v>
      </c>
      <c r="F2553" s="2">
        <v>7.9409999999999901</v>
      </c>
      <c r="G2553" s="2">
        <v>0.128</v>
      </c>
      <c r="H2553" s="2">
        <v>16.829999999999998</v>
      </c>
      <c r="I2553" s="2">
        <v>6.5000000000000002E-2</v>
      </c>
      <c r="J2553" s="4">
        <f t="shared" si="240"/>
        <v>1962</v>
      </c>
      <c r="K2553">
        <f t="shared" si="241"/>
        <v>8</v>
      </c>
      <c r="M2553" t="str">
        <f t="shared" si="236"/>
        <v/>
      </c>
      <c r="O2553" t="str">
        <f t="shared" si="237"/>
        <v/>
      </c>
      <c r="R2553" t="str">
        <f t="shared" si="238"/>
        <v>1962-08</v>
      </c>
      <c r="U2553" s="2">
        <v>13.712999999999999</v>
      </c>
      <c r="V2553" s="2">
        <v>0.10299999999999999</v>
      </c>
      <c r="W2553" s="2">
        <v>19.553000000000001</v>
      </c>
      <c r="X2553" s="2">
        <v>0.153</v>
      </c>
      <c r="Y2553" s="2">
        <v>7.9409999999999901</v>
      </c>
      <c r="Z2553" s="2">
        <v>0.128</v>
      </c>
      <c r="AA2553" s="2">
        <v>16.829999999999998</v>
      </c>
      <c r="AB2553" s="2">
        <v>6.5000000000000002E-2</v>
      </c>
      <c r="AC2553">
        <f t="shared" si="239"/>
        <v>1960</v>
      </c>
    </row>
    <row r="2554" spans="1:29" x14ac:dyDescent="0.35">
      <c r="A2554" s="3">
        <v>22890</v>
      </c>
      <c r="B2554" s="2">
        <v>12.018000000000001</v>
      </c>
      <c r="C2554" s="2">
        <v>0.255</v>
      </c>
      <c r="D2554" s="2">
        <v>17.844999999999999</v>
      </c>
      <c r="E2554" s="2">
        <v>0.159</v>
      </c>
      <c r="F2554" s="2">
        <v>6.3129999999999997</v>
      </c>
      <c r="G2554" s="2">
        <v>0.313</v>
      </c>
      <c r="H2554" s="2">
        <v>16.245999999999999</v>
      </c>
      <c r="I2554" s="2">
        <v>9.4E-2</v>
      </c>
      <c r="J2554" s="4">
        <f t="shared" si="240"/>
        <v>1962</v>
      </c>
      <c r="K2554">
        <f t="shared" si="241"/>
        <v>9</v>
      </c>
      <c r="M2554" t="str">
        <f t="shared" si="236"/>
        <v/>
      </c>
      <c r="O2554" t="str">
        <f t="shared" si="237"/>
        <v/>
      </c>
      <c r="R2554" t="str">
        <f t="shared" si="238"/>
        <v>1962-09</v>
      </c>
      <c r="U2554" s="2">
        <v>12.018000000000001</v>
      </c>
      <c r="V2554" s="2">
        <v>0.255</v>
      </c>
      <c r="W2554" s="2">
        <v>17.844999999999999</v>
      </c>
      <c r="X2554" s="2">
        <v>0.159</v>
      </c>
      <c r="Y2554" s="2">
        <v>6.3129999999999997</v>
      </c>
      <c r="Z2554" s="2">
        <v>0.313</v>
      </c>
      <c r="AA2554" s="2">
        <v>16.245999999999999</v>
      </c>
      <c r="AB2554" s="2">
        <v>9.4E-2</v>
      </c>
      <c r="AC2554">
        <f t="shared" si="239"/>
        <v>1960</v>
      </c>
    </row>
    <row r="2555" spans="1:29" x14ac:dyDescent="0.35">
      <c r="A2555" s="3">
        <v>22920</v>
      </c>
      <c r="B2555" s="2">
        <v>9.468</v>
      </c>
      <c r="C2555" s="2">
        <v>0.20200000000000001</v>
      </c>
      <c r="D2555" s="2">
        <v>15.226000000000001</v>
      </c>
      <c r="E2555" s="2">
        <v>0.19800000000000001</v>
      </c>
      <c r="F2555" s="2">
        <v>3.7739999999999898</v>
      </c>
      <c r="G2555" s="2">
        <v>0.32299999999999901</v>
      </c>
      <c r="H2555" s="2">
        <v>15.429</v>
      </c>
      <c r="I2555" s="2">
        <v>8.4000000000000005E-2</v>
      </c>
      <c r="J2555" s="4">
        <f t="shared" si="240"/>
        <v>1962</v>
      </c>
      <c r="K2555">
        <f t="shared" si="241"/>
        <v>10</v>
      </c>
      <c r="M2555" t="str">
        <f t="shared" si="236"/>
        <v/>
      </c>
      <c r="O2555" t="str">
        <f t="shared" si="237"/>
        <v/>
      </c>
      <c r="R2555" t="str">
        <f t="shared" si="238"/>
        <v>1962-10</v>
      </c>
      <c r="U2555" s="2">
        <v>9.468</v>
      </c>
      <c r="V2555" s="2">
        <v>0.20200000000000001</v>
      </c>
      <c r="W2555" s="2">
        <v>15.226000000000001</v>
      </c>
      <c r="X2555" s="2">
        <v>0.19800000000000001</v>
      </c>
      <c r="Y2555" s="2">
        <v>3.7739999999999898</v>
      </c>
      <c r="Z2555" s="2">
        <v>0.32299999999999901</v>
      </c>
      <c r="AA2555" s="2">
        <v>15.429</v>
      </c>
      <c r="AB2555" s="2">
        <v>8.4000000000000005E-2</v>
      </c>
      <c r="AC2555">
        <f t="shared" si="239"/>
        <v>1960</v>
      </c>
    </row>
    <row r="2556" spans="1:29" x14ac:dyDescent="0.35">
      <c r="A2556" s="3">
        <v>22951</v>
      </c>
      <c r="B2556" s="2">
        <v>6.2829999999999897</v>
      </c>
      <c r="C2556" s="2">
        <v>0.11899999999999999</v>
      </c>
      <c r="D2556" s="2">
        <v>11.775</v>
      </c>
      <c r="E2556" s="2">
        <v>0.14199999999999999</v>
      </c>
      <c r="F2556" s="2">
        <v>0.79699999999999904</v>
      </c>
      <c r="G2556" s="2">
        <v>0.20699999999999999</v>
      </c>
      <c r="H2556" s="2">
        <v>14.420999999999999</v>
      </c>
      <c r="I2556" s="2">
        <v>6.7000000000000004E-2</v>
      </c>
      <c r="J2556" s="4">
        <f t="shared" si="240"/>
        <v>1962</v>
      </c>
      <c r="K2556">
        <f t="shared" si="241"/>
        <v>11</v>
      </c>
      <c r="M2556" t="str">
        <f t="shared" si="236"/>
        <v/>
      </c>
      <c r="O2556" t="str">
        <f t="shared" si="237"/>
        <v/>
      </c>
      <c r="R2556" t="str">
        <f t="shared" si="238"/>
        <v>1962-11</v>
      </c>
      <c r="U2556" s="2">
        <v>6.2829999999999897</v>
      </c>
      <c r="V2556" s="2">
        <v>0.11899999999999999</v>
      </c>
      <c r="W2556" s="2">
        <v>11.775</v>
      </c>
      <c r="X2556" s="2">
        <v>0.14199999999999999</v>
      </c>
      <c r="Y2556" s="2">
        <v>0.79699999999999904</v>
      </c>
      <c r="Z2556" s="2">
        <v>0.20699999999999999</v>
      </c>
      <c r="AA2556" s="2">
        <v>14.420999999999999</v>
      </c>
      <c r="AB2556" s="2">
        <v>6.7000000000000004E-2</v>
      </c>
      <c r="AC2556">
        <f t="shared" si="239"/>
        <v>1960</v>
      </c>
    </row>
    <row r="2557" spans="1:29" x14ac:dyDescent="0.35">
      <c r="A2557" s="3">
        <v>22981</v>
      </c>
      <c r="B2557" s="2">
        <v>3.94</v>
      </c>
      <c r="C2557" s="2">
        <v>6.8000000000000005E-2</v>
      </c>
      <c r="D2557" s="2">
        <v>9.4250000000000007</v>
      </c>
      <c r="E2557" s="2">
        <v>0.19800000000000001</v>
      </c>
      <c r="F2557" s="2">
        <v>-1.43</v>
      </c>
      <c r="G2557" s="2">
        <v>0.156</v>
      </c>
      <c r="H2557" s="2">
        <v>13.776</v>
      </c>
      <c r="I2557" s="2">
        <v>6.0999999999999999E-2</v>
      </c>
      <c r="J2557" s="4">
        <f t="shared" si="240"/>
        <v>1962</v>
      </c>
      <c r="K2557">
        <f t="shared" si="241"/>
        <v>12</v>
      </c>
      <c r="M2557" t="str">
        <f t="shared" si="236"/>
        <v/>
      </c>
      <c r="O2557" t="str">
        <f t="shared" si="237"/>
        <v/>
      </c>
      <c r="R2557" t="str">
        <f t="shared" si="238"/>
        <v>1962-12</v>
      </c>
      <c r="U2557" s="2">
        <v>3.94</v>
      </c>
      <c r="V2557" s="2">
        <v>6.8000000000000005E-2</v>
      </c>
      <c r="W2557" s="2">
        <v>9.4250000000000007</v>
      </c>
      <c r="X2557" s="2">
        <v>0.19800000000000001</v>
      </c>
      <c r="Y2557" s="2">
        <v>-1.43</v>
      </c>
      <c r="Z2557" s="2">
        <v>0.156</v>
      </c>
      <c r="AA2557" s="2">
        <v>13.776</v>
      </c>
      <c r="AB2557" s="2">
        <v>6.0999999999999999E-2</v>
      </c>
      <c r="AC2557">
        <f t="shared" si="239"/>
        <v>1960</v>
      </c>
    </row>
    <row r="2558" spans="1:29" x14ac:dyDescent="0.35">
      <c r="A2558" s="3">
        <v>23012</v>
      </c>
      <c r="B2558" s="2">
        <v>2.9009999999999998</v>
      </c>
      <c r="C2558" s="2">
        <v>0.08</v>
      </c>
      <c r="D2558" s="2">
        <v>8.6709999999999994</v>
      </c>
      <c r="E2558" s="2">
        <v>0.14299999999999999</v>
      </c>
      <c r="F2558" s="2">
        <v>-2.6789999999999998</v>
      </c>
      <c r="G2558" s="2">
        <v>0.122</v>
      </c>
      <c r="H2558" s="2">
        <v>13.593999999999999</v>
      </c>
      <c r="I2558" s="2">
        <v>6.3E-2</v>
      </c>
      <c r="J2558" s="4">
        <f t="shared" si="240"/>
        <v>1963</v>
      </c>
      <c r="K2558">
        <f t="shared" si="241"/>
        <v>1</v>
      </c>
      <c r="M2558" t="str">
        <f t="shared" si="236"/>
        <v/>
      </c>
      <c r="O2558" t="str">
        <f t="shared" si="237"/>
        <v/>
      </c>
      <c r="R2558" t="str">
        <f t="shared" si="238"/>
        <v>1963-01</v>
      </c>
      <c r="U2558" s="2">
        <v>2.9009999999999998</v>
      </c>
      <c r="V2558" s="2">
        <v>0.08</v>
      </c>
      <c r="W2558" s="2">
        <v>8.6709999999999994</v>
      </c>
      <c r="X2558" s="2">
        <v>0.14299999999999999</v>
      </c>
      <c r="Y2558" s="2">
        <v>-2.6789999999999998</v>
      </c>
      <c r="Z2558" s="2">
        <v>0.122</v>
      </c>
      <c r="AA2558" s="2">
        <v>13.593999999999999</v>
      </c>
      <c r="AB2558" s="2">
        <v>6.3E-2</v>
      </c>
      <c r="AC2558">
        <f t="shared" si="239"/>
        <v>1960</v>
      </c>
    </row>
    <row r="2559" spans="1:29" x14ac:dyDescent="0.35">
      <c r="A2559" s="3">
        <v>23043</v>
      </c>
      <c r="B2559" s="2">
        <v>4.0199999999999996</v>
      </c>
      <c r="C2559" s="2">
        <v>0.108</v>
      </c>
      <c r="D2559" s="2">
        <v>9.9499999999999993</v>
      </c>
      <c r="E2559" s="2">
        <v>9.6000000000000002E-2</v>
      </c>
      <c r="F2559" s="2">
        <v>-1.6850000000000001</v>
      </c>
      <c r="G2559" s="2">
        <v>0.115</v>
      </c>
      <c r="H2559" s="2">
        <v>14.013999999999999</v>
      </c>
      <c r="I2559" s="2">
        <v>6.4000000000000001E-2</v>
      </c>
      <c r="J2559" s="4">
        <f t="shared" si="240"/>
        <v>1963</v>
      </c>
      <c r="K2559">
        <f t="shared" si="241"/>
        <v>2</v>
      </c>
      <c r="M2559" t="str">
        <f t="shared" si="236"/>
        <v/>
      </c>
      <c r="O2559" t="str">
        <f t="shared" si="237"/>
        <v/>
      </c>
      <c r="R2559" t="str">
        <f t="shared" si="238"/>
        <v>1963-02</v>
      </c>
      <c r="U2559" s="2">
        <v>4.0199999999999996</v>
      </c>
      <c r="V2559" s="2">
        <v>0.108</v>
      </c>
      <c r="W2559" s="2">
        <v>9.9499999999999993</v>
      </c>
      <c r="X2559" s="2">
        <v>9.6000000000000002E-2</v>
      </c>
      <c r="Y2559" s="2">
        <v>-1.6850000000000001</v>
      </c>
      <c r="Z2559" s="2">
        <v>0.115</v>
      </c>
      <c r="AA2559" s="2">
        <v>14.013999999999999</v>
      </c>
      <c r="AB2559" s="2">
        <v>6.4000000000000001E-2</v>
      </c>
      <c r="AC2559">
        <f t="shared" si="239"/>
        <v>1960</v>
      </c>
    </row>
    <row r="2560" spans="1:29" x14ac:dyDescent="0.35">
      <c r="A2560" s="3">
        <v>23071</v>
      </c>
      <c r="B2560" s="2">
        <v>5.0969999999999898</v>
      </c>
      <c r="C2560" s="2">
        <v>0.10199999999999999</v>
      </c>
      <c r="D2560" s="2">
        <v>11.042999999999999</v>
      </c>
      <c r="E2560" s="2">
        <v>0.10100000000000001</v>
      </c>
      <c r="F2560" s="2">
        <v>-0.89500000000000002</v>
      </c>
      <c r="G2560" s="2">
        <v>0.22600000000000001</v>
      </c>
      <c r="H2560" s="2">
        <v>14.356999999999999</v>
      </c>
      <c r="I2560" s="2">
        <v>6.3E-2</v>
      </c>
      <c r="J2560" s="4">
        <f t="shared" si="240"/>
        <v>1963</v>
      </c>
      <c r="K2560">
        <f t="shared" si="241"/>
        <v>3</v>
      </c>
      <c r="M2560" t="str">
        <f t="shared" si="236"/>
        <v/>
      </c>
      <c r="O2560" t="str">
        <f t="shared" si="237"/>
        <v/>
      </c>
      <c r="R2560" t="str">
        <f t="shared" si="238"/>
        <v>1963-03</v>
      </c>
      <c r="U2560" s="2">
        <v>5.0969999999999898</v>
      </c>
      <c r="V2560" s="2">
        <v>0.10199999999999999</v>
      </c>
      <c r="W2560" s="2">
        <v>11.042999999999999</v>
      </c>
      <c r="X2560" s="2">
        <v>0.10100000000000001</v>
      </c>
      <c r="Y2560" s="2">
        <v>-0.89500000000000002</v>
      </c>
      <c r="Z2560" s="2">
        <v>0.22600000000000001</v>
      </c>
      <c r="AA2560" s="2">
        <v>14.356999999999999</v>
      </c>
      <c r="AB2560" s="2">
        <v>6.3E-2</v>
      </c>
      <c r="AC2560">
        <f t="shared" si="239"/>
        <v>1960</v>
      </c>
    </row>
    <row r="2561" spans="1:29" x14ac:dyDescent="0.35">
      <c r="A2561" s="3">
        <v>23102</v>
      </c>
      <c r="B2561" s="2">
        <v>8.173</v>
      </c>
      <c r="C2561" s="2">
        <v>5.8000000000000003E-2</v>
      </c>
      <c r="D2561" s="2">
        <v>13.914</v>
      </c>
      <c r="E2561" s="2">
        <v>0.14899999999999999</v>
      </c>
      <c r="F2561" s="2">
        <v>2.35</v>
      </c>
      <c r="G2561" s="2">
        <v>0.1</v>
      </c>
      <c r="H2561" s="2">
        <v>15.215999999999999</v>
      </c>
      <c r="I2561" s="2">
        <v>5.8999999999999997E-2</v>
      </c>
      <c r="J2561" s="4">
        <f t="shared" si="240"/>
        <v>1963</v>
      </c>
      <c r="K2561">
        <f t="shared" si="241"/>
        <v>4</v>
      </c>
      <c r="M2561" t="str">
        <f t="shared" si="236"/>
        <v/>
      </c>
      <c r="O2561" t="str">
        <f t="shared" si="237"/>
        <v/>
      </c>
      <c r="R2561" t="str">
        <f t="shared" si="238"/>
        <v>1963-04</v>
      </c>
      <c r="U2561" s="2">
        <v>8.173</v>
      </c>
      <c r="V2561" s="2">
        <v>5.8000000000000003E-2</v>
      </c>
      <c r="W2561" s="2">
        <v>13.914</v>
      </c>
      <c r="X2561" s="2">
        <v>0.14899999999999999</v>
      </c>
      <c r="Y2561" s="2">
        <v>2.35</v>
      </c>
      <c r="Z2561" s="2">
        <v>0.1</v>
      </c>
      <c r="AA2561" s="2">
        <v>15.215999999999999</v>
      </c>
      <c r="AB2561" s="2">
        <v>5.8999999999999997E-2</v>
      </c>
      <c r="AC2561">
        <f t="shared" si="239"/>
        <v>1960</v>
      </c>
    </row>
    <row r="2562" spans="1:29" x14ac:dyDescent="0.35">
      <c r="A2562" s="3">
        <v>23132</v>
      </c>
      <c r="B2562" s="2">
        <v>11.045</v>
      </c>
      <c r="C2562" s="2">
        <v>0.10199999999999999</v>
      </c>
      <c r="D2562" s="2">
        <v>16.818999999999999</v>
      </c>
      <c r="E2562" s="2">
        <v>0.252</v>
      </c>
      <c r="F2562" s="2">
        <v>5.234</v>
      </c>
      <c r="G2562" s="2">
        <v>0.29499999999999998</v>
      </c>
      <c r="H2562" s="2">
        <v>16.05</v>
      </c>
      <c r="I2562" s="2">
        <v>6.9000000000000006E-2</v>
      </c>
      <c r="J2562" s="4">
        <f t="shared" si="240"/>
        <v>1963</v>
      </c>
      <c r="K2562">
        <f t="shared" si="241"/>
        <v>5</v>
      </c>
      <c r="M2562" t="str">
        <f t="shared" si="236"/>
        <v/>
      </c>
      <c r="O2562" t="str">
        <f t="shared" si="237"/>
        <v/>
      </c>
      <c r="R2562" t="str">
        <f t="shared" si="238"/>
        <v>1963-05</v>
      </c>
      <c r="U2562" s="2">
        <v>11.045</v>
      </c>
      <c r="V2562" s="2">
        <v>0.10199999999999999</v>
      </c>
      <c r="W2562" s="2">
        <v>16.818999999999999</v>
      </c>
      <c r="X2562" s="2">
        <v>0.252</v>
      </c>
      <c r="Y2562" s="2">
        <v>5.234</v>
      </c>
      <c r="Z2562" s="2">
        <v>0.29499999999999998</v>
      </c>
      <c r="AA2562" s="2">
        <v>16.05</v>
      </c>
      <c r="AB2562" s="2">
        <v>6.9000000000000006E-2</v>
      </c>
      <c r="AC2562">
        <f t="shared" si="239"/>
        <v>1960</v>
      </c>
    </row>
    <row r="2563" spans="1:29" x14ac:dyDescent="0.35">
      <c r="A2563" s="3">
        <v>23163</v>
      </c>
      <c r="B2563" s="2">
        <v>13.412000000000001</v>
      </c>
      <c r="C2563" s="2">
        <v>9.7000000000000003E-2</v>
      </c>
      <c r="D2563" s="2">
        <v>19.276</v>
      </c>
      <c r="E2563" s="2">
        <v>0.124</v>
      </c>
      <c r="F2563" s="2">
        <v>7.6040000000000001</v>
      </c>
      <c r="G2563" s="2">
        <v>0.15</v>
      </c>
      <c r="H2563" s="2">
        <v>16.675000000000001</v>
      </c>
      <c r="I2563" s="2">
        <v>6.8000000000000005E-2</v>
      </c>
      <c r="J2563" s="4">
        <f t="shared" si="240"/>
        <v>1963</v>
      </c>
      <c r="K2563">
        <f t="shared" si="241"/>
        <v>6</v>
      </c>
      <c r="M2563" t="str">
        <f t="shared" ref="M2563:M2626" si="242">IFERROR(AVERAGEIFS(H:H, J:J, L2563), "")</f>
        <v/>
      </c>
      <c r="O2563" t="str">
        <f t="shared" ref="O2563:O2626" si="243">IF(ISNUMBER(M2563), M2563 - $N$2, "")</f>
        <v/>
      </c>
      <c r="R2563" t="str">
        <f t="shared" ref="R2563:R2626" si="244">J2563 &amp; "-" &amp; TEXT(K2563, "00")</f>
        <v>1963-06</v>
      </c>
      <c r="U2563" s="2">
        <v>13.412000000000001</v>
      </c>
      <c r="V2563" s="2">
        <v>9.7000000000000003E-2</v>
      </c>
      <c r="W2563" s="2">
        <v>19.276</v>
      </c>
      <c r="X2563" s="2">
        <v>0.124</v>
      </c>
      <c r="Y2563" s="2">
        <v>7.6040000000000001</v>
      </c>
      <c r="Z2563" s="2">
        <v>0.15</v>
      </c>
      <c r="AA2563" s="2">
        <v>16.675000000000001</v>
      </c>
      <c r="AB2563" s="2">
        <v>6.8000000000000005E-2</v>
      </c>
      <c r="AC2563">
        <f t="shared" ref="AC2563:AC2626" si="245">INT(J2563/10)*10</f>
        <v>1960</v>
      </c>
    </row>
    <row r="2564" spans="1:29" x14ac:dyDescent="0.35">
      <c r="A2564" s="3">
        <v>23193</v>
      </c>
      <c r="B2564" s="2">
        <v>14.505999999999901</v>
      </c>
      <c r="C2564" s="2">
        <v>9.8000000000000004E-2</v>
      </c>
      <c r="D2564" s="2">
        <v>20.228999999999999</v>
      </c>
      <c r="E2564" s="2">
        <v>0.104</v>
      </c>
      <c r="F2564" s="2">
        <v>8.7970000000000006</v>
      </c>
      <c r="G2564" s="2">
        <v>0.24299999999999999</v>
      </c>
      <c r="H2564" s="2">
        <v>17.088999999999999</v>
      </c>
      <c r="I2564" s="2">
        <v>7.6999999999999999E-2</v>
      </c>
      <c r="J2564" s="4">
        <f t="shared" si="240"/>
        <v>1963</v>
      </c>
      <c r="K2564">
        <f t="shared" si="241"/>
        <v>7</v>
      </c>
      <c r="M2564" t="str">
        <f t="shared" si="242"/>
        <v/>
      </c>
      <c r="O2564" t="str">
        <f t="shared" si="243"/>
        <v/>
      </c>
      <c r="R2564" t="str">
        <f t="shared" si="244"/>
        <v>1963-07</v>
      </c>
      <c r="U2564" s="2">
        <v>14.505999999999901</v>
      </c>
      <c r="V2564" s="2">
        <v>9.8000000000000004E-2</v>
      </c>
      <c r="W2564" s="2">
        <v>20.228999999999999</v>
      </c>
      <c r="X2564" s="2">
        <v>0.104</v>
      </c>
      <c r="Y2564" s="2">
        <v>8.7970000000000006</v>
      </c>
      <c r="Z2564" s="2">
        <v>0.24299999999999999</v>
      </c>
      <c r="AA2564" s="2">
        <v>17.088999999999999</v>
      </c>
      <c r="AB2564" s="2">
        <v>7.6999999999999999E-2</v>
      </c>
      <c r="AC2564">
        <f t="shared" si="245"/>
        <v>1960</v>
      </c>
    </row>
    <row r="2565" spans="1:29" x14ac:dyDescent="0.35">
      <c r="A2565" s="3">
        <v>23224</v>
      </c>
      <c r="B2565" s="2">
        <v>14.308999999999999</v>
      </c>
      <c r="C2565" s="2">
        <v>6.0999999999999999E-2</v>
      </c>
      <c r="D2565" s="2">
        <v>20.009</v>
      </c>
      <c r="E2565" s="2">
        <v>0.218</v>
      </c>
      <c r="F2565" s="2">
        <v>8.4710000000000001</v>
      </c>
      <c r="G2565" s="2">
        <v>0.25</v>
      </c>
      <c r="H2565" s="2">
        <v>17.061</v>
      </c>
      <c r="I2565" s="2">
        <v>7.0000000000000007E-2</v>
      </c>
      <c r="J2565" s="4">
        <f t="shared" si="240"/>
        <v>1963</v>
      </c>
      <c r="K2565">
        <f t="shared" si="241"/>
        <v>8</v>
      </c>
      <c r="M2565" t="str">
        <f t="shared" si="242"/>
        <v/>
      </c>
      <c r="O2565" t="str">
        <f t="shared" si="243"/>
        <v/>
      </c>
      <c r="R2565" t="str">
        <f t="shared" si="244"/>
        <v>1963-08</v>
      </c>
      <c r="U2565" s="2">
        <v>14.308999999999999</v>
      </c>
      <c r="V2565" s="2">
        <v>6.0999999999999999E-2</v>
      </c>
      <c r="W2565" s="2">
        <v>20.009</v>
      </c>
      <c r="X2565" s="2">
        <v>0.218</v>
      </c>
      <c r="Y2565" s="2">
        <v>8.4710000000000001</v>
      </c>
      <c r="Z2565" s="2">
        <v>0.25</v>
      </c>
      <c r="AA2565" s="2">
        <v>17.061</v>
      </c>
      <c r="AB2565" s="2">
        <v>7.0000000000000007E-2</v>
      </c>
      <c r="AC2565">
        <f t="shared" si="245"/>
        <v>1960</v>
      </c>
    </row>
    <row r="2566" spans="1:29" x14ac:dyDescent="0.35">
      <c r="A2566" s="3">
        <v>23255</v>
      </c>
      <c r="B2566" s="2">
        <v>12.555</v>
      </c>
      <c r="C2566" s="2">
        <v>0.126</v>
      </c>
      <c r="D2566" s="2">
        <v>18.305999999999901</v>
      </c>
      <c r="E2566" s="2">
        <v>0.182</v>
      </c>
      <c r="F2566" s="2">
        <v>6.7240000000000002</v>
      </c>
      <c r="G2566" s="2">
        <v>0.34699999999999998</v>
      </c>
      <c r="H2566" s="2">
        <v>16.48</v>
      </c>
      <c r="I2566" s="2">
        <v>7.4999999999999997E-2</v>
      </c>
      <c r="J2566" s="4">
        <f t="shared" si="240"/>
        <v>1963</v>
      </c>
      <c r="K2566">
        <f t="shared" si="241"/>
        <v>9</v>
      </c>
      <c r="M2566" t="str">
        <f t="shared" si="242"/>
        <v/>
      </c>
      <c r="O2566" t="str">
        <f t="shared" si="243"/>
        <v/>
      </c>
      <c r="R2566" t="str">
        <f t="shared" si="244"/>
        <v>1963-09</v>
      </c>
      <c r="U2566" s="2">
        <v>12.555</v>
      </c>
      <c r="V2566" s="2">
        <v>0.126</v>
      </c>
      <c r="W2566" s="2">
        <v>18.305999999999901</v>
      </c>
      <c r="X2566" s="2">
        <v>0.182</v>
      </c>
      <c r="Y2566" s="2">
        <v>6.7240000000000002</v>
      </c>
      <c r="Z2566" s="2">
        <v>0.34699999999999998</v>
      </c>
      <c r="AA2566" s="2">
        <v>16.48</v>
      </c>
      <c r="AB2566" s="2">
        <v>7.4999999999999997E-2</v>
      </c>
      <c r="AC2566">
        <f t="shared" si="245"/>
        <v>1960</v>
      </c>
    </row>
    <row r="2567" spans="1:29" x14ac:dyDescent="0.35">
      <c r="A2567" s="3">
        <v>23285</v>
      </c>
      <c r="B2567" s="2">
        <v>9.9429999999999996</v>
      </c>
      <c r="C2567" s="2">
        <v>9.9000000000000005E-2</v>
      </c>
      <c r="D2567" s="2">
        <v>15.715999999999999</v>
      </c>
      <c r="E2567" s="2">
        <v>0.16500000000000001</v>
      </c>
      <c r="F2567" s="2">
        <v>4.3259999999999996</v>
      </c>
      <c r="G2567" s="2">
        <v>0.109</v>
      </c>
      <c r="H2567" s="2">
        <v>15.587</v>
      </c>
      <c r="I2567" s="2">
        <v>7.3999999999999996E-2</v>
      </c>
      <c r="J2567" s="4">
        <f t="shared" si="240"/>
        <v>1963</v>
      </c>
      <c r="K2567">
        <f t="shared" si="241"/>
        <v>10</v>
      </c>
      <c r="M2567" t="str">
        <f t="shared" si="242"/>
        <v/>
      </c>
      <c r="O2567" t="str">
        <f t="shared" si="243"/>
        <v/>
      </c>
      <c r="R2567" t="str">
        <f t="shared" si="244"/>
        <v>1963-10</v>
      </c>
      <c r="U2567" s="2">
        <v>9.9429999999999996</v>
      </c>
      <c r="V2567" s="2">
        <v>9.9000000000000005E-2</v>
      </c>
      <c r="W2567" s="2">
        <v>15.715999999999999</v>
      </c>
      <c r="X2567" s="2">
        <v>0.16500000000000001</v>
      </c>
      <c r="Y2567" s="2">
        <v>4.3259999999999996</v>
      </c>
      <c r="Z2567" s="2">
        <v>0.109</v>
      </c>
      <c r="AA2567" s="2">
        <v>15.587</v>
      </c>
      <c r="AB2567" s="2">
        <v>7.3999999999999996E-2</v>
      </c>
      <c r="AC2567">
        <f t="shared" si="245"/>
        <v>1960</v>
      </c>
    </row>
    <row r="2568" spans="1:29" x14ac:dyDescent="0.35">
      <c r="A2568" s="3">
        <v>23316</v>
      </c>
      <c r="B2568" s="2">
        <v>6.5609999999999999</v>
      </c>
      <c r="C2568" s="2">
        <v>9.5000000000000001E-2</v>
      </c>
      <c r="D2568" s="2">
        <v>12.068</v>
      </c>
      <c r="E2568" s="2">
        <v>0.20499999999999999</v>
      </c>
      <c r="F2568" s="2">
        <v>1.31</v>
      </c>
      <c r="G2568" s="2">
        <v>0.161</v>
      </c>
      <c r="H2568" s="2">
        <v>14.58</v>
      </c>
      <c r="I2568" s="2">
        <v>7.0000000000000007E-2</v>
      </c>
      <c r="J2568" s="4">
        <f t="shared" si="240"/>
        <v>1963</v>
      </c>
      <c r="K2568">
        <f t="shared" si="241"/>
        <v>11</v>
      </c>
      <c r="M2568" t="str">
        <f t="shared" si="242"/>
        <v/>
      </c>
      <c r="O2568" t="str">
        <f t="shared" si="243"/>
        <v/>
      </c>
      <c r="R2568" t="str">
        <f t="shared" si="244"/>
        <v>1963-11</v>
      </c>
      <c r="U2568" s="2">
        <v>6.5609999999999999</v>
      </c>
      <c r="V2568" s="2">
        <v>9.5000000000000001E-2</v>
      </c>
      <c r="W2568" s="2">
        <v>12.068</v>
      </c>
      <c r="X2568" s="2">
        <v>0.20499999999999999</v>
      </c>
      <c r="Y2568" s="2">
        <v>1.31</v>
      </c>
      <c r="Z2568" s="2">
        <v>0.161</v>
      </c>
      <c r="AA2568" s="2">
        <v>14.58</v>
      </c>
      <c r="AB2568" s="2">
        <v>7.0000000000000007E-2</v>
      </c>
      <c r="AC2568">
        <f t="shared" si="245"/>
        <v>1960</v>
      </c>
    </row>
    <row r="2569" spans="1:29" x14ac:dyDescent="0.35">
      <c r="A2569" s="3">
        <v>23346</v>
      </c>
      <c r="B2569" s="2">
        <v>3.75</v>
      </c>
      <c r="C2569" s="2">
        <v>8.1999999999999906E-2</v>
      </c>
      <c r="D2569" s="2">
        <v>9.3460000000000001</v>
      </c>
      <c r="E2569" s="2">
        <v>9.4E-2</v>
      </c>
      <c r="F2569" s="2">
        <v>-1.6659999999999999</v>
      </c>
      <c r="G2569" s="2">
        <v>7.0999999999999994E-2</v>
      </c>
      <c r="H2569" s="2">
        <v>13.817</v>
      </c>
      <c r="I2569" s="2">
        <v>6.8000000000000005E-2</v>
      </c>
      <c r="J2569" s="4">
        <f t="shared" si="240"/>
        <v>1963</v>
      </c>
      <c r="K2569">
        <f t="shared" si="241"/>
        <v>12</v>
      </c>
      <c r="M2569" t="str">
        <f t="shared" si="242"/>
        <v/>
      </c>
      <c r="O2569" t="str">
        <f t="shared" si="243"/>
        <v/>
      </c>
      <c r="R2569" t="str">
        <f t="shared" si="244"/>
        <v>1963-12</v>
      </c>
      <c r="U2569" s="2">
        <v>3.75</v>
      </c>
      <c r="V2569" s="2">
        <v>8.1999999999999906E-2</v>
      </c>
      <c r="W2569" s="2">
        <v>9.3460000000000001</v>
      </c>
      <c r="X2569" s="2">
        <v>9.4E-2</v>
      </c>
      <c r="Y2569" s="2">
        <v>-1.6659999999999999</v>
      </c>
      <c r="Z2569" s="2">
        <v>7.0999999999999994E-2</v>
      </c>
      <c r="AA2569" s="2">
        <v>13.817</v>
      </c>
      <c r="AB2569" s="2">
        <v>6.8000000000000005E-2</v>
      </c>
      <c r="AC2569">
        <f t="shared" si="245"/>
        <v>1960</v>
      </c>
    </row>
    <row r="2570" spans="1:29" x14ac:dyDescent="0.35">
      <c r="A2570" s="3">
        <v>23377</v>
      </c>
      <c r="B2570" s="2">
        <v>2.8809999999999998</v>
      </c>
      <c r="C2570" s="2">
        <v>0.17100000000000001</v>
      </c>
      <c r="D2570" s="2">
        <v>8.3839999999999897</v>
      </c>
      <c r="E2570" s="2">
        <v>7.9000000000000001E-2</v>
      </c>
      <c r="F2570" s="2">
        <v>-2.5489999999999999</v>
      </c>
      <c r="G2570" s="2">
        <v>0.161</v>
      </c>
      <c r="H2570" s="2">
        <v>13.595000000000001</v>
      </c>
      <c r="I2570" s="2">
        <v>7.5999999999999998E-2</v>
      </c>
      <c r="J2570" s="4">
        <f t="shared" si="240"/>
        <v>1964</v>
      </c>
      <c r="K2570">
        <f t="shared" si="241"/>
        <v>1</v>
      </c>
      <c r="M2570" t="str">
        <f t="shared" si="242"/>
        <v/>
      </c>
      <c r="O2570" t="str">
        <f t="shared" si="243"/>
        <v/>
      </c>
      <c r="R2570" t="str">
        <f t="shared" si="244"/>
        <v>1964-01</v>
      </c>
      <c r="U2570" s="2">
        <v>2.8809999999999998</v>
      </c>
      <c r="V2570" s="2">
        <v>0.17100000000000001</v>
      </c>
      <c r="W2570" s="2">
        <v>8.3839999999999897</v>
      </c>
      <c r="X2570" s="2">
        <v>7.9000000000000001E-2</v>
      </c>
      <c r="Y2570" s="2">
        <v>-2.5489999999999999</v>
      </c>
      <c r="Z2570" s="2">
        <v>0.161</v>
      </c>
      <c r="AA2570" s="2">
        <v>13.595000000000001</v>
      </c>
      <c r="AB2570" s="2">
        <v>7.5999999999999998E-2</v>
      </c>
      <c r="AC2570">
        <f t="shared" si="245"/>
        <v>1960</v>
      </c>
    </row>
    <row r="2571" spans="1:29" x14ac:dyDescent="0.35">
      <c r="A2571" s="3">
        <v>23408</v>
      </c>
      <c r="B2571" s="2">
        <v>3.028</v>
      </c>
      <c r="C2571" s="2">
        <v>0.11600000000000001</v>
      </c>
      <c r="D2571" s="2">
        <v>8.7910000000000004</v>
      </c>
      <c r="E2571" s="2">
        <v>7.8E-2</v>
      </c>
      <c r="F2571" s="2">
        <v>-2.613</v>
      </c>
      <c r="G2571" s="2">
        <v>0.161</v>
      </c>
      <c r="H2571" s="2">
        <v>13.73</v>
      </c>
      <c r="I2571" s="2">
        <v>6.4000000000000001E-2</v>
      </c>
      <c r="J2571" s="4">
        <f t="shared" ref="J2571:J2634" si="246">YEAR(A2571)</f>
        <v>1964</v>
      </c>
      <c r="K2571">
        <f t="shared" ref="K2571:K2634" si="247">MONTH(A2571)</f>
        <v>2</v>
      </c>
      <c r="M2571" t="str">
        <f t="shared" si="242"/>
        <v/>
      </c>
      <c r="O2571" t="str">
        <f t="shared" si="243"/>
        <v/>
      </c>
      <c r="R2571" t="str">
        <f t="shared" si="244"/>
        <v>1964-02</v>
      </c>
      <c r="U2571" s="2">
        <v>3.028</v>
      </c>
      <c r="V2571" s="2">
        <v>0.11600000000000001</v>
      </c>
      <c r="W2571" s="2">
        <v>8.7910000000000004</v>
      </c>
      <c r="X2571" s="2">
        <v>7.8E-2</v>
      </c>
      <c r="Y2571" s="2">
        <v>-2.613</v>
      </c>
      <c r="Z2571" s="2">
        <v>0.161</v>
      </c>
      <c r="AA2571" s="2">
        <v>13.73</v>
      </c>
      <c r="AB2571" s="2">
        <v>6.4000000000000001E-2</v>
      </c>
      <c r="AC2571">
        <f t="shared" si="245"/>
        <v>1960</v>
      </c>
    </row>
    <row r="2572" spans="1:29" x14ac:dyDescent="0.35">
      <c r="A2572" s="3">
        <v>23437</v>
      </c>
      <c r="B2572" s="2">
        <v>4.8650000000000002</v>
      </c>
      <c r="C2572" s="2">
        <v>7.5999999999999998E-2</v>
      </c>
      <c r="D2572" s="2">
        <v>10.97</v>
      </c>
      <c r="E2572" s="2">
        <v>0.123</v>
      </c>
      <c r="F2572" s="2">
        <v>-1.1519999999999999</v>
      </c>
      <c r="G2572" s="2">
        <v>0.183</v>
      </c>
      <c r="H2572" s="2">
        <v>14.255999999999901</v>
      </c>
      <c r="I2572" s="2">
        <v>6.2E-2</v>
      </c>
      <c r="J2572" s="4">
        <f t="shared" si="246"/>
        <v>1964</v>
      </c>
      <c r="K2572">
        <f t="shared" si="247"/>
        <v>3</v>
      </c>
      <c r="M2572" t="str">
        <f t="shared" si="242"/>
        <v/>
      </c>
      <c r="O2572" t="str">
        <f t="shared" si="243"/>
        <v/>
      </c>
      <c r="R2572" t="str">
        <f t="shared" si="244"/>
        <v>1964-03</v>
      </c>
      <c r="U2572" s="2">
        <v>4.8650000000000002</v>
      </c>
      <c r="V2572" s="2">
        <v>7.5999999999999998E-2</v>
      </c>
      <c r="W2572" s="2">
        <v>10.97</v>
      </c>
      <c r="X2572" s="2">
        <v>0.123</v>
      </c>
      <c r="Y2572" s="2">
        <v>-1.1519999999999999</v>
      </c>
      <c r="Z2572" s="2">
        <v>0.183</v>
      </c>
      <c r="AA2572" s="2">
        <v>14.255999999999901</v>
      </c>
      <c r="AB2572" s="2">
        <v>6.2E-2</v>
      </c>
      <c r="AC2572">
        <f t="shared" si="245"/>
        <v>1960</v>
      </c>
    </row>
    <row r="2573" spans="1:29" x14ac:dyDescent="0.35">
      <c r="A2573" s="3">
        <v>23468</v>
      </c>
      <c r="B2573" s="2">
        <v>7.9219999999999997</v>
      </c>
      <c r="C2573" s="2">
        <v>7.6999999999999999E-2</v>
      </c>
      <c r="D2573" s="2">
        <v>13.794</v>
      </c>
      <c r="E2573" s="2">
        <v>0.125</v>
      </c>
      <c r="F2573" s="2">
        <v>2.1519999999999899</v>
      </c>
      <c r="G2573" s="2">
        <v>0.14499999999999999</v>
      </c>
      <c r="H2573" s="2">
        <v>15.061999999999999</v>
      </c>
      <c r="I2573" s="2">
        <v>6.3E-2</v>
      </c>
      <c r="J2573" s="4">
        <f t="shared" si="246"/>
        <v>1964</v>
      </c>
      <c r="K2573">
        <f t="shared" si="247"/>
        <v>4</v>
      </c>
      <c r="M2573" t="str">
        <f t="shared" si="242"/>
        <v/>
      </c>
      <c r="O2573" t="str">
        <f t="shared" si="243"/>
        <v/>
      </c>
      <c r="R2573" t="str">
        <f t="shared" si="244"/>
        <v>1964-04</v>
      </c>
      <c r="U2573" s="2">
        <v>7.9219999999999997</v>
      </c>
      <c r="V2573" s="2">
        <v>7.6999999999999999E-2</v>
      </c>
      <c r="W2573" s="2">
        <v>13.794</v>
      </c>
      <c r="X2573" s="2">
        <v>0.125</v>
      </c>
      <c r="Y2573" s="2">
        <v>2.1519999999999899</v>
      </c>
      <c r="Z2573" s="2">
        <v>0.14499999999999999</v>
      </c>
      <c r="AA2573" s="2">
        <v>15.061999999999999</v>
      </c>
      <c r="AB2573" s="2">
        <v>6.3E-2</v>
      </c>
      <c r="AC2573">
        <f t="shared" si="245"/>
        <v>1960</v>
      </c>
    </row>
    <row r="2574" spans="1:29" x14ac:dyDescent="0.35">
      <c r="A2574" s="3">
        <v>23498</v>
      </c>
      <c r="B2574" s="2">
        <v>10.904999999999999</v>
      </c>
      <c r="C2574" s="2">
        <v>8.4000000000000005E-2</v>
      </c>
      <c r="D2574" s="2">
        <v>16.800999999999998</v>
      </c>
      <c r="E2574" s="2">
        <v>0.221</v>
      </c>
      <c r="F2574" s="2">
        <v>5.202</v>
      </c>
      <c r="G2574" s="2">
        <v>0.13900000000000001</v>
      </c>
      <c r="H2574" s="2">
        <v>15.856</v>
      </c>
      <c r="I2574" s="2">
        <v>6.6000000000000003E-2</v>
      </c>
      <c r="J2574" s="4">
        <f t="shared" si="246"/>
        <v>1964</v>
      </c>
      <c r="K2574">
        <f t="shared" si="247"/>
        <v>5</v>
      </c>
      <c r="M2574" t="str">
        <f t="shared" si="242"/>
        <v/>
      </c>
      <c r="O2574" t="str">
        <f t="shared" si="243"/>
        <v/>
      </c>
      <c r="R2574" t="str">
        <f t="shared" si="244"/>
        <v>1964-05</v>
      </c>
      <c r="U2574" s="2">
        <v>10.904999999999999</v>
      </c>
      <c r="V2574" s="2">
        <v>8.4000000000000005E-2</v>
      </c>
      <c r="W2574" s="2">
        <v>16.800999999999998</v>
      </c>
      <c r="X2574" s="2">
        <v>0.221</v>
      </c>
      <c r="Y2574" s="2">
        <v>5.202</v>
      </c>
      <c r="Z2574" s="2">
        <v>0.13900000000000001</v>
      </c>
      <c r="AA2574" s="2">
        <v>15.856</v>
      </c>
      <c r="AB2574" s="2">
        <v>6.6000000000000003E-2</v>
      </c>
      <c r="AC2574">
        <f t="shared" si="245"/>
        <v>1960</v>
      </c>
    </row>
    <row r="2575" spans="1:29" x14ac:dyDescent="0.35">
      <c r="A2575" s="3">
        <v>23529</v>
      </c>
      <c r="B2575" s="2">
        <v>13.459</v>
      </c>
      <c r="C2575" s="2">
        <v>6.8000000000000005E-2</v>
      </c>
      <c r="D2575" s="2">
        <v>19.274999999999999</v>
      </c>
      <c r="E2575" s="2">
        <v>0.161</v>
      </c>
      <c r="F2575" s="2">
        <v>7.5359999999999996</v>
      </c>
      <c r="G2575" s="2">
        <v>0.24</v>
      </c>
      <c r="H2575" s="2">
        <v>16.590999999999902</v>
      </c>
      <c r="I2575" s="2">
        <v>6.4000000000000001E-2</v>
      </c>
      <c r="J2575" s="4">
        <f t="shared" si="246"/>
        <v>1964</v>
      </c>
      <c r="K2575">
        <f t="shared" si="247"/>
        <v>6</v>
      </c>
      <c r="M2575" t="str">
        <f t="shared" si="242"/>
        <v/>
      </c>
      <c r="O2575" t="str">
        <f t="shared" si="243"/>
        <v/>
      </c>
      <c r="R2575" t="str">
        <f t="shared" si="244"/>
        <v>1964-06</v>
      </c>
      <c r="U2575" s="2">
        <v>13.459</v>
      </c>
      <c r="V2575" s="2">
        <v>6.8000000000000005E-2</v>
      </c>
      <c r="W2575" s="2">
        <v>19.274999999999999</v>
      </c>
      <c r="X2575" s="2">
        <v>0.161</v>
      </c>
      <c r="Y2575" s="2">
        <v>7.5359999999999996</v>
      </c>
      <c r="Z2575" s="2">
        <v>0.24</v>
      </c>
      <c r="AA2575" s="2">
        <v>16.590999999999902</v>
      </c>
      <c r="AB2575" s="2">
        <v>6.4000000000000001E-2</v>
      </c>
      <c r="AC2575">
        <f t="shared" si="245"/>
        <v>1960</v>
      </c>
    </row>
    <row r="2576" spans="1:29" x14ac:dyDescent="0.35">
      <c r="A2576" s="3">
        <v>23559</v>
      </c>
      <c r="B2576" s="2">
        <v>14.300999999999901</v>
      </c>
      <c r="C2576" s="2">
        <v>0.125</v>
      </c>
      <c r="D2576" s="2">
        <v>20.065000000000001</v>
      </c>
      <c r="E2576" s="2">
        <v>0.19600000000000001</v>
      </c>
      <c r="F2576" s="2">
        <v>8.5719999999999992</v>
      </c>
      <c r="G2576" s="2">
        <v>0.15</v>
      </c>
      <c r="H2576" s="2">
        <v>16.783999999999999</v>
      </c>
      <c r="I2576" s="2">
        <v>7.2999999999999995E-2</v>
      </c>
      <c r="J2576" s="4">
        <f t="shared" si="246"/>
        <v>1964</v>
      </c>
      <c r="K2576">
        <f t="shared" si="247"/>
        <v>7</v>
      </c>
      <c r="M2576" t="str">
        <f t="shared" si="242"/>
        <v/>
      </c>
      <c r="O2576" t="str">
        <f t="shared" si="243"/>
        <v/>
      </c>
      <c r="R2576" t="str">
        <f t="shared" si="244"/>
        <v>1964-07</v>
      </c>
      <c r="U2576" s="2">
        <v>14.300999999999901</v>
      </c>
      <c r="V2576" s="2">
        <v>0.125</v>
      </c>
      <c r="W2576" s="2">
        <v>20.065000000000001</v>
      </c>
      <c r="X2576" s="2">
        <v>0.19600000000000001</v>
      </c>
      <c r="Y2576" s="2">
        <v>8.5719999999999992</v>
      </c>
      <c r="Z2576" s="2">
        <v>0.15</v>
      </c>
      <c r="AA2576" s="2">
        <v>16.783999999999999</v>
      </c>
      <c r="AB2576" s="2">
        <v>7.2999999999999995E-2</v>
      </c>
      <c r="AC2576">
        <f t="shared" si="245"/>
        <v>1960</v>
      </c>
    </row>
    <row r="2577" spans="1:29" x14ac:dyDescent="0.35">
      <c r="A2577" s="3">
        <v>23590</v>
      </c>
      <c r="B2577" s="2">
        <v>13.6779999999999</v>
      </c>
      <c r="C2577" s="2">
        <v>0.17799999999999999</v>
      </c>
      <c r="D2577" s="2">
        <v>19.385999999999999</v>
      </c>
      <c r="E2577" s="2">
        <v>0.24099999999999999</v>
      </c>
      <c r="F2577" s="2">
        <v>8.0499999999999901</v>
      </c>
      <c r="G2577" s="2">
        <v>0.30499999999999999</v>
      </c>
      <c r="H2577" s="2">
        <v>16.634</v>
      </c>
      <c r="I2577" s="2">
        <v>7.8E-2</v>
      </c>
      <c r="J2577" s="4">
        <f t="shared" si="246"/>
        <v>1964</v>
      </c>
      <c r="K2577">
        <f t="shared" si="247"/>
        <v>8</v>
      </c>
      <c r="M2577" t="str">
        <f t="shared" si="242"/>
        <v/>
      </c>
      <c r="O2577" t="str">
        <f t="shared" si="243"/>
        <v/>
      </c>
      <c r="R2577" t="str">
        <f t="shared" si="244"/>
        <v>1964-08</v>
      </c>
      <c r="U2577" s="2">
        <v>13.6779999999999</v>
      </c>
      <c r="V2577" s="2">
        <v>0.17799999999999999</v>
      </c>
      <c r="W2577" s="2">
        <v>19.385999999999999</v>
      </c>
      <c r="X2577" s="2">
        <v>0.24099999999999999</v>
      </c>
      <c r="Y2577" s="2">
        <v>8.0499999999999901</v>
      </c>
      <c r="Z2577" s="2">
        <v>0.30499999999999999</v>
      </c>
      <c r="AA2577" s="2">
        <v>16.634</v>
      </c>
      <c r="AB2577" s="2">
        <v>7.8E-2</v>
      </c>
      <c r="AC2577">
        <f t="shared" si="245"/>
        <v>1960</v>
      </c>
    </row>
    <row r="2578" spans="1:29" x14ac:dyDescent="0.35">
      <c r="A2578" s="3">
        <v>23621</v>
      </c>
      <c r="B2578" s="2">
        <v>11.603999999999999</v>
      </c>
      <c r="C2578" s="2">
        <v>6.5000000000000002E-2</v>
      </c>
      <c r="D2578" s="2">
        <v>17.393999999999998</v>
      </c>
      <c r="E2578" s="2">
        <v>0.17299999999999999</v>
      </c>
      <c r="F2578" s="2">
        <v>6.11</v>
      </c>
      <c r="G2578" s="2">
        <v>0.14199999999999999</v>
      </c>
      <c r="H2578" s="2">
        <v>16.001999999999999</v>
      </c>
      <c r="I2578" s="2">
        <v>0.06</v>
      </c>
      <c r="J2578" s="4">
        <f t="shared" si="246"/>
        <v>1964</v>
      </c>
      <c r="K2578">
        <f t="shared" si="247"/>
        <v>9</v>
      </c>
      <c r="M2578" t="str">
        <f t="shared" si="242"/>
        <v/>
      </c>
      <c r="O2578" t="str">
        <f t="shared" si="243"/>
        <v/>
      </c>
      <c r="R2578" t="str">
        <f t="shared" si="244"/>
        <v>1964-09</v>
      </c>
      <c r="U2578" s="2">
        <v>11.603999999999999</v>
      </c>
      <c r="V2578" s="2">
        <v>6.5000000000000002E-2</v>
      </c>
      <c r="W2578" s="2">
        <v>17.393999999999998</v>
      </c>
      <c r="X2578" s="2">
        <v>0.17299999999999999</v>
      </c>
      <c r="Y2578" s="2">
        <v>6.11</v>
      </c>
      <c r="Z2578" s="2">
        <v>0.14199999999999999</v>
      </c>
      <c r="AA2578" s="2">
        <v>16.001999999999999</v>
      </c>
      <c r="AB2578" s="2">
        <v>0.06</v>
      </c>
      <c r="AC2578">
        <f t="shared" si="245"/>
        <v>1960</v>
      </c>
    </row>
    <row r="2579" spans="1:29" x14ac:dyDescent="0.35">
      <c r="A2579" s="3">
        <v>23651</v>
      </c>
      <c r="B2579" s="2">
        <v>8.8319999999999901</v>
      </c>
      <c r="C2579" s="2">
        <v>6.3E-2</v>
      </c>
      <c r="D2579" s="2">
        <v>14.654</v>
      </c>
      <c r="E2579" s="2">
        <v>0.191</v>
      </c>
      <c r="F2579" s="2">
        <v>3.218</v>
      </c>
      <c r="G2579" s="2">
        <v>9.7000000000000003E-2</v>
      </c>
      <c r="H2579" s="2">
        <v>15.170999999999999</v>
      </c>
      <c r="I2579" s="2">
        <v>6.0999999999999999E-2</v>
      </c>
      <c r="J2579" s="4">
        <f t="shared" si="246"/>
        <v>1964</v>
      </c>
      <c r="K2579">
        <f t="shared" si="247"/>
        <v>10</v>
      </c>
      <c r="M2579" t="str">
        <f t="shared" si="242"/>
        <v/>
      </c>
      <c r="O2579" t="str">
        <f t="shared" si="243"/>
        <v/>
      </c>
      <c r="R2579" t="str">
        <f t="shared" si="244"/>
        <v>1964-10</v>
      </c>
      <c r="U2579" s="2">
        <v>8.8319999999999901</v>
      </c>
      <c r="V2579" s="2">
        <v>6.3E-2</v>
      </c>
      <c r="W2579" s="2">
        <v>14.654</v>
      </c>
      <c r="X2579" s="2">
        <v>0.191</v>
      </c>
      <c r="Y2579" s="2">
        <v>3.218</v>
      </c>
      <c r="Z2579" s="2">
        <v>9.7000000000000003E-2</v>
      </c>
      <c r="AA2579" s="2">
        <v>15.170999999999999</v>
      </c>
      <c r="AB2579" s="2">
        <v>6.0999999999999999E-2</v>
      </c>
      <c r="AC2579">
        <f t="shared" si="245"/>
        <v>1960</v>
      </c>
    </row>
    <row r="2580" spans="1:29" x14ac:dyDescent="0.35">
      <c r="A2580" s="3">
        <v>23682</v>
      </c>
      <c r="B2580" s="2">
        <v>5.9829999999999997</v>
      </c>
      <c r="C2580" s="2">
        <v>4.1000000000000002E-2</v>
      </c>
      <c r="D2580" s="2">
        <v>11.609</v>
      </c>
      <c r="E2580" s="2">
        <v>0.14000000000000001</v>
      </c>
      <c r="F2580" s="2">
        <v>0.48299999999999998</v>
      </c>
      <c r="G2580" s="2">
        <v>8.1999999999999906E-2</v>
      </c>
      <c r="H2580" s="2">
        <v>14.202</v>
      </c>
      <c r="I2580" s="2">
        <v>5.6000000000000001E-2</v>
      </c>
      <c r="J2580" s="4">
        <f t="shared" si="246"/>
        <v>1964</v>
      </c>
      <c r="K2580">
        <f t="shared" si="247"/>
        <v>11</v>
      </c>
      <c r="M2580" t="str">
        <f t="shared" si="242"/>
        <v/>
      </c>
      <c r="O2580" t="str">
        <f t="shared" si="243"/>
        <v/>
      </c>
      <c r="R2580" t="str">
        <f t="shared" si="244"/>
        <v>1964-11</v>
      </c>
      <c r="U2580" s="2">
        <v>5.9829999999999997</v>
      </c>
      <c r="V2580" s="2">
        <v>4.1000000000000002E-2</v>
      </c>
      <c r="W2580" s="2">
        <v>11.609</v>
      </c>
      <c r="X2580" s="2">
        <v>0.14000000000000001</v>
      </c>
      <c r="Y2580" s="2">
        <v>0.48299999999999998</v>
      </c>
      <c r="Z2580" s="2">
        <v>8.1999999999999906E-2</v>
      </c>
      <c r="AA2580" s="2">
        <v>14.202</v>
      </c>
      <c r="AB2580" s="2">
        <v>5.6000000000000001E-2</v>
      </c>
      <c r="AC2580">
        <f t="shared" si="245"/>
        <v>1960</v>
      </c>
    </row>
    <row r="2581" spans="1:29" x14ac:dyDescent="0.35">
      <c r="A2581" s="3">
        <v>23712</v>
      </c>
      <c r="B2581" s="2">
        <v>3.4580000000000002</v>
      </c>
      <c r="C2581" s="2">
        <v>4.5999999999999999E-2</v>
      </c>
      <c r="D2581" s="2">
        <v>8.7590000000000003</v>
      </c>
      <c r="E2581" s="2">
        <v>0.14799999999999999</v>
      </c>
      <c r="F2581" s="2">
        <v>-1.7829999999999999</v>
      </c>
      <c r="G2581" s="2">
        <v>7.9000000000000001E-2</v>
      </c>
      <c r="H2581" s="2">
        <v>13.522</v>
      </c>
      <c r="I2581" s="2">
        <v>5.8999999999999997E-2</v>
      </c>
      <c r="J2581" s="4">
        <f t="shared" si="246"/>
        <v>1964</v>
      </c>
      <c r="K2581">
        <f t="shared" si="247"/>
        <v>12</v>
      </c>
      <c r="M2581" t="str">
        <f t="shared" si="242"/>
        <v/>
      </c>
      <c r="O2581" t="str">
        <f t="shared" si="243"/>
        <v/>
      </c>
      <c r="R2581" t="str">
        <f t="shared" si="244"/>
        <v>1964-12</v>
      </c>
      <c r="U2581" s="2">
        <v>3.4580000000000002</v>
      </c>
      <c r="V2581" s="2">
        <v>4.5999999999999999E-2</v>
      </c>
      <c r="W2581" s="2">
        <v>8.7590000000000003</v>
      </c>
      <c r="X2581" s="2">
        <v>0.14799999999999999</v>
      </c>
      <c r="Y2581" s="2">
        <v>-1.7829999999999999</v>
      </c>
      <c r="Z2581" s="2">
        <v>7.9000000000000001E-2</v>
      </c>
      <c r="AA2581" s="2">
        <v>13.522</v>
      </c>
      <c r="AB2581" s="2">
        <v>5.8999999999999997E-2</v>
      </c>
      <c r="AC2581">
        <f t="shared" si="245"/>
        <v>1960</v>
      </c>
    </row>
    <row r="2582" spans="1:29" x14ac:dyDescent="0.35">
      <c r="A2582" s="3">
        <v>23743</v>
      </c>
      <c r="B2582" s="2">
        <v>2.8620000000000001</v>
      </c>
      <c r="C2582" s="2">
        <v>6.9000000000000006E-2</v>
      </c>
      <c r="D2582" s="2">
        <v>8.4179999999999993</v>
      </c>
      <c r="E2582" s="2">
        <v>0.107</v>
      </c>
      <c r="F2582" s="2">
        <v>-2.5259999999999998</v>
      </c>
      <c r="G2582" s="2">
        <v>0.13300000000000001</v>
      </c>
      <c r="H2582" s="2">
        <v>13.545</v>
      </c>
      <c r="I2582" s="2">
        <v>6.0999999999999999E-2</v>
      </c>
      <c r="J2582" s="4">
        <f t="shared" si="246"/>
        <v>1965</v>
      </c>
      <c r="K2582">
        <f t="shared" si="247"/>
        <v>1</v>
      </c>
      <c r="M2582" t="str">
        <f t="shared" si="242"/>
        <v/>
      </c>
      <c r="O2582" t="str">
        <f t="shared" si="243"/>
        <v/>
      </c>
      <c r="R2582" t="str">
        <f t="shared" si="244"/>
        <v>1965-01</v>
      </c>
      <c r="U2582" s="2">
        <v>2.8620000000000001</v>
      </c>
      <c r="V2582" s="2">
        <v>6.9000000000000006E-2</v>
      </c>
      <c r="W2582" s="2">
        <v>8.4179999999999993</v>
      </c>
      <c r="X2582" s="2">
        <v>0.107</v>
      </c>
      <c r="Y2582" s="2">
        <v>-2.5259999999999998</v>
      </c>
      <c r="Z2582" s="2">
        <v>0.13300000000000001</v>
      </c>
      <c r="AA2582" s="2">
        <v>13.545</v>
      </c>
      <c r="AB2582" s="2">
        <v>6.0999999999999999E-2</v>
      </c>
      <c r="AC2582">
        <f t="shared" si="245"/>
        <v>1960</v>
      </c>
    </row>
    <row r="2583" spans="1:29" x14ac:dyDescent="0.35">
      <c r="A2583" s="3">
        <v>23774</v>
      </c>
      <c r="B2583" s="2">
        <v>3.036</v>
      </c>
      <c r="C2583" s="2">
        <v>8.4000000000000005E-2</v>
      </c>
      <c r="D2583" s="2">
        <v>8.907</v>
      </c>
      <c r="E2583" s="2">
        <v>7.8E-2</v>
      </c>
      <c r="F2583" s="2">
        <v>-2.8220000000000001</v>
      </c>
      <c r="G2583" s="2">
        <v>0.187</v>
      </c>
      <c r="H2583" s="2">
        <v>13.698</v>
      </c>
      <c r="I2583" s="2">
        <v>6.0999999999999999E-2</v>
      </c>
      <c r="J2583" s="4">
        <f t="shared" si="246"/>
        <v>1965</v>
      </c>
      <c r="K2583">
        <f t="shared" si="247"/>
        <v>2</v>
      </c>
      <c r="M2583" t="str">
        <f t="shared" si="242"/>
        <v/>
      </c>
      <c r="O2583" t="str">
        <f t="shared" si="243"/>
        <v/>
      </c>
      <c r="R2583" t="str">
        <f t="shared" si="244"/>
        <v>1965-02</v>
      </c>
      <c r="U2583" s="2">
        <v>3.036</v>
      </c>
      <c r="V2583" s="2">
        <v>8.4000000000000005E-2</v>
      </c>
      <c r="W2583" s="2">
        <v>8.907</v>
      </c>
      <c r="X2583" s="2">
        <v>7.8E-2</v>
      </c>
      <c r="Y2583" s="2">
        <v>-2.8220000000000001</v>
      </c>
      <c r="Z2583" s="2">
        <v>0.187</v>
      </c>
      <c r="AA2583" s="2">
        <v>13.698</v>
      </c>
      <c r="AB2583" s="2">
        <v>6.0999999999999999E-2</v>
      </c>
      <c r="AC2583">
        <f t="shared" si="245"/>
        <v>1960</v>
      </c>
    </row>
    <row r="2584" spans="1:29" x14ac:dyDescent="0.35">
      <c r="A2584" s="3">
        <v>23802</v>
      </c>
      <c r="B2584" s="2">
        <v>5.1820000000000004</v>
      </c>
      <c r="C2584" s="2">
        <v>0.125</v>
      </c>
      <c r="D2584" s="2">
        <v>11.22</v>
      </c>
      <c r="E2584" s="2">
        <v>0.14599999999999999</v>
      </c>
      <c r="F2584" s="2">
        <v>-0.73499999999999999</v>
      </c>
      <c r="G2584" s="2">
        <v>0.224</v>
      </c>
      <c r="H2584" s="2">
        <v>14.285</v>
      </c>
      <c r="I2584" s="2">
        <v>6.8000000000000005E-2</v>
      </c>
      <c r="J2584" s="4">
        <f t="shared" si="246"/>
        <v>1965</v>
      </c>
      <c r="K2584">
        <f t="shared" si="247"/>
        <v>3</v>
      </c>
      <c r="M2584" t="str">
        <f t="shared" si="242"/>
        <v/>
      </c>
      <c r="O2584" t="str">
        <f t="shared" si="243"/>
        <v/>
      </c>
      <c r="R2584" t="str">
        <f t="shared" si="244"/>
        <v>1965-03</v>
      </c>
      <c r="U2584" s="2">
        <v>5.1820000000000004</v>
      </c>
      <c r="V2584" s="2">
        <v>0.125</v>
      </c>
      <c r="W2584" s="2">
        <v>11.22</v>
      </c>
      <c r="X2584" s="2">
        <v>0.14599999999999999</v>
      </c>
      <c r="Y2584" s="2">
        <v>-0.73499999999999999</v>
      </c>
      <c r="Z2584" s="2">
        <v>0.224</v>
      </c>
      <c r="AA2584" s="2">
        <v>14.285</v>
      </c>
      <c r="AB2584" s="2">
        <v>6.8000000000000005E-2</v>
      </c>
      <c r="AC2584">
        <f t="shared" si="245"/>
        <v>1960</v>
      </c>
    </row>
    <row r="2585" spans="1:29" x14ac:dyDescent="0.35">
      <c r="A2585" s="3">
        <v>23833</v>
      </c>
      <c r="B2585" s="2">
        <v>7.9899999999999904</v>
      </c>
      <c r="C2585" s="2">
        <v>7.8E-2</v>
      </c>
      <c r="D2585" s="2">
        <v>13.840999999999999</v>
      </c>
      <c r="E2585" s="2">
        <v>0.14000000000000001</v>
      </c>
      <c r="F2585" s="2">
        <v>2.1680000000000001</v>
      </c>
      <c r="G2585" s="2">
        <v>0.123</v>
      </c>
      <c r="H2585" s="2">
        <v>15.095000000000001</v>
      </c>
      <c r="I2585" s="2">
        <v>6.0999999999999999E-2</v>
      </c>
      <c r="J2585" s="4">
        <f t="shared" si="246"/>
        <v>1965</v>
      </c>
      <c r="K2585">
        <f t="shared" si="247"/>
        <v>4</v>
      </c>
      <c r="M2585" t="str">
        <f t="shared" si="242"/>
        <v/>
      </c>
      <c r="O2585" t="str">
        <f t="shared" si="243"/>
        <v/>
      </c>
      <c r="R2585" t="str">
        <f t="shared" si="244"/>
        <v>1965-04</v>
      </c>
      <c r="U2585" s="2">
        <v>7.9899999999999904</v>
      </c>
      <c r="V2585" s="2">
        <v>7.8E-2</v>
      </c>
      <c r="W2585" s="2">
        <v>13.840999999999999</v>
      </c>
      <c r="X2585" s="2">
        <v>0.14000000000000001</v>
      </c>
      <c r="Y2585" s="2">
        <v>2.1680000000000001</v>
      </c>
      <c r="Z2585" s="2">
        <v>0.123</v>
      </c>
      <c r="AA2585" s="2">
        <v>15.095000000000001</v>
      </c>
      <c r="AB2585" s="2">
        <v>6.0999999999999999E-2</v>
      </c>
      <c r="AC2585">
        <f t="shared" si="245"/>
        <v>1960</v>
      </c>
    </row>
    <row r="2586" spans="1:29" x14ac:dyDescent="0.35">
      <c r="A2586" s="3">
        <v>23863</v>
      </c>
      <c r="B2586" s="2">
        <v>11.222</v>
      </c>
      <c r="C2586" s="2">
        <v>0.17399999999999999</v>
      </c>
      <c r="D2586" s="2">
        <v>17.167999999999999</v>
      </c>
      <c r="E2586" s="2">
        <v>0.32</v>
      </c>
      <c r="F2586" s="2">
        <v>5.2619999999999996</v>
      </c>
      <c r="G2586" s="2">
        <v>0.45600000000000002</v>
      </c>
      <c r="H2586" s="2">
        <v>16.007000000000001</v>
      </c>
      <c r="I2586" s="2">
        <v>7.9000000000000001E-2</v>
      </c>
      <c r="J2586" s="4">
        <f t="shared" si="246"/>
        <v>1965</v>
      </c>
      <c r="K2586">
        <f t="shared" si="247"/>
        <v>5</v>
      </c>
      <c r="M2586" t="str">
        <f t="shared" si="242"/>
        <v/>
      </c>
      <c r="O2586" t="str">
        <f t="shared" si="243"/>
        <v/>
      </c>
      <c r="R2586" t="str">
        <f t="shared" si="244"/>
        <v>1965-05</v>
      </c>
      <c r="U2586" s="2">
        <v>11.222</v>
      </c>
      <c r="V2586" s="2">
        <v>0.17399999999999999</v>
      </c>
      <c r="W2586" s="2">
        <v>17.167999999999999</v>
      </c>
      <c r="X2586" s="2">
        <v>0.32</v>
      </c>
      <c r="Y2586" s="2">
        <v>5.2619999999999996</v>
      </c>
      <c r="Z2586" s="2">
        <v>0.45600000000000002</v>
      </c>
      <c r="AA2586" s="2">
        <v>16.007000000000001</v>
      </c>
      <c r="AB2586" s="2">
        <v>7.9000000000000001E-2</v>
      </c>
      <c r="AC2586">
        <f t="shared" si="245"/>
        <v>1960</v>
      </c>
    </row>
    <row r="2587" spans="1:29" x14ac:dyDescent="0.35">
      <c r="A2587" s="3">
        <v>23894</v>
      </c>
      <c r="B2587" s="2">
        <v>13.308</v>
      </c>
      <c r="C2587" s="2">
        <v>0.223</v>
      </c>
      <c r="D2587" s="2">
        <v>19.126000000000001</v>
      </c>
      <c r="E2587" s="2">
        <v>0.51800000000000002</v>
      </c>
      <c r="F2587" s="2">
        <v>7.4829999999999997</v>
      </c>
      <c r="G2587" s="2">
        <v>0.33600000000000002</v>
      </c>
      <c r="H2587" s="2">
        <v>16.532</v>
      </c>
      <c r="I2587" s="2">
        <v>8.6999999999999994E-2</v>
      </c>
      <c r="J2587" s="4">
        <f t="shared" si="246"/>
        <v>1965</v>
      </c>
      <c r="K2587">
        <f t="shared" si="247"/>
        <v>6</v>
      </c>
      <c r="M2587" t="str">
        <f t="shared" si="242"/>
        <v/>
      </c>
      <c r="O2587" t="str">
        <f t="shared" si="243"/>
        <v/>
      </c>
      <c r="R2587" t="str">
        <f t="shared" si="244"/>
        <v>1965-06</v>
      </c>
      <c r="U2587" s="2">
        <v>13.308</v>
      </c>
      <c r="V2587" s="2">
        <v>0.223</v>
      </c>
      <c r="W2587" s="2">
        <v>19.126000000000001</v>
      </c>
      <c r="X2587" s="2">
        <v>0.51800000000000002</v>
      </c>
      <c r="Y2587" s="2">
        <v>7.4829999999999997</v>
      </c>
      <c r="Z2587" s="2">
        <v>0.33600000000000002</v>
      </c>
      <c r="AA2587" s="2">
        <v>16.532</v>
      </c>
      <c r="AB2587" s="2">
        <v>8.6999999999999994E-2</v>
      </c>
      <c r="AC2587">
        <f t="shared" si="245"/>
        <v>1960</v>
      </c>
    </row>
    <row r="2588" spans="1:29" x14ac:dyDescent="0.35">
      <c r="A2588" s="3">
        <v>23924</v>
      </c>
      <c r="B2588" s="2">
        <v>14.077999999999999</v>
      </c>
      <c r="C2588" s="2">
        <v>0.13900000000000001</v>
      </c>
      <c r="D2588" s="2">
        <v>19.869</v>
      </c>
      <c r="E2588" s="2">
        <v>0.24199999999999999</v>
      </c>
      <c r="F2588" s="2">
        <v>8.3759999999999994</v>
      </c>
      <c r="G2588" s="2">
        <v>0.34799999999999998</v>
      </c>
      <c r="H2588" s="2">
        <v>16.762</v>
      </c>
      <c r="I2588" s="2">
        <v>7.5999999999999998E-2</v>
      </c>
      <c r="J2588" s="4">
        <f t="shared" si="246"/>
        <v>1965</v>
      </c>
      <c r="K2588">
        <f t="shared" si="247"/>
        <v>7</v>
      </c>
      <c r="M2588" t="str">
        <f t="shared" si="242"/>
        <v/>
      </c>
      <c r="O2588" t="str">
        <f t="shared" si="243"/>
        <v/>
      </c>
      <c r="R2588" t="str">
        <f t="shared" si="244"/>
        <v>1965-07</v>
      </c>
      <c r="U2588" s="2">
        <v>14.077999999999999</v>
      </c>
      <c r="V2588" s="2">
        <v>0.13900000000000001</v>
      </c>
      <c r="W2588" s="2">
        <v>19.869</v>
      </c>
      <c r="X2588" s="2">
        <v>0.24199999999999999</v>
      </c>
      <c r="Y2588" s="2">
        <v>8.3759999999999994</v>
      </c>
      <c r="Z2588" s="2">
        <v>0.34799999999999998</v>
      </c>
      <c r="AA2588" s="2">
        <v>16.762</v>
      </c>
      <c r="AB2588" s="2">
        <v>7.5999999999999998E-2</v>
      </c>
      <c r="AC2588">
        <f t="shared" si="245"/>
        <v>1960</v>
      </c>
    </row>
    <row r="2589" spans="1:29" x14ac:dyDescent="0.35">
      <c r="A2589" s="3">
        <v>23955</v>
      </c>
      <c r="B2589" s="2">
        <v>13.807</v>
      </c>
      <c r="C2589" s="2">
        <v>8.5999999999999993E-2</v>
      </c>
      <c r="D2589" s="2">
        <v>19.582999999999998</v>
      </c>
      <c r="E2589" s="2">
        <v>9.7000000000000003E-2</v>
      </c>
      <c r="F2589" s="2">
        <v>8.1839999999999993</v>
      </c>
      <c r="G2589" s="2">
        <v>0.10199999999999999</v>
      </c>
      <c r="H2589" s="2">
        <v>16.803000000000001</v>
      </c>
      <c r="I2589" s="2">
        <v>6.5000000000000002E-2</v>
      </c>
      <c r="J2589" s="4">
        <f t="shared" si="246"/>
        <v>1965</v>
      </c>
      <c r="K2589">
        <f t="shared" si="247"/>
        <v>8</v>
      </c>
      <c r="M2589" t="str">
        <f t="shared" si="242"/>
        <v/>
      </c>
      <c r="O2589" t="str">
        <f t="shared" si="243"/>
        <v/>
      </c>
      <c r="R2589" t="str">
        <f t="shared" si="244"/>
        <v>1965-08</v>
      </c>
      <c r="U2589" s="2">
        <v>13.807</v>
      </c>
      <c r="V2589" s="2">
        <v>8.5999999999999993E-2</v>
      </c>
      <c r="W2589" s="2">
        <v>19.582999999999998</v>
      </c>
      <c r="X2589" s="2">
        <v>9.7000000000000003E-2</v>
      </c>
      <c r="Y2589" s="2">
        <v>8.1839999999999993</v>
      </c>
      <c r="Z2589" s="2">
        <v>0.10199999999999999</v>
      </c>
      <c r="AA2589" s="2">
        <v>16.803000000000001</v>
      </c>
      <c r="AB2589" s="2">
        <v>6.5000000000000002E-2</v>
      </c>
      <c r="AC2589">
        <f t="shared" si="245"/>
        <v>1960</v>
      </c>
    </row>
    <row r="2590" spans="1:29" x14ac:dyDescent="0.35">
      <c r="A2590" s="3">
        <v>23986</v>
      </c>
      <c r="B2590" s="2">
        <v>11.73</v>
      </c>
      <c r="C2590" s="2">
        <v>8.3000000000000004E-2</v>
      </c>
      <c r="D2590" s="2">
        <v>17.407</v>
      </c>
      <c r="E2590" s="2">
        <v>0.16800000000000001</v>
      </c>
      <c r="F2590" s="2">
        <v>6.0960000000000001</v>
      </c>
      <c r="G2590" s="2">
        <v>0.13200000000000001</v>
      </c>
      <c r="H2590" s="2">
        <v>16.154</v>
      </c>
      <c r="I2590" s="2">
        <v>6.4000000000000001E-2</v>
      </c>
      <c r="J2590" s="4">
        <f t="shared" si="246"/>
        <v>1965</v>
      </c>
      <c r="K2590">
        <f t="shared" si="247"/>
        <v>9</v>
      </c>
      <c r="M2590" t="str">
        <f t="shared" si="242"/>
        <v/>
      </c>
      <c r="O2590" t="str">
        <f t="shared" si="243"/>
        <v/>
      </c>
      <c r="R2590" t="str">
        <f t="shared" si="244"/>
        <v>1965-09</v>
      </c>
      <c r="U2590" s="2">
        <v>11.73</v>
      </c>
      <c r="V2590" s="2">
        <v>8.3000000000000004E-2</v>
      </c>
      <c r="W2590" s="2">
        <v>17.407</v>
      </c>
      <c r="X2590" s="2">
        <v>0.16800000000000001</v>
      </c>
      <c r="Y2590" s="2">
        <v>6.0960000000000001</v>
      </c>
      <c r="Z2590" s="2">
        <v>0.13200000000000001</v>
      </c>
      <c r="AA2590" s="2">
        <v>16.154</v>
      </c>
      <c r="AB2590" s="2">
        <v>6.4000000000000001E-2</v>
      </c>
      <c r="AC2590">
        <f t="shared" si="245"/>
        <v>1960</v>
      </c>
    </row>
    <row r="2591" spans="1:29" x14ac:dyDescent="0.35">
      <c r="A2591" s="3">
        <v>24016</v>
      </c>
      <c r="B2591" s="2">
        <v>9.4879999999999995</v>
      </c>
      <c r="C2591" s="2">
        <v>7.0000000000000007E-2</v>
      </c>
      <c r="D2591" s="2">
        <v>15.11</v>
      </c>
      <c r="E2591" s="2">
        <v>0.105</v>
      </c>
      <c r="F2591" s="2">
        <v>3.8</v>
      </c>
      <c r="G2591" s="2">
        <v>0.09</v>
      </c>
      <c r="H2591" s="2">
        <v>15.405999999999899</v>
      </c>
      <c r="I2591" s="2">
        <v>6.3E-2</v>
      </c>
      <c r="J2591" s="4">
        <f t="shared" si="246"/>
        <v>1965</v>
      </c>
      <c r="K2591">
        <f t="shared" si="247"/>
        <v>10</v>
      </c>
      <c r="M2591" t="str">
        <f t="shared" si="242"/>
        <v/>
      </c>
      <c r="O2591" t="str">
        <f t="shared" si="243"/>
        <v/>
      </c>
      <c r="R2591" t="str">
        <f t="shared" si="244"/>
        <v>1965-10</v>
      </c>
      <c r="U2591" s="2">
        <v>9.4879999999999995</v>
      </c>
      <c r="V2591" s="2">
        <v>7.0000000000000007E-2</v>
      </c>
      <c r="W2591" s="2">
        <v>15.11</v>
      </c>
      <c r="X2591" s="2">
        <v>0.105</v>
      </c>
      <c r="Y2591" s="2">
        <v>3.8</v>
      </c>
      <c r="Z2591" s="2">
        <v>0.09</v>
      </c>
      <c r="AA2591" s="2">
        <v>15.405999999999899</v>
      </c>
      <c r="AB2591" s="2">
        <v>6.3E-2</v>
      </c>
      <c r="AC2591">
        <f t="shared" si="245"/>
        <v>1960</v>
      </c>
    </row>
    <row r="2592" spans="1:29" x14ac:dyDescent="0.35">
      <c r="A2592" s="3">
        <v>24047</v>
      </c>
      <c r="B2592" s="2">
        <v>5.86</v>
      </c>
      <c r="C2592" s="2">
        <v>7.5999999999999998E-2</v>
      </c>
      <c r="D2592" s="2">
        <v>11.337</v>
      </c>
      <c r="E2592" s="2">
        <v>0.184</v>
      </c>
      <c r="F2592" s="2">
        <v>0.35399999999999998</v>
      </c>
      <c r="G2592" s="2">
        <v>0.14499999999999999</v>
      </c>
      <c r="H2592" s="2">
        <v>14.287000000000001</v>
      </c>
      <c r="I2592" s="2">
        <v>0.06</v>
      </c>
      <c r="J2592" s="4">
        <f t="shared" si="246"/>
        <v>1965</v>
      </c>
      <c r="K2592">
        <f t="shared" si="247"/>
        <v>11</v>
      </c>
      <c r="M2592" t="str">
        <f t="shared" si="242"/>
        <v/>
      </c>
      <c r="O2592" t="str">
        <f t="shared" si="243"/>
        <v/>
      </c>
      <c r="R2592" t="str">
        <f t="shared" si="244"/>
        <v>1965-11</v>
      </c>
      <c r="U2592" s="2">
        <v>5.86</v>
      </c>
      <c r="V2592" s="2">
        <v>7.5999999999999998E-2</v>
      </c>
      <c r="W2592" s="2">
        <v>11.337</v>
      </c>
      <c r="X2592" s="2">
        <v>0.184</v>
      </c>
      <c r="Y2592" s="2">
        <v>0.35399999999999998</v>
      </c>
      <c r="Z2592" s="2">
        <v>0.14499999999999999</v>
      </c>
      <c r="AA2592" s="2">
        <v>14.287000000000001</v>
      </c>
      <c r="AB2592" s="2">
        <v>0.06</v>
      </c>
      <c r="AC2592">
        <f t="shared" si="245"/>
        <v>1960</v>
      </c>
    </row>
    <row r="2593" spans="1:29" x14ac:dyDescent="0.35">
      <c r="A2593" s="3">
        <v>24077</v>
      </c>
      <c r="B2593" s="2">
        <v>3.766</v>
      </c>
      <c r="C2593" s="2">
        <v>9.9000000000000005E-2</v>
      </c>
      <c r="D2593" s="2">
        <v>9.2349999999999994</v>
      </c>
      <c r="E2593" s="2">
        <v>0.109</v>
      </c>
      <c r="F2593" s="2">
        <v>-1.5429999999999999</v>
      </c>
      <c r="G2593" s="2">
        <v>6.6000000000000003E-2</v>
      </c>
      <c r="H2593" s="2">
        <v>13.775</v>
      </c>
      <c r="I2593" s="2">
        <v>6.2E-2</v>
      </c>
      <c r="J2593" s="4">
        <f t="shared" si="246"/>
        <v>1965</v>
      </c>
      <c r="K2593">
        <f t="shared" si="247"/>
        <v>12</v>
      </c>
      <c r="M2593" t="str">
        <f t="shared" si="242"/>
        <v/>
      </c>
      <c r="O2593" t="str">
        <f t="shared" si="243"/>
        <v/>
      </c>
      <c r="R2593" t="str">
        <f t="shared" si="244"/>
        <v>1965-12</v>
      </c>
      <c r="U2593" s="2">
        <v>3.766</v>
      </c>
      <c r="V2593" s="2">
        <v>9.9000000000000005E-2</v>
      </c>
      <c r="W2593" s="2">
        <v>9.2349999999999994</v>
      </c>
      <c r="X2593" s="2">
        <v>0.109</v>
      </c>
      <c r="Y2593" s="2">
        <v>-1.5429999999999999</v>
      </c>
      <c r="Z2593" s="2">
        <v>6.6000000000000003E-2</v>
      </c>
      <c r="AA2593" s="2">
        <v>13.775</v>
      </c>
      <c r="AB2593" s="2">
        <v>6.2E-2</v>
      </c>
      <c r="AC2593">
        <f t="shared" si="245"/>
        <v>1960</v>
      </c>
    </row>
    <row r="2594" spans="1:29" x14ac:dyDescent="0.35">
      <c r="A2594" s="3">
        <v>24108</v>
      </c>
      <c r="B2594" s="2">
        <v>2.4900000000000002</v>
      </c>
      <c r="C2594" s="2">
        <v>5.8999999999999997E-2</v>
      </c>
      <c r="D2594" s="2">
        <v>8.0489999999999995</v>
      </c>
      <c r="E2594" s="2">
        <v>6.9000000000000006E-2</v>
      </c>
      <c r="F2594" s="2">
        <v>-3.0409999999999999</v>
      </c>
      <c r="G2594" s="2">
        <v>9.8000000000000004E-2</v>
      </c>
      <c r="H2594" s="2">
        <v>13.494999999999999</v>
      </c>
      <c r="I2594" s="2">
        <v>5.7000000000000002E-2</v>
      </c>
      <c r="J2594" s="4">
        <f t="shared" si="246"/>
        <v>1966</v>
      </c>
      <c r="K2594">
        <f t="shared" si="247"/>
        <v>1</v>
      </c>
      <c r="M2594" t="str">
        <f t="shared" si="242"/>
        <v/>
      </c>
      <c r="O2594" t="str">
        <f t="shared" si="243"/>
        <v/>
      </c>
      <c r="R2594" t="str">
        <f t="shared" si="244"/>
        <v>1966-01</v>
      </c>
      <c r="U2594" s="2">
        <v>2.4900000000000002</v>
      </c>
      <c r="V2594" s="2">
        <v>5.8999999999999997E-2</v>
      </c>
      <c r="W2594" s="2">
        <v>8.0489999999999995</v>
      </c>
      <c r="X2594" s="2">
        <v>6.9000000000000006E-2</v>
      </c>
      <c r="Y2594" s="2">
        <v>-3.0409999999999999</v>
      </c>
      <c r="Z2594" s="2">
        <v>9.8000000000000004E-2</v>
      </c>
      <c r="AA2594" s="2">
        <v>13.494999999999999</v>
      </c>
      <c r="AB2594" s="2">
        <v>5.7000000000000002E-2</v>
      </c>
      <c r="AC2594">
        <f t="shared" si="245"/>
        <v>1960</v>
      </c>
    </row>
    <row r="2595" spans="1:29" x14ac:dyDescent="0.35">
      <c r="A2595" s="3">
        <v>24139</v>
      </c>
      <c r="B2595" s="2">
        <v>3.29</v>
      </c>
      <c r="C2595" s="2">
        <v>0.111</v>
      </c>
      <c r="D2595" s="2">
        <v>9.0049999999999901</v>
      </c>
      <c r="E2595" s="2">
        <v>0.13200000000000001</v>
      </c>
      <c r="F2595" s="2">
        <v>-2.4209999999999998</v>
      </c>
      <c r="G2595" s="2">
        <v>0.151</v>
      </c>
      <c r="H2595" s="2">
        <v>13.81</v>
      </c>
      <c r="I2595" s="2">
        <v>6.2E-2</v>
      </c>
      <c r="J2595" s="4">
        <f t="shared" si="246"/>
        <v>1966</v>
      </c>
      <c r="K2595">
        <f t="shared" si="247"/>
        <v>2</v>
      </c>
      <c r="M2595" t="str">
        <f t="shared" si="242"/>
        <v/>
      </c>
      <c r="O2595" t="str">
        <f t="shared" si="243"/>
        <v/>
      </c>
      <c r="R2595" t="str">
        <f t="shared" si="244"/>
        <v>1966-02</v>
      </c>
      <c r="U2595" s="2">
        <v>3.29</v>
      </c>
      <c r="V2595" s="2">
        <v>0.111</v>
      </c>
      <c r="W2595" s="2">
        <v>9.0049999999999901</v>
      </c>
      <c r="X2595" s="2">
        <v>0.13200000000000001</v>
      </c>
      <c r="Y2595" s="2">
        <v>-2.4209999999999998</v>
      </c>
      <c r="Z2595" s="2">
        <v>0.151</v>
      </c>
      <c r="AA2595" s="2">
        <v>13.81</v>
      </c>
      <c r="AB2595" s="2">
        <v>6.2E-2</v>
      </c>
      <c r="AC2595">
        <f t="shared" si="245"/>
        <v>1960</v>
      </c>
    </row>
    <row r="2596" spans="1:29" x14ac:dyDescent="0.35">
      <c r="A2596" s="3">
        <v>24167</v>
      </c>
      <c r="B2596" s="2">
        <v>5.5270000000000001</v>
      </c>
      <c r="C2596" s="2">
        <v>0.125</v>
      </c>
      <c r="D2596" s="2">
        <v>11.295999999999999</v>
      </c>
      <c r="E2596" s="2">
        <v>0.11899999999999999</v>
      </c>
      <c r="F2596" s="2">
        <v>-0.42</v>
      </c>
      <c r="G2596" s="2">
        <v>0.16</v>
      </c>
      <c r="H2596" s="2">
        <v>14.445</v>
      </c>
      <c r="I2596" s="2">
        <v>6.6000000000000003E-2</v>
      </c>
      <c r="J2596" s="4">
        <f t="shared" si="246"/>
        <v>1966</v>
      </c>
      <c r="K2596">
        <f t="shared" si="247"/>
        <v>3</v>
      </c>
      <c r="M2596" t="str">
        <f t="shared" si="242"/>
        <v/>
      </c>
      <c r="O2596" t="str">
        <f t="shared" si="243"/>
        <v/>
      </c>
      <c r="R2596" t="str">
        <f t="shared" si="244"/>
        <v>1966-03</v>
      </c>
      <c r="U2596" s="2">
        <v>5.5270000000000001</v>
      </c>
      <c r="V2596" s="2">
        <v>0.125</v>
      </c>
      <c r="W2596" s="2">
        <v>11.295999999999999</v>
      </c>
      <c r="X2596" s="2">
        <v>0.11899999999999999</v>
      </c>
      <c r="Y2596" s="2">
        <v>-0.42</v>
      </c>
      <c r="Z2596" s="2">
        <v>0.16</v>
      </c>
      <c r="AA2596" s="2">
        <v>14.445</v>
      </c>
      <c r="AB2596" s="2">
        <v>6.6000000000000003E-2</v>
      </c>
      <c r="AC2596">
        <f t="shared" si="245"/>
        <v>1960</v>
      </c>
    </row>
    <row r="2597" spans="1:29" x14ac:dyDescent="0.35">
      <c r="A2597" s="3">
        <v>24198</v>
      </c>
      <c r="B2597" s="2">
        <v>8.1609999999999996</v>
      </c>
      <c r="C2597" s="2">
        <v>6.8000000000000005E-2</v>
      </c>
      <c r="D2597" s="2">
        <v>13.950999999999899</v>
      </c>
      <c r="E2597" s="2">
        <v>0.104</v>
      </c>
      <c r="F2597" s="2">
        <v>2.331</v>
      </c>
      <c r="G2597" s="2">
        <v>0.106</v>
      </c>
      <c r="H2597" s="2">
        <v>15.254</v>
      </c>
      <c r="I2597" s="2">
        <v>5.8999999999999997E-2</v>
      </c>
      <c r="J2597" s="4">
        <f t="shared" si="246"/>
        <v>1966</v>
      </c>
      <c r="K2597">
        <f t="shared" si="247"/>
        <v>4</v>
      </c>
      <c r="M2597" t="str">
        <f t="shared" si="242"/>
        <v/>
      </c>
      <c r="O2597" t="str">
        <f t="shared" si="243"/>
        <v/>
      </c>
      <c r="R2597" t="str">
        <f t="shared" si="244"/>
        <v>1966-04</v>
      </c>
      <c r="U2597" s="2">
        <v>8.1609999999999996</v>
      </c>
      <c r="V2597" s="2">
        <v>6.8000000000000005E-2</v>
      </c>
      <c r="W2597" s="2">
        <v>13.950999999999899</v>
      </c>
      <c r="X2597" s="2">
        <v>0.104</v>
      </c>
      <c r="Y2597" s="2">
        <v>2.331</v>
      </c>
      <c r="Z2597" s="2">
        <v>0.106</v>
      </c>
      <c r="AA2597" s="2">
        <v>15.254</v>
      </c>
      <c r="AB2597" s="2">
        <v>5.8999999999999997E-2</v>
      </c>
      <c r="AC2597">
        <f t="shared" si="245"/>
        <v>1960</v>
      </c>
    </row>
    <row r="2598" spans="1:29" x14ac:dyDescent="0.35">
      <c r="A2598" s="3">
        <v>24228</v>
      </c>
      <c r="B2598" s="2">
        <v>11.2</v>
      </c>
      <c r="C2598" s="2">
        <v>6.4000000000000001E-2</v>
      </c>
      <c r="D2598" s="2">
        <v>17.07</v>
      </c>
      <c r="E2598" s="2">
        <v>0.21299999999999999</v>
      </c>
      <c r="F2598" s="2">
        <v>5.1890000000000001</v>
      </c>
      <c r="G2598" s="2">
        <v>0.17100000000000001</v>
      </c>
      <c r="H2598" s="2">
        <v>15.987</v>
      </c>
      <c r="I2598" s="2">
        <v>6.0999999999999999E-2</v>
      </c>
      <c r="J2598" s="4">
        <f t="shared" si="246"/>
        <v>1966</v>
      </c>
      <c r="K2598">
        <f t="shared" si="247"/>
        <v>5</v>
      </c>
      <c r="M2598" t="str">
        <f t="shared" si="242"/>
        <v/>
      </c>
      <c r="O2598" t="str">
        <f t="shared" si="243"/>
        <v/>
      </c>
      <c r="R2598" t="str">
        <f t="shared" si="244"/>
        <v>1966-05</v>
      </c>
      <c r="U2598" s="2">
        <v>11.2</v>
      </c>
      <c r="V2598" s="2">
        <v>6.4000000000000001E-2</v>
      </c>
      <c r="W2598" s="2">
        <v>17.07</v>
      </c>
      <c r="X2598" s="2">
        <v>0.21299999999999999</v>
      </c>
      <c r="Y2598" s="2">
        <v>5.1890000000000001</v>
      </c>
      <c r="Z2598" s="2">
        <v>0.17100000000000001</v>
      </c>
      <c r="AA2598" s="2">
        <v>15.987</v>
      </c>
      <c r="AB2598" s="2">
        <v>6.0999999999999999E-2</v>
      </c>
      <c r="AC2598">
        <f t="shared" si="245"/>
        <v>1960</v>
      </c>
    </row>
    <row r="2599" spans="1:29" x14ac:dyDescent="0.35">
      <c r="A2599" s="3">
        <v>24259</v>
      </c>
      <c r="B2599" s="2">
        <v>13.587</v>
      </c>
      <c r="C2599" s="2">
        <v>0.161</v>
      </c>
      <c r="D2599" s="2">
        <v>19.378</v>
      </c>
      <c r="E2599" s="2">
        <v>0.251</v>
      </c>
      <c r="F2599" s="2">
        <v>7.7229999999999999</v>
      </c>
      <c r="G2599" s="2">
        <v>0.17499999999999999</v>
      </c>
      <c r="H2599" s="2">
        <v>16.692999999999898</v>
      </c>
      <c r="I2599" s="2">
        <v>7.5999999999999998E-2</v>
      </c>
      <c r="J2599" s="4">
        <f t="shared" si="246"/>
        <v>1966</v>
      </c>
      <c r="K2599">
        <f t="shared" si="247"/>
        <v>6</v>
      </c>
      <c r="M2599" t="str">
        <f t="shared" si="242"/>
        <v/>
      </c>
      <c r="O2599" t="str">
        <f t="shared" si="243"/>
        <v/>
      </c>
      <c r="R2599" t="str">
        <f t="shared" si="244"/>
        <v>1966-06</v>
      </c>
      <c r="U2599" s="2">
        <v>13.587</v>
      </c>
      <c r="V2599" s="2">
        <v>0.161</v>
      </c>
      <c r="W2599" s="2">
        <v>19.378</v>
      </c>
      <c r="X2599" s="2">
        <v>0.251</v>
      </c>
      <c r="Y2599" s="2">
        <v>7.7229999999999999</v>
      </c>
      <c r="Z2599" s="2">
        <v>0.17499999999999999</v>
      </c>
      <c r="AA2599" s="2">
        <v>16.692999999999898</v>
      </c>
      <c r="AB2599" s="2">
        <v>7.5999999999999998E-2</v>
      </c>
      <c r="AC2599">
        <f t="shared" si="245"/>
        <v>1960</v>
      </c>
    </row>
    <row r="2600" spans="1:29" x14ac:dyDescent="0.35">
      <c r="A2600" s="3">
        <v>24289</v>
      </c>
      <c r="B2600" s="2">
        <v>14.569000000000001</v>
      </c>
      <c r="C2600" s="2">
        <v>0.112</v>
      </c>
      <c r="D2600" s="2">
        <v>20.391999999999999</v>
      </c>
      <c r="E2600" s="2">
        <v>0.1</v>
      </c>
      <c r="F2600" s="2">
        <v>8.8230000000000004</v>
      </c>
      <c r="G2600" s="2">
        <v>0.126</v>
      </c>
      <c r="H2600" s="2">
        <v>17.033000000000001</v>
      </c>
      <c r="I2600" s="2">
        <v>7.0000000000000007E-2</v>
      </c>
      <c r="J2600" s="4">
        <f t="shared" si="246"/>
        <v>1966</v>
      </c>
      <c r="K2600">
        <f t="shared" si="247"/>
        <v>7</v>
      </c>
      <c r="M2600" t="str">
        <f t="shared" si="242"/>
        <v/>
      </c>
      <c r="O2600" t="str">
        <f t="shared" si="243"/>
        <v/>
      </c>
      <c r="R2600" t="str">
        <f t="shared" si="244"/>
        <v>1966-07</v>
      </c>
      <c r="U2600" s="2">
        <v>14.569000000000001</v>
      </c>
      <c r="V2600" s="2">
        <v>0.112</v>
      </c>
      <c r="W2600" s="2">
        <v>20.391999999999999</v>
      </c>
      <c r="X2600" s="2">
        <v>0.1</v>
      </c>
      <c r="Y2600" s="2">
        <v>8.8230000000000004</v>
      </c>
      <c r="Z2600" s="2">
        <v>0.126</v>
      </c>
      <c r="AA2600" s="2">
        <v>17.033000000000001</v>
      </c>
      <c r="AB2600" s="2">
        <v>7.0000000000000007E-2</v>
      </c>
      <c r="AC2600">
        <f t="shared" si="245"/>
        <v>1960</v>
      </c>
    </row>
    <row r="2601" spans="1:29" x14ac:dyDescent="0.35">
      <c r="A2601" s="3">
        <v>24320</v>
      </c>
      <c r="B2601" s="2">
        <v>13.731</v>
      </c>
      <c r="C2601" s="2">
        <v>0.10100000000000001</v>
      </c>
      <c r="D2601" s="2">
        <v>19.626999999999999</v>
      </c>
      <c r="E2601" s="2">
        <v>0.20499999999999999</v>
      </c>
      <c r="F2601" s="2">
        <v>8.0869999999999997</v>
      </c>
      <c r="G2601" s="2">
        <v>0.111</v>
      </c>
      <c r="H2601" s="2">
        <v>16.826000000000001</v>
      </c>
      <c r="I2601" s="2">
        <v>6.8000000000000005E-2</v>
      </c>
      <c r="J2601" s="4">
        <f t="shared" si="246"/>
        <v>1966</v>
      </c>
      <c r="K2601">
        <f t="shared" si="247"/>
        <v>8</v>
      </c>
      <c r="M2601" t="str">
        <f t="shared" si="242"/>
        <v/>
      </c>
      <c r="O2601" t="str">
        <f t="shared" si="243"/>
        <v/>
      </c>
      <c r="R2601" t="str">
        <f t="shared" si="244"/>
        <v>1966-08</v>
      </c>
      <c r="U2601" s="2">
        <v>13.731</v>
      </c>
      <c r="V2601" s="2">
        <v>0.10100000000000001</v>
      </c>
      <c r="W2601" s="2">
        <v>19.626999999999999</v>
      </c>
      <c r="X2601" s="2">
        <v>0.20499999999999999</v>
      </c>
      <c r="Y2601" s="2">
        <v>8.0869999999999997</v>
      </c>
      <c r="Z2601" s="2">
        <v>0.111</v>
      </c>
      <c r="AA2601" s="2">
        <v>16.826000000000001</v>
      </c>
      <c r="AB2601" s="2">
        <v>6.8000000000000005E-2</v>
      </c>
      <c r="AC2601">
        <f t="shared" si="245"/>
        <v>1960</v>
      </c>
    </row>
    <row r="2602" spans="1:29" x14ac:dyDescent="0.35">
      <c r="A2602" s="3">
        <v>24351</v>
      </c>
      <c r="B2602" s="2">
        <v>12.132999999999999</v>
      </c>
      <c r="C2602" s="2">
        <v>0.107</v>
      </c>
      <c r="D2602" s="2">
        <v>18.027999999999999</v>
      </c>
      <c r="E2602" s="2">
        <v>8.5000000000000006E-2</v>
      </c>
      <c r="F2602" s="2">
        <v>6.4820000000000002</v>
      </c>
      <c r="G2602" s="2">
        <v>0.13500000000000001</v>
      </c>
      <c r="H2602" s="2">
        <v>16.273</v>
      </c>
      <c r="I2602" s="2">
        <v>6.9000000000000006E-2</v>
      </c>
      <c r="J2602" s="4">
        <f t="shared" si="246"/>
        <v>1966</v>
      </c>
      <c r="K2602">
        <f t="shared" si="247"/>
        <v>9</v>
      </c>
      <c r="M2602" t="str">
        <f t="shared" si="242"/>
        <v/>
      </c>
      <c r="O2602" t="str">
        <f t="shared" si="243"/>
        <v/>
      </c>
      <c r="R2602" t="str">
        <f t="shared" si="244"/>
        <v>1966-09</v>
      </c>
      <c r="U2602" s="2">
        <v>12.132999999999999</v>
      </c>
      <c r="V2602" s="2">
        <v>0.107</v>
      </c>
      <c r="W2602" s="2">
        <v>18.027999999999999</v>
      </c>
      <c r="X2602" s="2">
        <v>8.5000000000000006E-2</v>
      </c>
      <c r="Y2602" s="2">
        <v>6.4820000000000002</v>
      </c>
      <c r="Z2602" s="2">
        <v>0.13500000000000001</v>
      </c>
      <c r="AA2602" s="2">
        <v>16.273</v>
      </c>
      <c r="AB2602" s="2">
        <v>6.9000000000000006E-2</v>
      </c>
      <c r="AC2602">
        <f t="shared" si="245"/>
        <v>1960</v>
      </c>
    </row>
    <row r="2603" spans="1:29" x14ac:dyDescent="0.35">
      <c r="A2603" s="3">
        <v>24381</v>
      </c>
      <c r="B2603" s="2">
        <v>9.1530000000000005</v>
      </c>
      <c r="C2603" s="2">
        <v>7.2999999999999995E-2</v>
      </c>
      <c r="D2603" s="2">
        <v>14.776999999999999</v>
      </c>
      <c r="E2603" s="2">
        <v>8.1000000000000003E-2</v>
      </c>
      <c r="F2603" s="2">
        <v>3.5550000000000002</v>
      </c>
      <c r="G2603" s="2">
        <v>0.112</v>
      </c>
      <c r="H2603" s="2">
        <v>15.315</v>
      </c>
      <c r="I2603" s="2">
        <v>6.0999999999999999E-2</v>
      </c>
      <c r="J2603" s="4">
        <f t="shared" si="246"/>
        <v>1966</v>
      </c>
      <c r="K2603">
        <f t="shared" si="247"/>
        <v>10</v>
      </c>
      <c r="M2603" t="str">
        <f t="shared" si="242"/>
        <v/>
      </c>
      <c r="O2603" t="str">
        <f t="shared" si="243"/>
        <v/>
      </c>
      <c r="R2603" t="str">
        <f t="shared" si="244"/>
        <v>1966-10</v>
      </c>
      <c r="U2603" s="2">
        <v>9.1530000000000005</v>
      </c>
      <c r="V2603" s="2">
        <v>7.2999999999999995E-2</v>
      </c>
      <c r="W2603" s="2">
        <v>14.776999999999999</v>
      </c>
      <c r="X2603" s="2">
        <v>8.1000000000000003E-2</v>
      </c>
      <c r="Y2603" s="2">
        <v>3.5550000000000002</v>
      </c>
      <c r="Z2603" s="2">
        <v>0.112</v>
      </c>
      <c r="AA2603" s="2">
        <v>15.315</v>
      </c>
      <c r="AB2603" s="2">
        <v>6.0999999999999999E-2</v>
      </c>
      <c r="AC2603">
        <f t="shared" si="245"/>
        <v>1960</v>
      </c>
    </row>
    <row r="2604" spans="1:29" x14ac:dyDescent="0.35">
      <c r="A2604" s="3">
        <v>24412</v>
      </c>
      <c r="B2604" s="2">
        <v>5.9689999999999896</v>
      </c>
      <c r="C2604" s="2">
        <v>7.3999999999999996E-2</v>
      </c>
      <c r="D2604" s="2">
        <v>11.58</v>
      </c>
      <c r="E2604" s="2">
        <v>8.4000000000000005E-2</v>
      </c>
      <c r="F2604" s="2">
        <v>0.41199999999999998</v>
      </c>
      <c r="G2604" s="2">
        <v>0.13400000000000001</v>
      </c>
      <c r="H2604" s="2">
        <v>14.362</v>
      </c>
      <c r="I2604" s="2">
        <v>5.8000000000000003E-2</v>
      </c>
      <c r="J2604" s="4">
        <f t="shared" si="246"/>
        <v>1966</v>
      </c>
      <c r="K2604">
        <f t="shared" si="247"/>
        <v>11</v>
      </c>
      <c r="M2604" t="str">
        <f t="shared" si="242"/>
        <v/>
      </c>
      <c r="O2604" t="str">
        <f t="shared" si="243"/>
        <v/>
      </c>
      <c r="R2604" t="str">
        <f t="shared" si="244"/>
        <v>1966-11</v>
      </c>
      <c r="U2604" s="2">
        <v>5.9689999999999896</v>
      </c>
      <c r="V2604" s="2">
        <v>7.3999999999999996E-2</v>
      </c>
      <c r="W2604" s="2">
        <v>11.58</v>
      </c>
      <c r="X2604" s="2">
        <v>8.4000000000000005E-2</v>
      </c>
      <c r="Y2604" s="2">
        <v>0.41199999999999998</v>
      </c>
      <c r="Z2604" s="2">
        <v>0.13400000000000001</v>
      </c>
      <c r="AA2604" s="2">
        <v>14.362</v>
      </c>
      <c r="AB2604" s="2">
        <v>5.8000000000000003E-2</v>
      </c>
      <c r="AC2604">
        <f t="shared" si="245"/>
        <v>1960</v>
      </c>
    </row>
    <row r="2605" spans="1:29" x14ac:dyDescent="0.35">
      <c r="A2605" s="3">
        <v>24442</v>
      </c>
      <c r="B2605" s="2">
        <v>3.3820000000000001</v>
      </c>
      <c r="C2605" s="2">
        <v>5.1999999999999998E-2</v>
      </c>
      <c r="D2605" s="2">
        <v>8.7579999999999991</v>
      </c>
      <c r="E2605" s="2">
        <v>8.4000000000000005E-2</v>
      </c>
      <c r="F2605" s="2">
        <v>-1.9269999999999901</v>
      </c>
      <c r="G2605" s="2">
        <v>0.13</v>
      </c>
      <c r="H2605" s="2">
        <v>13.683</v>
      </c>
      <c r="I2605" s="2">
        <v>5.7000000000000002E-2</v>
      </c>
      <c r="J2605" s="4">
        <f t="shared" si="246"/>
        <v>1966</v>
      </c>
      <c r="K2605">
        <f t="shared" si="247"/>
        <v>12</v>
      </c>
      <c r="M2605" t="str">
        <f t="shared" si="242"/>
        <v/>
      </c>
      <c r="O2605" t="str">
        <f t="shared" si="243"/>
        <v/>
      </c>
      <c r="R2605" t="str">
        <f t="shared" si="244"/>
        <v>1966-12</v>
      </c>
      <c r="U2605" s="2">
        <v>3.3820000000000001</v>
      </c>
      <c r="V2605" s="2">
        <v>5.1999999999999998E-2</v>
      </c>
      <c r="W2605" s="2">
        <v>8.7579999999999991</v>
      </c>
      <c r="X2605" s="2">
        <v>8.4000000000000005E-2</v>
      </c>
      <c r="Y2605" s="2">
        <v>-1.9269999999999901</v>
      </c>
      <c r="Z2605" s="2">
        <v>0.13</v>
      </c>
      <c r="AA2605" s="2">
        <v>13.683</v>
      </c>
      <c r="AB2605" s="2">
        <v>5.7000000000000002E-2</v>
      </c>
      <c r="AC2605">
        <f t="shared" si="245"/>
        <v>1960</v>
      </c>
    </row>
    <row r="2606" spans="1:29" x14ac:dyDescent="0.35">
      <c r="A2606" s="3">
        <v>24473</v>
      </c>
      <c r="B2606" s="2">
        <v>2.71</v>
      </c>
      <c r="C2606" s="2">
        <v>7.0000000000000007E-2</v>
      </c>
      <c r="D2606" s="2">
        <v>8.3949999999999996</v>
      </c>
      <c r="E2606" s="2">
        <v>6.2E-2</v>
      </c>
      <c r="F2606" s="2">
        <v>-2.86899999999999</v>
      </c>
      <c r="G2606" s="2">
        <v>0.14000000000000001</v>
      </c>
      <c r="H2606" s="2">
        <v>13.526999999999999</v>
      </c>
      <c r="I2606" s="2">
        <v>5.5E-2</v>
      </c>
      <c r="J2606" s="4">
        <f t="shared" si="246"/>
        <v>1967</v>
      </c>
      <c r="K2606">
        <f t="shared" si="247"/>
        <v>1</v>
      </c>
      <c r="M2606" t="str">
        <f t="shared" si="242"/>
        <v/>
      </c>
      <c r="O2606" t="str">
        <f t="shared" si="243"/>
        <v/>
      </c>
      <c r="R2606" t="str">
        <f t="shared" si="244"/>
        <v>1967-01</v>
      </c>
      <c r="U2606" s="2">
        <v>2.71</v>
      </c>
      <c r="V2606" s="2">
        <v>7.0000000000000007E-2</v>
      </c>
      <c r="W2606" s="2">
        <v>8.3949999999999996</v>
      </c>
      <c r="X2606" s="2">
        <v>6.2E-2</v>
      </c>
      <c r="Y2606" s="2">
        <v>-2.86899999999999</v>
      </c>
      <c r="Z2606" s="2">
        <v>0.14000000000000001</v>
      </c>
      <c r="AA2606" s="2">
        <v>13.526999999999999</v>
      </c>
      <c r="AB2606" s="2">
        <v>5.5E-2</v>
      </c>
      <c r="AC2606">
        <f t="shared" si="245"/>
        <v>1960</v>
      </c>
    </row>
    <row r="2607" spans="1:29" x14ac:dyDescent="0.35">
      <c r="A2607" s="3">
        <v>24504</v>
      </c>
      <c r="B2607" s="2">
        <v>2.9049999999999998</v>
      </c>
      <c r="C2607" s="2">
        <v>0.126</v>
      </c>
      <c r="D2607" s="2">
        <v>8.6189999999999998</v>
      </c>
      <c r="E2607" s="2">
        <v>0.156</v>
      </c>
      <c r="F2607" s="2">
        <v>-2.7719999999999998</v>
      </c>
      <c r="G2607" s="2">
        <v>0.159</v>
      </c>
      <c r="H2607" s="2">
        <v>13.687999999999899</v>
      </c>
      <c r="I2607" s="2">
        <v>6.4000000000000001E-2</v>
      </c>
      <c r="J2607" s="4">
        <f t="shared" si="246"/>
        <v>1967</v>
      </c>
      <c r="K2607">
        <f t="shared" si="247"/>
        <v>2</v>
      </c>
      <c r="M2607" t="str">
        <f t="shared" si="242"/>
        <v/>
      </c>
      <c r="O2607" t="str">
        <f t="shared" si="243"/>
        <v/>
      </c>
      <c r="R2607" t="str">
        <f t="shared" si="244"/>
        <v>1967-02</v>
      </c>
      <c r="U2607" s="2">
        <v>2.9049999999999998</v>
      </c>
      <c r="V2607" s="2">
        <v>0.126</v>
      </c>
      <c r="W2607" s="2">
        <v>8.6189999999999998</v>
      </c>
      <c r="X2607" s="2">
        <v>0.156</v>
      </c>
      <c r="Y2607" s="2">
        <v>-2.7719999999999998</v>
      </c>
      <c r="Z2607" s="2">
        <v>0.159</v>
      </c>
      <c r="AA2607" s="2">
        <v>13.687999999999899</v>
      </c>
      <c r="AB2607" s="2">
        <v>6.4000000000000001E-2</v>
      </c>
      <c r="AC2607">
        <f t="shared" si="245"/>
        <v>1960</v>
      </c>
    </row>
    <row r="2608" spans="1:29" x14ac:dyDescent="0.35">
      <c r="A2608" s="3">
        <v>24532</v>
      </c>
      <c r="B2608" s="2">
        <v>5.3959999999999999</v>
      </c>
      <c r="C2608" s="2">
        <v>7.9000000000000001E-2</v>
      </c>
      <c r="D2608" s="2">
        <v>11.222</v>
      </c>
      <c r="E2608" s="2">
        <v>0.107</v>
      </c>
      <c r="F2608" s="2">
        <v>-0.35599999999999998</v>
      </c>
      <c r="G2608" s="2">
        <v>7.4999999999999997E-2</v>
      </c>
      <c r="H2608" s="2">
        <v>14.465</v>
      </c>
      <c r="I2608" s="2">
        <v>5.7000000000000002E-2</v>
      </c>
      <c r="J2608" s="4">
        <f t="shared" si="246"/>
        <v>1967</v>
      </c>
      <c r="K2608">
        <f t="shared" si="247"/>
        <v>3</v>
      </c>
      <c r="M2608" t="str">
        <f t="shared" si="242"/>
        <v/>
      </c>
      <c r="O2608" t="str">
        <f t="shared" si="243"/>
        <v/>
      </c>
      <c r="R2608" t="str">
        <f t="shared" si="244"/>
        <v>1967-03</v>
      </c>
      <c r="U2608" s="2">
        <v>5.3959999999999999</v>
      </c>
      <c r="V2608" s="2">
        <v>7.9000000000000001E-2</v>
      </c>
      <c r="W2608" s="2">
        <v>11.222</v>
      </c>
      <c r="X2608" s="2">
        <v>0.107</v>
      </c>
      <c r="Y2608" s="2">
        <v>-0.35599999999999998</v>
      </c>
      <c r="Z2608" s="2">
        <v>7.4999999999999997E-2</v>
      </c>
      <c r="AA2608" s="2">
        <v>14.465</v>
      </c>
      <c r="AB2608" s="2">
        <v>5.7000000000000002E-2</v>
      </c>
      <c r="AC2608">
        <f t="shared" si="245"/>
        <v>1960</v>
      </c>
    </row>
    <row r="2609" spans="1:29" x14ac:dyDescent="0.35">
      <c r="A2609" s="3">
        <v>24563</v>
      </c>
      <c r="B2609" s="2">
        <v>8.4580000000000002</v>
      </c>
      <c r="C2609" s="2">
        <v>0.11</v>
      </c>
      <c r="D2609" s="2">
        <v>14.375999999999999</v>
      </c>
      <c r="E2609" s="2">
        <v>0.14599999999999999</v>
      </c>
      <c r="F2609" s="2">
        <v>2.5</v>
      </c>
      <c r="G2609" s="2">
        <v>0.22800000000000001</v>
      </c>
      <c r="H2609" s="2">
        <v>15.3</v>
      </c>
      <c r="I2609" s="2">
        <v>6.0999999999999999E-2</v>
      </c>
      <c r="J2609" s="4">
        <f t="shared" si="246"/>
        <v>1967</v>
      </c>
      <c r="K2609">
        <f t="shared" si="247"/>
        <v>4</v>
      </c>
      <c r="M2609" t="str">
        <f t="shared" si="242"/>
        <v/>
      </c>
      <c r="O2609" t="str">
        <f t="shared" si="243"/>
        <v/>
      </c>
      <c r="R2609" t="str">
        <f t="shared" si="244"/>
        <v>1967-04</v>
      </c>
      <c r="U2609" s="2">
        <v>8.4580000000000002</v>
      </c>
      <c r="V2609" s="2">
        <v>0.11</v>
      </c>
      <c r="W2609" s="2">
        <v>14.375999999999999</v>
      </c>
      <c r="X2609" s="2">
        <v>0.14599999999999999</v>
      </c>
      <c r="Y2609" s="2">
        <v>2.5</v>
      </c>
      <c r="Z2609" s="2">
        <v>0.22800000000000001</v>
      </c>
      <c r="AA2609" s="2">
        <v>15.3</v>
      </c>
      <c r="AB2609" s="2">
        <v>6.0999999999999999E-2</v>
      </c>
      <c r="AC2609">
        <f t="shared" si="245"/>
        <v>1960</v>
      </c>
    </row>
    <row r="2610" spans="1:29" x14ac:dyDescent="0.35">
      <c r="A2610" s="3">
        <v>24593</v>
      </c>
      <c r="B2610" s="2">
        <v>11.632</v>
      </c>
      <c r="C2610" s="2">
        <v>7.6999999999999999E-2</v>
      </c>
      <c r="D2610" s="2">
        <v>17.504999999999999</v>
      </c>
      <c r="E2610" s="2">
        <v>0.17199999999999999</v>
      </c>
      <c r="F2610" s="2">
        <v>5.7839999999999998</v>
      </c>
      <c r="G2610" s="2">
        <v>0.16699999999999901</v>
      </c>
      <c r="H2610" s="2">
        <v>16.279</v>
      </c>
      <c r="I2610" s="2">
        <v>6.0999999999999999E-2</v>
      </c>
      <c r="J2610" s="4">
        <f t="shared" si="246"/>
        <v>1967</v>
      </c>
      <c r="K2610">
        <f t="shared" si="247"/>
        <v>5</v>
      </c>
      <c r="M2610" t="str">
        <f t="shared" si="242"/>
        <v/>
      </c>
      <c r="O2610" t="str">
        <f t="shared" si="243"/>
        <v/>
      </c>
      <c r="R2610" t="str">
        <f t="shared" si="244"/>
        <v>1967-05</v>
      </c>
      <c r="U2610" s="2">
        <v>11.632</v>
      </c>
      <c r="V2610" s="2">
        <v>7.6999999999999999E-2</v>
      </c>
      <c r="W2610" s="2">
        <v>17.504999999999999</v>
      </c>
      <c r="X2610" s="2">
        <v>0.17199999999999999</v>
      </c>
      <c r="Y2610" s="2">
        <v>5.7839999999999998</v>
      </c>
      <c r="Z2610" s="2">
        <v>0.16699999999999901</v>
      </c>
      <c r="AA2610" s="2">
        <v>16.279</v>
      </c>
      <c r="AB2610" s="2">
        <v>6.0999999999999999E-2</v>
      </c>
      <c r="AC2610">
        <f t="shared" si="245"/>
        <v>1960</v>
      </c>
    </row>
    <row r="2611" spans="1:29" x14ac:dyDescent="0.35">
      <c r="A2611" s="3">
        <v>24624</v>
      </c>
      <c r="B2611" s="2">
        <v>13.194000000000001</v>
      </c>
      <c r="C2611" s="2">
        <v>7.0999999999999994E-2</v>
      </c>
      <c r="D2611" s="2">
        <v>18.911000000000001</v>
      </c>
      <c r="E2611" s="2">
        <v>0.14499999999999999</v>
      </c>
      <c r="F2611" s="2">
        <v>7.4450000000000003</v>
      </c>
      <c r="G2611" s="2">
        <v>0.152</v>
      </c>
      <c r="H2611" s="2">
        <v>16.664999999999999</v>
      </c>
      <c r="I2611" s="2">
        <v>5.7000000000000002E-2</v>
      </c>
      <c r="J2611" s="4">
        <f t="shared" si="246"/>
        <v>1967</v>
      </c>
      <c r="K2611">
        <f t="shared" si="247"/>
        <v>6</v>
      </c>
      <c r="M2611" t="str">
        <f t="shared" si="242"/>
        <v/>
      </c>
      <c r="O2611" t="str">
        <f t="shared" si="243"/>
        <v/>
      </c>
      <c r="R2611" t="str">
        <f t="shared" si="244"/>
        <v>1967-06</v>
      </c>
      <c r="U2611" s="2">
        <v>13.194000000000001</v>
      </c>
      <c r="V2611" s="2">
        <v>7.0999999999999994E-2</v>
      </c>
      <c r="W2611" s="2">
        <v>18.911000000000001</v>
      </c>
      <c r="X2611" s="2">
        <v>0.14499999999999999</v>
      </c>
      <c r="Y2611" s="2">
        <v>7.4450000000000003</v>
      </c>
      <c r="Z2611" s="2">
        <v>0.152</v>
      </c>
      <c r="AA2611" s="2">
        <v>16.664999999999999</v>
      </c>
      <c r="AB2611" s="2">
        <v>5.7000000000000002E-2</v>
      </c>
      <c r="AC2611">
        <f t="shared" si="245"/>
        <v>1960</v>
      </c>
    </row>
    <row r="2612" spans="1:29" x14ac:dyDescent="0.35">
      <c r="A2612" s="3">
        <v>24654</v>
      </c>
      <c r="B2612" s="2">
        <v>14.331</v>
      </c>
      <c r="C2612" s="2">
        <v>0.16899999999999901</v>
      </c>
      <c r="D2612" s="2">
        <v>20.141999999999999</v>
      </c>
      <c r="E2612" s="2">
        <v>0.153</v>
      </c>
      <c r="F2612" s="2">
        <v>8.7059999999999995</v>
      </c>
      <c r="G2612" s="2">
        <v>0.14199999999999999</v>
      </c>
      <c r="H2612" s="2">
        <v>16.97</v>
      </c>
      <c r="I2612" s="2">
        <v>7.8E-2</v>
      </c>
      <c r="J2612" s="4">
        <f t="shared" si="246"/>
        <v>1967</v>
      </c>
      <c r="K2612">
        <f t="shared" si="247"/>
        <v>7</v>
      </c>
      <c r="M2612" t="str">
        <f t="shared" si="242"/>
        <v/>
      </c>
      <c r="O2612" t="str">
        <f t="shared" si="243"/>
        <v/>
      </c>
      <c r="R2612" t="str">
        <f t="shared" si="244"/>
        <v>1967-07</v>
      </c>
      <c r="U2612" s="2">
        <v>14.331</v>
      </c>
      <c r="V2612" s="2">
        <v>0.16899999999999901</v>
      </c>
      <c r="W2612" s="2">
        <v>20.141999999999999</v>
      </c>
      <c r="X2612" s="2">
        <v>0.153</v>
      </c>
      <c r="Y2612" s="2">
        <v>8.7059999999999995</v>
      </c>
      <c r="Z2612" s="2">
        <v>0.14199999999999999</v>
      </c>
      <c r="AA2612" s="2">
        <v>16.97</v>
      </c>
      <c r="AB2612" s="2">
        <v>7.8E-2</v>
      </c>
      <c r="AC2612">
        <f t="shared" si="245"/>
        <v>1960</v>
      </c>
    </row>
    <row r="2613" spans="1:29" x14ac:dyDescent="0.35">
      <c r="A2613" s="3">
        <v>24685</v>
      </c>
      <c r="B2613" s="2">
        <v>13.821</v>
      </c>
      <c r="C2613" s="2">
        <v>0.107</v>
      </c>
      <c r="D2613" s="2">
        <v>19.593</v>
      </c>
      <c r="E2613" s="2">
        <v>0.24199999999999999</v>
      </c>
      <c r="F2613" s="2">
        <v>8.1719999999999899</v>
      </c>
      <c r="G2613" s="2">
        <v>0.245</v>
      </c>
      <c r="H2613" s="2">
        <v>16.84</v>
      </c>
      <c r="I2613" s="2">
        <v>6.4000000000000001E-2</v>
      </c>
      <c r="J2613" s="4">
        <f t="shared" si="246"/>
        <v>1967</v>
      </c>
      <c r="K2613">
        <f t="shared" si="247"/>
        <v>8</v>
      </c>
      <c r="M2613" t="str">
        <f t="shared" si="242"/>
        <v/>
      </c>
      <c r="O2613" t="str">
        <f t="shared" si="243"/>
        <v/>
      </c>
      <c r="R2613" t="str">
        <f t="shared" si="244"/>
        <v>1967-08</v>
      </c>
      <c r="U2613" s="2">
        <v>13.821</v>
      </c>
      <c r="V2613" s="2">
        <v>0.107</v>
      </c>
      <c r="W2613" s="2">
        <v>19.593</v>
      </c>
      <c r="X2613" s="2">
        <v>0.24199999999999999</v>
      </c>
      <c r="Y2613" s="2">
        <v>8.1719999999999899</v>
      </c>
      <c r="Z2613" s="2">
        <v>0.245</v>
      </c>
      <c r="AA2613" s="2">
        <v>16.84</v>
      </c>
      <c r="AB2613" s="2">
        <v>6.4000000000000001E-2</v>
      </c>
      <c r="AC2613">
        <f t="shared" si="245"/>
        <v>1960</v>
      </c>
    </row>
    <row r="2614" spans="1:29" x14ac:dyDescent="0.35">
      <c r="A2614" s="3">
        <v>24716</v>
      </c>
      <c r="B2614" s="2">
        <v>12.053999999999901</v>
      </c>
      <c r="C2614" s="2">
        <v>5.8000000000000003E-2</v>
      </c>
      <c r="D2614" s="2">
        <v>17.852</v>
      </c>
      <c r="E2614" s="2">
        <v>0.107</v>
      </c>
      <c r="F2614" s="2">
        <v>6.2690000000000001</v>
      </c>
      <c r="G2614" s="2">
        <v>0.16600000000000001</v>
      </c>
      <c r="H2614" s="2">
        <v>16.244</v>
      </c>
      <c r="I2614" s="2">
        <v>0.06</v>
      </c>
      <c r="J2614" s="4">
        <f t="shared" si="246"/>
        <v>1967</v>
      </c>
      <c r="K2614">
        <f t="shared" si="247"/>
        <v>9</v>
      </c>
      <c r="M2614" t="str">
        <f t="shared" si="242"/>
        <v/>
      </c>
      <c r="O2614" t="str">
        <f t="shared" si="243"/>
        <v/>
      </c>
      <c r="R2614" t="str">
        <f t="shared" si="244"/>
        <v>1967-09</v>
      </c>
      <c r="U2614" s="2">
        <v>12.053999999999901</v>
      </c>
      <c r="V2614" s="2">
        <v>5.8000000000000003E-2</v>
      </c>
      <c r="W2614" s="2">
        <v>17.852</v>
      </c>
      <c r="X2614" s="2">
        <v>0.107</v>
      </c>
      <c r="Y2614" s="2">
        <v>6.2690000000000001</v>
      </c>
      <c r="Z2614" s="2">
        <v>0.16600000000000001</v>
      </c>
      <c r="AA2614" s="2">
        <v>16.244</v>
      </c>
      <c r="AB2614" s="2">
        <v>0.06</v>
      </c>
      <c r="AC2614">
        <f t="shared" si="245"/>
        <v>1960</v>
      </c>
    </row>
    <row r="2615" spans="1:29" x14ac:dyDescent="0.35">
      <c r="A2615" s="3">
        <v>24746</v>
      </c>
      <c r="B2615" s="2">
        <v>9.8089999999999993</v>
      </c>
      <c r="C2615" s="2">
        <v>4.4999999999999998E-2</v>
      </c>
      <c r="D2615" s="2">
        <v>15.478999999999999</v>
      </c>
      <c r="E2615" s="2">
        <v>0.08</v>
      </c>
      <c r="F2615" s="2">
        <v>4.1779999999999999</v>
      </c>
      <c r="G2615" s="2">
        <v>8.5999999999999993E-2</v>
      </c>
      <c r="H2615" s="2">
        <v>15.468999999999999</v>
      </c>
      <c r="I2615" s="2">
        <v>5.6000000000000001E-2</v>
      </c>
      <c r="J2615" s="4">
        <f t="shared" si="246"/>
        <v>1967</v>
      </c>
      <c r="K2615">
        <f t="shared" si="247"/>
        <v>10</v>
      </c>
      <c r="M2615" t="str">
        <f t="shared" si="242"/>
        <v/>
      </c>
      <c r="O2615" t="str">
        <f t="shared" si="243"/>
        <v/>
      </c>
      <c r="R2615" t="str">
        <f t="shared" si="244"/>
        <v>1967-10</v>
      </c>
      <c r="U2615" s="2">
        <v>9.8089999999999993</v>
      </c>
      <c r="V2615" s="2">
        <v>4.4999999999999998E-2</v>
      </c>
      <c r="W2615" s="2">
        <v>15.478999999999999</v>
      </c>
      <c r="X2615" s="2">
        <v>0.08</v>
      </c>
      <c r="Y2615" s="2">
        <v>4.1779999999999999</v>
      </c>
      <c r="Z2615" s="2">
        <v>8.5999999999999993E-2</v>
      </c>
      <c r="AA2615" s="2">
        <v>15.468999999999999</v>
      </c>
      <c r="AB2615" s="2">
        <v>5.6000000000000001E-2</v>
      </c>
      <c r="AC2615">
        <f t="shared" si="245"/>
        <v>1960</v>
      </c>
    </row>
    <row r="2616" spans="1:29" x14ac:dyDescent="0.35">
      <c r="A2616" s="3">
        <v>24777</v>
      </c>
      <c r="B2616" s="2">
        <v>6.1760000000000002</v>
      </c>
      <c r="C2616" s="2">
        <v>4.2000000000000003E-2</v>
      </c>
      <c r="D2616" s="2">
        <v>11.505000000000001</v>
      </c>
      <c r="E2616" s="2">
        <v>8.5000000000000006E-2</v>
      </c>
      <c r="F2616" s="2">
        <v>0.80799999999999905</v>
      </c>
      <c r="G2616" s="2">
        <v>0.14699999999999999</v>
      </c>
      <c r="H2616" s="2">
        <v>14.353</v>
      </c>
      <c r="I2616" s="2">
        <v>4.8000000000000001E-2</v>
      </c>
      <c r="J2616" s="4">
        <f t="shared" si="246"/>
        <v>1967</v>
      </c>
      <c r="K2616">
        <f t="shared" si="247"/>
        <v>11</v>
      </c>
      <c r="M2616" t="str">
        <f t="shared" si="242"/>
        <v/>
      </c>
      <c r="O2616" t="str">
        <f t="shared" si="243"/>
        <v/>
      </c>
      <c r="R2616" t="str">
        <f t="shared" si="244"/>
        <v>1967-11</v>
      </c>
      <c r="U2616" s="2">
        <v>6.1760000000000002</v>
      </c>
      <c r="V2616" s="2">
        <v>4.2000000000000003E-2</v>
      </c>
      <c r="W2616" s="2">
        <v>11.505000000000001</v>
      </c>
      <c r="X2616" s="2">
        <v>8.5000000000000006E-2</v>
      </c>
      <c r="Y2616" s="2">
        <v>0.80799999999999905</v>
      </c>
      <c r="Z2616" s="2">
        <v>0.14699999999999999</v>
      </c>
      <c r="AA2616" s="2">
        <v>14.353</v>
      </c>
      <c r="AB2616" s="2">
        <v>4.8000000000000001E-2</v>
      </c>
      <c r="AC2616">
        <f t="shared" si="245"/>
        <v>1960</v>
      </c>
    </row>
    <row r="2617" spans="1:29" x14ac:dyDescent="0.35">
      <c r="A2617" s="3">
        <v>24807</v>
      </c>
      <c r="B2617" s="2">
        <v>3.915</v>
      </c>
      <c r="C2617" s="2">
        <v>0.05</v>
      </c>
      <c r="D2617" s="2">
        <v>9.2789999999999999</v>
      </c>
      <c r="E2617" s="2">
        <v>5.6000000000000001E-2</v>
      </c>
      <c r="F2617" s="2">
        <v>-1.42</v>
      </c>
      <c r="G2617" s="2">
        <v>0.114</v>
      </c>
      <c r="H2617" s="2">
        <v>13.73</v>
      </c>
      <c r="I2617" s="2">
        <v>0.05</v>
      </c>
      <c r="J2617" s="4">
        <f t="shared" si="246"/>
        <v>1967</v>
      </c>
      <c r="K2617">
        <f t="shared" si="247"/>
        <v>12</v>
      </c>
      <c r="M2617" t="str">
        <f t="shared" si="242"/>
        <v/>
      </c>
      <c r="O2617" t="str">
        <f t="shared" si="243"/>
        <v/>
      </c>
      <c r="R2617" t="str">
        <f t="shared" si="244"/>
        <v>1967-12</v>
      </c>
      <c r="U2617" s="2">
        <v>3.915</v>
      </c>
      <c r="V2617" s="2">
        <v>0.05</v>
      </c>
      <c r="W2617" s="2">
        <v>9.2789999999999999</v>
      </c>
      <c r="X2617" s="2">
        <v>5.6000000000000001E-2</v>
      </c>
      <c r="Y2617" s="2">
        <v>-1.42</v>
      </c>
      <c r="Z2617" s="2">
        <v>0.114</v>
      </c>
      <c r="AA2617" s="2">
        <v>13.73</v>
      </c>
      <c r="AB2617" s="2">
        <v>0.05</v>
      </c>
      <c r="AC2617">
        <f t="shared" si="245"/>
        <v>1960</v>
      </c>
    </row>
    <row r="2618" spans="1:29" x14ac:dyDescent="0.35">
      <c r="A2618" s="3">
        <v>24838</v>
      </c>
      <c r="B2618" s="2">
        <v>2.3530000000000002</v>
      </c>
      <c r="C2618" s="2">
        <v>9.4E-2</v>
      </c>
      <c r="D2618" s="2">
        <v>7.8669999999999902</v>
      </c>
      <c r="E2618" s="2">
        <v>0.10199999999999999</v>
      </c>
      <c r="F2618" s="2">
        <v>-3.0619999999999998</v>
      </c>
      <c r="G2618" s="2">
        <v>7.4999999999999997E-2</v>
      </c>
      <c r="H2618" s="2">
        <v>13.388999999999999</v>
      </c>
      <c r="I2618" s="2">
        <v>5.3999999999999999E-2</v>
      </c>
      <c r="J2618" s="4">
        <f t="shared" si="246"/>
        <v>1968</v>
      </c>
      <c r="K2618">
        <f t="shared" si="247"/>
        <v>1</v>
      </c>
      <c r="M2618" t="str">
        <f t="shared" si="242"/>
        <v/>
      </c>
      <c r="O2618" t="str">
        <f t="shared" si="243"/>
        <v/>
      </c>
      <c r="R2618" t="str">
        <f t="shared" si="244"/>
        <v>1968-01</v>
      </c>
      <c r="U2618" s="2">
        <v>2.3530000000000002</v>
      </c>
      <c r="V2618" s="2">
        <v>9.4E-2</v>
      </c>
      <c r="W2618" s="2">
        <v>7.8669999999999902</v>
      </c>
      <c r="X2618" s="2">
        <v>0.10199999999999999</v>
      </c>
      <c r="Y2618" s="2">
        <v>-3.0619999999999998</v>
      </c>
      <c r="Z2618" s="2">
        <v>7.4999999999999997E-2</v>
      </c>
      <c r="AA2618" s="2">
        <v>13.388999999999999</v>
      </c>
      <c r="AB2618" s="2">
        <v>5.3999999999999999E-2</v>
      </c>
      <c r="AC2618">
        <f t="shared" si="245"/>
        <v>1960</v>
      </c>
    </row>
    <row r="2619" spans="1:29" x14ac:dyDescent="0.35">
      <c r="A2619" s="3">
        <v>24869</v>
      </c>
      <c r="B2619" s="2">
        <v>3.2450000000000001</v>
      </c>
      <c r="C2619" s="2">
        <v>0.124</v>
      </c>
      <c r="D2619" s="2">
        <v>8.8799999999999901</v>
      </c>
      <c r="E2619" s="2">
        <v>9.8000000000000004E-2</v>
      </c>
      <c r="F2619" s="2">
        <v>-2.319</v>
      </c>
      <c r="G2619" s="2">
        <v>8.1999999999999906E-2</v>
      </c>
      <c r="H2619" s="2">
        <v>13.724</v>
      </c>
      <c r="I2619" s="2">
        <v>5.8999999999999997E-2</v>
      </c>
      <c r="J2619" s="4">
        <f t="shared" si="246"/>
        <v>1968</v>
      </c>
      <c r="K2619">
        <f t="shared" si="247"/>
        <v>2</v>
      </c>
      <c r="M2619" t="str">
        <f t="shared" si="242"/>
        <v/>
      </c>
      <c r="O2619" t="str">
        <f t="shared" si="243"/>
        <v/>
      </c>
      <c r="R2619" t="str">
        <f t="shared" si="244"/>
        <v>1968-02</v>
      </c>
      <c r="U2619" s="2">
        <v>3.2450000000000001</v>
      </c>
      <c r="V2619" s="2">
        <v>0.124</v>
      </c>
      <c r="W2619" s="2">
        <v>8.8799999999999901</v>
      </c>
      <c r="X2619" s="2">
        <v>9.8000000000000004E-2</v>
      </c>
      <c r="Y2619" s="2">
        <v>-2.319</v>
      </c>
      <c r="Z2619" s="2">
        <v>8.1999999999999906E-2</v>
      </c>
      <c r="AA2619" s="2">
        <v>13.724</v>
      </c>
      <c r="AB2619" s="2">
        <v>5.8999999999999997E-2</v>
      </c>
      <c r="AC2619">
        <f t="shared" si="245"/>
        <v>1960</v>
      </c>
    </row>
    <row r="2620" spans="1:29" x14ac:dyDescent="0.35">
      <c r="A2620" s="3">
        <v>24898</v>
      </c>
      <c r="B2620" s="2">
        <v>6.117</v>
      </c>
      <c r="C2620" s="2">
        <v>6.9000000000000006E-2</v>
      </c>
      <c r="D2620" s="2">
        <v>11.907</v>
      </c>
      <c r="E2620" s="2">
        <v>0.126</v>
      </c>
      <c r="F2620" s="2">
        <v>0.28499999999999898</v>
      </c>
      <c r="G2620" s="2">
        <v>6.8000000000000005E-2</v>
      </c>
      <c r="H2620" s="2">
        <v>14.581</v>
      </c>
      <c r="I2620" s="2">
        <v>5.1999999999999998E-2</v>
      </c>
      <c r="J2620" s="4">
        <f t="shared" si="246"/>
        <v>1968</v>
      </c>
      <c r="K2620">
        <f t="shared" si="247"/>
        <v>3</v>
      </c>
      <c r="M2620" t="str">
        <f t="shared" si="242"/>
        <v/>
      </c>
      <c r="O2620" t="str">
        <f t="shared" si="243"/>
        <v/>
      </c>
      <c r="R2620" t="str">
        <f t="shared" si="244"/>
        <v>1968-03</v>
      </c>
      <c r="U2620" s="2">
        <v>6.117</v>
      </c>
      <c r="V2620" s="2">
        <v>6.9000000000000006E-2</v>
      </c>
      <c r="W2620" s="2">
        <v>11.907</v>
      </c>
      <c r="X2620" s="2">
        <v>0.126</v>
      </c>
      <c r="Y2620" s="2">
        <v>0.28499999999999898</v>
      </c>
      <c r="Z2620" s="2">
        <v>6.8000000000000005E-2</v>
      </c>
      <c r="AA2620" s="2">
        <v>14.581</v>
      </c>
      <c r="AB2620" s="2">
        <v>5.1999999999999998E-2</v>
      </c>
      <c r="AC2620">
        <f t="shared" si="245"/>
        <v>1960</v>
      </c>
    </row>
    <row r="2621" spans="1:29" x14ac:dyDescent="0.35">
      <c r="A2621" s="3">
        <v>24929</v>
      </c>
      <c r="B2621" s="2">
        <v>8.4550000000000001</v>
      </c>
      <c r="C2621" s="2">
        <v>0.14299999999999999</v>
      </c>
      <c r="D2621" s="2">
        <v>14.427</v>
      </c>
      <c r="E2621" s="2">
        <v>0.115</v>
      </c>
      <c r="F2621" s="2">
        <v>2.5960000000000001</v>
      </c>
      <c r="G2621" s="2">
        <v>0.28100000000000003</v>
      </c>
      <c r="H2621" s="2">
        <v>15.260999999999999</v>
      </c>
      <c r="I2621" s="2">
        <v>6.4000000000000001E-2</v>
      </c>
      <c r="J2621" s="4">
        <f t="shared" si="246"/>
        <v>1968</v>
      </c>
      <c r="K2621">
        <f t="shared" si="247"/>
        <v>4</v>
      </c>
      <c r="M2621" t="str">
        <f t="shared" si="242"/>
        <v/>
      </c>
      <c r="O2621" t="str">
        <f t="shared" si="243"/>
        <v/>
      </c>
      <c r="R2621" t="str">
        <f t="shared" si="244"/>
        <v>1968-04</v>
      </c>
      <c r="U2621" s="2">
        <v>8.4550000000000001</v>
      </c>
      <c r="V2621" s="2">
        <v>0.14299999999999999</v>
      </c>
      <c r="W2621" s="2">
        <v>14.427</v>
      </c>
      <c r="X2621" s="2">
        <v>0.115</v>
      </c>
      <c r="Y2621" s="2">
        <v>2.5960000000000001</v>
      </c>
      <c r="Z2621" s="2">
        <v>0.28100000000000003</v>
      </c>
      <c r="AA2621" s="2">
        <v>15.260999999999999</v>
      </c>
      <c r="AB2621" s="2">
        <v>6.4000000000000001E-2</v>
      </c>
      <c r="AC2621">
        <f t="shared" si="245"/>
        <v>1960</v>
      </c>
    </row>
    <row r="2622" spans="1:29" x14ac:dyDescent="0.35">
      <c r="A2622" s="3">
        <v>24959</v>
      </c>
      <c r="B2622" s="2">
        <v>11.068</v>
      </c>
      <c r="C2622" s="2">
        <v>0.111</v>
      </c>
      <c r="D2622" s="2">
        <v>16.760000000000002</v>
      </c>
      <c r="E2622" s="2">
        <v>0.16</v>
      </c>
      <c r="F2622" s="2">
        <v>5.1760000000000002</v>
      </c>
      <c r="G2622" s="2">
        <v>0.20100000000000001</v>
      </c>
      <c r="H2622" s="2">
        <v>15.99</v>
      </c>
      <c r="I2622" s="2">
        <v>6.2E-2</v>
      </c>
      <c r="J2622" s="4">
        <f t="shared" si="246"/>
        <v>1968</v>
      </c>
      <c r="K2622">
        <f t="shared" si="247"/>
        <v>5</v>
      </c>
      <c r="M2622" t="str">
        <f t="shared" si="242"/>
        <v/>
      </c>
      <c r="O2622" t="str">
        <f t="shared" si="243"/>
        <v/>
      </c>
      <c r="R2622" t="str">
        <f t="shared" si="244"/>
        <v>1968-05</v>
      </c>
      <c r="U2622" s="2">
        <v>11.068</v>
      </c>
      <c r="V2622" s="2">
        <v>0.111</v>
      </c>
      <c r="W2622" s="2">
        <v>16.760000000000002</v>
      </c>
      <c r="X2622" s="2">
        <v>0.16</v>
      </c>
      <c r="Y2622" s="2">
        <v>5.1760000000000002</v>
      </c>
      <c r="Z2622" s="2">
        <v>0.20100000000000001</v>
      </c>
      <c r="AA2622" s="2">
        <v>15.99</v>
      </c>
      <c r="AB2622" s="2">
        <v>6.2E-2</v>
      </c>
      <c r="AC2622">
        <f t="shared" si="245"/>
        <v>1960</v>
      </c>
    </row>
    <row r="2623" spans="1:29" x14ac:dyDescent="0.35">
      <c r="A2623" s="3">
        <v>24990</v>
      </c>
      <c r="B2623" s="2">
        <v>13.204000000000001</v>
      </c>
      <c r="C2623" s="2">
        <v>0.187</v>
      </c>
      <c r="D2623" s="2">
        <v>18.873000000000001</v>
      </c>
      <c r="E2623" s="2">
        <v>0.16</v>
      </c>
      <c r="F2623" s="2">
        <v>7.3179999999999996</v>
      </c>
      <c r="G2623" s="2">
        <v>0.21299999999999999</v>
      </c>
      <c r="H2623" s="2">
        <v>16.695999999999898</v>
      </c>
      <c r="I2623" s="2">
        <v>7.2999999999999995E-2</v>
      </c>
      <c r="J2623" s="4">
        <f t="shared" si="246"/>
        <v>1968</v>
      </c>
      <c r="K2623">
        <f t="shared" si="247"/>
        <v>6</v>
      </c>
      <c r="M2623" t="str">
        <f t="shared" si="242"/>
        <v/>
      </c>
      <c r="O2623" t="str">
        <f t="shared" si="243"/>
        <v/>
      </c>
      <c r="R2623" t="str">
        <f t="shared" si="244"/>
        <v>1968-06</v>
      </c>
      <c r="U2623" s="2">
        <v>13.204000000000001</v>
      </c>
      <c r="V2623" s="2">
        <v>0.187</v>
      </c>
      <c r="W2623" s="2">
        <v>18.873000000000001</v>
      </c>
      <c r="X2623" s="2">
        <v>0.16</v>
      </c>
      <c r="Y2623" s="2">
        <v>7.3179999999999996</v>
      </c>
      <c r="Z2623" s="2">
        <v>0.21299999999999999</v>
      </c>
      <c r="AA2623" s="2">
        <v>16.695999999999898</v>
      </c>
      <c r="AB2623" s="2">
        <v>7.2999999999999995E-2</v>
      </c>
      <c r="AC2623">
        <f t="shared" si="245"/>
        <v>1960</v>
      </c>
    </row>
    <row r="2624" spans="1:29" x14ac:dyDescent="0.35">
      <c r="A2624" s="3">
        <v>25020</v>
      </c>
      <c r="B2624" s="2">
        <v>14.026</v>
      </c>
      <c r="C2624" s="2">
        <v>8.8999999999999996E-2</v>
      </c>
      <c r="D2624" s="2">
        <v>19.734000000000002</v>
      </c>
      <c r="E2624" s="2">
        <v>0.13699999999999901</v>
      </c>
      <c r="F2624" s="2">
        <v>8.4309999999999992</v>
      </c>
      <c r="G2624" s="2">
        <v>0.105</v>
      </c>
      <c r="H2624" s="2">
        <v>16.887</v>
      </c>
      <c r="I2624" s="2">
        <v>5.8000000000000003E-2</v>
      </c>
      <c r="J2624" s="4">
        <f t="shared" si="246"/>
        <v>1968</v>
      </c>
      <c r="K2624">
        <f t="shared" si="247"/>
        <v>7</v>
      </c>
      <c r="M2624" t="str">
        <f t="shared" si="242"/>
        <v/>
      </c>
      <c r="O2624" t="str">
        <f t="shared" si="243"/>
        <v/>
      </c>
      <c r="R2624" t="str">
        <f t="shared" si="244"/>
        <v>1968-07</v>
      </c>
      <c r="U2624" s="2">
        <v>14.026</v>
      </c>
      <c r="V2624" s="2">
        <v>8.8999999999999996E-2</v>
      </c>
      <c r="W2624" s="2">
        <v>19.734000000000002</v>
      </c>
      <c r="X2624" s="2">
        <v>0.13699999999999901</v>
      </c>
      <c r="Y2624" s="2">
        <v>8.4309999999999992</v>
      </c>
      <c r="Z2624" s="2">
        <v>0.105</v>
      </c>
      <c r="AA2624" s="2">
        <v>16.887</v>
      </c>
      <c r="AB2624" s="2">
        <v>5.8000000000000003E-2</v>
      </c>
      <c r="AC2624">
        <f t="shared" si="245"/>
        <v>1960</v>
      </c>
    </row>
    <row r="2625" spans="1:29" x14ac:dyDescent="0.35">
      <c r="A2625" s="3">
        <v>25051</v>
      </c>
      <c r="B2625" s="2">
        <v>13.523999999999999</v>
      </c>
      <c r="C2625" s="2">
        <v>0.08</v>
      </c>
      <c r="D2625" s="2">
        <v>19.238</v>
      </c>
      <c r="E2625" s="2">
        <v>7.9000000000000001E-2</v>
      </c>
      <c r="F2625" s="2">
        <v>7.8919999999999897</v>
      </c>
      <c r="G2625" s="2">
        <v>0.14000000000000001</v>
      </c>
      <c r="H2625" s="2">
        <v>16.794</v>
      </c>
      <c r="I2625" s="2">
        <v>5.7000000000000002E-2</v>
      </c>
      <c r="J2625" s="4">
        <f t="shared" si="246"/>
        <v>1968</v>
      </c>
      <c r="K2625">
        <f t="shared" si="247"/>
        <v>8</v>
      </c>
      <c r="M2625" t="str">
        <f t="shared" si="242"/>
        <v/>
      </c>
      <c r="O2625" t="str">
        <f t="shared" si="243"/>
        <v/>
      </c>
      <c r="R2625" t="str">
        <f t="shared" si="244"/>
        <v>1968-08</v>
      </c>
      <c r="U2625" s="2">
        <v>13.523999999999999</v>
      </c>
      <c r="V2625" s="2">
        <v>0.08</v>
      </c>
      <c r="W2625" s="2">
        <v>19.238</v>
      </c>
      <c r="X2625" s="2">
        <v>7.9000000000000001E-2</v>
      </c>
      <c r="Y2625" s="2">
        <v>7.8919999999999897</v>
      </c>
      <c r="Z2625" s="2">
        <v>0.14000000000000001</v>
      </c>
      <c r="AA2625" s="2">
        <v>16.794</v>
      </c>
      <c r="AB2625" s="2">
        <v>5.7000000000000002E-2</v>
      </c>
      <c r="AC2625">
        <f t="shared" si="245"/>
        <v>1960</v>
      </c>
    </row>
    <row r="2626" spans="1:29" x14ac:dyDescent="0.35">
      <c r="A2626" s="3">
        <v>25082</v>
      </c>
      <c r="B2626" s="2">
        <v>11.62</v>
      </c>
      <c r="C2626" s="2">
        <v>0.19</v>
      </c>
      <c r="D2626" s="2">
        <v>17.347999999999999</v>
      </c>
      <c r="E2626" s="2">
        <v>0.223</v>
      </c>
      <c r="F2626" s="2">
        <v>5.9420000000000002</v>
      </c>
      <c r="G2626" s="2">
        <v>0.152</v>
      </c>
      <c r="H2626" s="2">
        <v>16.155000000000001</v>
      </c>
      <c r="I2626" s="2">
        <v>7.5999999999999998E-2</v>
      </c>
      <c r="J2626" s="4">
        <f t="shared" si="246"/>
        <v>1968</v>
      </c>
      <c r="K2626">
        <f t="shared" si="247"/>
        <v>9</v>
      </c>
      <c r="M2626" t="str">
        <f t="shared" si="242"/>
        <v/>
      </c>
      <c r="O2626" t="str">
        <f t="shared" si="243"/>
        <v/>
      </c>
      <c r="R2626" t="str">
        <f t="shared" si="244"/>
        <v>1968-09</v>
      </c>
      <c r="U2626" s="2">
        <v>11.62</v>
      </c>
      <c r="V2626" s="2">
        <v>0.19</v>
      </c>
      <c r="W2626" s="2">
        <v>17.347999999999999</v>
      </c>
      <c r="X2626" s="2">
        <v>0.223</v>
      </c>
      <c r="Y2626" s="2">
        <v>5.9420000000000002</v>
      </c>
      <c r="Z2626" s="2">
        <v>0.152</v>
      </c>
      <c r="AA2626" s="2">
        <v>16.155000000000001</v>
      </c>
      <c r="AB2626" s="2">
        <v>7.5999999999999998E-2</v>
      </c>
      <c r="AC2626">
        <f t="shared" si="245"/>
        <v>1960</v>
      </c>
    </row>
    <row r="2627" spans="1:29" x14ac:dyDescent="0.35">
      <c r="A2627" s="3">
        <v>25112</v>
      </c>
      <c r="B2627" s="2">
        <v>9.4529999999999994</v>
      </c>
      <c r="C2627" s="2">
        <v>0.13800000000000001</v>
      </c>
      <c r="D2627" s="2">
        <v>15.085999999999901</v>
      </c>
      <c r="E2627" s="2">
        <v>0.127</v>
      </c>
      <c r="F2627" s="2">
        <v>3.7869999999999999</v>
      </c>
      <c r="G2627" s="2">
        <v>0.26300000000000001</v>
      </c>
      <c r="H2627" s="2">
        <v>15.481</v>
      </c>
      <c r="I2627" s="2">
        <v>6.6000000000000003E-2</v>
      </c>
      <c r="J2627" s="4">
        <f t="shared" si="246"/>
        <v>1968</v>
      </c>
      <c r="K2627">
        <f t="shared" si="247"/>
        <v>10</v>
      </c>
      <c r="M2627" t="str">
        <f t="shared" ref="M2627:M2690" si="248">IFERROR(AVERAGEIFS(H:H, J:J, L2627), "")</f>
        <v/>
      </c>
      <c r="O2627" t="str">
        <f t="shared" ref="O2627:O2690" si="249">IF(ISNUMBER(M2627), M2627 - $N$2, "")</f>
        <v/>
      </c>
      <c r="R2627" t="str">
        <f t="shared" ref="R2627:R2690" si="250">J2627 &amp; "-" &amp; TEXT(K2627, "00")</f>
        <v>1968-10</v>
      </c>
      <c r="U2627" s="2">
        <v>9.4529999999999994</v>
      </c>
      <c r="V2627" s="2">
        <v>0.13800000000000001</v>
      </c>
      <c r="W2627" s="2">
        <v>15.085999999999901</v>
      </c>
      <c r="X2627" s="2">
        <v>0.127</v>
      </c>
      <c r="Y2627" s="2">
        <v>3.7869999999999999</v>
      </c>
      <c r="Z2627" s="2">
        <v>0.26300000000000001</v>
      </c>
      <c r="AA2627" s="2">
        <v>15.481</v>
      </c>
      <c r="AB2627" s="2">
        <v>6.6000000000000003E-2</v>
      </c>
      <c r="AC2627">
        <f t="shared" ref="AC2627:AC2690" si="251">INT(J2627/10)*10</f>
        <v>1960</v>
      </c>
    </row>
    <row r="2628" spans="1:29" x14ac:dyDescent="0.35">
      <c r="A2628" s="3">
        <v>25143</v>
      </c>
      <c r="B2628" s="2">
        <v>5.891</v>
      </c>
      <c r="C2628" s="2">
        <v>6.2E-2</v>
      </c>
      <c r="D2628" s="2">
        <v>11.3</v>
      </c>
      <c r="E2628" s="2">
        <v>0.105</v>
      </c>
      <c r="F2628" s="2">
        <v>0.35699999999999998</v>
      </c>
      <c r="G2628" s="2">
        <v>0.13500000000000001</v>
      </c>
      <c r="H2628" s="2">
        <v>14.417999999999999</v>
      </c>
      <c r="I2628" s="2">
        <v>5.0999999999999997E-2</v>
      </c>
      <c r="J2628" s="4">
        <f t="shared" si="246"/>
        <v>1968</v>
      </c>
      <c r="K2628">
        <f t="shared" si="247"/>
        <v>11</v>
      </c>
      <c r="M2628" t="str">
        <f t="shared" si="248"/>
        <v/>
      </c>
      <c r="O2628" t="str">
        <f t="shared" si="249"/>
        <v/>
      </c>
      <c r="R2628" t="str">
        <f t="shared" si="250"/>
        <v>1968-11</v>
      </c>
      <c r="U2628" s="2">
        <v>5.891</v>
      </c>
      <c r="V2628" s="2">
        <v>6.2E-2</v>
      </c>
      <c r="W2628" s="2">
        <v>11.3</v>
      </c>
      <c r="X2628" s="2">
        <v>0.105</v>
      </c>
      <c r="Y2628" s="2">
        <v>0.35699999999999998</v>
      </c>
      <c r="Z2628" s="2">
        <v>0.13500000000000001</v>
      </c>
      <c r="AA2628" s="2">
        <v>14.417999999999999</v>
      </c>
      <c r="AB2628" s="2">
        <v>5.0999999999999997E-2</v>
      </c>
      <c r="AC2628">
        <f t="shared" si="251"/>
        <v>1960</v>
      </c>
    </row>
    <row r="2629" spans="1:29" x14ac:dyDescent="0.35">
      <c r="A2629" s="3">
        <v>25173</v>
      </c>
      <c r="B2629" s="2">
        <v>3.24</v>
      </c>
      <c r="C2629" s="2">
        <v>5.2999999999999999E-2</v>
      </c>
      <c r="D2629" s="2">
        <v>8.5510000000000002</v>
      </c>
      <c r="E2629" s="2">
        <v>0.13500000000000001</v>
      </c>
      <c r="F2629" s="2">
        <v>-2.1160000000000001</v>
      </c>
      <c r="G2629" s="2">
        <v>0.10299999999999999</v>
      </c>
      <c r="H2629" s="2">
        <v>13.790999999999899</v>
      </c>
      <c r="I2629" s="2">
        <v>0.05</v>
      </c>
      <c r="J2629" s="4">
        <f t="shared" si="246"/>
        <v>1968</v>
      </c>
      <c r="K2629">
        <f t="shared" si="247"/>
        <v>12</v>
      </c>
      <c r="M2629" t="str">
        <f t="shared" si="248"/>
        <v/>
      </c>
      <c r="O2629" t="str">
        <f t="shared" si="249"/>
        <v/>
      </c>
      <c r="R2629" t="str">
        <f t="shared" si="250"/>
        <v>1968-12</v>
      </c>
      <c r="U2629" s="2">
        <v>3.24</v>
      </c>
      <c r="V2629" s="2">
        <v>5.2999999999999999E-2</v>
      </c>
      <c r="W2629" s="2">
        <v>8.5510000000000002</v>
      </c>
      <c r="X2629" s="2">
        <v>0.13500000000000001</v>
      </c>
      <c r="Y2629" s="2">
        <v>-2.1160000000000001</v>
      </c>
      <c r="Z2629" s="2">
        <v>0.10299999999999999</v>
      </c>
      <c r="AA2629" s="2">
        <v>13.790999999999899</v>
      </c>
      <c r="AB2629" s="2">
        <v>0.05</v>
      </c>
      <c r="AC2629">
        <f t="shared" si="251"/>
        <v>1960</v>
      </c>
    </row>
    <row r="2630" spans="1:29" x14ac:dyDescent="0.35">
      <c r="A2630" s="3">
        <v>25204</v>
      </c>
      <c r="B2630" s="2">
        <v>1.966</v>
      </c>
      <c r="C2630" s="2">
        <v>5.2999999999999999E-2</v>
      </c>
      <c r="D2630" s="2">
        <v>7.2289999999999903</v>
      </c>
      <c r="E2630" s="2">
        <v>9.0999999999999998E-2</v>
      </c>
      <c r="F2630" s="2">
        <v>-3.298</v>
      </c>
      <c r="G2630" s="2">
        <v>0.11600000000000001</v>
      </c>
      <c r="H2630" s="2">
        <v>13.518000000000001</v>
      </c>
      <c r="I2630" s="2">
        <v>4.8000000000000001E-2</v>
      </c>
      <c r="J2630" s="4">
        <f t="shared" si="246"/>
        <v>1969</v>
      </c>
      <c r="K2630">
        <f t="shared" si="247"/>
        <v>1</v>
      </c>
      <c r="M2630" t="str">
        <f t="shared" si="248"/>
        <v/>
      </c>
      <c r="O2630" t="str">
        <f t="shared" si="249"/>
        <v/>
      </c>
      <c r="R2630" t="str">
        <f t="shared" si="250"/>
        <v>1969-01</v>
      </c>
      <c r="U2630" s="2">
        <v>1.966</v>
      </c>
      <c r="V2630" s="2">
        <v>5.2999999999999999E-2</v>
      </c>
      <c r="W2630" s="2">
        <v>7.2289999999999903</v>
      </c>
      <c r="X2630" s="2">
        <v>9.0999999999999998E-2</v>
      </c>
      <c r="Y2630" s="2">
        <v>-3.298</v>
      </c>
      <c r="Z2630" s="2">
        <v>0.11600000000000001</v>
      </c>
      <c r="AA2630" s="2">
        <v>13.518000000000001</v>
      </c>
      <c r="AB2630" s="2">
        <v>4.8000000000000001E-2</v>
      </c>
      <c r="AC2630">
        <f t="shared" si="251"/>
        <v>1960</v>
      </c>
    </row>
    <row r="2631" spans="1:29" x14ac:dyDescent="0.35">
      <c r="A2631" s="3">
        <v>25235</v>
      </c>
      <c r="B2631" s="2">
        <v>2.4500000000000002</v>
      </c>
      <c r="C2631" s="2">
        <v>9.1999999999999998E-2</v>
      </c>
      <c r="D2631" s="2">
        <v>7.9689999999999896</v>
      </c>
      <c r="E2631" s="2">
        <v>0.126</v>
      </c>
      <c r="F2631" s="2">
        <v>-3.1909999999999998</v>
      </c>
      <c r="G2631" s="2">
        <v>0.151</v>
      </c>
      <c r="H2631" s="2">
        <v>13.747</v>
      </c>
      <c r="I2631" s="2">
        <v>5.1999999999999998E-2</v>
      </c>
      <c r="J2631" s="4">
        <f t="shared" si="246"/>
        <v>1969</v>
      </c>
      <c r="K2631">
        <f t="shared" si="247"/>
        <v>2</v>
      </c>
      <c r="M2631" t="str">
        <f t="shared" si="248"/>
        <v/>
      </c>
      <c r="O2631" t="str">
        <f t="shared" si="249"/>
        <v/>
      </c>
      <c r="R2631" t="str">
        <f t="shared" si="250"/>
        <v>1969-02</v>
      </c>
      <c r="U2631" s="2">
        <v>2.4500000000000002</v>
      </c>
      <c r="V2631" s="2">
        <v>9.1999999999999998E-2</v>
      </c>
      <c r="W2631" s="2">
        <v>7.9689999999999896</v>
      </c>
      <c r="X2631" s="2">
        <v>0.126</v>
      </c>
      <c r="Y2631" s="2">
        <v>-3.1909999999999998</v>
      </c>
      <c r="Z2631" s="2">
        <v>0.151</v>
      </c>
      <c r="AA2631" s="2">
        <v>13.747</v>
      </c>
      <c r="AB2631" s="2">
        <v>5.1999999999999998E-2</v>
      </c>
      <c r="AC2631">
        <f t="shared" si="251"/>
        <v>1960</v>
      </c>
    </row>
    <row r="2632" spans="1:29" x14ac:dyDescent="0.35">
      <c r="A2632" s="3">
        <v>25263</v>
      </c>
      <c r="B2632" s="2">
        <v>5.1310000000000002</v>
      </c>
      <c r="C2632" s="2">
        <v>0.106</v>
      </c>
      <c r="D2632" s="2">
        <v>11.018000000000001</v>
      </c>
      <c r="E2632" s="2">
        <v>0.106</v>
      </c>
      <c r="F2632" s="2">
        <v>-0.82399999999999995</v>
      </c>
      <c r="G2632" s="2">
        <v>0.21299999999999999</v>
      </c>
      <c r="H2632" s="2">
        <v>14.576000000000001</v>
      </c>
      <c r="I2632" s="2">
        <v>5.6000000000000001E-2</v>
      </c>
      <c r="J2632" s="4">
        <f t="shared" si="246"/>
        <v>1969</v>
      </c>
      <c r="K2632">
        <f t="shared" si="247"/>
        <v>3</v>
      </c>
      <c r="M2632" t="str">
        <f t="shared" si="248"/>
        <v/>
      </c>
      <c r="O2632" t="str">
        <f t="shared" si="249"/>
        <v/>
      </c>
      <c r="R2632" t="str">
        <f t="shared" si="250"/>
        <v>1969-03</v>
      </c>
      <c r="U2632" s="2">
        <v>5.1310000000000002</v>
      </c>
      <c r="V2632" s="2">
        <v>0.106</v>
      </c>
      <c r="W2632" s="2">
        <v>11.018000000000001</v>
      </c>
      <c r="X2632" s="2">
        <v>0.106</v>
      </c>
      <c r="Y2632" s="2">
        <v>-0.82399999999999995</v>
      </c>
      <c r="Z2632" s="2">
        <v>0.21299999999999999</v>
      </c>
      <c r="AA2632" s="2">
        <v>14.576000000000001</v>
      </c>
      <c r="AB2632" s="2">
        <v>5.6000000000000001E-2</v>
      </c>
      <c r="AC2632">
        <f t="shared" si="251"/>
        <v>1960</v>
      </c>
    </row>
    <row r="2633" spans="1:29" x14ac:dyDescent="0.35">
      <c r="A2633" s="3">
        <v>25294</v>
      </c>
      <c r="B2633" s="2">
        <v>8.5759999999999899</v>
      </c>
      <c r="C2633" s="2">
        <v>0.125</v>
      </c>
      <c r="D2633" s="2">
        <v>14.286</v>
      </c>
      <c r="E2633" s="2">
        <v>0.20100000000000001</v>
      </c>
      <c r="F2633" s="2">
        <v>2.69</v>
      </c>
      <c r="G2633" s="2">
        <v>0.23699999999999999</v>
      </c>
      <c r="H2633" s="2">
        <v>15.518000000000001</v>
      </c>
      <c r="I2633" s="2">
        <v>6.2E-2</v>
      </c>
      <c r="J2633" s="4">
        <f t="shared" si="246"/>
        <v>1969</v>
      </c>
      <c r="K2633">
        <f t="shared" si="247"/>
        <v>4</v>
      </c>
      <c r="M2633" t="str">
        <f t="shared" si="248"/>
        <v/>
      </c>
      <c r="O2633" t="str">
        <f t="shared" si="249"/>
        <v/>
      </c>
      <c r="R2633" t="str">
        <f t="shared" si="250"/>
        <v>1969-04</v>
      </c>
      <c r="U2633" s="2">
        <v>8.5759999999999899</v>
      </c>
      <c r="V2633" s="2">
        <v>0.125</v>
      </c>
      <c r="W2633" s="2">
        <v>14.286</v>
      </c>
      <c r="X2633" s="2">
        <v>0.20100000000000001</v>
      </c>
      <c r="Y2633" s="2">
        <v>2.69</v>
      </c>
      <c r="Z2633" s="2">
        <v>0.23699999999999999</v>
      </c>
      <c r="AA2633" s="2">
        <v>15.518000000000001</v>
      </c>
      <c r="AB2633" s="2">
        <v>6.2E-2</v>
      </c>
      <c r="AC2633">
        <f t="shared" si="251"/>
        <v>1960</v>
      </c>
    </row>
    <row r="2634" spans="1:29" x14ac:dyDescent="0.35">
      <c r="A2634" s="3">
        <v>25324</v>
      </c>
      <c r="B2634" s="2">
        <v>11.353999999999999</v>
      </c>
      <c r="C2634" s="2">
        <v>7.6999999999999999E-2</v>
      </c>
      <c r="D2634" s="2">
        <v>17.064</v>
      </c>
      <c r="E2634" s="2">
        <v>0.157</v>
      </c>
      <c r="F2634" s="2">
        <v>5.5650000000000004</v>
      </c>
      <c r="G2634" s="2">
        <v>0.24099999999999999</v>
      </c>
      <c r="H2634" s="2">
        <v>16.329000000000001</v>
      </c>
      <c r="I2634" s="2">
        <v>5.2999999999999999E-2</v>
      </c>
      <c r="J2634" s="4">
        <f t="shared" si="246"/>
        <v>1969</v>
      </c>
      <c r="K2634">
        <f t="shared" si="247"/>
        <v>5</v>
      </c>
      <c r="M2634" t="str">
        <f t="shared" si="248"/>
        <v/>
      </c>
      <c r="O2634" t="str">
        <f t="shared" si="249"/>
        <v/>
      </c>
      <c r="R2634" t="str">
        <f t="shared" si="250"/>
        <v>1969-05</v>
      </c>
      <c r="U2634" s="2">
        <v>11.353999999999999</v>
      </c>
      <c r="V2634" s="2">
        <v>7.6999999999999999E-2</v>
      </c>
      <c r="W2634" s="2">
        <v>17.064</v>
      </c>
      <c r="X2634" s="2">
        <v>0.157</v>
      </c>
      <c r="Y2634" s="2">
        <v>5.5650000000000004</v>
      </c>
      <c r="Z2634" s="2">
        <v>0.24099999999999999</v>
      </c>
      <c r="AA2634" s="2">
        <v>16.329000000000001</v>
      </c>
      <c r="AB2634" s="2">
        <v>5.2999999999999999E-2</v>
      </c>
      <c r="AC2634">
        <f t="shared" si="251"/>
        <v>1960</v>
      </c>
    </row>
    <row r="2635" spans="1:29" x14ac:dyDescent="0.35">
      <c r="A2635" s="3">
        <v>25355</v>
      </c>
      <c r="B2635" s="2">
        <v>13.475</v>
      </c>
      <c r="C2635" s="2">
        <v>0.11899999999999999</v>
      </c>
      <c r="D2635" s="2">
        <v>19.207999999999998</v>
      </c>
      <c r="E2635" s="2">
        <v>0.25600000000000001</v>
      </c>
      <c r="F2635" s="2">
        <v>7.5679999999999996</v>
      </c>
      <c r="G2635" s="2">
        <v>0.34</v>
      </c>
      <c r="H2635" s="2">
        <v>16.829999999999998</v>
      </c>
      <c r="I2635" s="2">
        <v>6.2E-2</v>
      </c>
      <c r="J2635" s="4">
        <f t="shared" ref="J2635:J2698" si="252">YEAR(A2635)</f>
        <v>1969</v>
      </c>
      <c r="K2635">
        <f t="shared" ref="K2635:K2698" si="253">MONTH(A2635)</f>
        <v>6</v>
      </c>
      <c r="M2635" t="str">
        <f t="shared" si="248"/>
        <v/>
      </c>
      <c r="O2635" t="str">
        <f t="shared" si="249"/>
        <v/>
      </c>
      <c r="R2635" t="str">
        <f t="shared" si="250"/>
        <v>1969-06</v>
      </c>
      <c r="U2635" s="2">
        <v>13.475</v>
      </c>
      <c r="V2635" s="2">
        <v>0.11899999999999999</v>
      </c>
      <c r="W2635" s="2">
        <v>19.207999999999998</v>
      </c>
      <c r="X2635" s="2">
        <v>0.25600000000000001</v>
      </c>
      <c r="Y2635" s="2">
        <v>7.5679999999999996</v>
      </c>
      <c r="Z2635" s="2">
        <v>0.34</v>
      </c>
      <c r="AA2635" s="2">
        <v>16.829999999999998</v>
      </c>
      <c r="AB2635" s="2">
        <v>6.2E-2</v>
      </c>
      <c r="AC2635">
        <f t="shared" si="251"/>
        <v>1960</v>
      </c>
    </row>
    <row r="2636" spans="1:29" x14ac:dyDescent="0.35">
      <c r="A2636" s="3">
        <v>25385</v>
      </c>
      <c r="B2636" s="2">
        <v>14.218</v>
      </c>
      <c r="C2636" s="2">
        <v>0.109</v>
      </c>
      <c r="D2636" s="2">
        <v>20.024000000000001</v>
      </c>
      <c r="E2636" s="2">
        <v>0.22600000000000001</v>
      </c>
      <c r="F2636" s="2">
        <v>8.6660000000000004</v>
      </c>
      <c r="G2636" s="2">
        <v>0.16300000000000001</v>
      </c>
      <c r="H2636" s="2">
        <v>16.923999999999999</v>
      </c>
      <c r="I2636" s="2">
        <v>5.8999999999999997E-2</v>
      </c>
      <c r="J2636" s="4">
        <f t="shared" si="252"/>
        <v>1969</v>
      </c>
      <c r="K2636">
        <f t="shared" si="253"/>
        <v>7</v>
      </c>
      <c r="M2636" t="str">
        <f t="shared" si="248"/>
        <v/>
      </c>
      <c r="O2636" t="str">
        <f t="shared" si="249"/>
        <v/>
      </c>
      <c r="R2636" t="str">
        <f t="shared" si="250"/>
        <v>1969-07</v>
      </c>
      <c r="U2636" s="2">
        <v>14.218</v>
      </c>
      <c r="V2636" s="2">
        <v>0.109</v>
      </c>
      <c r="W2636" s="2">
        <v>20.024000000000001</v>
      </c>
      <c r="X2636" s="2">
        <v>0.22600000000000001</v>
      </c>
      <c r="Y2636" s="2">
        <v>8.6660000000000004</v>
      </c>
      <c r="Z2636" s="2">
        <v>0.16300000000000001</v>
      </c>
      <c r="AA2636" s="2">
        <v>16.923999999999999</v>
      </c>
      <c r="AB2636" s="2">
        <v>5.8999999999999997E-2</v>
      </c>
      <c r="AC2636">
        <f t="shared" si="251"/>
        <v>1960</v>
      </c>
    </row>
    <row r="2637" spans="1:29" x14ac:dyDescent="0.35">
      <c r="A2637" s="3">
        <v>25416</v>
      </c>
      <c r="B2637" s="2">
        <v>13.804</v>
      </c>
      <c r="C2637" s="2">
        <v>0.08</v>
      </c>
      <c r="D2637" s="2">
        <v>19.628</v>
      </c>
      <c r="E2637" s="2">
        <v>0.16</v>
      </c>
      <c r="F2637" s="2">
        <v>8.1239999999999899</v>
      </c>
      <c r="G2637" s="2">
        <v>0.224</v>
      </c>
      <c r="H2637" s="2">
        <v>16.945</v>
      </c>
      <c r="I2637" s="2">
        <v>5.6000000000000001E-2</v>
      </c>
      <c r="J2637" s="4">
        <f t="shared" si="252"/>
        <v>1969</v>
      </c>
      <c r="K2637">
        <f t="shared" si="253"/>
        <v>8</v>
      </c>
      <c r="M2637" t="str">
        <f t="shared" si="248"/>
        <v/>
      </c>
      <c r="O2637" t="str">
        <f t="shared" si="249"/>
        <v/>
      </c>
      <c r="R2637" t="str">
        <f t="shared" si="250"/>
        <v>1969-08</v>
      </c>
      <c r="U2637" s="2">
        <v>13.804</v>
      </c>
      <c r="V2637" s="2">
        <v>0.08</v>
      </c>
      <c r="W2637" s="2">
        <v>19.628</v>
      </c>
      <c r="X2637" s="2">
        <v>0.16</v>
      </c>
      <c r="Y2637" s="2">
        <v>8.1239999999999899</v>
      </c>
      <c r="Z2637" s="2">
        <v>0.224</v>
      </c>
      <c r="AA2637" s="2">
        <v>16.945</v>
      </c>
      <c r="AB2637" s="2">
        <v>5.6000000000000001E-2</v>
      </c>
      <c r="AC2637">
        <f t="shared" si="251"/>
        <v>1960</v>
      </c>
    </row>
    <row r="2638" spans="1:29" x14ac:dyDescent="0.35">
      <c r="A2638" s="3">
        <v>25447</v>
      </c>
      <c r="B2638" s="2">
        <v>12.048</v>
      </c>
      <c r="C2638" s="2">
        <v>5.7000000000000002E-2</v>
      </c>
      <c r="D2638" s="2">
        <v>17.670000000000002</v>
      </c>
      <c r="E2638" s="2">
        <v>0.112</v>
      </c>
      <c r="F2638" s="2">
        <v>6.4210000000000003</v>
      </c>
      <c r="G2638" s="2">
        <v>0.14099999999999999</v>
      </c>
      <c r="H2638" s="2">
        <v>16.337</v>
      </c>
      <c r="I2638" s="2">
        <v>5.2999999999999999E-2</v>
      </c>
      <c r="J2638" s="4">
        <f t="shared" si="252"/>
        <v>1969</v>
      </c>
      <c r="K2638">
        <f t="shared" si="253"/>
        <v>9</v>
      </c>
      <c r="M2638" t="str">
        <f t="shared" si="248"/>
        <v/>
      </c>
      <c r="O2638" t="str">
        <f t="shared" si="249"/>
        <v/>
      </c>
      <c r="R2638" t="str">
        <f t="shared" si="250"/>
        <v>1969-09</v>
      </c>
      <c r="U2638" s="2">
        <v>12.048</v>
      </c>
      <c r="V2638" s="2">
        <v>5.7000000000000002E-2</v>
      </c>
      <c r="W2638" s="2">
        <v>17.670000000000002</v>
      </c>
      <c r="X2638" s="2">
        <v>0.112</v>
      </c>
      <c r="Y2638" s="2">
        <v>6.4210000000000003</v>
      </c>
      <c r="Z2638" s="2">
        <v>0.14099999999999999</v>
      </c>
      <c r="AA2638" s="2">
        <v>16.337</v>
      </c>
      <c r="AB2638" s="2">
        <v>5.2999999999999999E-2</v>
      </c>
      <c r="AC2638">
        <f t="shared" si="251"/>
        <v>1960</v>
      </c>
    </row>
    <row r="2639" spans="1:29" x14ac:dyDescent="0.35">
      <c r="A2639" s="3">
        <v>25477</v>
      </c>
      <c r="B2639" s="2">
        <v>9.4890000000000008</v>
      </c>
      <c r="C2639" s="2">
        <v>6.5000000000000002E-2</v>
      </c>
      <c r="D2639" s="2">
        <v>14.888</v>
      </c>
      <c r="E2639" s="2">
        <v>0.155</v>
      </c>
      <c r="F2639" s="2">
        <v>4.05</v>
      </c>
      <c r="G2639" s="2">
        <v>0.26900000000000002</v>
      </c>
      <c r="H2639" s="2">
        <v>15.445</v>
      </c>
      <c r="I2639" s="2">
        <v>5.6000000000000001E-2</v>
      </c>
      <c r="J2639" s="4">
        <f t="shared" si="252"/>
        <v>1969</v>
      </c>
      <c r="K2639">
        <f t="shared" si="253"/>
        <v>10</v>
      </c>
      <c r="M2639" t="str">
        <f t="shared" si="248"/>
        <v/>
      </c>
      <c r="O2639" t="str">
        <f t="shared" si="249"/>
        <v/>
      </c>
      <c r="R2639" t="str">
        <f t="shared" si="250"/>
        <v>1969-10</v>
      </c>
      <c r="U2639" s="2">
        <v>9.4890000000000008</v>
      </c>
      <c r="V2639" s="2">
        <v>6.5000000000000002E-2</v>
      </c>
      <c r="W2639" s="2">
        <v>14.888</v>
      </c>
      <c r="X2639" s="2">
        <v>0.155</v>
      </c>
      <c r="Y2639" s="2">
        <v>4.05</v>
      </c>
      <c r="Z2639" s="2">
        <v>0.26900000000000002</v>
      </c>
      <c r="AA2639" s="2">
        <v>15.445</v>
      </c>
      <c r="AB2639" s="2">
        <v>5.6000000000000001E-2</v>
      </c>
      <c r="AC2639">
        <f t="shared" si="251"/>
        <v>1960</v>
      </c>
    </row>
    <row r="2640" spans="1:29" x14ac:dyDescent="0.35">
      <c r="A2640" s="3">
        <v>25508</v>
      </c>
      <c r="B2640" s="2">
        <v>6.42</v>
      </c>
      <c r="C2640" s="2">
        <v>5.2999999999999999E-2</v>
      </c>
      <c r="D2640" s="2">
        <v>11.974</v>
      </c>
      <c r="E2640" s="2">
        <v>0.125</v>
      </c>
      <c r="F2640" s="2">
        <v>0.92299999999999904</v>
      </c>
      <c r="G2640" s="2">
        <v>0.14099999999999999</v>
      </c>
      <c r="H2640" s="2">
        <v>14.523999999999999</v>
      </c>
      <c r="I2640" s="2">
        <v>5.0999999999999997E-2</v>
      </c>
      <c r="J2640" s="4">
        <f t="shared" si="252"/>
        <v>1969</v>
      </c>
      <c r="K2640">
        <f t="shared" si="253"/>
        <v>11</v>
      </c>
      <c r="M2640" t="str">
        <f t="shared" si="248"/>
        <v/>
      </c>
      <c r="O2640" t="str">
        <f t="shared" si="249"/>
        <v/>
      </c>
      <c r="R2640" t="str">
        <f t="shared" si="250"/>
        <v>1969-11</v>
      </c>
      <c r="U2640" s="2">
        <v>6.42</v>
      </c>
      <c r="V2640" s="2">
        <v>5.2999999999999999E-2</v>
      </c>
      <c r="W2640" s="2">
        <v>11.974</v>
      </c>
      <c r="X2640" s="2">
        <v>0.125</v>
      </c>
      <c r="Y2640" s="2">
        <v>0.92299999999999904</v>
      </c>
      <c r="Z2640" s="2">
        <v>0.14099999999999999</v>
      </c>
      <c r="AA2640" s="2">
        <v>14.523999999999999</v>
      </c>
      <c r="AB2640" s="2">
        <v>5.0999999999999997E-2</v>
      </c>
      <c r="AC2640">
        <f t="shared" si="251"/>
        <v>1960</v>
      </c>
    </row>
    <row r="2641" spans="1:29" x14ac:dyDescent="0.35">
      <c r="A2641" s="3">
        <v>25538</v>
      </c>
      <c r="B2641" s="2">
        <v>4.21</v>
      </c>
      <c r="C2641" s="2">
        <v>8.5999999999999993E-2</v>
      </c>
      <c r="D2641" s="2">
        <v>9.5869999999999997</v>
      </c>
      <c r="E2641" s="2">
        <v>0.10299999999999999</v>
      </c>
      <c r="F2641" s="2">
        <v>-1.139</v>
      </c>
      <c r="G2641" s="2">
        <v>0.113</v>
      </c>
      <c r="H2641" s="2">
        <v>13.993</v>
      </c>
      <c r="I2641" s="2">
        <v>5.3999999999999999E-2</v>
      </c>
      <c r="J2641" s="4">
        <f t="shared" si="252"/>
        <v>1969</v>
      </c>
      <c r="K2641">
        <f t="shared" si="253"/>
        <v>12</v>
      </c>
      <c r="M2641" t="str">
        <f t="shared" si="248"/>
        <v/>
      </c>
      <c r="O2641" t="str">
        <f t="shared" si="249"/>
        <v/>
      </c>
      <c r="R2641" t="str">
        <f t="shared" si="250"/>
        <v>1969-12</v>
      </c>
      <c r="U2641" s="2">
        <v>4.21</v>
      </c>
      <c r="V2641" s="2">
        <v>8.5999999999999993E-2</v>
      </c>
      <c r="W2641" s="2">
        <v>9.5869999999999997</v>
      </c>
      <c r="X2641" s="2">
        <v>0.10299999999999999</v>
      </c>
      <c r="Y2641" s="2">
        <v>-1.139</v>
      </c>
      <c r="Z2641" s="2">
        <v>0.113</v>
      </c>
      <c r="AA2641" s="2">
        <v>13.993</v>
      </c>
      <c r="AB2641" s="2">
        <v>5.3999999999999999E-2</v>
      </c>
      <c r="AC2641">
        <f t="shared" si="251"/>
        <v>1960</v>
      </c>
    </row>
    <row r="2642" spans="1:29" x14ac:dyDescent="0.35">
      <c r="A2642" s="3">
        <v>25569</v>
      </c>
      <c r="B2642" s="2">
        <v>2.8359999999999999</v>
      </c>
      <c r="C2642" s="2">
        <v>8.4000000000000005E-2</v>
      </c>
      <c r="D2642" s="2">
        <v>8.2880000000000003</v>
      </c>
      <c r="E2642" s="2">
        <v>0.11700000000000001</v>
      </c>
      <c r="F2642" s="2">
        <v>-2.5839999999999899</v>
      </c>
      <c r="G2642" s="2">
        <v>9.9000000000000005E-2</v>
      </c>
      <c r="H2642" s="2">
        <v>13.711</v>
      </c>
      <c r="I2642" s="2">
        <v>5.1999999999999998E-2</v>
      </c>
      <c r="J2642" s="4">
        <f t="shared" si="252"/>
        <v>1970</v>
      </c>
      <c r="K2642">
        <f t="shared" si="253"/>
        <v>1</v>
      </c>
      <c r="M2642" t="str">
        <f t="shared" si="248"/>
        <v/>
      </c>
      <c r="O2642" t="str">
        <f t="shared" si="249"/>
        <v/>
      </c>
      <c r="R2642" t="str">
        <f t="shared" si="250"/>
        <v>1970-01</v>
      </c>
      <c r="U2642" s="2">
        <v>2.8359999999999999</v>
      </c>
      <c r="V2642" s="2">
        <v>8.4000000000000005E-2</v>
      </c>
      <c r="W2642" s="2">
        <v>8.2880000000000003</v>
      </c>
      <c r="X2642" s="2">
        <v>0.11700000000000001</v>
      </c>
      <c r="Y2642" s="2">
        <v>-2.5839999999999899</v>
      </c>
      <c r="Z2642" s="2">
        <v>9.9000000000000005E-2</v>
      </c>
      <c r="AA2642" s="2">
        <v>13.711</v>
      </c>
      <c r="AB2642" s="2">
        <v>5.1999999999999998E-2</v>
      </c>
      <c r="AC2642">
        <f t="shared" si="251"/>
        <v>1970</v>
      </c>
    </row>
    <row r="2643" spans="1:29" x14ac:dyDescent="0.35">
      <c r="A2643" s="3">
        <v>25600</v>
      </c>
      <c r="B2643" s="2">
        <v>3.7349999999999999</v>
      </c>
      <c r="C2643" s="2">
        <v>8.1999999999999906E-2</v>
      </c>
      <c r="D2643" s="2">
        <v>9.5429999999999993</v>
      </c>
      <c r="E2643" s="2">
        <v>0.108</v>
      </c>
      <c r="F2643" s="2">
        <v>-2.02</v>
      </c>
      <c r="G2643" s="2">
        <v>0.127</v>
      </c>
      <c r="H2643" s="2">
        <v>14.022</v>
      </c>
      <c r="I2643" s="2">
        <v>5.2999999999999999E-2</v>
      </c>
      <c r="J2643" s="4">
        <f t="shared" si="252"/>
        <v>1970</v>
      </c>
      <c r="K2643">
        <f t="shared" si="253"/>
        <v>2</v>
      </c>
      <c r="M2643" t="str">
        <f t="shared" si="248"/>
        <v/>
      </c>
      <c r="O2643" t="str">
        <f t="shared" si="249"/>
        <v/>
      </c>
      <c r="R2643" t="str">
        <f t="shared" si="250"/>
        <v>1970-02</v>
      </c>
      <c r="U2643" s="2">
        <v>3.7349999999999999</v>
      </c>
      <c r="V2643" s="2">
        <v>8.1999999999999906E-2</v>
      </c>
      <c r="W2643" s="2">
        <v>9.5429999999999993</v>
      </c>
      <c r="X2643" s="2">
        <v>0.108</v>
      </c>
      <c r="Y2643" s="2">
        <v>-2.02</v>
      </c>
      <c r="Z2643" s="2">
        <v>0.127</v>
      </c>
      <c r="AA2643" s="2">
        <v>14.022</v>
      </c>
      <c r="AB2643" s="2">
        <v>5.2999999999999999E-2</v>
      </c>
      <c r="AC2643">
        <f t="shared" si="251"/>
        <v>1970</v>
      </c>
    </row>
    <row r="2644" spans="1:29" x14ac:dyDescent="0.35">
      <c r="A2644" s="3">
        <v>25628</v>
      </c>
      <c r="B2644" s="2">
        <v>5.2720000000000002</v>
      </c>
      <c r="C2644" s="2">
        <v>0.114</v>
      </c>
      <c r="D2644" s="2">
        <v>11.066000000000001</v>
      </c>
      <c r="E2644" s="2">
        <v>0.18</v>
      </c>
      <c r="F2644" s="2">
        <v>-0.54500000000000004</v>
      </c>
      <c r="G2644" s="2">
        <v>0.21099999999999999</v>
      </c>
      <c r="H2644" s="2">
        <v>14.503</v>
      </c>
      <c r="I2644" s="2">
        <v>5.8000000000000003E-2</v>
      </c>
      <c r="J2644" s="4">
        <f t="shared" si="252"/>
        <v>1970</v>
      </c>
      <c r="K2644">
        <f t="shared" si="253"/>
        <v>3</v>
      </c>
      <c r="M2644" t="str">
        <f t="shared" si="248"/>
        <v/>
      </c>
      <c r="O2644" t="str">
        <f t="shared" si="249"/>
        <v/>
      </c>
      <c r="R2644" t="str">
        <f t="shared" si="250"/>
        <v>1970-03</v>
      </c>
      <c r="U2644" s="2">
        <v>5.2720000000000002</v>
      </c>
      <c r="V2644" s="2">
        <v>0.114</v>
      </c>
      <c r="W2644" s="2">
        <v>11.066000000000001</v>
      </c>
      <c r="X2644" s="2">
        <v>0.18</v>
      </c>
      <c r="Y2644" s="2">
        <v>-0.54500000000000004</v>
      </c>
      <c r="Z2644" s="2">
        <v>0.21099999999999999</v>
      </c>
      <c r="AA2644" s="2">
        <v>14.503</v>
      </c>
      <c r="AB2644" s="2">
        <v>5.8000000000000003E-2</v>
      </c>
      <c r="AC2644">
        <f t="shared" si="251"/>
        <v>1970</v>
      </c>
    </row>
    <row r="2645" spans="1:29" x14ac:dyDescent="0.35">
      <c r="A2645" s="3">
        <v>25659</v>
      </c>
      <c r="B2645" s="2">
        <v>8.6029999999999998</v>
      </c>
      <c r="C2645" s="2">
        <v>6.6000000000000003E-2</v>
      </c>
      <c r="D2645" s="2">
        <v>14.382999999999999</v>
      </c>
      <c r="E2645" s="2">
        <v>0.17899999999999999</v>
      </c>
      <c r="F2645" s="2">
        <v>2.7389999999999999</v>
      </c>
      <c r="G2645" s="2">
        <v>0.113</v>
      </c>
      <c r="H2645" s="2">
        <v>15.44</v>
      </c>
      <c r="I2645" s="2">
        <v>5.0999999999999997E-2</v>
      </c>
      <c r="J2645" s="4">
        <f t="shared" si="252"/>
        <v>1970</v>
      </c>
      <c r="K2645">
        <f t="shared" si="253"/>
        <v>4</v>
      </c>
      <c r="M2645" t="str">
        <f t="shared" si="248"/>
        <v/>
      </c>
      <c r="O2645" t="str">
        <f t="shared" si="249"/>
        <v/>
      </c>
      <c r="R2645" t="str">
        <f t="shared" si="250"/>
        <v>1970-04</v>
      </c>
      <c r="U2645" s="2">
        <v>8.6029999999999998</v>
      </c>
      <c r="V2645" s="2">
        <v>6.6000000000000003E-2</v>
      </c>
      <c r="W2645" s="2">
        <v>14.382999999999999</v>
      </c>
      <c r="X2645" s="2">
        <v>0.17899999999999999</v>
      </c>
      <c r="Y2645" s="2">
        <v>2.7389999999999999</v>
      </c>
      <c r="Z2645" s="2">
        <v>0.113</v>
      </c>
      <c r="AA2645" s="2">
        <v>15.44</v>
      </c>
      <c r="AB2645" s="2">
        <v>5.0999999999999997E-2</v>
      </c>
      <c r="AC2645">
        <f t="shared" si="251"/>
        <v>1970</v>
      </c>
    </row>
    <row r="2646" spans="1:29" x14ac:dyDescent="0.35">
      <c r="A2646" s="3">
        <v>25689</v>
      </c>
      <c r="B2646" s="2">
        <v>11.206</v>
      </c>
      <c r="C2646" s="2">
        <v>9.9000000000000005E-2</v>
      </c>
      <c r="D2646" s="2">
        <v>17.164999999999999</v>
      </c>
      <c r="E2646" s="2">
        <v>0.121</v>
      </c>
      <c r="F2646" s="2">
        <v>5.4020000000000001</v>
      </c>
      <c r="G2646" s="2">
        <v>0.107</v>
      </c>
      <c r="H2646" s="2">
        <v>16.103999999999999</v>
      </c>
      <c r="I2646" s="2">
        <v>5.5E-2</v>
      </c>
      <c r="J2646" s="4">
        <f t="shared" si="252"/>
        <v>1970</v>
      </c>
      <c r="K2646">
        <f t="shared" si="253"/>
        <v>5</v>
      </c>
      <c r="M2646" t="str">
        <f t="shared" si="248"/>
        <v/>
      </c>
      <c r="O2646" t="str">
        <f t="shared" si="249"/>
        <v/>
      </c>
      <c r="R2646" t="str">
        <f t="shared" si="250"/>
        <v>1970-05</v>
      </c>
      <c r="U2646" s="2">
        <v>11.206</v>
      </c>
      <c r="V2646" s="2">
        <v>9.9000000000000005E-2</v>
      </c>
      <c r="W2646" s="2">
        <v>17.164999999999999</v>
      </c>
      <c r="X2646" s="2">
        <v>0.121</v>
      </c>
      <c r="Y2646" s="2">
        <v>5.4020000000000001</v>
      </c>
      <c r="Z2646" s="2">
        <v>0.107</v>
      </c>
      <c r="AA2646" s="2">
        <v>16.103999999999999</v>
      </c>
      <c r="AB2646" s="2">
        <v>5.5E-2</v>
      </c>
      <c r="AC2646">
        <f t="shared" si="251"/>
        <v>1970</v>
      </c>
    </row>
    <row r="2647" spans="1:29" x14ac:dyDescent="0.35">
      <c r="A2647" s="3">
        <v>25720</v>
      </c>
      <c r="B2647" s="2">
        <v>13.513</v>
      </c>
      <c r="C2647" s="2">
        <v>8.5999999999999993E-2</v>
      </c>
      <c r="D2647" s="2">
        <v>19.367999999999999</v>
      </c>
      <c r="E2647" s="2">
        <v>0.20300000000000001</v>
      </c>
      <c r="F2647" s="2">
        <v>7.5990000000000002</v>
      </c>
      <c r="G2647" s="2">
        <v>0.189</v>
      </c>
      <c r="H2647" s="2">
        <v>16.672000000000001</v>
      </c>
      <c r="I2647" s="2">
        <v>5.6000000000000001E-2</v>
      </c>
      <c r="J2647" s="4">
        <f t="shared" si="252"/>
        <v>1970</v>
      </c>
      <c r="K2647">
        <f t="shared" si="253"/>
        <v>6</v>
      </c>
      <c r="M2647" t="str">
        <f t="shared" si="248"/>
        <v/>
      </c>
      <c r="O2647" t="str">
        <f t="shared" si="249"/>
        <v/>
      </c>
      <c r="R2647" t="str">
        <f t="shared" si="250"/>
        <v>1970-06</v>
      </c>
      <c r="U2647" s="2">
        <v>13.513</v>
      </c>
      <c r="V2647" s="2">
        <v>8.5999999999999993E-2</v>
      </c>
      <c r="W2647" s="2">
        <v>19.367999999999999</v>
      </c>
      <c r="X2647" s="2">
        <v>0.20300000000000001</v>
      </c>
      <c r="Y2647" s="2">
        <v>7.5990000000000002</v>
      </c>
      <c r="Z2647" s="2">
        <v>0.189</v>
      </c>
      <c r="AA2647" s="2">
        <v>16.672000000000001</v>
      </c>
      <c r="AB2647" s="2">
        <v>5.6000000000000001E-2</v>
      </c>
      <c r="AC2647">
        <f t="shared" si="251"/>
        <v>1970</v>
      </c>
    </row>
    <row r="2648" spans="1:29" x14ac:dyDescent="0.35">
      <c r="A2648" s="3">
        <v>25750</v>
      </c>
      <c r="B2648" s="2">
        <v>14.395</v>
      </c>
      <c r="C2648" s="2">
        <v>0.1</v>
      </c>
      <c r="D2648" s="2">
        <v>20.254000000000001</v>
      </c>
      <c r="E2648" s="2">
        <v>0.114</v>
      </c>
      <c r="F2648" s="2">
        <v>8.7229999999999901</v>
      </c>
      <c r="G2648" s="2">
        <v>9.9000000000000005E-2</v>
      </c>
      <c r="H2648" s="2">
        <v>16.911999999999999</v>
      </c>
      <c r="I2648" s="2">
        <v>5.8000000000000003E-2</v>
      </c>
      <c r="J2648" s="4">
        <f t="shared" si="252"/>
        <v>1970</v>
      </c>
      <c r="K2648">
        <f t="shared" si="253"/>
        <v>7</v>
      </c>
      <c r="M2648" t="str">
        <f t="shared" si="248"/>
        <v/>
      </c>
      <c r="O2648" t="str">
        <f t="shared" si="249"/>
        <v/>
      </c>
      <c r="R2648" t="str">
        <f t="shared" si="250"/>
        <v>1970-07</v>
      </c>
      <c r="U2648" s="2">
        <v>14.395</v>
      </c>
      <c r="V2648" s="2">
        <v>0.1</v>
      </c>
      <c r="W2648" s="2">
        <v>20.254000000000001</v>
      </c>
      <c r="X2648" s="2">
        <v>0.114</v>
      </c>
      <c r="Y2648" s="2">
        <v>8.7229999999999901</v>
      </c>
      <c r="Z2648" s="2">
        <v>9.9000000000000005E-2</v>
      </c>
      <c r="AA2648" s="2">
        <v>16.911999999999999</v>
      </c>
      <c r="AB2648" s="2">
        <v>5.8000000000000003E-2</v>
      </c>
      <c r="AC2648">
        <f t="shared" si="251"/>
        <v>1970</v>
      </c>
    </row>
    <row r="2649" spans="1:29" x14ac:dyDescent="0.35">
      <c r="A2649" s="3">
        <v>25781</v>
      </c>
      <c r="B2649" s="2">
        <v>13.657999999999999</v>
      </c>
      <c r="C2649" s="2">
        <v>6.2E-2</v>
      </c>
      <c r="D2649" s="2">
        <v>19.43</v>
      </c>
      <c r="E2649" s="2">
        <v>0.17899999999999999</v>
      </c>
      <c r="F2649" s="2">
        <v>8.0969999999999995</v>
      </c>
      <c r="G2649" s="2">
        <v>0.122</v>
      </c>
      <c r="H2649" s="2">
        <v>16.748000000000001</v>
      </c>
      <c r="I2649" s="2">
        <v>5.1999999999999998E-2</v>
      </c>
      <c r="J2649" s="4">
        <f t="shared" si="252"/>
        <v>1970</v>
      </c>
      <c r="K2649">
        <f t="shared" si="253"/>
        <v>8</v>
      </c>
      <c r="M2649" t="str">
        <f t="shared" si="248"/>
        <v/>
      </c>
      <c r="O2649" t="str">
        <f t="shared" si="249"/>
        <v/>
      </c>
      <c r="R2649" t="str">
        <f t="shared" si="250"/>
        <v>1970-08</v>
      </c>
      <c r="U2649" s="2">
        <v>13.657999999999999</v>
      </c>
      <c r="V2649" s="2">
        <v>6.2E-2</v>
      </c>
      <c r="W2649" s="2">
        <v>19.43</v>
      </c>
      <c r="X2649" s="2">
        <v>0.17899999999999999</v>
      </c>
      <c r="Y2649" s="2">
        <v>8.0969999999999995</v>
      </c>
      <c r="Z2649" s="2">
        <v>0.122</v>
      </c>
      <c r="AA2649" s="2">
        <v>16.748000000000001</v>
      </c>
      <c r="AB2649" s="2">
        <v>5.1999999999999998E-2</v>
      </c>
      <c r="AC2649">
        <f t="shared" si="251"/>
        <v>1970</v>
      </c>
    </row>
    <row r="2650" spans="1:29" x14ac:dyDescent="0.35">
      <c r="A2650" s="3">
        <v>25812</v>
      </c>
      <c r="B2650" s="2">
        <v>12.276999999999999</v>
      </c>
      <c r="C2650" s="2">
        <v>6.3E-2</v>
      </c>
      <c r="D2650" s="2">
        <v>17.879000000000001</v>
      </c>
      <c r="E2650" s="2">
        <v>8.8999999999999996E-2</v>
      </c>
      <c r="F2650" s="2">
        <v>6.62</v>
      </c>
      <c r="G2650" s="2">
        <v>0.124</v>
      </c>
      <c r="H2650" s="2">
        <v>16.335000000000001</v>
      </c>
      <c r="I2650" s="2">
        <v>5.5E-2</v>
      </c>
      <c r="J2650" s="4">
        <f t="shared" si="252"/>
        <v>1970</v>
      </c>
      <c r="K2650">
        <f t="shared" si="253"/>
        <v>9</v>
      </c>
      <c r="M2650" t="str">
        <f t="shared" si="248"/>
        <v/>
      </c>
      <c r="O2650" t="str">
        <f t="shared" si="249"/>
        <v/>
      </c>
      <c r="R2650" t="str">
        <f t="shared" si="250"/>
        <v>1970-09</v>
      </c>
      <c r="U2650" s="2">
        <v>12.276999999999999</v>
      </c>
      <c r="V2650" s="2">
        <v>6.3E-2</v>
      </c>
      <c r="W2650" s="2">
        <v>17.879000000000001</v>
      </c>
      <c r="X2650" s="2">
        <v>8.8999999999999996E-2</v>
      </c>
      <c r="Y2650" s="2">
        <v>6.62</v>
      </c>
      <c r="Z2650" s="2">
        <v>0.124</v>
      </c>
      <c r="AA2650" s="2">
        <v>16.335000000000001</v>
      </c>
      <c r="AB2650" s="2">
        <v>5.5E-2</v>
      </c>
      <c r="AC2650">
        <f t="shared" si="251"/>
        <v>1970</v>
      </c>
    </row>
    <row r="2651" spans="1:29" x14ac:dyDescent="0.35">
      <c r="A2651" s="3">
        <v>25842</v>
      </c>
      <c r="B2651" s="2">
        <v>9.3480000000000008</v>
      </c>
      <c r="C2651" s="2">
        <v>4.2000000000000003E-2</v>
      </c>
      <c r="D2651" s="2">
        <v>14.96</v>
      </c>
      <c r="E2651" s="2">
        <v>8.8999999999999996E-2</v>
      </c>
      <c r="F2651" s="2">
        <v>3.7869999999999999</v>
      </c>
      <c r="G2651" s="2">
        <v>0.10299999999999999</v>
      </c>
      <c r="H2651" s="2">
        <v>15.42</v>
      </c>
      <c r="I2651" s="2">
        <v>5.0999999999999997E-2</v>
      </c>
      <c r="J2651" s="4">
        <f t="shared" si="252"/>
        <v>1970</v>
      </c>
      <c r="K2651">
        <f t="shared" si="253"/>
        <v>10</v>
      </c>
      <c r="M2651" t="str">
        <f t="shared" si="248"/>
        <v/>
      </c>
      <c r="O2651" t="str">
        <f t="shared" si="249"/>
        <v/>
      </c>
      <c r="R2651" t="str">
        <f t="shared" si="250"/>
        <v>1970-10</v>
      </c>
      <c r="U2651" s="2">
        <v>9.3480000000000008</v>
      </c>
      <c r="V2651" s="2">
        <v>4.2000000000000003E-2</v>
      </c>
      <c r="W2651" s="2">
        <v>14.96</v>
      </c>
      <c r="X2651" s="2">
        <v>8.8999999999999996E-2</v>
      </c>
      <c r="Y2651" s="2">
        <v>3.7869999999999999</v>
      </c>
      <c r="Z2651" s="2">
        <v>0.10299999999999999</v>
      </c>
      <c r="AA2651" s="2">
        <v>15.42</v>
      </c>
      <c r="AB2651" s="2">
        <v>5.0999999999999997E-2</v>
      </c>
      <c r="AC2651">
        <f t="shared" si="251"/>
        <v>1970</v>
      </c>
    </row>
    <row r="2652" spans="1:29" x14ac:dyDescent="0.35">
      <c r="A2652" s="3">
        <v>25873</v>
      </c>
      <c r="B2652" s="2">
        <v>6.0469999999999997</v>
      </c>
      <c r="C2652" s="2">
        <v>5.8999999999999997E-2</v>
      </c>
      <c r="D2652" s="2">
        <v>11.561999999999999</v>
      </c>
      <c r="E2652" s="2">
        <v>0.109</v>
      </c>
      <c r="F2652" s="2">
        <v>0.52400000000000002</v>
      </c>
      <c r="G2652" s="2">
        <v>8.1999999999999906E-2</v>
      </c>
      <c r="H2652" s="2">
        <v>14.417999999999999</v>
      </c>
      <c r="I2652" s="2">
        <v>0.05</v>
      </c>
      <c r="J2652" s="4">
        <f t="shared" si="252"/>
        <v>1970</v>
      </c>
      <c r="K2652">
        <f t="shared" si="253"/>
        <v>11</v>
      </c>
      <c r="M2652" t="str">
        <f t="shared" si="248"/>
        <v/>
      </c>
      <c r="O2652" t="str">
        <f t="shared" si="249"/>
        <v/>
      </c>
      <c r="R2652" t="str">
        <f t="shared" si="250"/>
        <v>1970-11</v>
      </c>
      <c r="U2652" s="2">
        <v>6.0469999999999997</v>
      </c>
      <c r="V2652" s="2">
        <v>5.8999999999999997E-2</v>
      </c>
      <c r="W2652" s="2">
        <v>11.561999999999999</v>
      </c>
      <c r="X2652" s="2">
        <v>0.109</v>
      </c>
      <c r="Y2652" s="2">
        <v>0.52400000000000002</v>
      </c>
      <c r="Z2652" s="2">
        <v>8.1999999999999906E-2</v>
      </c>
      <c r="AA2652" s="2">
        <v>14.417999999999999</v>
      </c>
      <c r="AB2652" s="2">
        <v>0.05</v>
      </c>
      <c r="AC2652">
        <f t="shared" si="251"/>
        <v>1970</v>
      </c>
    </row>
    <row r="2653" spans="1:29" x14ac:dyDescent="0.35">
      <c r="A2653" s="3">
        <v>25903</v>
      </c>
      <c r="B2653" s="2">
        <v>3.5209999999999999</v>
      </c>
      <c r="C2653" s="2">
        <v>0.05</v>
      </c>
      <c r="D2653" s="2">
        <v>8.9410000000000007</v>
      </c>
      <c r="E2653" s="2">
        <v>9.4E-2</v>
      </c>
      <c r="F2653" s="2">
        <v>-1.829</v>
      </c>
      <c r="G2653" s="2">
        <v>8.4000000000000005E-2</v>
      </c>
      <c r="H2653" s="2">
        <v>13.707000000000001</v>
      </c>
      <c r="I2653" s="2">
        <v>4.8000000000000001E-2</v>
      </c>
      <c r="J2653" s="4">
        <f t="shared" si="252"/>
        <v>1970</v>
      </c>
      <c r="K2653">
        <f t="shared" si="253"/>
        <v>12</v>
      </c>
      <c r="M2653" t="str">
        <f t="shared" si="248"/>
        <v/>
      </c>
      <c r="O2653" t="str">
        <f t="shared" si="249"/>
        <v/>
      </c>
      <c r="R2653" t="str">
        <f t="shared" si="250"/>
        <v>1970-12</v>
      </c>
      <c r="U2653" s="2">
        <v>3.5209999999999999</v>
      </c>
      <c r="V2653" s="2">
        <v>0.05</v>
      </c>
      <c r="W2653" s="2">
        <v>8.9410000000000007</v>
      </c>
      <c r="X2653" s="2">
        <v>9.4E-2</v>
      </c>
      <c r="Y2653" s="2">
        <v>-1.829</v>
      </c>
      <c r="Z2653" s="2">
        <v>8.4000000000000005E-2</v>
      </c>
      <c r="AA2653" s="2">
        <v>13.707000000000001</v>
      </c>
      <c r="AB2653" s="2">
        <v>4.8000000000000001E-2</v>
      </c>
      <c r="AC2653">
        <f t="shared" si="251"/>
        <v>1970</v>
      </c>
    </row>
    <row r="2654" spans="1:29" x14ac:dyDescent="0.35">
      <c r="A2654" s="3">
        <v>25934</v>
      </c>
      <c r="B2654" s="2">
        <v>2.9670000000000001</v>
      </c>
      <c r="C2654" s="2">
        <v>0.10100000000000001</v>
      </c>
      <c r="D2654" s="2">
        <v>8.5309999999999899</v>
      </c>
      <c r="E2654" s="2">
        <v>0.122</v>
      </c>
      <c r="F2654" s="2">
        <v>-2.5310000000000001</v>
      </c>
      <c r="G2654" s="2">
        <v>0.125</v>
      </c>
      <c r="H2654" s="2">
        <v>13.615</v>
      </c>
      <c r="I2654" s="2">
        <v>5.3999999999999999E-2</v>
      </c>
      <c r="J2654" s="4">
        <f t="shared" si="252"/>
        <v>1971</v>
      </c>
      <c r="K2654">
        <f t="shared" si="253"/>
        <v>1</v>
      </c>
      <c r="M2654" t="str">
        <f t="shared" si="248"/>
        <v/>
      </c>
      <c r="O2654" t="str">
        <f t="shared" si="249"/>
        <v/>
      </c>
      <c r="R2654" t="str">
        <f t="shared" si="250"/>
        <v>1971-01</v>
      </c>
      <c r="U2654" s="2">
        <v>2.9670000000000001</v>
      </c>
      <c r="V2654" s="2">
        <v>0.10100000000000001</v>
      </c>
      <c r="W2654" s="2">
        <v>8.5309999999999899</v>
      </c>
      <c r="X2654" s="2">
        <v>0.122</v>
      </c>
      <c r="Y2654" s="2">
        <v>-2.5310000000000001</v>
      </c>
      <c r="Z2654" s="2">
        <v>0.125</v>
      </c>
      <c r="AA2654" s="2">
        <v>13.615</v>
      </c>
      <c r="AB2654" s="2">
        <v>5.3999999999999999E-2</v>
      </c>
      <c r="AC2654">
        <f t="shared" si="251"/>
        <v>1970</v>
      </c>
    </row>
    <row r="2655" spans="1:29" x14ac:dyDescent="0.35">
      <c r="A2655" s="3">
        <v>25965</v>
      </c>
      <c r="B2655" s="2">
        <v>2.867</v>
      </c>
      <c r="C2655" s="2">
        <v>0.17</v>
      </c>
      <c r="D2655" s="2">
        <v>8.57899999999999</v>
      </c>
      <c r="E2655" s="2">
        <v>0.14499999999999999</v>
      </c>
      <c r="F2655" s="2">
        <v>-2.7229999999999999</v>
      </c>
      <c r="G2655" s="2">
        <v>0.19900000000000001</v>
      </c>
      <c r="H2655" s="2">
        <v>13.627000000000001</v>
      </c>
      <c r="I2655" s="2">
        <v>6.7000000000000004E-2</v>
      </c>
      <c r="J2655" s="4">
        <f t="shared" si="252"/>
        <v>1971</v>
      </c>
      <c r="K2655">
        <f t="shared" si="253"/>
        <v>2</v>
      </c>
      <c r="M2655" t="str">
        <f t="shared" si="248"/>
        <v/>
      </c>
      <c r="O2655" t="str">
        <f t="shared" si="249"/>
        <v/>
      </c>
      <c r="R2655" t="str">
        <f t="shared" si="250"/>
        <v>1971-02</v>
      </c>
      <c r="U2655" s="2">
        <v>2.867</v>
      </c>
      <c r="V2655" s="2">
        <v>0.17</v>
      </c>
      <c r="W2655" s="2">
        <v>8.57899999999999</v>
      </c>
      <c r="X2655" s="2">
        <v>0.14499999999999999</v>
      </c>
      <c r="Y2655" s="2">
        <v>-2.7229999999999999</v>
      </c>
      <c r="Z2655" s="2">
        <v>0.19900000000000001</v>
      </c>
      <c r="AA2655" s="2">
        <v>13.627000000000001</v>
      </c>
      <c r="AB2655" s="2">
        <v>6.7000000000000004E-2</v>
      </c>
      <c r="AC2655">
        <f t="shared" si="251"/>
        <v>1970</v>
      </c>
    </row>
    <row r="2656" spans="1:29" x14ac:dyDescent="0.35">
      <c r="A2656" s="3">
        <v>25993</v>
      </c>
      <c r="B2656" s="2">
        <v>5.0010000000000003</v>
      </c>
      <c r="C2656" s="2">
        <v>6.3E-2</v>
      </c>
      <c r="D2656" s="2">
        <v>10.967000000000001</v>
      </c>
      <c r="E2656" s="2">
        <v>0.154</v>
      </c>
      <c r="F2656" s="2">
        <v>-0.89600000000000002</v>
      </c>
      <c r="G2656" s="2">
        <v>0.11</v>
      </c>
      <c r="H2656" s="2">
        <v>14.254</v>
      </c>
      <c r="I2656" s="2">
        <v>4.9000000000000002E-2</v>
      </c>
      <c r="J2656" s="4">
        <f t="shared" si="252"/>
        <v>1971</v>
      </c>
      <c r="K2656">
        <f t="shared" si="253"/>
        <v>3</v>
      </c>
      <c r="M2656" t="str">
        <f t="shared" si="248"/>
        <v/>
      </c>
      <c r="O2656" t="str">
        <f t="shared" si="249"/>
        <v/>
      </c>
      <c r="R2656" t="str">
        <f t="shared" si="250"/>
        <v>1971-03</v>
      </c>
      <c r="U2656" s="2">
        <v>5.0010000000000003</v>
      </c>
      <c r="V2656" s="2">
        <v>6.3E-2</v>
      </c>
      <c r="W2656" s="2">
        <v>10.967000000000001</v>
      </c>
      <c r="X2656" s="2">
        <v>0.154</v>
      </c>
      <c r="Y2656" s="2">
        <v>-0.89600000000000002</v>
      </c>
      <c r="Z2656" s="2">
        <v>0.11</v>
      </c>
      <c r="AA2656" s="2">
        <v>14.254</v>
      </c>
      <c r="AB2656" s="2">
        <v>4.9000000000000002E-2</v>
      </c>
      <c r="AC2656">
        <f t="shared" si="251"/>
        <v>1970</v>
      </c>
    </row>
    <row r="2657" spans="1:29" x14ac:dyDescent="0.35">
      <c r="A2657" s="3">
        <v>26024</v>
      </c>
      <c r="B2657" s="2">
        <v>8.3389999999999898</v>
      </c>
      <c r="C2657" s="2">
        <v>6.7000000000000004E-2</v>
      </c>
      <c r="D2657" s="2">
        <v>14.266999999999999</v>
      </c>
      <c r="E2657" s="2">
        <v>0.09</v>
      </c>
      <c r="F2657" s="2">
        <v>2.516</v>
      </c>
      <c r="G2657" s="2">
        <v>0.251</v>
      </c>
      <c r="H2657" s="2">
        <v>15.227</v>
      </c>
      <c r="I2657" s="2">
        <v>4.9000000000000002E-2</v>
      </c>
      <c r="J2657" s="4">
        <f t="shared" si="252"/>
        <v>1971</v>
      </c>
      <c r="K2657">
        <f t="shared" si="253"/>
        <v>4</v>
      </c>
      <c r="M2657" t="str">
        <f t="shared" si="248"/>
        <v/>
      </c>
      <c r="O2657" t="str">
        <f t="shared" si="249"/>
        <v/>
      </c>
      <c r="R2657" t="str">
        <f t="shared" si="250"/>
        <v>1971-04</v>
      </c>
      <c r="U2657" s="2">
        <v>8.3389999999999898</v>
      </c>
      <c r="V2657" s="2">
        <v>6.7000000000000004E-2</v>
      </c>
      <c r="W2657" s="2">
        <v>14.266999999999999</v>
      </c>
      <c r="X2657" s="2">
        <v>0.09</v>
      </c>
      <c r="Y2657" s="2">
        <v>2.516</v>
      </c>
      <c r="Z2657" s="2">
        <v>0.251</v>
      </c>
      <c r="AA2657" s="2">
        <v>15.227</v>
      </c>
      <c r="AB2657" s="2">
        <v>4.9000000000000002E-2</v>
      </c>
      <c r="AC2657">
        <f t="shared" si="251"/>
        <v>1970</v>
      </c>
    </row>
    <row r="2658" spans="1:29" x14ac:dyDescent="0.35">
      <c r="A2658" s="3">
        <v>26054</v>
      </c>
      <c r="B2658" s="2">
        <v>11.211</v>
      </c>
      <c r="C2658" s="2">
        <v>0.112</v>
      </c>
      <c r="D2658" s="2">
        <v>17.186</v>
      </c>
      <c r="E2658" s="2">
        <v>0.12</v>
      </c>
      <c r="F2658" s="2">
        <v>5.3839999999999897</v>
      </c>
      <c r="G2658" s="2">
        <v>0.159</v>
      </c>
      <c r="H2658" s="2">
        <v>15.962999999999999</v>
      </c>
      <c r="I2658" s="2">
        <v>5.8000000000000003E-2</v>
      </c>
      <c r="J2658" s="4">
        <f t="shared" si="252"/>
        <v>1971</v>
      </c>
      <c r="K2658">
        <f t="shared" si="253"/>
        <v>5</v>
      </c>
      <c r="M2658" t="str">
        <f t="shared" si="248"/>
        <v/>
      </c>
      <c r="O2658" t="str">
        <f t="shared" si="249"/>
        <v/>
      </c>
      <c r="R2658" t="str">
        <f t="shared" si="250"/>
        <v>1971-05</v>
      </c>
      <c r="U2658" s="2">
        <v>11.211</v>
      </c>
      <c r="V2658" s="2">
        <v>0.112</v>
      </c>
      <c r="W2658" s="2">
        <v>17.186</v>
      </c>
      <c r="X2658" s="2">
        <v>0.12</v>
      </c>
      <c r="Y2658" s="2">
        <v>5.3839999999999897</v>
      </c>
      <c r="Z2658" s="2">
        <v>0.159</v>
      </c>
      <c r="AA2658" s="2">
        <v>15.962999999999999</v>
      </c>
      <c r="AB2658" s="2">
        <v>5.8000000000000003E-2</v>
      </c>
      <c r="AC2658">
        <f t="shared" si="251"/>
        <v>1970</v>
      </c>
    </row>
    <row r="2659" spans="1:29" x14ac:dyDescent="0.35">
      <c r="A2659" s="3">
        <v>26085</v>
      </c>
      <c r="B2659" s="2">
        <v>13.099</v>
      </c>
      <c r="C2659" s="2">
        <v>0.104</v>
      </c>
      <c r="D2659" s="2">
        <v>18.992000000000001</v>
      </c>
      <c r="E2659" s="2">
        <v>0.22700000000000001</v>
      </c>
      <c r="F2659" s="2">
        <v>7.4359999999999999</v>
      </c>
      <c r="G2659" s="2">
        <v>0.126</v>
      </c>
      <c r="H2659" s="2">
        <v>16.539000000000001</v>
      </c>
      <c r="I2659" s="2">
        <v>5.8999999999999997E-2</v>
      </c>
      <c r="J2659" s="4">
        <f t="shared" si="252"/>
        <v>1971</v>
      </c>
      <c r="K2659">
        <f t="shared" si="253"/>
        <v>6</v>
      </c>
      <c r="M2659" t="str">
        <f t="shared" si="248"/>
        <v/>
      </c>
      <c r="O2659" t="str">
        <f t="shared" si="249"/>
        <v/>
      </c>
      <c r="R2659" t="str">
        <f t="shared" si="250"/>
        <v>1971-06</v>
      </c>
      <c r="U2659" s="2">
        <v>13.099</v>
      </c>
      <c r="V2659" s="2">
        <v>0.104</v>
      </c>
      <c r="W2659" s="2">
        <v>18.992000000000001</v>
      </c>
      <c r="X2659" s="2">
        <v>0.22700000000000001</v>
      </c>
      <c r="Y2659" s="2">
        <v>7.4359999999999999</v>
      </c>
      <c r="Z2659" s="2">
        <v>0.126</v>
      </c>
      <c r="AA2659" s="2">
        <v>16.539000000000001</v>
      </c>
      <c r="AB2659" s="2">
        <v>5.8999999999999997E-2</v>
      </c>
      <c r="AC2659">
        <f t="shared" si="251"/>
        <v>1970</v>
      </c>
    </row>
    <row r="2660" spans="1:29" x14ac:dyDescent="0.35">
      <c r="A2660" s="3">
        <v>26115</v>
      </c>
      <c r="B2660" s="2">
        <v>14.138999999999999</v>
      </c>
      <c r="C2660" s="2">
        <v>0.106</v>
      </c>
      <c r="D2660" s="2">
        <v>19.984000000000002</v>
      </c>
      <c r="E2660" s="2">
        <v>0.14199999999999999</v>
      </c>
      <c r="F2660" s="2">
        <v>8.5109999999999992</v>
      </c>
      <c r="G2660" s="2">
        <v>0.125</v>
      </c>
      <c r="H2660" s="2">
        <v>16.846</v>
      </c>
      <c r="I2660" s="2">
        <v>6.0999999999999999E-2</v>
      </c>
      <c r="J2660" s="4">
        <f t="shared" si="252"/>
        <v>1971</v>
      </c>
      <c r="K2660">
        <f t="shared" si="253"/>
        <v>7</v>
      </c>
      <c r="M2660" t="str">
        <f t="shared" si="248"/>
        <v/>
      </c>
      <c r="O2660" t="str">
        <f t="shared" si="249"/>
        <v/>
      </c>
      <c r="R2660" t="str">
        <f t="shared" si="250"/>
        <v>1971-07</v>
      </c>
      <c r="U2660" s="2">
        <v>14.138999999999999</v>
      </c>
      <c r="V2660" s="2">
        <v>0.106</v>
      </c>
      <c r="W2660" s="2">
        <v>19.984000000000002</v>
      </c>
      <c r="X2660" s="2">
        <v>0.14199999999999999</v>
      </c>
      <c r="Y2660" s="2">
        <v>8.5109999999999992</v>
      </c>
      <c r="Z2660" s="2">
        <v>0.125</v>
      </c>
      <c r="AA2660" s="2">
        <v>16.846</v>
      </c>
      <c r="AB2660" s="2">
        <v>6.0999999999999999E-2</v>
      </c>
      <c r="AC2660">
        <f t="shared" si="251"/>
        <v>1970</v>
      </c>
    </row>
    <row r="2661" spans="1:29" x14ac:dyDescent="0.35">
      <c r="A2661" s="3">
        <v>26146</v>
      </c>
      <c r="B2661" s="2">
        <v>13.879</v>
      </c>
      <c r="C2661" s="2">
        <v>7.5999999999999998E-2</v>
      </c>
      <c r="D2661" s="2">
        <v>19.593</v>
      </c>
      <c r="E2661" s="2">
        <v>0.122</v>
      </c>
      <c r="F2661" s="2">
        <v>8.0859999999999896</v>
      </c>
      <c r="G2661" s="2">
        <v>8.1999999999999906E-2</v>
      </c>
      <c r="H2661" s="2">
        <v>16.751999999999999</v>
      </c>
      <c r="I2661" s="2">
        <v>5.6000000000000001E-2</v>
      </c>
      <c r="J2661" s="4">
        <f t="shared" si="252"/>
        <v>1971</v>
      </c>
      <c r="K2661">
        <f t="shared" si="253"/>
        <v>8</v>
      </c>
      <c r="M2661" t="str">
        <f t="shared" si="248"/>
        <v/>
      </c>
      <c r="O2661" t="str">
        <f t="shared" si="249"/>
        <v/>
      </c>
      <c r="R2661" t="str">
        <f t="shared" si="250"/>
        <v>1971-08</v>
      </c>
      <c r="U2661" s="2">
        <v>13.879</v>
      </c>
      <c r="V2661" s="2">
        <v>7.5999999999999998E-2</v>
      </c>
      <c r="W2661" s="2">
        <v>19.593</v>
      </c>
      <c r="X2661" s="2">
        <v>0.122</v>
      </c>
      <c r="Y2661" s="2">
        <v>8.0859999999999896</v>
      </c>
      <c r="Z2661" s="2">
        <v>8.1999999999999906E-2</v>
      </c>
      <c r="AA2661" s="2">
        <v>16.751999999999999</v>
      </c>
      <c r="AB2661" s="2">
        <v>5.6000000000000001E-2</v>
      </c>
      <c r="AC2661">
        <f t="shared" si="251"/>
        <v>1970</v>
      </c>
    </row>
    <row r="2662" spans="1:29" x14ac:dyDescent="0.35">
      <c r="A2662" s="3">
        <v>26177</v>
      </c>
      <c r="B2662" s="2">
        <v>12.138999999999999</v>
      </c>
      <c r="C2662" s="2">
        <v>0.129</v>
      </c>
      <c r="D2662" s="2">
        <v>17.917999999999999</v>
      </c>
      <c r="E2662" s="2">
        <v>0.317</v>
      </c>
      <c r="F2662" s="2">
        <v>6.4629999999999903</v>
      </c>
      <c r="G2662" s="2">
        <v>0.30299999999999999</v>
      </c>
      <c r="H2662" s="2">
        <v>16.22</v>
      </c>
      <c r="I2662" s="2">
        <v>6.2E-2</v>
      </c>
      <c r="J2662" s="4">
        <f t="shared" si="252"/>
        <v>1971</v>
      </c>
      <c r="K2662">
        <f t="shared" si="253"/>
        <v>9</v>
      </c>
      <c r="M2662" t="str">
        <f t="shared" si="248"/>
        <v/>
      </c>
      <c r="O2662" t="str">
        <f t="shared" si="249"/>
        <v/>
      </c>
      <c r="R2662" t="str">
        <f t="shared" si="250"/>
        <v>1971-09</v>
      </c>
      <c r="U2662" s="2">
        <v>12.138999999999999</v>
      </c>
      <c r="V2662" s="2">
        <v>0.129</v>
      </c>
      <c r="W2662" s="2">
        <v>17.917999999999999</v>
      </c>
      <c r="X2662" s="2">
        <v>0.317</v>
      </c>
      <c r="Y2662" s="2">
        <v>6.4629999999999903</v>
      </c>
      <c r="Z2662" s="2">
        <v>0.30299999999999999</v>
      </c>
      <c r="AA2662" s="2">
        <v>16.22</v>
      </c>
      <c r="AB2662" s="2">
        <v>6.2E-2</v>
      </c>
      <c r="AC2662">
        <f t="shared" si="251"/>
        <v>1970</v>
      </c>
    </row>
    <row r="2663" spans="1:29" x14ac:dyDescent="0.35">
      <c r="A2663" s="3">
        <v>26207</v>
      </c>
      <c r="B2663" s="2">
        <v>9.3879999999999999</v>
      </c>
      <c r="C2663" s="2">
        <v>0.106</v>
      </c>
      <c r="D2663" s="2">
        <v>15.146000000000001</v>
      </c>
      <c r="E2663" s="2">
        <v>0.127</v>
      </c>
      <c r="F2663" s="2">
        <v>3.8089999999999899</v>
      </c>
      <c r="G2663" s="2">
        <v>0.16</v>
      </c>
      <c r="H2663" s="2">
        <v>15.298</v>
      </c>
      <c r="I2663" s="2">
        <v>5.6000000000000001E-2</v>
      </c>
      <c r="J2663" s="4">
        <f t="shared" si="252"/>
        <v>1971</v>
      </c>
      <c r="K2663">
        <f t="shared" si="253"/>
        <v>10</v>
      </c>
      <c r="M2663" t="str">
        <f t="shared" si="248"/>
        <v/>
      </c>
      <c r="O2663" t="str">
        <f t="shared" si="249"/>
        <v/>
      </c>
      <c r="R2663" t="str">
        <f t="shared" si="250"/>
        <v>1971-10</v>
      </c>
      <c r="U2663" s="2">
        <v>9.3879999999999999</v>
      </c>
      <c r="V2663" s="2">
        <v>0.106</v>
      </c>
      <c r="W2663" s="2">
        <v>15.146000000000001</v>
      </c>
      <c r="X2663" s="2">
        <v>0.127</v>
      </c>
      <c r="Y2663" s="2">
        <v>3.8089999999999899</v>
      </c>
      <c r="Z2663" s="2">
        <v>0.16</v>
      </c>
      <c r="AA2663" s="2">
        <v>15.298</v>
      </c>
      <c r="AB2663" s="2">
        <v>5.6000000000000001E-2</v>
      </c>
      <c r="AC2663">
        <f t="shared" si="251"/>
        <v>1970</v>
      </c>
    </row>
    <row r="2664" spans="1:29" x14ac:dyDescent="0.35">
      <c r="A2664" s="3">
        <v>26238</v>
      </c>
      <c r="B2664" s="2">
        <v>6.2949999999999999</v>
      </c>
      <c r="C2664" s="2">
        <v>7.5999999999999998E-2</v>
      </c>
      <c r="D2664" s="2">
        <v>11.842000000000001</v>
      </c>
      <c r="E2664" s="2">
        <v>0.112</v>
      </c>
      <c r="F2664" s="2">
        <v>0.93099999999999905</v>
      </c>
      <c r="G2664" s="2">
        <v>0.13100000000000001</v>
      </c>
      <c r="H2664" s="2">
        <v>14.398999999999999</v>
      </c>
      <c r="I2664" s="2">
        <v>5.1999999999999998E-2</v>
      </c>
      <c r="J2664" s="4">
        <f t="shared" si="252"/>
        <v>1971</v>
      </c>
      <c r="K2664">
        <f t="shared" si="253"/>
        <v>11</v>
      </c>
      <c r="M2664" t="str">
        <f t="shared" si="248"/>
        <v/>
      </c>
      <c r="O2664" t="str">
        <f t="shared" si="249"/>
        <v/>
      </c>
      <c r="R2664" t="str">
        <f t="shared" si="250"/>
        <v>1971-11</v>
      </c>
      <c r="U2664" s="2">
        <v>6.2949999999999999</v>
      </c>
      <c r="V2664" s="2">
        <v>7.5999999999999998E-2</v>
      </c>
      <c r="W2664" s="2">
        <v>11.842000000000001</v>
      </c>
      <c r="X2664" s="2">
        <v>0.112</v>
      </c>
      <c r="Y2664" s="2">
        <v>0.93099999999999905</v>
      </c>
      <c r="Z2664" s="2">
        <v>0.13100000000000001</v>
      </c>
      <c r="AA2664" s="2">
        <v>14.398999999999999</v>
      </c>
      <c r="AB2664" s="2">
        <v>5.1999999999999998E-2</v>
      </c>
      <c r="AC2664">
        <f t="shared" si="251"/>
        <v>1970</v>
      </c>
    </row>
    <row r="2665" spans="1:29" x14ac:dyDescent="0.35">
      <c r="A2665" s="3">
        <v>26268</v>
      </c>
      <c r="B2665" s="2">
        <v>3.867</v>
      </c>
      <c r="C2665" s="2">
        <v>6.5000000000000002E-2</v>
      </c>
      <c r="D2665" s="2">
        <v>9.2279999999999998</v>
      </c>
      <c r="E2665" s="2">
        <v>0.11799999999999999</v>
      </c>
      <c r="F2665" s="2">
        <v>-1.4390000000000001</v>
      </c>
      <c r="G2665" s="2">
        <v>0.126</v>
      </c>
      <c r="H2665" s="2">
        <v>13.66</v>
      </c>
      <c r="I2665" s="2">
        <v>5.0999999999999997E-2</v>
      </c>
      <c r="J2665" s="4">
        <f t="shared" si="252"/>
        <v>1971</v>
      </c>
      <c r="K2665">
        <f t="shared" si="253"/>
        <v>12</v>
      </c>
      <c r="M2665" t="str">
        <f t="shared" si="248"/>
        <v/>
      </c>
      <c r="O2665" t="str">
        <f t="shared" si="249"/>
        <v/>
      </c>
      <c r="R2665" t="str">
        <f t="shared" si="250"/>
        <v>1971-12</v>
      </c>
      <c r="U2665" s="2">
        <v>3.867</v>
      </c>
      <c r="V2665" s="2">
        <v>6.5000000000000002E-2</v>
      </c>
      <c r="W2665" s="2">
        <v>9.2279999999999998</v>
      </c>
      <c r="X2665" s="2">
        <v>0.11799999999999999</v>
      </c>
      <c r="Y2665" s="2">
        <v>-1.4390000000000001</v>
      </c>
      <c r="Z2665" s="2">
        <v>0.126</v>
      </c>
      <c r="AA2665" s="2">
        <v>13.66</v>
      </c>
      <c r="AB2665" s="2">
        <v>5.0999999999999997E-2</v>
      </c>
      <c r="AC2665">
        <f t="shared" si="251"/>
        <v>1970</v>
      </c>
    </row>
    <row r="2666" spans="1:29" x14ac:dyDescent="0.35">
      <c r="A2666" s="3">
        <v>26299</v>
      </c>
      <c r="B2666" s="2">
        <v>1.8819999999999999</v>
      </c>
      <c r="C2666" s="2">
        <v>8.5999999999999993E-2</v>
      </c>
      <c r="D2666" s="2">
        <v>7.3919999999999897</v>
      </c>
      <c r="E2666" s="2">
        <v>0.14299999999999999</v>
      </c>
      <c r="F2666" s="2">
        <v>-3.5489999999999999</v>
      </c>
      <c r="G2666" s="2">
        <v>0.20499999999999999</v>
      </c>
      <c r="H2666" s="2">
        <v>13.298</v>
      </c>
      <c r="I2666" s="2">
        <v>5.2999999999999999E-2</v>
      </c>
      <c r="J2666" s="4">
        <f t="shared" si="252"/>
        <v>1972</v>
      </c>
      <c r="K2666">
        <f t="shared" si="253"/>
        <v>1</v>
      </c>
      <c r="M2666" t="str">
        <f t="shared" si="248"/>
        <v/>
      </c>
      <c r="O2666" t="str">
        <f t="shared" si="249"/>
        <v/>
      </c>
      <c r="R2666" t="str">
        <f t="shared" si="250"/>
        <v>1972-01</v>
      </c>
      <c r="U2666" s="2">
        <v>1.8819999999999999</v>
      </c>
      <c r="V2666" s="2">
        <v>8.5999999999999993E-2</v>
      </c>
      <c r="W2666" s="2">
        <v>7.3919999999999897</v>
      </c>
      <c r="X2666" s="2">
        <v>0.14299999999999999</v>
      </c>
      <c r="Y2666" s="2">
        <v>-3.5489999999999999</v>
      </c>
      <c r="Z2666" s="2">
        <v>0.20499999999999999</v>
      </c>
      <c r="AA2666" s="2">
        <v>13.298</v>
      </c>
      <c r="AB2666" s="2">
        <v>5.2999999999999999E-2</v>
      </c>
      <c r="AC2666">
        <f t="shared" si="251"/>
        <v>1970</v>
      </c>
    </row>
    <row r="2667" spans="1:29" x14ac:dyDescent="0.35">
      <c r="A2667" s="3">
        <v>26330</v>
      </c>
      <c r="B2667" s="2">
        <v>2.609</v>
      </c>
      <c r="C2667" s="2">
        <v>0.105</v>
      </c>
      <c r="D2667" s="2">
        <v>8.2189999999999994</v>
      </c>
      <c r="E2667" s="2">
        <v>0.113</v>
      </c>
      <c r="F2667" s="2">
        <v>-3.1150000000000002</v>
      </c>
      <c r="G2667" s="2">
        <v>0.19900000000000001</v>
      </c>
      <c r="H2667" s="2">
        <v>13.644</v>
      </c>
      <c r="I2667" s="2">
        <v>5.3999999999999999E-2</v>
      </c>
      <c r="J2667" s="4">
        <f t="shared" si="252"/>
        <v>1972</v>
      </c>
      <c r="K2667">
        <f t="shared" si="253"/>
        <v>2</v>
      </c>
      <c r="M2667" t="str">
        <f t="shared" si="248"/>
        <v/>
      </c>
      <c r="O2667" t="str">
        <f t="shared" si="249"/>
        <v/>
      </c>
      <c r="R2667" t="str">
        <f t="shared" si="250"/>
        <v>1972-02</v>
      </c>
      <c r="U2667" s="2">
        <v>2.609</v>
      </c>
      <c r="V2667" s="2">
        <v>0.105</v>
      </c>
      <c r="W2667" s="2">
        <v>8.2189999999999994</v>
      </c>
      <c r="X2667" s="2">
        <v>0.113</v>
      </c>
      <c r="Y2667" s="2">
        <v>-3.1150000000000002</v>
      </c>
      <c r="Z2667" s="2">
        <v>0.19900000000000001</v>
      </c>
      <c r="AA2667" s="2">
        <v>13.644</v>
      </c>
      <c r="AB2667" s="2">
        <v>5.3999999999999999E-2</v>
      </c>
      <c r="AC2667">
        <f t="shared" si="251"/>
        <v>1970</v>
      </c>
    </row>
    <row r="2668" spans="1:29" x14ac:dyDescent="0.35">
      <c r="A2668" s="3">
        <v>26359</v>
      </c>
      <c r="B2668" s="2">
        <v>5.2869999999999999</v>
      </c>
      <c r="C2668" s="2">
        <v>0.05</v>
      </c>
      <c r="D2668" s="2">
        <v>11.169</v>
      </c>
      <c r="E2668" s="2">
        <v>8.6999999999999994E-2</v>
      </c>
      <c r="F2668" s="2">
        <v>-0.67200000000000004</v>
      </c>
      <c r="G2668" s="2">
        <v>0.152</v>
      </c>
      <c r="H2668" s="2">
        <v>14.446</v>
      </c>
      <c r="I2668" s="2">
        <v>4.8000000000000001E-2</v>
      </c>
      <c r="J2668" s="4">
        <f t="shared" si="252"/>
        <v>1972</v>
      </c>
      <c r="K2668">
        <f t="shared" si="253"/>
        <v>3</v>
      </c>
      <c r="M2668" t="str">
        <f t="shared" si="248"/>
        <v/>
      </c>
      <c r="O2668" t="str">
        <f t="shared" si="249"/>
        <v/>
      </c>
      <c r="R2668" t="str">
        <f t="shared" si="250"/>
        <v>1972-03</v>
      </c>
      <c r="U2668" s="2">
        <v>5.2869999999999999</v>
      </c>
      <c r="V2668" s="2">
        <v>0.05</v>
      </c>
      <c r="W2668" s="2">
        <v>11.169</v>
      </c>
      <c r="X2668" s="2">
        <v>8.6999999999999994E-2</v>
      </c>
      <c r="Y2668" s="2">
        <v>-0.67200000000000004</v>
      </c>
      <c r="Z2668" s="2">
        <v>0.152</v>
      </c>
      <c r="AA2668" s="2">
        <v>14.446</v>
      </c>
      <c r="AB2668" s="2">
        <v>4.8000000000000001E-2</v>
      </c>
      <c r="AC2668">
        <f t="shared" si="251"/>
        <v>1970</v>
      </c>
    </row>
    <row r="2669" spans="1:29" x14ac:dyDescent="0.35">
      <c r="A2669" s="3">
        <v>26390</v>
      </c>
      <c r="B2669" s="2">
        <v>8.3369999999999997</v>
      </c>
      <c r="C2669" s="2">
        <v>6.7000000000000004E-2</v>
      </c>
      <c r="D2669" s="2">
        <v>14.148</v>
      </c>
      <c r="E2669" s="2">
        <v>0.123</v>
      </c>
      <c r="F2669" s="2">
        <v>2.4980000000000002</v>
      </c>
      <c r="G2669" s="2">
        <v>0.11</v>
      </c>
      <c r="H2669" s="2">
        <v>15.291</v>
      </c>
      <c r="I2669" s="2">
        <v>5.0999999999999997E-2</v>
      </c>
      <c r="J2669" s="4">
        <f t="shared" si="252"/>
        <v>1972</v>
      </c>
      <c r="K2669">
        <f t="shared" si="253"/>
        <v>4</v>
      </c>
      <c r="M2669" t="str">
        <f t="shared" si="248"/>
        <v/>
      </c>
      <c r="O2669" t="str">
        <f t="shared" si="249"/>
        <v/>
      </c>
      <c r="R2669" t="str">
        <f t="shared" si="250"/>
        <v>1972-04</v>
      </c>
      <c r="U2669" s="2">
        <v>8.3369999999999997</v>
      </c>
      <c r="V2669" s="2">
        <v>6.7000000000000004E-2</v>
      </c>
      <c r="W2669" s="2">
        <v>14.148</v>
      </c>
      <c r="X2669" s="2">
        <v>0.123</v>
      </c>
      <c r="Y2669" s="2">
        <v>2.4980000000000002</v>
      </c>
      <c r="Z2669" s="2">
        <v>0.11</v>
      </c>
      <c r="AA2669" s="2">
        <v>15.291</v>
      </c>
      <c r="AB2669" s="2">
        <v>5.0999999999999997E-2</v>
      </c>
      <c r="AC2669">
        <f t="shared" si="251"/>
        <v>1970</v>
      </c>
    </row>
    <row r="2670" spans="1:29" x14ac:dyDescent="0.35">
      <c r="A2670" s="3">
        <v>26420</v>
      </c>
      <c r="B2670" s="2">
        <v>11.154999999999999</v>
      </c>
      <c r="C2670" s="2">
        <v>9.0999999999999998E-2</v>
      </c>
      <c r="D2670" s="2">
        <v>16.968</v>
      </c>
      <c r="E2670" s="2">
        <v>0.125</v>
      </c>
      <c r="F2670" s="2">
        <v>5.3609999999999998</v>
      </c>
      <c r="G2670" s="2">
        <v>0.19600000000000001</v>
      </c>
      <c r="H2670" s="2">
        <v>16.094999999999999</v>
      </c>
      <c r="I2670" s="2">
        <v>5.8000000000000003E-2</v>
      </c>
      <c r="J2670" s="4">
        <f t="shared" si="252"/>
        <v>1972</v>
      </c>
      <c r="K2670">
        <f t="shared" si="253"/>
        <v>5</v>
      </c>
      <c r="M2670" t="str">
        <f t="shared" si="248"/>
        <v/>
      </c>
      <c r="O2670" t="str">
        <f t="shared" si="249"/>
        <v/>
      </c>
      <c r="R2670" t="str">
        <f t="shared" si="250"/>
        <v>1972-05</v>
      </c>
      <c r="U2670" s="2">
        <v>11.154999999999999</v>
      </c>
      <c r="V2670" s="2">
        <v>9.0999999999999998E-2</v>
      </c>
      <c r="W2670" s="2">
        <v>16.968</v>
      </c>
      <c r="X2670" s="2">
        <v>0.125</v>
      </c>
      <c r="Y2670" s="2">
        <v>5.3609999999999998</v>
      </c>
      <c r="Z2670" s="2">
        <v>0.19600000000000001</v>
      </c>
      <c r="AA2670" s="2">
        <v>16.094999999999999</v>
      </c>
      <c r="AB2670" s="2">
        <v>5.8000000000000003E-2</v>
      </c>
      <c r="AC2670">
        <f t="shared" si="251"/>
        <v>1970</v>
      </c>
    </row>
    <row r="2671" spans="1:29" x14ac:dyDescent="0.35">
      <c r="A2671" s="3">
        <v>26451</v>
      </c>
      <c r="B2671" s="2">
        <v>13.500999999999999</v>
      </c>
      <c r="C2671" s="2">
        <v>0.113</v>
      </c>
      <c r="D2671" s="2">
        <v>19.231000000000002</v>
      </c>
      <c r="E2671" s="2">
        <v>0.156</v>
      </c>
      <c r="F2671" s="2">
        <v>7.6269999999999998</v>
      </c>
      <c r="G2671" s="2">
        <v>0.127</v>
      </c>
      <c r="H2671" s="2">
        <v>16.728999999999999</v>
      </c>
      <c r="I2671" s="2">
        <v>6.0999999999999999E-2</v>
      </c>
      <c r="J2671" s="4">
        <f t="shared" si="252"/>
        <v>1972</v>
      </c>
      <c r="K2671">
        <f t="shared" si="253"/>
        <v>6</v>
      </c>
      <c r="M2671" t="str">
        <f t="shared" si="248"/>
        <v/>
      </c>
      <c r="O2671" t="str">
        <f t="shared" si="249"/>
        <v/>
      </c>
      <c r="R2671" t="str">
        <f t="shared" si="250"/>
        <v>1972-06</v>
      </c>
      <c r="U2671" s="2">
        <v>13.500999999999999</v>
      </c>
      <c r="V2671" s="2">
        <v>0.113</v>
      </c>
      <c r="W2671" s="2">
        <v>19.231000000000002</v>
      </c>
      <c r="X2671" s="2">
        <v>0.156</v>
      </c>
      <c r="Y2671" s="2">
        <v>7.6269999999999998</v>
      </c>
      <c r="Z2671" s="2">
        <v>0.127</v>
      </c>
      <c r="AA2671" s="2">
        <v>16.728999999999999</v>
      </c>
      <c r="AB2671" s="2">
        <v>6.0999999999999999E-2</v>
      </c>
      <c r="AC2671">
        <f t="shared" si="251"/>
        <v>1970</v>
      </c>
    </row>
    <row r="2672" spans="1:29" x14ac:dyDescent="0.35">
      <c r="A2672" s="3">
        <v>26481</v>
      </c>
      <c r="B2672" s="2">
        <v>14.231</v>
      </c>
      <c r="C2672" s="2">
        <v>0.11799999999999999</v>
      </c>
      <c r="D2672" s="2">
        <v>20.036999999999999</v>
      </c>
      <c r="E2672" s="2">
        <v>0.123</v>
      </c>
      <c r="F2672" s="2">
        <v>8.5679999999999996</v>
      </c>
      <c r="G2672" s="2">
        <v>0.104</v>
      </c>
      <c r="H2672" s="2">
        <v>16.956</v>
      </c>
      <c r="I2672" s="2">
        <v>6.3E-2</v>
      </c>
      <c r="J2672" s="4">
        <f t="shared" si="252"/>
        <v>1972</v>
      </c>
      <c r="K2672">
        <f t="shared" si="253"/>
        <v>7</v>
      </c>
      <c r="M2672" t="str">
        <f t="shared" si="248"/>
        <v/>
      </c>
      <c r="O2672" t="str">
        <f t="shared" si="249"/>
        <v/>
      </c>
      <c r="R2672" t="str">
        <f t="shared" si="250"/>
        <v>1972-07</v>
      </c>
      <c r="U2672" s="2">
        <v>14.231</v>
      </c>
      <c r="V2672" s="2">
        <v>0.11799999999999999</v>
      </c>
      <c r="W2672" s="2">
        <v>20.036999999999999</v>
      </c>
      <c r="X2672" s="2">
        <v>0.123</v>
      </c>
      <c r="Y2672" s="2">
        <v>8.5679999999999996</v>
      </c>
      <c r="Z2672" s="2">
        <v>0.104</v>
      </c>
      <c r="AA2672" s="2">
        <v>16.956</v>
      </c>
      <c r="AB2672" s="2">
        <v>6.3E-2</v>
      </c>
      <c r="AC2672">
        <f t="shared" si="251"/>
        <v>1970</v>
      </c>
    </row>
    <row r="2673" spans="1:29" x14ac:dyDescent="0.35">
      <c r="A2673" s="3">
        <v>26512</v>
      </c>
      <c r="B2673" s="2">
        <v>14.170999999999999</v>
      </c>
      <c r="C2673" s="2">
        <v>9.6000000000000002E-2</v>
      </c>
      <c r="D2673" s="2">
        <v>19.88</v>
      </c>
      <c r="E2673" s="2">
        <v>0.154</v>
      </c>
      <c r="F2673" s="2">
        <v>8.3859999999999992</v>
      </c>
      <c r="G2673" s="2">
        <v>0.19</v>
      </c>
      <c r="H2673" s="2">
        <v>16.977999999999899</v>
      </c>
      <c r="I2673" s="2">
        <v>5.7000000000000002E-2</v>
      </c>
      <c r="J2673" s="4">
        <f t="shared" si="252"/>
        <v>1972</v>
      </c>
      <c r="K2673">
        <f t="shared" si="253"/>
        <v>8</v>
      </c>
      <c r="M2673" t="str">
        <f t="shared" si="248"/>
        <v/>
      </c>
      <c r="O2673" t="str">
        <f t="shared" si="249"/>
        <v/>
      </c>
      <c r="R2673" t="str">
        <f t="shared" si="250"/>
        <v>1972-08</v>
      </c>
      <c r="U2673" s="2">
        <v>14.170999999999999</v>
      </c>
      <c r="V2673" s="2">
        <v>9.6000000000000002E-2</v>
      </c>
      <c r="W2673" s="2">
        <v>19.88</v>
      </c>
      <c r="X2673" s="2">
        <v>0.154</v>
      </c>
      <c r="Y2673" s="2">
        <v>8.3859999999999992</v>
      </c>
      <c r="Z2673" s="2">
        <v>0.19</v>
      </c>
      <c r="AA2673" s="2">
        <v>16.977999999999899</v>
      </c>
      <c r="AB2673" s="2">
        <v>5.7000000000000002E-2</v>
      </c>
      <c r="AC2673">
        <f t="shared" si="251"/>
        <v>1970</v>
      </c>
    </row>
    <row r="2674" spans="1:29" x14ac:dyDescent="0.35">
      <c r="A2674" s="3">
        <v>26543</v>
      </c>
      <c r="B2674" s="2">
        <v>11.901</v>
      </c>
      <c r="C2674" s="2">
        <v>0.126</v>
      </c>
      <c r="D2674" s="2">
        <v>17.529</v>
      </c>
      <c r="E2674" s="2">
        <v>0.2</v>
      </c>
      <c r="F2674" s="2">
        <v>6.1660000000000004</v>
      </c>
      <c r="G2674" s="2">
        <v>0.217</v>
      </c>
      <c r="H2674" s="2">
        <v>16.27</v>
      </c>
      <c r="I2674" s="2">
        <v>6.0999999999999999E-2</v>
      </c>
      <c r="J2674" s="4">
        <f t="shared" si="252"/>
        <v>1972</v>
      </c>
      <c r="K2674">
        <f t="shared" si="253"/>
        <v>9</v>
      </c>
      <c r="M2674" t="str">
        <f t="shared" si="248"/>
        <v/>
      </c>
      <c r="O2674" t="str">
        <f t="shared" si="249"/>
        <v/>
      </c>
      <c r="R2674" t="str">
        <f t="shared" si="250"/>
        <v>1972-09</v>
      </c>
      <c r="U2674" s="2">
        <v>11.901</v>
      </c>
      <c r="V2674" s="2">
        <v>0.126</v>
      </c>
      <c r="W2674" s="2">
        <v>17.529</v>
      </c>
      <c r="X2674" s="2">
        <v>0.2</v>
      </c>
      <c r="Y2674" s="2">
        <v>6.1660000000000004</v>
      </c>
      <c r="Z2674" s="2">
        <v>0.217</v>
      </c>
      <c r="AA2674" s="2">
        <v>16.27</v>
      </c>
      <c r="AB2674" s="2">
        <v>6.0999999999999999E-2</v>
      </c>
      <c r="AC2674">
        <f t="shared" si="251"/>
        <v>1970</v>
      </c>
    </row>
    <row r="2675" spans="1:29" x14ac:dyDescent="0.35">
      <c r="A2675" s="3">
        <v>26573</v>
      </c>
      <c r="B2675" s="2">
        <v>9.3460000000000001</v>
      </c>
      <c r="C2675" s="2">
        <v>0.14099999999999999</v>
      </c>
      <c r="D2675" s="2">
        <v>15.057</v>
      </c>
      <c r="E2675" s="2">
        <v>0.19800000000000001</v>
      </c>
      <c r="F2675" s="2">
        <v>3.84</v>
      </c>
      <c r="G2675" s="2">
        <v>0.23200000000000001</v>
      </c>
      <c r="H2675" s="2">
        <v>15.437999999999899</v>
      </c>
      <c r="I2675" s="2">
        <v>6.4000000000000001E-2</v>
      </c>
      <c r="J2675" s="4">
        <f t="shared" si="252"/>
        <v>1972</v>
      </c>
      <c r="K2675">
        <f t="shared" si="253"/>
        <v>10</v>
      </c>
      <c r="M2675" t="str">
        <f t="shared" si="248"/>
        <v/>
      </c>
      <c r="O2675" t="str">
        <f t="shared" si="249"/>
        <v/>
      </c>
      <c r="R2675" t="str">
        <f t="shared" si="250"/>
        <v>1972-10</v>
      </c>
      <c r="U2675" s="2">
        <v>9.3460000000000001</v>
      </c>
      <c r="V2675" s="2">
        <v>0.14099999999999999</v>
      </c>
      <c r="W2675" s="2">
        <v>15.057</v>
      </c>
      <c r="X2675" s="2">
        <v>0.19800000000000001</v>
      </c>
      <c r="Y2675" s="2">
        <v>3.84</v>
      </c>
      <c r="Z2675" s="2">
        <v>0.23200000000000001</v>
      </c>
      <c r="AA2675" s="2">
        <v>15.437999999999899</v>
      </c>
      <c r="AB2675" s="2">
        <v>6.4000000000000001E-2</v>
      </c>
      <c r="AC2675">
        <f t="shared" si="251"/>
        <v>1970</v>
      </c>
    </row>
    <row r="2676" spans="1:29" x14ac:dyDescent="0.35">
      <c r="A2676" s="3">
        <v>26604</v>
      </c>
      <c r="B2676" s="2">
        <v>5.7969999999999997</v>
      </c>
      <c r="C2676" s="2">
        <v>7.9000000000000001E-2</v>
      </c>
      <c r="D2676" s="2">
        <v>11.167</v>
      </c>
      <c r="E2676" s="2">
        <v>9.4E-2</v>
      </c>
      <c r="F2676" s="2">
        <v>0.52</v>
      </c>
      <c r="G2676" s="2">
        <v>0.129</v>
      </c>
      <c r="H2676" s="2">
        <v>14.419</v>
      </c>
      <c r="I2676" s="2">
        <v>0.05</v>
      </c>
      <c r="J2676" s="4">
        <f t="shared" si="252"/>
        <v>1972</v>
      </c>
      <c r="K2676">
        <f t="shared" si="253"/>
        <v>11</v>
      </c>
      <c r="M2676" t="str">
        <f t="shared" si="248"/>
        <v/>
      </c>
      <c r="O2676" t="str">
        <f t="shared" si="249"/>
        <v/>
      </c>
      <c r="R2676" t="str">
        <f t="shared" si="250"/>
        <v>1972-11</v>
      </c>
      <c r="U2676" s="2">
        <v>5.7969999999999997</v>
      </c>
      <c r="V2676" s="2">
        <v>7.9000000000000001E-2</v>
      </c>
      <c r="W2676" s="2">
        <v>11.167</v>
      </c>
      <c r="X2676" s="2">
        <v>9.4E-2</v>
      </c>
      <c r="Y2676" s="2">
        <v>0.52</v>
      </c>
      <c r="Z2676" s="2">
        <v>0.129</v>
      </c>
      <c r="AA2676" s="2">
        <v>14.419</v>
      </c>
      <c r="AB2676" s="2">
        <v>0.05</v>
      </c>
      <c r="AC2676">
        <f t="shared" si="251"/>
        <v>1970</v>
      </c>
    </row>
    <row r="2677" spans="1:29" x14ac:dyDescent="0.35">
      <c r="A2677" s="3">
        <v>26634</v>
      </c>
      <c r="B2677" s="2">
        <v>3.778</v>
      </c>
      <c r="C2677" s="2">
        <v>7.1999999999999995E-2</v>
      </c>
      <c r="D2677" s="2">
        <v>9.1820000000000004</v>
      </c>
      <c r="E2677" s="2">
        <v>0.18099999999999999</v>
      </c>
      <c r="F2677" s="2">
        <v>-1.492</v>
      </c>
      <c r="G2677" s="2">
        <v>8.4000000000000005E-2</v>
      </c>
      <c r="H2677" s="2">
        <v>13.950999999999899</v>
      </c>
      <c r="I2677" s="2">
        <v>0.05</v>
      </c>
      <c r="J2677" s="4">
        <f t="shared" si="252"/>
        <v>1972</v>
      </c>
      <c r="K2677">
        <f t="shared" si="253"/>
        <v>12</v>
      </c>
      <c r="M2677" t="str">
        <f t="shared" si="248"/>
        <v/>
      </c>
      <c r="O2677" t="str">
        <f t="shared" si="249"/>
        <v/>
      </c>
      <c r="R2677" t="str">
        <f t="shared" si="250"/>
        <v>1972-12</v>
      </c>
      <c r="U2677" s="2">
        <v>3.778</v>
      </c>
      <c r="V2677" s="2">
        <v>7.1999999999999995E-2</v>
      </c>
      <c r="W2677" s="2">
        <v>9.1820000000000004</v>
      </c>
      <c r="X2677" s="2">
        <v>0.18099999999999999</v>
      </c>
      <c r="Y2677" s="2">
        <v>-1.492</v>
      </c>
      <c r="Z2677" s="2">
        <v>8.4000000000000005E-2</v>
      </c>
      <c r="AA2677" s="2">
        <v>13.950999999999899</v>
      </c>
      <c r="AB2677" s="2">
        <v>0.05</v>
      </c>
      <c r="AC2677">
        <f t="shared" si="251"/>
        <v>1970</v>
      </c>
    </row>
    <row r="2678" spans="1:29" x14ac:dyDescent="0.35">
      <c r="A2678" s="3">
        <v>26665</v>
      </c>
      <c r="B2678" s="2">
        <v>3.0379999999999998</v>
      </c>
      <c r="C2678" s="2">
        <v>9.1999999999999998E-2</v>
      </c>
      <c r="D2678" s="2">
        <v>8.4919999999999902</v>
      </c>
      <c r="E2678" s="2">
        <v>0.152</v>
      </c>
      <c r="F2678" s="2">
        <v>-2.3079999999999998</v>
      </c>
      <c r="G2678" s="2">
        <v>0.104</v>
      </c>
      <c r="H2678" s="2">
        <v>13.773999999999999</v>
      </c>
      <c r="I2678" s="2">
        <v>5.1999999999999998E-2</v>
      </c>
      <c r="J2678" s="4">
        <f t="shared" si="252"/>
        <v>1973</v>
      </c>
      <c r="K2678">
        <f t="shared" si="253"/>
        <v>1</v>
      </c>
      <c r="M2678" t="str">
        <f t="shared" si="248"/>
        <v/>
      </c>
      <c r="O2678" t="str">
        <f t="shared" si="249"/>
        <v/>
      </c>
      <c r="R2678" t="str">
        <f t="shared" si="250"/>
        <v>1973-01</v>
      </c>
      <c r="U2678" s="2">
        <v>3.0379999999999998</v>
      </c>
      <c r="V2678" s="2">
        <v>9.1999999999999998E-2</v>
      </c>
      <c r="W2678" s="2">
        <v>8.4919999999999902</v>
      </c>
      <c r="X2678" s="2">
        <v>0.152</v>
      </c>
      <c r="Y2678" s="2">
        <v>-2.3079999999999998</v>
      </c>
      <c r="Z2678" s="2">
        <v>0.104</v>
      </c>
      <c r="AA2678" s="2">
        <v>13.773999999999999</v>
      </c>
      <c r="AB2678" s="2">
        <v>5.1999999999999998E-2</v>
      </c>
      <c r="AC2678">
        <f t="shared" si="251"/>
        <v>1970</v>
      </c>
    </row>
    <row r="2679" spans="1:29" x14ac:dyDescent="0.35">
      <c r="A2679" s="3">
        <v>26696</v>
      </c>
      <c r="B2679" s="2">
        <v>3.8980000000000001</v>
      </c>
      <c r="C2679" s="2">
        <v>0.161</v>
      </c>
      <c r="D2679" s="2">
        <v>9.4960000000000004</v>
      </c>
      <c r="E2679" s="2">
        <v>0.13500000000000001</v>
      </c>
      <c r="F2679" s="2">
        <v>-1.6539999999999999</v>
      </c>
      <c r="G2679" s="2">
        <v>8.6999999999999994E-2</v>
      </c>
      <c r="H2679" s="2">
        <v>14.14</v>
      </c>
      <c r="I2679" s="2">
        <v>6.4000000000000001E-2</v>
      </c>
      <c r="J2679" s="4">
        <f t="shared" si="252"/>
        <v>1973</v>
      </c>
      <c r="K2679">
        <f t="shared" si="253"/>
        <v>2</v>
      </c>
      <c r="M2679" t="str">
        <f t="shared" si="248"/>
        <v/>
      </c>
      <c r="O2679" t="str">
        <f t="shared" si="249"/>
        <v/>
      </c>
      <c r="R2679" t="str">
        <f t="shared" si="250"/>
        <v>1973-02</v>
      </c>
      <c r="U2679" s="2">
        <v>3.8980000000000001</v>
      </c>
      <c r="V2679" s="2">
        <v>0.161</v>
      </c>
      <c r="W2679" s="2">
        <v>9.4960000000000004</v>
      </c>
      <c r="X2679" s="2">
        <v>0.13500000000000001</v>
      </c>
      <c r="Y2679" s="2">
        <v>-1.6539999999999999</v>
      </c>
      <c r="Z2679" s="2">
        <v>8.6999999999999994E-2</v>
      </c>
      <c r="AA2679" s="2">
        <v>14.14</v>
      </c>
      <c r="AB2679" s="2">
        <v>6.4000000000000001E-2</v>
      </c>
      <c r="AC2679">
        <f t="shared" si="251"/>
        <v>1970</v>
      </c>
    </row>
    <row r="2680" spans="1:29" x14ac:dyDescent="0.35">
      <c r="A2680" s="3">
        <v>26724</v>
      </c>
      <c r="B2680" s="2">
        <v>5.82</v>
      </c>
      <c r="C2680" s="2">
        <v>9.6000000000000002E-2</v>
      </c>
      <c r="D2680" s="2">
        <v>11.605</v>
      </c>
      <c r="E2680" s="2">
        <v>0.21199999999999999</v>
      </c>
      <c r="F2680" s="2">
        <v>0.109</v>
      </c>
      <c r="G2680" s="2">
        <v>0.14199999999999999</v>
      </c>
      <c r="H2680" s="2">
        <v>14.663</v>
      </c>
      <c r="I2680" s="2">
        <v>5.1999999999999998E-2</v>
      </c>
      <c r="J2680" s="4">
        <f t="shared" si="252"/>
        <v>1973</v>
      </c>
      <c r="K2680">
        <f t="shared" si="253"/>
        <v>3</v>
      </c>
      <c r="M2680" t="str">
        <f t="shared" si="248"/>
        <v/>
      </c>
      <c r="O2680" t="str">
        <f t="shared" si="249"/>
        <v/>
      </c>
      <c r="R2680" t="str">
        <f t="shared" si="250"/>
        <v>1973-03</v>
      </c>
      <c r="U2680" s="2">
        <v>5.82</v>
      </c>
      <c r="V2680" s="2">
        <v>9.6000000000000002E-2</v>
      </c>
      <c r="W2680" s="2">
        <v>11.605</v>
      </c>
      <c r="X2680" s="2">
        <v>0.21199999999999999</v>
      </c>
      <c r="Y2680" s="2">
        <v>0.109</v>
      </c>
      <c r="Z2680" s="2">
        <v>0.14199999999999999</v>
      </c>
      <c r="AA2680" s="2">
        <v>14.663</v>
      </c>
      <c r="AB2680" s="2">
        <v>5.1999999999999998E-2</v>
      </c>
      <c r="AC2680">
        <f t="shared" si="251"/>
        <v>1970</v>
      </c>
    </row>
    <row r="2681" spans="1:29" x14ac:dyDescent="0.35">
      <c r="A2681" s="3">
        <v>26755</v>
      </c>
      <c r="B2681" s="2">
        <v>8.93799999999999</v>
      </c>
      <c r="C2681" s="2">
        <v>0.10299999999999999</v>
      </c>
      <c r="D2681" s="2">
        <v>14.51</v>
      </c>
      <c r="E2681" s="2">
        <v>0.108</v>
      </c>
      <c r="F2681" s="2">
        <v>3.10699999999999</v>
      </c>
      <c r="G2681" s="2">
        <v>0.106</v>
      </c>
      <c r="H2681" s="2">
        <v>15.528</v>
      </c>
      <c r="I2681" s="2">
        <v>5.5E-2</v>
      </c>
      <c r="J2681" s="4">
        <f t="shared" si="252"/>
        <v>1973</v>
      </c>
      <c r="K2681">
        <f t="shared" si="253"/>
        <v>4</v>
      </c>
      <c r="M2681" t="str">
        <f t="shared" si="248"/>
        <v/>
      </c>
      <c r="O2681" t="str">
        <f t="shared" si="249"/>
        <v/>
      </c>
      <c r="R2681" t="str">
        <f t="shared" si="250"/>
        <v>1973-04</v>
      </c>
      <c r="U2681" s="2">
        <v>8.93799999999999</v>
      </c>
      <c r="V2681" s="2">
        <v>0.10299999999999999</v>
      </c>
      <c r="W2681" s="2">
        <v>14.51</v>
      </c>
      <c r="X2681" s="2">
        <v>0.108</v>
      </c>
      <c r="Y2681" s="2">
        <v>3.10699999999999</v>
      </c>
      <c r="Z2681" s="2">
        <v>0.106</v>
      </c>
      <c r="AA2681" s="2">
        <v>15.528</v>
      </c>
      <c r="AB2681" s="2">
        <v>5.5E-2</v>
      </c>
      <c r="AC2681">
        <f t="shared" si="251"/>
        <v>1970</v>
      </c>
    </row>
    <row r="2682" spans="1:29" x14ac:dyDescent="0.35">
      <c r="A2682" s="3">
        <v>26785</v>
      </c>
      <c r="B2682" s="2">
        <v>11.768999999999901</v>
      </c>
      <c r="C2682" s="2">
        <v>8.1999999999999906E-2</v>
      </c>
      <c r="D2682" s="2">
        <v>17.417000000000002</v>
      </c>
      <c r="E2682" s="2">
        <v>0.158</v>
      </c>
      <c r="F2682" s="2">
        <v>5.9260000000000002</v>
      </c>
      <c r="G2682" s="2">
        <v>0.16399999999999901</v>
      </c>
      <c r="H2682" s="2">
        <v>16.288</v>
      </c>
      <c r="I2682" s="2">
        <v>5.2999999999999999E-2</v>
      </c>
      <c r="J2682" s="4">
        <f t="shared" si="252"/>
        <v>1973</v>
      </c>
      <c r="K2682">
        <f t="shared" si="253"/>
        <v>5</v>
      </c>
      <c r="M2682" t="str">
        <f t="shared" si="248"/>
        <v/>
      </c>
      <c r="O2682" t="str">
        <f t="shared" si="249"/>
        <v/>
      </c>
      <c r="R2682" t="str">
        <f t="shared" si="250"/>
        <v>1973-05</v>
      </c>
      <c r="U2682" s="2">
        <v>11.768999999999901</v>
      </c>
      <c r="V2682" s="2">
        <v>8.1999999999999906E-2</v>
      </c>
      <c r="W2682" s="2">
        <v>17.417000000000002</v>
      </c>
      <c r="X2682" s="2">
        <v>0.158</v>
      </c>
      <c r="Y2682" s="2">
        <v>5.9260000000000002</v>
      </c>
      <c r="Z2682" s="2">
        <v>0.16399999999999901</v>
      </c>
      <c r="AA2682" s="2">
        <v>16.288</v>
      </c>
      <c r="AB2682" s="2">
        <v>5.2999999999999999E-2</v>
      </c>
      <c r="AC2682">
        <f t="shared" si="251"/>
        <v>1970</v>
      </c>
    </row>
    <row r="2683" spans="1:29" x14ac:dyDescent="0.35">
      <c r="A2683" s="3">
        <v>26816</v>
      </c>
      <c r="B2683" s="2">
        <v>13.824</v>
      </c>
      <c r="C2683" s="2">
        <v>8.5000000000000006E-2</v>
      </c>
      <c r="D2683" s="2">
        <v>19.497</v>
      </c>
      <c r="E2683" s="2">
        <v>0.126</v>
      </c>
      <c r="F2683" s="2">
        <v>8.1549999999999994</v>
      </c>
      <c r="G2683" s="2">
        <v>0.122</v>
      </c>
      <c r="H2683" s="2">
        <v>16.795000000000002</v>
      </c>
      <c r="I2683" s="2">
        <v>5.1999999999999998E-2</v>
      </c>
      <c r="J2683" s="4">
        <f t="shared" si="252"/>
        <v>1973</v>
      </c>
      <c r="K2683">
        <f t="shared" si="253"/>
        <v>6</v>
      </c>
      <c r="M2683" t="str">
        <f t="shared" si="248"/>
        <v/>
      </c>
      <c r="O2683" t="str">
        <f t="shared" si="249"/>
        <v/>
      </c>
      <c r="R2683" t="str">
        <f t="shared" si="250"/>
        <v>1973-06</v>
      </c>
      <c r="U2683" s="2">
        <v>13.824</v>
      </c>
      <c r="V2683" s="2">
        <v>8.5000000000000006E-2</v>
      </c>
      <c r="W2683" s="2">
        <v>19.497</v>
      </c>
      <c r="X2683" s="2">
        <v>0.126</v>
      </c>
      <c r="Y2683" s="2">
        <v>8.1549999999999994</v>
      </c>
      <c r="Z2683" s="2">
        <v>0.122</v>
      </c>
      <c r="AA2683" s="2">
        <v>16.795000000000002</v>
      </c>
      <c r="AB2683" s="2">
        <v>5.1999999999999998E-2</v>
      </c>
      <c r="AC2683">
        <f t="shared" si="251"/>
        <v>1970</v>
      </c>
    </row>
    <row r="2684" spans="1:29" x14ac:dyDescent="0.35">
      <c r="A2684" s="3">
        <v>26846</v>
      </c>
      <c r="B2684" s="2">
        <v>14.435</v>
      </c>
      <c r="C2684" s="2">
        <v>0.129</v>
      </c>
      <c r="D2684" s="2">
        <v>20.111999999999998</v>
      </c>
      <c r="E2684" s="2">
        <v>9.2999999999999999E-2</v>
      </c>
      <c r="F2684" s="2">
        <v>8.9889999999999901</v>
      </c>
      <c r="G2684" s="2">
        <v>0.11</v>
      </c>
      <c r="H2684" s="2">
        <v>17.001999999999999</v>
      </c>
      <c r="I2684" s="2">
        <v>6.0999999999999999E-2</v>
      </c>
      <c r="J2684" s="4">
        <f t="shared" si="252"/>
        <v>1973</v>
      </c>
      <c r="K2684">
        <f t="shared" si="253"/>
        <v>7</v>
      </c>
      <c r="M2684" t="str">
        <f t="shared" si="248"/>
        <v/>
      </c>
      <c r="O2684" t="str">
        <f t="shared" si="249"/>
        <v/>
      </c>
      <c r="R2684" t="str">
        <f t="shared" si="250"/>
        <v>1973-07</v>
      </c>
      <c r="U2684" s="2">
        <v>14.435</v>
      </c>
      <c r="V2684" s="2">
        <v>0.129</v>
      </c>
      <c r="W2684" s="2">
        <v>20.111999999999998</v>
      </c>
      <c r="X2684" s="2">
        <v>9.2999999999999999E-2</v>
      </c>
      <c r="Y2684" s="2">
        <v>8.9889999999999901</v>
      </c>
      <c r="Z2684" s="2">
        <v>0.11</v>
      </c>
      <c r="AA2684" s="2">
        <v>17.001999999999999</v>
      </c>
      <c r="AB2684" s="2">
        <v>6.0999999999999999E-2</v>
      </c>
      <c r="AC2684">
        <f t="shared" si="251"/>
        <v>1970</v>
      </c>
    </row>
    <row r="2685" spans="1:29" x14ac:dyDescent="0.35">
      <c r="A2685" s="3">
        <v>26877</v>
      </c>
      <c r="B2685" s="2">
        <v>13.869</v>
      </c>
      <c r="C2685" s="2">
        <v>0.151</v>
      </c>
      <c r="D2685" s="2">
        <v>19.707000000000001</v>
      </c>
      <c r="E2685" s="2">
        <v>0.14899999999999999</v>
      </c>
      <c r="F2685" s="2">
        <v>8.4269999999999996</v>
      </c>
      <c r="G2685" s="2">
        <v>0.13300000000000001</v>
      </c>
      <c r="H2685" s="2">
        <v>16.888999999999999</v>
      </c>
      <c r="I2685" s="2">
        <v>6.2E-2</v>
      </c>
      <c r="J2685" s="4">
        <f t="shared" si="252"/>
        <v>1973</v>
      </c>
      <c r="K2685">
        <f t="shared" si="253"/>
        <v>8</v>
      </c>
      <c r="M2685" t="str">
        <f t="shared" si="248"/>
        <v/>
      </c>
      <c r="O2685" t="str">
        <f t="shared" si="249"/>
        <v/>
      </c>
      <c r="R2685" t="str">
        <f t="shared" si="250"/>
        <v>1973-08</v>
      </c>
      <c r="U2685" s="2">
        <v>13.869</v>
      </c>
      <c r="V2685" s="2">
        <v>0.151</v>
      </c>
      <c r="W2685" s="2">
        <v>19.707000000000001</v>
      </c>
      <c r="X2685" s="2">
        <v>0.14899999999999999</v>
      </c>
      <c r="Y2685" s="2">
        <v>8.4269999999999996</v>
      </c>
      <c r="Z2685" s="2">
        <v>0.13300000000000001</v>
      </c>
      <c r="AA2685" s="2">
        <v>16.888999999999999</v>
      </c>
      <c r="AB2685" s="2">
        <v>6.2E-2</v>
      </c>
      <c r="AC2685">
        <f t="shared" si="251"/>
        <v>1970</v>
      </c>
    </row>
    <row r="2686" spans="1:29" x14ac:dyDescent="0.35">
      <c r="A2686" s="3">
        <v>26908</v>
      </c>
      <c r="B2686" s="2">
        <v>12.125</v>
      </c>
      <c r="C2686" s="2">
        <v>8.1000000000000003E-2</v>
      </c>
      <c r="D2686" s="2">
        <v>17.815000000000001</v>
      </c>
      <c r="E2686" s="2">
        <v>0.16800000000000001</v>
      </c>
      <c r="F2686" s="2">
        <v>6.5039999999999996</v>
      </c>
      <c r="G2686" s="2">
        <v>0.10199999999999999</v>
      </c>
      <c r="H2686" s="2">
        <v>16.266999999999999</v>
      </c>
      <c r="I2686" s="2">
        <v>5.3999999999999999E-2</v>
      </c>
      <c r="J2686" s="4">
        <f t="shared" si="252"/>
        <v>1973</v>
      </c>
      <c r="K2686">
        <f t="shared" si="253"/>
        <v>9</v>
      </c>
      <c r="M2686" t="str">
        <f t="shared" si="248"/>
        <v/>
      </c>
      <c r="O2686" t="str">
        <f t="shared" si="249"/>
        <v/>
      </c>
      <c r="R2686" t="str">
        <f t="shared" si="250"/>
        <v>1973-09</v>
      </c>
      <c r="U2686" s="2">
        <v>12.125</v>
      </c>
      <c r="V2686" s="2">
        <v>8.1000000000000003E-2</v>
      </c>
      <c r="W2686" s="2">
        <v>17.815000000000001</v>
      </c>
      <c r="X2686" s="2">
        <v>0.16800000000000001</v>
      </c>
      <c r="Y2686" s="2">
        <v>6.5039999999999996</v>
      </c>
      <c r="Z2686" s="2">
        <v>0.10199999999999999</v>
      </c>
      <c r="AA2686" s="2">
        <v>16.266999999999999</v>
      </c>
      <c r="AB2686" s="2">
        <v>5.3999999999999999E-2</v>
      </c>
      <c r="AC2686">
        <f t="shared" si="251"/>
        <v>1970</v>
      </c>
    </row>
    <row r="2687" spans="1:29" x14ac:dyDescent="0.35">
      <c r="A2687" s="3">
        <v>26938</v>
      </c>
      <c r="B2687" s="2">
        <v>9.609</v>
      </c>
      <c r="C2687" s="2">
        <v>6.4000000000000001E-2</v>
      </c>
      <c r="D2687" s="2">
        <v>15.182</v>
      </c>
      <c r="E2687" s="2">
        <v>0.111</v>
      </c>
      <c r="F2687" s="2">
        <v>3.9129999999999998</v>
      </c>
      <c r="G2687" s="2">
        <v>9.5000000000000001E-2</v>
      </c>
      <c r="H2687" s="2">
        <v>15.419</v>
      </c>
      <c r="I2687" s="2">
        <v>5.2999999999999999E-2</v>
      </c>
      <c r="J2687" s="4">
        <f t="shared" si="252"/>
        <v>1973</v>
      </c>
      <c r="K2687">
        <f t="shared" si="253"/>
        <v>10</v>
      </c>
      <c r="M2687" t="str">
        <f t="shared" si="248"/>
        <v/>
      </c>
      <c r="O2687" t="str">
        <f t="shared" si="249"/>
        <v/>
      </c>
      <c r="R2687" t="str">
        <f t="shared" si="250"/>
        <v>1973-10</v>
      </c>
      <c r="U2687" s="2">
        <v>9.609</v>
      </c>
      <c r="V2687" s="2">
        <v>6.4000000000000001E-2</v>
      </c>
      <c r="W2687" s="2">
        <v>15.182</v>
      </c>
      <c r="X2687" s="2">
        <v>0.111</v>
      </c>
      <c r="Y2687" s="2">
        <v>3.9129999999999998</v>
      </c>
      <c r="Z2687" s="2">
        <v>9.5000000000000001E-2</v>
      </c>
      <c r="AA2687" s="2">
        <v>15.419</v>
      </c>
      <c r="AB2687" s="2">
        <v>5.2999999999999999E-2</v>
      </c>
      <c r="AC2687">
        <f t="shared" si="251"/>
        <v>1970</v>
      </c>
    </row>
    <row r="2688" spans="1:29" x14ac:dyDescent="0.35">
      <c r="A2688" s="3">
        <v>26969</v>
      </c>
      <c r="B2688" s="2">
        <v>6.2220000000000004</v>
      </c>
      <c r="C2688" s="2">
        <v>8.3000000000000004E-2</v>
      </c>
      <c r="D2688" s="2">
        <v>11.667</v>
      </c>
      <c r="E2688" s="2">
        <v>5.1999999999999998E-2</v>
      </c>
      <c r="F2688" s="2">
        <v>0.78799999999999903</v>
      </c>
      <c r="G2688" s="2">
        <v>0.20200000000000001</v>
      </c>
      <c r="H2688" s="2">
        <v>14.380999999999901</v>
      </c>
      <c r="I2688" s="2">
        <v>0.05</v>
      </c>
      <c r="J2688" s="4">
        <f t="shared" si="252"/>
        <v>1973</v>
      </c>
      <c r="K2688">
        <f t="shared" si="253"/>
        <v>11</v>
      </c>
      <c r="M2688" t="str">
        <f t="shared" si="248"/>
        <v/>
      </c>
      <c r="O2688" t="str">
        <f t="shared" si="249"/>
        <v/>
      </c>
      <c r="R2688" t="str">
        <f t="shared" si="250"/>
        <v>1973-11</v>
      </c>
      <c r="U2688" s="2">
        <v>6.2220000000000004</v>
      </c>
      <c r="V2688" s="2">
        <v>8.3000000000000004E-2</v>
      </c>
      <c r="W2688" s="2">
        <v>11.667</v>
      </c>
      <c r="X2688" s="2">
        <v>5.1999999999999998E-2</v>
      </c>
      <c r="Y2688" s="2">
        <v>0.78799999999999903</v>
      </c>
      <c r="Z2688" s="2">
        <v>0.20200000000000001</v>
      </c>
      <c r="AA2688" s="2">
        <v>14.380999999999901</v>
      </c>
      <c r="AB2688" s="2">
        <v>0.05</v>
      </c>
      <c r="AC2688">
        <f t="shared" si="251"/>
        <v>1970</v>
      </c>
    </row>
    <row r="2689" spans="1:29" x14ac:dyDescent="0.35">
      <c r="A2689" s="3">
        <v>26999</v>
      </c>
      <c r="B2689" s="2">
        <v>3.8319999999999999</v>
      </c>
      <c r="C2689" s="2">
        <v>8.1999999999999906E-2</v>
      </c>
      <c r="D2689" s="2">
        <v>9.2919999999999998</v>
      </c>
      <c r="E2689" s="2">
        <v>0.111</v>
      </c>
      <c r="F2689" s="2">
        <v>-1.514</v>
      </c>
      <c r="G2689" s="2">
        <v>7.2999999999999995E-2</v>
      </c>
      <c r="H2689" s="2">
        <v>13.710999999999901</v>
      </c>
      <c r="I2689" s="2">
        <v>5.0999999999999997E-2</v>
      </c>
      <c r="J2689" s="4">
        <f t="shared" si="252"/>
        <v>1973</v>
      </c>
      <c r="K2689">
        <f t="shared" si="253"/>
        <v>12</v>
      </c>
      <c r="M2689" t="str">
        <f t="shared" si="248"/>
        <v/>
      </c>
      <c r="O2689" t="str">
        <f t="shared" si="249"/>
        <v/>
      </c>
      <c r="R2689" t="str">
        <f t="shared" si="250"/>
        <v>1973-12</v>
      </c>
      <c r="U2689" s="2">
        <v>3.8319999999999999</v>
      </c>
      <c r="V2689" s="2">
        <v>8.1999999999999906E-2</v>
      </c>
      <c r="W2689" s="2">
        <v>9.2919999999999998</v>
      </c>
      <c r="X2689" s="2">
        <v>0.111</v>
      </c>
      <c r="Y2689" s="2">
        <v>-1.514</v>
      </c>
      <c r="Z2689" s="2">
        <v>7.2999999999999995E-2</v>
      </c>
      <c r="AA2689" s="2">
        <v>13.710999999999901</v>
      </c>
      <c r="AB2689" s="2">
        <v>5.0999999999999997E-2</v>
      </c>
      <c r="AC2689">
        <f t="shared" si="251"/>
        <v>1970</v>
      </c>
    </row>
    <row r="2690" spans="1:29" x14ac:dyDescent="0.35">
      <c r="A2690" s="3">
        <v>27030</v>
      </c>
      <c r="B2690" s="2">
        <v>2.2610000000000001</v>
      </c>
      <c r="C2690" s="2">
        <v>9.6000000000000002E-2</v>
      </c>
      <c r="D2690" s="2">
        <v>7.4639999999999898</v>
      </c>
      <c r="E2690" s="2">
        <v>0.109</v>
      </c>
      <c r="F2690" s="2">
        <v>-2.8939999999999899</v>
      </c>
      <c r="G2690" s="2">
        <v>9.6000000000000002E-2</v>
      </c>
      <c r="H2690" s="2">
        <v>13.3</v>
      </c>
      <c r="I2690" s="2">
        <v>5.1999999999999998E-2</v>
      </c>
      <c r="J2690" s="4">
        <f t="shared" si="252"/>
        <v>1974</v>
      </c>
      <c r="K2690">
        <f t="shared" si="253"/>
        <v>1</v>
      </c>
      <c r="M2690" t="str">
        <f t="shared" si="248"/>
        <v/>
      </c>
      <c r="O2690" t="str">
        <f t="shared" si="249"/>
        <v/>
      </c>
      <c r="R2690" t="str">
        <f t="shared" si="250"/>
        <v>1974-01</v>
      </c>
      <c r="U2690" s="2">
        <v>2.2610000000000001</v>
      </c>
      <c r="V2690" s="2">
        <v>9.6000000000000002E-2</v>
      </c>
      <c r="W2690" s="2">
        <v>7.4639999999999898</v>
      </c>
      <c r="X2690" s="2">
        <v>0.109</v>
      </c>
      <c r="Y2690" s="2">
        <v>-2.8939999999999899</v>
      </c>
      <c r="Z2690" s="2">
        <v>9.6000000000000002E-2</v>
      </c>
      <c r="AA2690" s="2">
        <v>13.3</v>
      </c>
      <c r="AB2690" s="2">
        <v>5.1999999999999998E-2</v>
      </c>
      <c r="AC2690">
        <f t="shared" si="251"/>
        <v>1970</v>
      </c>
    </row>
    <row r="2691" spans="1:29" x14ac:dyDescent="0.35">
      <c r="A2691" s="3">
        <v>27061</v>
      </c>
      <c r="B2691" s="2">
        <v>2.5819999999999999</v>
      </c>
      <c r="C2691" s="2">
        <v>0.127</v>
      </c>
      <c r="D2691" s="2">
        <v>8.1180000000000003</v>
      </c>
      <c r="E2691" s="2">
        <v>9.2999999999999999E-2</v>
      </c>
      <c r="F2691" s="2">
        <v>-2.9260000000000002</v>
      </c>
      <c r="G2691" s="2">
        <v>7.3999999999999996E-2</v>
      </c>
      <c r="H2691" s="2">
        <v>13.49</v>
      </c>
      <c r="I2691" s="2">
        <v>5.7000000000000002E-2</v>
      </c>
      <c r="J2691" s="4">
        <f t="shared" si="252"/>
        <v>1974</v>
      </c>
      <c r="K2691">
        <f t="shared" si="253"/>
        <v>2</v>
      </c>
      <c r="M2691" t="str">
        <f t="shared" ref="M2691:M2754" si="254">IFERROR(AVERAGEIFS(H:H, J:J, L2691), "")</f>
        <v/>
      </c>
      <c r="O2691" t="str">
        <f t="shared" ref="O2691:O2754" si="255">IF(ISNUMBER(M2691), M2691 - $N$2, "")</f>
        <v/>
      </c>
      <c r="R2691" t="str">
        <f t="shared" ref="R2691:R2754" si="256">J2691 &amp; "-" &amp; TEXT(K2691, "00")</f>
        <v>1974-02</v>
      </c>
      <c r="U2691" s="2">
        <v>2.5819999999999999</v>
      </c>
      <c r="V2691" s="2">
        <v>0.127</v>
      </c>
      <c r="W2691" s="2">
        <v>8.1180000000000003</v>
      </c>
      <c r="X2691" s="2">
        <v>9.2999999999999999E-2</v>
      </c>
      <c r="Y2691" s="2">
        <v>-2.9260000000000002</v>
      </c>
      <c r="Z2691" s="2">
        <v>7.3999999999999996E-2</v>
      </c>
      <c r="AA2691" s="2">
        <v>13.49</v>
      </c>
      <c r="AB2691" s="2">
        <v>5.7000000000000002E-2</v>
      </c>
      <c r="AC2691">
        <f t="shared" ref="AC2691:AC2754" si="257">INT(J2691/10)*10</f>
        <v>1970</v>
      </c>
    </row>
    <row r="2692" spans="1:29" x14ac:dyDescent="0.35">
      <c r="A2692" s="3">
        <v>27089</v>
      </c>
      <c r="B2692" s="2">
        <v>5.19</v>
      </c>
      <c r="C2692" s="2">
        <v>0.114</v>
      </c>
      <c r="D2692" s="2">
        <v>10.965999999999999</v>
      </c>
      <c r="E2692" s="2">
        <v>0.13400000000000001</v>
      </c>
      <c r="F2692" s="2">
        <v>-0.495</v>
      </c>
      <c r="G2692" s="2">
        <v>9.8000000000000004E-2</v>
      </c>
      <c r="H2692" s="2">
        <v>14.266999999999999</v>
      </c>
      <c r="I2692" s="2">
        <v>5.3999999999999999E-2</v>
      </c>
      <c r="J2692" s="4">
        <f t="shared" si="252"/>
        <v>1974</v>
      </c>
      <c r="K2692">
        <f t="shared" si="253"/>
        <v>3</v>
      </c>
      <c r="M2692" t="str">
        <f t="shared" si="254"/>
        <v/>
      </c>
      <c r="O2692" t="str">
        <f t="shared" si="255"/>
        <v/>
      </c>
      <c r="R2692" t="str">
        <f t="shared" si="256"/>
        <v>1974-03</v>
      </c>
      <c r="U2692" s="2">
        <v>5.19</v>
      </c>
      <c r="V2692" s="2">
        <v>0.114</v>
      </c>
      <c r="W2692" s="2">
        <v>10.965999999999999</v>
      </c>
      <c r="X2692" s="2">
        <v>0.13400000000000001</v>
      </c>
      <c r="Y2692" s="2">
        <v>-0.495</v>
      </c>
      <c r="Z2692" s="2">
        <v>9.8000000000000004E-2</v>
      </c>
      <c r="AA2692" s="2">
        <v>14.266999999999999</v>
      </c>
      <c r="AB2692" s="2">
        <v>5.3999999999999999E-2</v>
      </c>
      <c r="AC2692">
        <f t="shared" si="257"/>
        <v>1970</v>
      </c>
    </row>
    <row r="2693" spans="1:29" x14ac:dyDescent="0.35">
      <c r="A2693" s="3">
        <v>27120</v>
      </c>
      <c r="B2693" s="2">
        <v>8.3859999999999992</v>
      </c>
      <c r="C2693" s="2">
        <v>9.0999999999999998E-2</v>
      </c>
      <c r="D2693" s="2">
        <v>14.179</v>
      </c>
      <c r="E2693" s="2">
        <v>7.8E-2</v>
      </c>
      <c r="F2693" s="2">
        <v>2.59</v>
      </c>
      <c r="G2693" s="2">
        <v>0.11700000000000001</v>
      </c>
      <c r="H2693" s="2">
        <v>15.182</v>
      </c>
      <c r="I2693" s="2">
        <v>5.2999999999999999E-2</v>
      </c>
      <c r="J2693" s="4">
        <f t="shared" si="252"/>
        <v>1974</v>
      </c>
      <c r="K2693">
        <f t="shared" si="253"/>
        <v>4</v>
      </c>
      <c r="M2693" t="str">
        <f t="shared" si="254"/>
        <v/>
      </c>
      <c r="O2693" t="str">
        <f t="shared" si="255"/>
        <v/>
      </c>
      <c r="R2693" t="str">
        <f t="shared" si="256"/>
        <v>1974-04</v>
      </c>
      <c r="U2693" s="2">
        <v>8.3859999999999992</v>
      </c>
      <c r="V2693" s="2">
        <v>9.0999999999999998E-2</v>
      </c>
      <c r="W2693" s="2">
        <v>14.179</v>
      </c>
      <c r="X2693" s="2">
        <v>7.8E-2</v>
      </c>
      <c r="Y2693" s="2">
        <v>2.59</v>
      </c>
      <c r="Z2693" s="2">
        <v>0.11700000000000001</v>
      </c>
      <c r="AA2693" s="2">
        <v>15.182</v>
      </c>
      <c r="AB2693" s="2">
        <v>5.2999999999999999E-2</v>
      </c>
      <c r="AC2693">
        <f t="shared" si="257"/>
        <v>1970</v>
      </c>
    </row>
    <row r="2694" spans="1:29" x14ac:dyDescent="0.35">
      <c r="A2694" s="3">
        <v>27150</v>
      </c>
      <c r="B2694" s="2">
        <v>11.198</v>
      </c>
      <c r="C2694" s="2">
        <v>8.6999999999999994E-2</v>
      </c>
      <c r="D2694" s="2">
        <v>16.931999999999999</v>
      </c>
      <c r="E2694" s="2">
        <v>0.121</v>
      </c>
      <c r="F2694" s="2">
        <v>5.47</v>
      </c>
      <c r="G2694" s="2">
        <v>9.2999999999999999E-2</v>
      </c>
      <c r="H2694" s="2">
        <v>15.957000000000001</v>
      </c>
      <c r="I2694" s="2">
        <v>5.2999999999999999E-2</v>
      </c>
      <c r="J2694" s="4">
        <f t="shared" si="252"/>
        <v>1974</v>
      </c>
      <c r="K2694">
        <f t="shared" si="253"/>
        <v>5</v>
      </c>
      <c r="M2694" t="str">
        <f t="shared" si="254"/>
        <v/>
      </c>
      <c r="O2694" t="str">
        <f t="shared" si="255"/>
        <v/>
      </c>
      <c r="R2694" t="str">
        <f t="shared" si="256"/>
        <v>1974-05</v>
      </c>
      <c r="U2694" s="2">
        <v>11.198</v>
      </c>
      <c r="V2694" s="2">
        <v>8.6999999999999994E-2</v>
      </c>
      <c r="W2694" s="2">
        <v>16.931999999999999</v>
      </c>
      <c r="X2694" s="2">
        <v>0.121</v>
      </c>
      <c r="Y2694" s="2">
        <v>5.47</v>
      </c>
      <c r="Z2694" s="2">
        <v>9.2999999999999999E-2</v>
      </c>
      <c r="AA2694" s="2">
        <v>15.957000000000001</v>
      </c>
      <c r="AB2694" s="2">
        <v>5.2999999999999999E-2</v>
      </c>
      <c r="AC2694">
        <f t="shared" si="257"/>
        <v>1970</v>
      </c>
    </row>
    <row r="2695" spans="1:29" x14ac:dyDescent="0.35">
      <c r="A2695" s="3">
        <v>27181</v>
      </c>
      <c r="B2695" s="2">
        <v>13.382</v>
      </c>
      <c r="C2695" s="2">
        <v>0.13100000000000001</v>
      </c>
      <c r="D2695" s="2">
        <v>19.234999999999999</v>
      </c>
      <c r="E2695" s="2">
        <v>9.9000000000000005E-2</v>
      </c>
      <c r="F2695" s="2">
        <v>7.5910000000000002</v>
      </c>
      <c r="G2695" s="2">
        <v>8.5000000000000006E-2</v>
      </c>
      <c r="H2695" s="2">
        <v>16.616</v>
      </c>
      <c r="I2695" s="2">
        <v>6.3E-2</v>
      </c>
      <c r="J2695" s="4">
        <f t="shared" si="252"/>
        <v>1974</v>
      </c>
      <c r="K2695">
        <f t="shared" si="253"/>
        <v>6</v>
      </c>
      <c r="M2695" t="str">
        <f t="shared" si="254"/>
        <v/>
      </c>
      <c r="O2695" t="str">
        <f t="shared" si="255"/>
        <v/>
      </c>
      <c r="R2695" t="str">
        <f t="shared" si="256"/>
        <v>1974-06</v>
      </c>
      <c r="U2695" s="2">
        <v>13.382</v>
      </c>
      <c r="V2695" s="2">
        <v>0.13100000000000001</v>
      </c>
      <c r="W2695" s="2">
        <v>19.234999999999999</v>
      </c>
      <c r="X2695" s="2">
        <v>9.9000000000000005E-2</v>
      </c>
      <c r="Y2695" s="2">
        <v>7.5910000000000002</v>
      </c>
      <c r="Z2695" s="2">
        <v>8.5000000000000006E-2</v>
      </c>
      <c r="AA2695" s="2">
        <v>16.616</v>
      </c>
      <c r="AB2695" s="2">
        <v>6.3E-2</v>
      </c>
      <c r="AC2695">
        <f t="shared" si="257"/>
        <v>1970</v>
      </c>
    </row>
    <row r="2696" spans="1:29" x14ac:dyDescent="0.35">
      <c r="A2696" s="3">
        <v>27211</v>
      </c>
      <c r="B2696" s="2">
        <v>14.288</v>
      </c>
      <c r="C2696" s="2">
        <v>5.8999999999999997E-2</v>
      </c>
      <c r="D2696" s="2">
        <v>19.925000000000001</v>
      </c>
      <c r="E2696" s="2">
        <v>0.128</v>
      </c>
      <c r="F2696" s="2">
        <v>8.6539999999999999</v>
      </c>
      <c r="G2696" s="2">
        <v>0.109</v>
      </c>
      <c r="H2696" s="2">
        <v>16.846</v>
      </c>
      <c r="I2696" s="2">
        <v>5.2999999999999999E-2</v>
      </c>
      <c r="J2696" s="4">
        <f t="shared" si="252"/>
        <v>1974</v>
      </c>
      <c r="K2696">
        <f t="shared" si="253"/>
        <v>7</v>
      </c>
      <c r="M2696" t="str">
        <f t="shared" si="254"/>
        <v/>
      </c>
      <c r="O2696" t="str">
        <f t="shared" si="255"/>
        <v/>
      </c>
      <c r="R2696" t="str">
        <f t="shared" si="256"/>
        <v>1974-07</v>
      </c>
      <c r="U2696" s="2">
        <v>14.288</v>
      </c>
      <c r="V2696" s="2">
        <v>5.8999999999999997E-2</v>
      </c>
      <c r="W2696" s="2">
        <v>19.925000000000001</v>
      </c>
      <c r="X2696" s="2">
        <v>0.128</v>
      </c>
      <c r="Y2696" s="2">
        <v>8.6539999999999999</v>
      </c>
      <c r="Z2696" s="2">
        <v>0.109</v>
      </c>
      <c r="AA2696" s="2">
        <v>16.846</v>
      </c>
      <c r="AB2696" s="2">
        <v>5.2999999999999999E-2</v>
      </c>
      <c r="AC2696">
        <f t="shared" si="257"/>
        <v>1970</v>
      </c>
    </row>
    <row r="2697" spans="1:29" x14ac:dyDescent="0.35">
      <c r="A2697" s="3">
        <v>27242</v>
      </c>
      <c r="B2697" s="2">
        <v>14.015999999999901</v>
      </c>
      <c r="C2697" s="2">
        <v>0.105</v>
      </c>
      <c r="D2697" s="2">
        <v>19.652000000000001</v>
      </c>
      <c r="E2697" s="2">
        <v>0.158</v>
      </c>
      <c r="F2697" s="2">
        <v>8.391</v>
      </c>
      <c r="G2697" s="2">
        <v>0.13</v>
      </c>
      <c r="H2697" s="2">
        <v>16.911999999999999</v>
      </c>
      <c r="I2697" s="2">
        <v>0.06</v>
      </c>
      <c r="J2697" s="4">
        <f t="shared" si="252"/>
        <v>1974</v>
      </c>
      <c r="K2697">
        <f t="shared" si="253"/>
        <v>8</v>
      </c>
      <c r="M2697" t="str">
        <f t="shared" si="254"/>
        <v/>
      </c>
      <c r="O2697" t="str">
        <f t="shared" si="255"/>
        <v/>
      </c>
      <c r="R2697" t="str">
        <f t="shared" si="256"/>
        <v>1974-08</v>
      </c>
      <c r="U2697" s="2">
        <v>14.015999999999901</v>
      </c>
      <c r="V2697" s="2">
        <v>0.105</v>
      </c>
      <c r="W2697" s="2">
        <v>19.652000000000001</v>
      </c>
      <c r="X2697" s="2">
        <v>0.158</v>
      </c>
      <c r="Y2697" s="2">
        <v>8.391</v>
      </c>
      <c r="Z2697" s="2">
        <v>0.13</v>
      </c>
      <c r="AA2697" s="2">
        <v>16.911999999999999</v>
      </c>
      <c r="AB2697" s="2">
        <v>0.06</v>
      </c>
      <c r="AC2697">
        <f t="shared" si="257"/>
        <v>1970</v>
      </c>
    </row>
    <row r="2698" spans="1:29" x14ac:dyDescent="0.35">
      <c r="A2698" s="3">
        <v>27273</v>
      </c>
      <c r="B2698" s="2">
        <v>11.744</v>
      </c>
      <c r="C2698" s="2">
        <v>0.13500000000000001</v>
      </c>
      <c r="D2698" s="2">
        <v>17.43</v>
      </c>
      <c r="E2698" s="2">
        <v>0.18</v>
      </c>
      <c r="F2698" s="2">
        <v>6.14</v>
      </c>
      <c r="G2698" s="2">
        <v>0.22</v>
      </c>
      <c r="H2698" s="2">
        <v>16.196999999999999</v>
      </c>
      <c r="I2698" s="2">
        <v>6.5000000000000002E-2</v>
      </c>
      <c r="J2698" s="4">
        <f t="shared" si="252"/>
        <v>1974</v>
      </c>
      <c r="K2698">
        <f t="shared" si="253"/>
        <v>9</v>
      </c>
      <c r="M2698" t="str">
        <f t="shared" si="254"/>
        <v/>
      </c>
      <c r="O2698" t="str">
        <f t="shared" si="255"/>
        <v/>
      </c>
      <c r="R2698" t="str">
        <f t="shared" si="256"/>
        <v>1974-09</v>
      </c>
      <c r="U2698" s="2">
        <v>11.744</v>
      </c>
      <c r="V2698" s="2">
        <v>0.13500000000000001</v>
      </c>
      <c r="W2698" s="2">
        <v>17.43</v>
      </c>
      <c r="X2698" s="2">
        <v>0.18</v>
      </c>
      <c r="Y2698" s="2">
        <v>6.14</v>
      </c>
      <c r="Z2698" s="2">
        <v>0.22</v>
      </c>
      <c r="AA2698" s="2">
        <v>16.196999999999999</v>
      </c>
      <c r="AB2698" s="2">
        <v>6.5000000000000002E-2</v>
      </c>
      <c r="AC2698">
        <f t="shared" si="257"/>
        <v>1970</v>
      </c>
    </row>
    <row r="2699" spans="1:29" x14ac:dyDescent="0.35">
      <c r="A2699" s="3">
        <v>27303</v>
      </c>
      <c r="B2699" s="2">
        <v>9.0980000000000008</v>
      </c>
      <c r="C2699" s="2">
        <v>5.8999999999999997E-2</v>
      </c>
      <c r="D2699" s="2">
        <v>14.884</v>
      </c>
      <c r="E2699" s="2">
        <v>7.9000000000000001E-2</v>
      </c>
      <c r="F2699" s="2">
        <v>3.423</v>
      </c>
      <c r="G2699" s="2">
        <v>0.112</v>
      </c>
      <c r="H2699" s="2">
        <v>15.273999999999999</v>
      </c>
      <c r="I2699" s="2">
        <v>5.0999999999999997E-2</v>
      </c>
      <c r="J2699" s="4">
        <f t="shared" ref="J2699:J2762" si="258">YEAR(A2699)</f>
        <v>1974</v>
      </c>
      <c r="K2699">
        <f t="shared" ref="K2699:K2762" si="259">MONTH(A2699)</f>
        <v>10</v>
      </c>
      <c r="M2699" t="str">
        <f t="shared" si="254"/>
        <v/>
      </c>
      <c r="O2699" t="str">
        <f t="shared" si="255"/>
        <v/>
      </c>
      <c r="R2699" t="str">
        <f t="shared" si="256"/>
        <v>1974-10</v>
      </c>
      <c r="U2699" s="2">
        <v>9.0980000000000008</v>
      </c>
      <c r="V2699" s="2">
        <v>5.8999999999999997E-2</v>
      </c>
      <c r="W2699" s="2">
        <v>14.884</v>
      </c>
      <c r="X2699" s="2">
        <v>7.9000000000000001E-2</v>
      </c>
      <c r="Y2699" s="2">
        <v>3.423</v>
      </c>
      <c r="Z2699" s="2">
        <v>0.112</v>
      </c>
      <c r="AA2699" s="2">
        <v>15.273999999999999</v>
      </c>
      <c r="AB2699" s="2">
        <v>5.0999999999999997E-2</v>
      </c>
      <c r="AC2699">
        <f t="shared" si="257"/>
        <v>1970</v>
      </c>
    </row>
    <row r="2700" spans="1:29" x14ac:dyDescent="0.35">
      <c r="A2700" s="3">
        <v>27334</v>
      </c>
      <c r="B2700" s="2">
        <v>5.915</v>
      </c>
      <c r="C2700" s="2">
        <v>0.123</v>
      </c>
      <c r="D2700" s="2">
        <v>11.459</v>
      </c>
      <c r="E2700" s="2">
        <v>0.13800000000000001</v>
      </c>
      <c r="F2700" s="2">
        <v>0.38900000000000001</v>
      </c>
      <c r="G2700" s="2">
        <v>0.16300000000000001</v>
      </c>
      <c r="H2700" s="2">
        <v>14.32</v>
      </c>
      <c r="I2700" s="2">
        <v>5.7000000000000002E-2</v>
      </c>
      <c r="J2700" s="4">
        <f t="shared" si="258"/>
        <v>1974</v>
      </c>
      <c r="K2700">
        <f t="shared" si="259"/>
        <v>11</v>
      </c>
      <c r="M2700" t="str">
        <f t="shared" si="254"/>
        <v/>
      </c>
      <c r="O2700" t="str">
        <f t="shared" si="255"/>
        <v/>
      </c>
      <c r="R2700" t="str">
        <f t="shared" si="256"/>
        <v>1974-11</v>
      </c>
      <c r="U2700" s="2">
        <v>5.915</v>
      </c>
      <c r="V2700" s="2">
        <v>0.123</v>
      </c>
      <c r="W2700" s="2">
        <v>11.459</v>
      </c>
      <c r="X2700" s="2">
        <v>0.13800000000000001</v>
      </c>
      <c r="Y2700" s="2">
        <v>0.38900000000000001</v>
      </c>
      <c r="Z2700" s="2">
        <v>0.16300000000000001</v>
      </c>
      <c r="AA2700" s="2">
        <v>14.32</v>
      </c>
      <c r="AB2700" s="2">
        <v>5.7000000000000002E-2</v>
      </c>
      <c r="AC2700">
        <f t="shared" si="257"/>
        <v>1970</v>
      </c>
    </row>
    <row r="2701" spans="1:29" x14ac:dyDescent="0.35">
      <c r="A2701" s="3">
        <v>27364</v>
      </c>
      <c r="B2701" s="2">
        <v>3.55</v>
      </c>
      <c r="C2701" s="2">
        <v>0.127</v>
      </c>
      <c r="D2701" s="2">
        <v>8.7389999999999901</v>
      </c>
      <c r="E2701" s="2">
        <v>0.155</v>
      </c>
      <c r="F2701" s="2">
        <v>-1.52199999999999</v>
      </c>
      <c r="G2701" s="2">
        <v>0.126</v>
      </c>
      <c r="H2701" s="2">
        <v>13.655999999999899</v>
      </c>
      <c r="I2701" s="2">
        <v>5.7000000000000002E-2</v>
      </c>
      <c r="J2701" s="4">
        <f t="shared" si="258"/>
        <v>1974</v>
      </c>
      <c r="K2701">
        <f t="shared" si="259"/>
        <v>12</v>
      </c>
      <c r="M2701" t="str">
        <f t="shared" si="254"/>
        <v/>
      </c>
      <c r="O2701" t="str">
        <f t="shared" si="255"/>
        <v/>
      </c>
      <c r="R2701" t="str">
        <f t="shared" si="256"/>
        <v>1974-12</v>
      </c>
      <c r="U2701" s="2">
        <v>3.55</v>
      </c>
      <c r="V2701" s="2">
        <v>0.127</v>
      </c>
      <c r="W2701" s="2">
        <v>8.7389999999999901</v>
      </c>
      <c r="X2701" s="2">
        <v>0.155</v>
      </c>
      <c r="Y2701" s="2">
        <v>-1.52199999999999</v>
      </c>
      <c r="Z2701" s="2">
        <v>0.126</v>
      </c>
      <c r="AA2701" s="2">
        <v>13.655999999999899</v>
      </c>
      <c r="AB2701" s="2">
        <v>5.7000000000000002E-2</v>
      </c>
      <c r="AC2701">
        <f t="shared" si="257"/>
        <v>1970</v>
      </c>
    </row>
    <row r="2702" spans="1:29" x14ac:dyDescent="0.35">
      <c r="A2702" s="3">
        <v>27395</v>
      </c>
      <c r="B2702" s="2">
        <v>3.0589999999999899</v>
      </c>
      <c r="C2702" s="2">
        <v>7.8E-2</v>
      </c>
      <c r="D2702" s="2">
        <v>8.484</v>
      </c>
      <c r="E2702" s="2">
        <v>7.0999999999999994E-2</v>
      </c>
      <c r="F2702" s="2">
        <v>-2.2569999999999899</v>
      </c>
      <c r="G2702" s="2">
        <v>0.121</v>
      </c>
      <c r="H2702" s="2">
        <v>13.621</v>
      </c>
      <c r="I2702" s="2">
        <v>5.0999999999999997E-2</v>
      </c>
      <c r="J2702" s="4">
        <f t="shared" si="258"/>
        <v>1975</v>
      </c>
      <c r="K2702">
        <f t="shared" si="259"/>
        <v>1</v>
      </c>
      <c r="M2702" t="str">
        <f t="shared" si="254"/>
        <v/>
      </c>
      <c r="O2702" t="str">
        <f t="shared" si="255"/>
        <v/>
      </c>
      <c r="R2702" t="str">
        <f t="shared" si="256"/>
        <v>1975-01</v>
      </c>
      <c r="U2702" s="2">
        <v>3.0589999999999899</v>
      </c>
      <c r="V2702" s="2">
        <v>7.8E-2</v>
      </c>
      <c r="W2702" s="2">
        <v>8.484</v>
      </c>
      <c r="X2702" s="2">
        <v>7.0999999999999994E-2</v>
      </c>
      <c r="Y2702" s="2">
        <v>-2.2569999999999899</v>
      </c>
      <c r="Z2702" s="2">
        <v>0.121</v>
      </c>
      <c r="AA2702" s="2">
        <v>13.621</v>
      </c>
      <c r="AB2702" s="2">
        <v>5.0999999999999997E-2</v>
      </c>
      <c r="AC2702">
        <f t="shared" si="257"/>
        <v>1970</v>
      </c>
    </row>
    <row r="2703" spans="1:29" x14ac:dyDescent="0.35">
      <c r="A2703" s="3">
        <v>27426</v>
      </c>
      <c r="B2703" s="2">
        <v>3.395</v>
      </c>
      <c r="C2703" s="2">
        <v>0.107</v>
      </c>
      <c r="D2703" s="2">
        <v>9.0259999999999998</v>
      </c>
      <c r="E2703" s="2">
        <v>0.13300000000000001</v>
      </c>
      <c r="F2703" s="2">
        <v>-2.0960000000000001</v>
      </c>
      <c r="G2703" s="2">
        <v>9.5000000000000001E-2</v>
      </c>
      <c r="H2703" s="2">
        <v>13.856999999999999</v>
      </c>
      <c r="I2703" s="2">
        <v>5.2999999999999999E-2</v>
      </c>
      <c r="J2703" s="4">
        <f t="shared" si="258"/>
        <v>1975</v>
      </c>
      <c r="K2703">
        <f t="shared" si="259"/>
        <v>2</v>
      </c>
      <c r="M2703" t="str">
        <f t="shared" si="254"/>
        <v/>
      </c>
      <c r="O2703" t="str">
        <f t="shared" si="255"/>
        <v/>
      </c>
      <c r="R2703" t="str">
        <f t="shared" si="256"/>
        <v>1975-02</v>
      </c>
      <c r="U2703" s="2">
        <v>3.395</v>
      </c>
      <c r="V2703" s="2">
        <v>0.107</v>
      </c>
      <c r="W2703" s="2">
        <v>9.0259999999999998</v>
      </c>
      <c r="X2703" s="2">
        <v>0.13300000000000001</v>
      </c>
      <c r="Y2703" s="2">
        <v>-2.0960000000000001</v>
      </c>
      <c r="Z2703" s="2">
        <v>9.5000000000000001E-2</v>
      </c>
      <c r="AA2703" s="2">
        <v>13.856999999999999</v>
      </c>
      <c r="AB2703" s="2">
        <v>5.2999999999999999E-2</v>
      </c>
      <c r="AC2703">
        <f t="shared" si="257"/>
        <v>1970</v>
      </c>
    </row>
    <row r="2704" spans="1:29" x14ac:dyDescent="0.35">
      <c r="A2704" s="3">
        <v>27454</v>
      </c>
      <c r="B2704" s="2">
        <v>5.7060000000000004</v>
      </c>
      <c r="C2704" s="2">
        <v>7.0000000000000007E-2</v>
      </c>
      <c r="D2704" s="2">
        <v>11.384</v>
      </c>
      <c r="E2704" s="2">
        <v>0.10299999999999999</v>
      </c>
      <c r="F2704" s="2">
        <v>-0.15</v>
      </c>
      <c r="G2704" s="2">
        <v>9.8000000000000004E-2</v>
      </c>
      <c r="H2704" s="2">
        <v>14.538</v>
      </c>
      <c r="I2704" s="2">
        <v>4.8000000000000001E-2</v>
      </c>
      <c r="J2704" s="4">
        <f t="shared" si="258"/>
        <v>1975</v>
      </c>
      <c r="K2704">
        <f t="shared" si="259"/>
        <v>3</v>
      </c>
      <c r="M2704" t="str">
        <f t="shared" si="254"/>
        <v/>
      </c>
      <c r="O2704" t="str">
        <f t="shared" si="255"/>
        <v/>
      </c>
      <c r="R2704" t="str">
        <f t="shared" si="256"/>
        <v>1975-03</v>
      </c>
      <c r="U2704" s="2">
        <v>5.7060000000000004</v>
      </c>
      <c r="V2704" s="2">
        <v>7.0000000000000007E-2</v>
      </c>
      <c r="W2704" s="2">
        <v>11.384</v>
      </c>
      <c r="X2704" s="2">
        <v>0.10299999999999999</v>
      </c>
      <c r="Y2704" s="2">
        <v>-0.15</v>
      </c>
      <c r="Z2704" s="2">
        <v>9.8000000000000004E-2</v>
      </c>
      <c r="AA2704" s="2">
        <v>14.538</v>
      </c>
      <c r="AB2704" s="2">
        <v>4.8000000000000001E-2</v>
      </c>
      <c r="AC2704">
        <f t="shared" si="257"/>
        <v>1970</v>
      </c>
    </row>
    <row r="2705" spans="1:29" x14ac:dyDescent="0.35">
      <c r="A2705" s="3">
        <v>27485</v>
      </c>
      <c r="B2705" s="2">
        <v>8.5839999999999996</v>
      </c>
      <c r="C2705" s="2">
        <v>6.6000000000000003E-2</v>
      </c>
      <c r="D2705" s="2">
        <v>14.398999999999999</v>
      </c>
      <c r="E2705" s="2">
        <v>6.6000000000000003E-2</v>
      </c>
      <c r="F2705" s="2">
        <v>2.8819999999999899</v>
      </c>
      <c r="G2705" s="2">
        <v>8.7999999999999995E-2</v>
      </c>
      <c r="H2705" s="2">
        <v>15.297000000000001</v>
      </c>
      <c r="I2705" s="2">
        <v>4.9000000000000002E-2</v>
      </c>
      <c r="J2705" s="4">
        <f t="shared" si="258"/>
        <v>1975</v>
      </c>
      <c r="K2705">
        <f t="shared" si="259"/>
        <v>4</v>
      </c>
      <c r="M2705" t="str">
        <f t="shared" si="254"/>
        <v/>
      </c>
      <c r="O2705" t="str">
        <f t="shared" si="255"/>
        <v/>
      </c>
      <c r="R2705" t="str">
        <f t="shared" si="256"/>
        <v>1975-04</v>
      </c>
      <c r="U2705" s="2">
        <v>8.5839999999999996</v>
      </c>
      <c r="V2705" s="2">
        <v>6.6000000000000003E-2</v>
      </c>
      <c r="W2705" s="2">
        <v>14.398999999999999</v>
      </c>
      <c r="X2705" s="2">
        <v>6.6000000000000003E-2</v>
      </c>
      <c r="Y2705" s="2">
        <v>2.8819999999999899</v>
      </c>
      <c r="Z2705" s="2">
        <v>8.7999999999999995E-2</v>
      </c>
      <c r="AA2705" s="2">
        <v>15.297000000000001</v>
      </c>
      <c r="AB2705" s="2">
        <v>4.9000000000000002E-2</v>
      </c>
      <c r="AC2705">
        <f t="shared" si="257"/>
        <v>1970</v>
      </c>
    </row>
    <row r="2706" spans="1:29" x14ac:dyDescent="0.35">
      <c r="A2706" s="3">
        <v>27515</v>
      </c>
      <c r="B2706" s="2">
        <v>11.742000000000001</v>
      </c>
      <c r="C2706" s="2">
        <v>8.6999999999999994E-2</v>
      </c>
      <c r="D2706" s="2">
        <v>17.484000000000002</v>
      </c>
      <c r="E2706" s="2">
        <v>0.19800000000000001</v>
      </c>
      <c r="F2706" s="2">
        <v>5.8419999999999996</v>
      </c>
      <c r="G2706" s="2">
        <v>0.14499999999999999</v>
      </c>
      <c r="H2706" s="2">
        <v>16.135999999999999</v>
      </c>
      <c r="I2706" s="2">
        <v>5.3999999999999999E-2</v>
      </c>
      <c r="J2706" s="4">
        <f t="shared" si="258"/>
        <v>1975</v>
      </c>
      <c r="K2706">
        <f t="shared" si="259"/>
        <v>5</v>
      </c>
      <c r="M2706" t="str">
        <f t="shared" si="254"/>
        <v/>
      </c>
      <c r="O2706" t="str">
        <f t="shared" si="255"/>
        <v/>
      </c>
      <c r="R2706" t="str">
        <f t="shared" si="256"/>
        <v>1975-05</v>
      </c>
      <c r="U2706" s="2">
        <v>11.742000000000001</v>
      </c>
      <c r="V2706" s="2">
        <v>8.6999999999999994E-2</v>
      </c>
      <c r="W2706" s="2">
        <v>17.484000000000002</v>
      </c>
      <c r="X2706" s="2">
        <v>0.19800000000000001</v>
      </c>
      <c r="Y2706" s="2">
        <v>5.8419999999999996</v>
      </c>
      <c r="Z2706" s="2">
        <v>0.14499999999999999</v>
      </c>
      <c r="AA2706" s="2">
        <v>16.135999999999999</v>
      </c>
      <c r="AB2706" s="2">
        <v>5.3999999999999999E-2</v>
      </c>
      <c r="AC2706">
        <f t="shared" si="257"/>
        <v>1970</v>
      </c>
    </row>
    <row r="2707" spans="1:29" x14ac:dyDescent="0.35">
      <c r="A2707" s="3">
        <v>27546</v>
      </c>
      <c r="B2707" s="2">
        <v>13.557</v>
      </c>
      <c r="C2707" s="2">
        <v>0.109</v>
      </c>
      <c r="D2707" s="2">
        <v>19.274999999999999</v>
      </c>
      <c r="E2707" s="2">
        <v>0.161</v>
      </c>
      <c r="F2707" s="2">
        <v>7.7960000000000003</v>
      </c>
      <c r="G2707" s="2">
        <v>0.19700000000000001</v>
      </c>
      <c r="H2707" s="2">
        <v>16.681999999999999</v>
      </c>
      <c r="I2707" s="2">
        <v>5.7000000000000002E-2</v>
      </c>
      <c r="J2707" s="4">
        <f t="shared" si="258"/>
        <v>1975</v>
      </c>
      <c r="K2707">
        <f t="shared" si="259"/>
        <v>6</v>
      </c>
      <c r="M2707" t="str">
        <f t="shared" si="254"/>
        <v/>
      </c>
      <c r="O2707" t="str">
        <f t="shared" si="255"/>
        <v/>
      </c>
      <c r="R2707" t="str">
        <f t="shared" si="256"/>
        <v>1975-06</v>
      </c>
      <c r="U2707" s="2">
        <v>13.557</v>
      </c>
      <c r="V2707" s="2">
        <v>0.109</v>
      </c>
      <c r="W2707" s="2">
        <v>19.274999999999999</v>
      </c>
      <c r="X2707" s="2">
        <v>0.161</v>
      </c>
      <c r="Y2707" s="2">
        <v>7.7960000000000003</v>
      </c>
      <c r="Z2707" s="2">
        <v>0.19700000000000001</v>
      </c>
      <c r="AA2707" s="2">
        <v>16.681999999999999</v>
      </c>
      <c r="AB2707" s="2">
        <v>5.7000000000000002E-2</v>
      </c>
      <c r="AC2707">
        <f t="shared" si="257"/>
        <v>1970</v>
      </c>
    </row>
    <row r="2708" spans="1:29" x14ac:dyDescent="0.35">
      <c r="A2708" s="3">
        <v>27576</v>
      </c>
      <c r="B2708" s="2">
        <v>14.3509999999999</v>
      </c>
      <c r="C2708" s="2">
        <v>9.6000000000000002E-2</v>
      </c>
      <c r="D2708" s="2">
        <v>20.050999999999998</v>
      </c>
      <c r="E2708" s="2">
        <v>0.18</v>
      </c>
      <c r="F2708" s="2">
        <v>8.6370000000000005</v>
      </c>
      <c r="G2708" s="2">
        <v>0.14099999999999999</v>
      </c>
      <c r="H2708" s="2">
        <v>16.876999999999999</v>
      </c>
      <c r="I2708" s="2">
        <v>5.8999999999999997E-2</v>
      </c>
      <c r="J2708" s="4">
        <f t="shared" si="258"/>
        <v>1975</v>
      </c>
      <c r="K2708">
        <f t="shared" si="259"/>
        <v>7</v>
      </c>
      <c r="M2708" t="str">
        <f t="shared" si="254"/>
        <v/>
      </c>
      <c r="O2708" t="str">
        <f t="shared" si="255"/>
        <v/>
      </c>
      <c r="R2708" t="str">
        <f t="shared" si="256"/>
        <v>1975-07</v>
      </c>
      <c r="U2708" s="2">
        <v>14.3509999999999</v>
      </c>
      <c r="V2708" s="2">
        <v>9.6000000000000002E-2</v>
      </c>
      <c r="W2708" s="2">
        <v>20.050999999999998</v>
      </c>
      <c r="X2708" s="2">
        <v>0.18</v>
      </c>
      <c r="Y2708" s="2">
        <v>8.6370000000000005</v>
      </c>
      <c r="Z2708" s="2">
        <v>0.14099999999999999</v>
      </c>
      <c r="AA2708" s="2">
        <v>16.876999999999999</v>
      </c>
      <c r="AB2708" s="2">
        <v>5.8999999999999997E-2</v>
      </c>
      <c r="AC2708">
        <f t="shared" si="257"/>
        <v>1970</v>
      </c>
    </row>
    <row r="2709" spans="1:29" x14ac:dyDescent="0.35">
      <c r="A2709" s="3">
        <v>27607</v>
      </c>
      <c r="B2709" s="2">
        <v>13.513999999999999</v>
      </c>
      <c r="C2709" s="2">
        <v>0.219</v>
      </c>
      <c r="D2709" s="2">
        <v>19.248000000000001</v>
      </c>
      <c r="E2709" s="2">
        <v>0.24399999999999999</v>
      </c>
      <c r="F2709" s="2">
        <v>7.8919999999999897</v>
      </c>
      <c r="G2709" s="2">
        <v>0.107</v>
      </c>
      <c r="H2709" s="2">
        <v>16.664999999999999</v>
      </c>
      <c r="I2709" s="2">
        <v>7.9000000000000001E-2</v>
      </c>
      <c r="J2709" s="4">
        <f t="shared" si="258"/>
        <v>1975</v>
      </c>
      <c r="K2709">
        <f t="shared" si="259"/>
        <v>8</v>
      </c>
      <c r="M2709" t="str">
        <f t="shared" si="254"/>
        <v/>
      </c>
      <c r="O2709" t="str">
        <f t="shared" si="255"/>
        <v/>
      </c>
      <c r="R2709" t="str">
        <f t="shared" si="256"/>
        <v>1975-08</v>
      </c>
      <c r="U2709" s="2">
        <v>13.513999999999999</v>
      </c>
      <c r="V2709" s="2">
        <v>0.219</v>
      </c>
      <c r="W2709" s="2">
        <v>19.248000000000001</v>
      </c>
      <c r="X2709" s="2">
        <v>0.24399999999999999</v>
      </c>
      <c r="Y2709" s="2">
        <v>7.8919999999999897</v>
      </c>
      <c r="Z2709" s="2">
        <v>0.107</v>
      </c>
      <c r="AA2709" s="2">
        <v>16.664999999999999</v>
      </c>
      <c r="AB2709" s="2">
        <v>7.9000000000000001E-2</v>
      </c>
      <c r="AC2709">
        <f t="shared" si="257"/>
        <v>1970</v>
      </c>
    </row>
    <row r="2710" spans="1:29" x14ac:dyDescent="0.35">
      <c r="A2710" s="3">
        <v>27638</v>
      </c>
      <c r="B2710" s="2">
        <v>12.151999999999999</v>
      </c>
      <c r="C2710" s="2">
        <v>0.127</v>
      </c>
      <c r="D2710" s="2">
        <v>17.803999999999998</v>
      </c>
      <c r="E2710" s="2">
        <v>0.115</v>
      </c>
      <c r="F2710" s="2">
        <v>6.54</v>
      </c>
      <c r="G2710" s="2">
        <v>9.6000000000000002E-2</v>
      </c>
      <c r="H2710" s="2">
        <v>16.215999999999902</v>
      </c>
      <c r="I2710" s="2">
        <v>6.0999999999999999E-2</v>
      </c>
      <c r="J2710" s="4">
        <f t="shared" si="258"/>
        <v>1975</v>
      </c>
      <c r="K2710">
        <f t="shared" si="259"/>
        <v>9</v>
      </c>
      <c r="M2710" t="str">
        <f t="shared" si="254"/>
        <v/>
      </c>
      <c r="O2710" t="str">
        <f t="shared" si="255"/>
        <v/>
      </c>
      <c r="R2710" t="str">
        <f t="shared" si="256"/>
        <v>1975-09</v>
      </c>
      <c r="U2710" s="2">
        <v>12.151999999999999</v>
      </c>
      <c r="V2710" s="2">
        <v>0.127</v>
      </c>
      <c r="W2710" s="2">
        <v>17.803999999999998</v>
      </c>
      <c r="X2710" s="2">
        <v>0.115</v>
      </c>
      <c r="Y2710" s="2">
        <v>6.54</v>
      </c>
      <c r="Z2710" s="2">
        <v>9.6000000000000002E-2</v>
      </c>
      <c r="AA2710" s="2">
        <v>16.215999999999902</v>
      </c>
      <c r="AB2710" s="2">
        <v>6.0999999999999999E-2</v>
      </c>
      <c r="AC2710">
        <f t="shared" si="257"/>
        <v>1970</v>
      </c>
    </row>
    <row r="2711" spans="1:29" x14ac:dyDescent="0.35">
      <c r="A2711" s="3">
        <v>27668</v>
      </c>
      <c r="B2711" s="2">
        <v>9.3179999999999996</v>
      </c>
      <c r="C2711" s="2">
        <v>6.4000000000000001E-2</v>
      </c>
      <c r="D2711" s="2">
        <v>14.907999999999999</v>
      </c>
      <c r="E2711" s="2">
        <v>0.154</v>
      </c>
      <c r="F2711" s="2">
        <v>3.6709999999999998</v>
      </c>
      <c r="G2711" s="2">
        <v>0.215</v>
      </c>
      <c r="H2711" s="2">
        <v>15.292</v>
      </c>
      <c r="I2711" s="2">
        <v>5.2999999999999999E-2</v>
      </c>
      <c r="J2711" s="4">
        <f t="shared" si="258"/>
        <v>1975</v>
      </c>
      <c r="K2711">
        <f t="shared" si="259"/>
        <v>10</v>
      </c>
      <c r="M2711" t="str">
        <f t="shared" si="254"/>
        <v/>
      </c>
      <c r="O2711" t="str">
        <f t="shared" si="255"/>
        <v/>
      </c>
      <c r="R2711" t="str">
        <f t="shared" si="256"/>
        <v>1975-10</v>
      </c>
      <c r="U2711" s="2">
        <v>9.3179999999999996</v>
      </c>
      <c r="V2711" s="2">
        <v>6.4000000000000001E-2</v>
      </c>
      <c r="W2711" s="2">
        <v>14.907999999999999</v>
      </c>
      <c r="X2711" s="2">
        <v>0.154</v>
      </c>
      <c r="Y2711" s="2">
        <v>3.6709999999999998</v>
      </c>
      <c r="Z2711" s="2">
        <v>0.215</v>
      </c>
      <c r="AA2711" s="2">
        <v>15.292</v>
      </c>
      <c r="AB2711" s="2">
        <v>5.2999999999999999E-2</v>
      </c>
      <c r="AC2711">
        <f t="shared" si="257"/>
        <v>1970</v>
      </c>
    </row>
    <row r="2712" spans="1:29" x14ac:dyDescent="0.35">
      <c r="A2712" s="3">
        <v>27699</v>
      </c>
      <c r="B2712" s="2">
        <v>5.8929999999999998</v>
      </c>
      <c r="C2712" s="2">
        <v>5.6000000000000001E-2</v>
      </c>
      <c r="D2712" s="2">
        <v>11.462</v>
      </c>
      <c r="E2712" s="2">
        <v>8.5999999999999993E-2</v>
      </c>
      <c r="F2712" s="2">
        <v>0.33200000000000002</v>
      </c>
      <c r="G2712" s="2">
        <v>0.127</v>
      </c>
      <c r="H2712" s="2">
        <v>14.125999999999999</v>
      </c>
      <c r="I2712" s="2">
        <v>4.9000000000000002E-2</v>
      </c>
      <c r="J2712" s="4">
        <f t="shared" si="258"/>
        <v>1975</v>
      </c>
      <c r="K2712">
        <f t="shared" si="259"/>
        <v>11</v>
      </c>
      <c r="M2712" t="str">
        <f t="shared" si="254"/>
        <v/>
      </c>
      <c r="O2712" t="str">
        <f t="shared" si="255"/>
        <v/>
      </c>
      <c r="R2712" t="str">
        <f t="shared" si="256"/>
        <v>1975-11</v>
      </c>
      <c r="U2712" s="2">
        <v>5.8929999999999998</v>
      </c>
      <c r="V2712" s="2">
        <v>5.6000000000000001E-2</v>
      </c>
      <c r="W2712" s="2">
        <v>11.462</v>
      </c>
      <c r="X2712" s="2">
        <v>8.5999999999999993E-2</v>
      </c>
      <c r="Y2712" s="2">
        <v>0.33200000000000002</v>
      </c>
      <c r="Z2712" s="2">
        <v>0.127</v>
      </c>
      <c r="AA2712" s="2">
        <v>14.125999999999999</v>
      </c>
      <c r="AB2712" s="2">
        <v>4.9000000000000002E-2</v>
      </c>
      <c r="AC2712">
        <f t="shared" si="257"/>
        <v>1970</v>
      </c>
    </row>
    <row r="2713" spans="1:29" x14ac:dyDescent="0.35">
      <c r="A2713" s="3">
        <v>27729</v>
      </c>
      <c r="B2713" s="2">
        <v>3.6669999999999998</v>
      </c>
      <c r="C2713" s="2">
        <v>8.5999999999999993E-2</v>
      </c>
      <c r="D2713" s="2">
        <v>9.0790000000000006</v>
      </c>
      <c r="E2713" s="2">
        <v>8.7999999999999995E-2</v>
      </c>
      <c r="F2713" s="2">
        <v>-1.6359999999999999</v>
      </c>
      <c r="G2713" s="2">
        <v>0.10299999999999999</v>
      </c>
      <c r="H2713" s="2">
        <v>13.557</v>
      </c>
      <c r="I2713" s="2">
        <v>5.0999999999999997E-2</v>
      </c>
      <c r="J2713" s="4">
        <f t="shared" si="258"/>
        <v>1975</v>
      </c>
      <c r="K2713">
        <f t="shared" si="259"/>
        <v>12</v>
      </c>
      <c r="M2713" t="str">
        <f t="shared" si="254"/>
        <v/>
      </c>
      <c r="O2713" t="str">
        <f t="shared" si="255"/>
        <v/>
      </c>
      <c r="R2713" t="str">
        <f t="shared" si="256"/>
        <v>1975-12</v>
      </c>
      <c r="U2713" s="2">
        <v>3.6669999999999998</v>
      </c>
      <c r="V2713" s="2">
        <v>8.5999999999999993E-2</v>
      </c>
      <c r="W2713" s="2">
        <v>9.0790000000000006</v>
      </c>
      <c r="X2713" s="2">
        <v>8.7999999999999995E-2</v>
      </c>
      <c r="Y2713" s="2">
        <v>-1.6359999999999999</v>
      </c>
      <c r="Z2713" s="2">
        <v>0.10299999999999999</v>
      </c>
      <c r="AA2713" s="2">
        <v>13.557</v>
      </c>
      <c r="AB2713" s="2">
        <v>5.0999999999999997E-2</v>
      </c>
      <c r="AC2713">
        <f t="shared" si="257"/>
        <v>1970</v>
      </c>
    </row>
    <row r="2714" spans="1:29" x14ac:dyDescent="0.35">
      <c r="A2714" s="3">
        <v>27760</v>
      </c>
      <c r="B2714" s="2">
        <v>2.8839999999999999</v>
      </c>
      <c r="C2714" s="2">
        <v>6.8000000000000005E-2</v>
      </c>
      <c r="D2714" s="2">
        <v>8.3979999999999997</v>
      </c>
      <c r="E2714" s="2">
        <v>7.9000000000000001E-2</v>
      </c>
      <c r="F2714" s="2">
        <v>-2.452</v>
      </c>
      <c r="G2714" s="2">
        <v>0.11</v>
      </c>
      <c r="H2714" s="2">
        <v>13.442</v>
      </c>
      <c r="I2714" s="2">
        <v>0.05</v>
      </c>
      <c r="J2714" s="4">
        <f t="shared" si="258"/>
        <v>1976</v>
      </c>
      <c r="K2714">
        <f t="shared" si="259"/>
        <v>1</v>
      </c>
      <c r="M2714" t="str">
        <f t="shared" si="254"/>
        <v/>
      </c>
      <c r="O2714" t="str">
        <f t="shared" si="255"/>
        <v/>
      </c>
      <c r="R2714" t="str">
        <f t="shared" si="256"/>
        <v>1976-01</v>
      </c>
      <c r="U2714" s="2">
        <v>2.8839999999999999</v>
      </c>
      <c r="V2714" s="2">
        <v>6.8000000000000005E-2</v>
      </c>
      <c r="W2714" s="2">
        <v>8.3979999999999997</v>
      </c>
      <c r="X2714" s="2">
        <v>7.9000000000000001E-2</v>
      </c>
      <c r="Y2714" s="2">
        <v>-2.452</v>
      </c>
      <c r="Z2714" s="2">
        <v>0.11</v>
      </c>
      <c r="AA2714" s="2">
        <v>13.442</v>
      </c>
      <c r="AB2714" s="2">
        <v>0.05</v>
      </c>
      <c r="AC2714">
        <f t="shared" si="257"/>
        <v>1970</v>
      </c>
    </row>
    <row r="2715" spans="1:29" x14ac:dyDescent="0.35">
      <c r="A2715" s="3">
        <v>27791</v>
      </c>
      <c r="B2715" s="2">
        <v>3.0310000000000001</v>
      </c>
      <c r="C2715" s="2">
        <v>6.9000000000000006E-2</v>
      </c>
      <c r="D2715" s="2">
        <v>8.5090000000000003</v>
      </c>
      <c r="E2715" s="2">
        <v>0.104</v>
      </c>
      <c r="F2715" s="2">
        <v>-2.4430000000000001</v>
      </c>
      <c r="G2715" s="2">
        <v>9.4E-2</v>
      </c>
      <c r="H2715" s="2">
        <v>13.619</v>
      </c>
      <c r="I2715" s="2">
        <v>0.05</v>
      </c>
      <c r="J2715" s="4">
        <f t="shared" si="258"/>
        <v>1976</v>
      </c>
      <c r="K2715">
        <f t="shared" si="259"/>
        <v>2</v>
      </c>
      <c r="M2715" t="str">
        <f t="shared" si="254"/>
        <v/>
      </c>
      <c r="O2715" t="str">
        <f t="shared" si="255"/>
        <v/>
      </c>
      <c r="R2715" t="str">
        <f t="shared" si="256"/>
        <v>1976-02</v>
      </c>
      <c r="U2715" s="2">
        <v>3.0310000000000001</v>
      </c>
      <c r="V2715" s="2">
        <v>6.9000000000000006E-2</v>
      </c>
      <c r="W2715" s="2">
        <v>8.5090000000000003</v>
      </c>
      <c r="X2715" s="2">
        <v>0.104</v>
      </c>
      <c r="Y2715" s="2">
        <v>-2.4430000000000001</v>
      </c>
      <c r="Z2715" s="2">
        <v>9.4E-2</v>
      </c>
      <c r="AA2715" s="2">
        <v>13.619</v>
      </c>
      <c r="AB2715" s="2">
        <v>0.05</v>
      </c>
      <c r="AC2715">
        <f t="shared" si="257"/>
        <v>1970</v>
      </c>
    </row>
    <row r="2716" spans="1:29" x14ac:dyDescent="0.35">
      <c r="A2716" s="3">
        <v>27820</v>
      </c>
      <c r="B2716" s="2">
        <v>4.5169999999999897</v>
      </c>
      <c r="C2716" s="2">
        <v>0.06</v>
      </c>
      <c r="D2716" s="2">
        <v>10.305</v>
      </c>
      <c r="E2716" s="2">
        <v>8.1999999999999906E-2</v>
      </c>
      <c r="F2716" s="2">
        <v>-1.204</v>
      </c>
      <c r="G2716" s="2">
        <v>8.1999999999999906E-2</v>
      </c>
      <c r="H2716" s="2">
        <v>14.124000000000001</v>
      </c>
      <c r="I2716" s="2">
        <v>4.9000000000000002E-2</v>
      </c>
      <c r="J2716" s="4">
        <f t="shared" si="258"/>
        <v>1976</v>
      </c>
      <c r="K2716">
        <f t="shared" si="259"/>
        <v>3</v>
      </c>
      <c r="M2716" t="str">
        <f t="shared" si="254"/>
        <v/>
      </c>
      <c r="O2716" t="str">
        <f t="shared" si="255"/>
        <v/>
      </c>
      <c r="R2716" t="str">
        <f t="shared" si="256"/>
        <v>1976-03</v>
      </c>
      <c r="U2716" s="2">
        <v>4.5169999999999897</v>
      </c>
      <c r="V2716" s="2">
        <v>0.06</v>
      </c>
      <c r="W2716" s="2">
        <v>10.305</v>
      </c>
      <c r="X2716" s="2">
        <v>8.1999999999999906E-2</v>
      </c>
      <c r="Y2716" s="2">
        <v>-1.204</v>
      </c>
      <c r="Z2716" s="2">
        <v>8.1999999999999906E-2</v>
      </c>
      <c r="AA2716" s="2">
        <v>14.124000000000001</v>
      </c>
      <c r="AB2716" s="2">
        <v>4.9000000000000002E-2</v>
      </c>
      <c r="AC2716">
        <f t="shared" si="257"/>
        <v>1970</v>
      </c>
    </row>
    <row r="2717" spans="1:29" x14ac:dyDescent="0.35">
      <c r="A2717" s="3">
        <v>27851</v>
      </c>
      <c r="B2717" s="2">
        <v>8.2939999999999898</v>
      </c>
      <c r="C2717" s="2">
        <v>8.5999999999999993E-2</v>
      </c>
      <c r="D2717" s="2">
        <v>14.177</v>
      </c>
      <c r="E2717" s="2">
        <v>0.13200000000000001</v>
      </c>
      <c r="F2717" s="2">
        <v>2.4889999999999999</v>
      </c>
      <c r="G2717" s="2">
        <v>0.106</v>
      </c>
      <c r="H2717" s="2">
        <v>15.135</v>
      </c>
      <c r="I2717" s="2">
        <v>5.2999999999999999E-2</v>
      </c>
      <c r="J2717" s="4">
        <f t="shared" si="258"/>
        <v>1976</v>
      </c>
      <c r="K2717">
        <f t="shared" si="259"/>
        <v>4</v>
      </c>
      <c r="M2717" t="str">
        <f t="shared" si="254"/>
        <v/>
      </c>
      <c r="O2717" t="str">
        <f t="shared" si="255"/>
        <v/>
      </c>
      <c r="R2717" t="str">
        <f t="shared" si="256"/>
        <v>1976-04</v>
      </c>
      <c r="U2717" s="2">
        <v>8.2939999999999898</v>
      </c>
      <c r="V2717" s="2">
        <v>8.5999999999999993E-2</v>
      </c>
      <c r="W2717" s="2">
        <v>14.177</v>
      </c>
      <c r="X2717" s="2">
        <v>0.13200000000000001</v>
      </c>
      <c r="Y2717" s="2">
        <v>2.4889999999999999</v>
      </c>
      <c r="Z2717" s="2">
        <v>0.106</v>
      </c>
      <c r="AA2717" s="2">
        <v>15.135</v>
      </c>
      <c r="AB2717" s="2">
        <v>5.2999999999999999E-2</v>
      </c>
      <c r="AC2717">
        <f t="shared" si="257"/>
        <v>1970</v>
      </c>
    </row>
    <row r="2718" spans="1:29" x14ac:dyDescent="0.35">
      <c r="A2718" s="3">
        <v>27881</v>
      </c>
      <c r="B2718" s="2">
        <v>10.941999999999901</v>
      </c>
      <c r="C2718" s="2">
        <v>0.16300000000000001</v>
      </c>
      <c r="D2718" s="2">
        <v>16.727999999999899</v>
      </c>
      <c r="E2718" s="2">
        <v>0.14899999999999999</v>
      </c>
      <c r="F2718" s="2">
        <v>5.1760000000000002</v>
      </c>
      <c r="G2718" s="2">
        <v>0.108</v>
      </c>
      <c r="H2718" s="2">
        <v>15.777999999999899</v>
      </c>
      <c r="I2718" s="2">
        <v>6.7000000000000004E-2</v>
      </c>
      <c r="J2718" s="4">
        <f t="shared" si="258"/>
        <v>1976</v>
      </c>
      <c r="K2718">
        <f t="shared" si="259"/>
        <v>5</v>
      </c>
      <c r="M2718" t="str">
        <f t="shared" si="254"/>
        <v/>
      </c>
      <c r="O2718" t="str">
        <f t="shared" si="255"/>
        <v/>
      </c>
      <c r="R2718" t="str">
        <f t="shared" si="256"/>
        <v>1976-05</v>
      </c>
      <c r="U2718" s="2">
        <v>10.941999999999901</v>
      </c>
      <c r="V2718" s="2">
        <v>0.16300000000000001</v>
      </c>
      <c r="W2718" s="2">
        <v>16.727999999999899</v>
      </c>
      <c r="X2718" s="2">
        <v>0.14899999999999999</v>
      </c>
      <c r="Y2718" s="2">
        <v>5.1760000000000002</v>
      </c>
      <c r="Z2718" s="2">
        <v>0.108</v>
      </c>
      <c r="AA2718" s="2">
        <v>15.777999999999899</v>
      </c>
      <c r="AB2718" s="2">
        <v>6.7000000000000004E-2</v>
      </c>
      <c r="AC2718">
        <f t="shared" si="257"/>
        <v>1970</v>
      </c>
    </row>
    <row r="2719" spans="1:29" x14ac:dyDescent="0.35">
      <c r="A2719" s="3">
        <v>27912</v>
      </c>
      <c r="B2719" s="2">
        <v>13.086</v>
      </c>
      <c r="C2719" s="2">
        <v>0.10299999999999999</v>
      </c>
      <c r="D2719" s="2">
        <v>18.954000000000001</v>
      </c>
      <c r="E2719" s="2">
        <v>0.17299999999999999</v>
      </c>
      <c r="F2719" s="2">
        <v>7.3449999999999998</v>
      </c>
      <c r="G2719" s="2">
        <v>0.13</v>
      </c>
      <c r="H2719" s="2">
        <v>16.448</v>
      </c>
      <c r="I2719" s="2">
        <v>0.06</v>
      </c>
      <c r="J2719" s="4">
        <f t="shared" si="258"/>
        <v>1976</v>
      </c>
      <c r="K2719">
        <f t="shared" si="259"/>
        <v>6</v>
      </c>
      <c r="M2719" t="str">
        <f t="shared" si="254"/>
        <v/>
      </c>
      <c r="O2719" t="str">
        <f t="shared" si="255"/>
        <v/>
      </c>
      <c r="R2719" t="str">
        <f t="shared" si="256"/>
        <v>1976-06</v>
      </c>
      <c r="U2719" s="2">
        <v>13.086</v>
      </c>
      <c r="V2719" s="2">
        <v>0.10299999999999999</v>
      </c>
      <c r="W2719" s="2">
        <v>18.954000000000001</v>
      </c>
      <c r="X2719" s="2">
        <v>0.17299999999999999</v>
      </c>
      <c r="Y2719" s="2">
        <v>7.3449999999999998</v>
      </c>
      <c r="Z2719" s="2">
        <v>0.13</v>
      </c>
      <c r="AA2719" s="2">
        <v>16.448</v>
      </c>
      <c r="AB2719" s="2">
        <v>0.06</v>
      </c>
      <c r="AC2719">
        <f t="shared" si="257"/>
        <v>1970</v>
      </c>
    </row>
    <row r="2720" spans="1:29" x14ac:dyDescent="0.35">
      <c r="A2720" s="3">
        <v>27942</v>
      </c>
      <c r="B2720" s="2">
        <v>14.154999999999999</v>
      </c>
      <c r="C2720" s="2">
        <v>0.18</v>
      </c>
      <c r="D2720" s="2">
        <v>19.852</v>
      </c>
      <c r="E2720" s="2">
        <v>0.245</v>
      </c>
      <c r="F2720" s="2">
        <v>8.3490000000000002</v>
      </c>
      <c r="G2720" s="2">
        <v>0.221</v>
      </c>
      <c r="H2720" s="2">
        <v>16.864000000000001</v>
      </c>
      <c r="I2720" s="2">
        <v>7.2999999999999995E-2</v>
      </c>
      <c r="J2720" s="4">
        <f t="shared" si="258"/>
        <v>1976</v>
      </c>
      <c r="K2720">
        <f t="shared" si="259"/>
        <v>7</v>
      </c>
      <c r="M2720" t="str">
        <f t="shared" si="254"/>
        <v/>
      </c>
      <c r="O2720" t="str">
        <f t="shared" si="255"/>
        <v/>
      </c>
      <c r="R2720" t="str">
        <f t="shared" si="256"/>
        <v>1976-07</v>
      </c>
      <c r="U2720" s="2">
        <v>14.154999999999999</v>
      </c>
      <c r="V2720" s="2">
        <v>0.18</v>
      </c>
      <c r="W2720" s="2">
        <v>19.852</v>
      </c>
      <c r="X2720" s="2">
        <v>0.245</v>
      </c>
      <c r="Y2720" s="2">
        <v>8.3490000000000002</v>
      </c>
      <c r="Z2720" s="2">
        <v>0.221</v>
      </c>
      <c r="AA2720" s="2">
        <v>16.864000000000001</v>
      </c>
      <c r="AB2720" s="2">
        <v>7.2999999999999995E-2</v>
      </c>
      <c r="AC2720">
        <f t="shared" si="257"/>
        <v>1970</v>
      </c>
    </row>
    <row r="2721" spans="1:29" x14ac:dyDescent="0.35">
      <c r="A2721" s="3">
        <v>27973</v>
      </c>
      <c r="B2721" s="2">
        <v>13.510999999999999</v>
      </c>
      <c r="C2721" s="2">
        <v>0.17</v>
      </c>
      <c r="D2721" s="2">
        <v>19.163</v>
      </c>
      <c r="E2721" s="2">
        <v>0.23400000000000001</v>
      </c>
      <c r="F2721" s="2">
        <v>7.6459999999999901</v>
      </c>
      <c r="G2721" s="2">
        <v>0.222</v>
      </c>
      <c r="H2721" s="2">
        <v>16.670999999999999</v>
      </c>
      <c r="I2721" s="2">
        <v>7.1999999999999995E-2</v>
      </c>
      <c r="J2721" s="4">
        <f t="shared" si="258"/>
        <v>1976</v>
      </c>
      <c r="K2721">
        <f t="shared" si="259"/>
        <v>8</v>
      </c>
      <c r="M2721" t="str">
        <f t="shared" si="254"/>
        <v/>
      </c>
      <c r="O2721" t="str">
        <f t="shared" si="255"/>
        <v/>
      </c>
      <c r="R2721" t="str">
        <f t="shared" si="256"/>
        <v>1976-08</v>
      </c>
      <c r="U2721" s="2">
        <v>13.510999999999999</v>
      </c>
      <c r="V2721" s="2">
        <v>0.17</v>
      </c>
      <c r="W2721" s="2">
        <v>19.163</v>
      </c>
      <c r="X2721" s="2">
        <v>0.23400000000000001</v>
      </c>
      <c r="Y2721" s="2">
        <v>7.6459999999999901</v>
      </c>
      <c r="Z2721" s="2">
        <v>0.222</v>
      </c>
      <c r="AA2721" s="2">
        <v>16.670999999999999</v>
      </c>
      <c r="AB2721" s="2">
        <v>7.1999999999999995E-2</v>
      </c>
      <c r="AC2721">
        <f t="shared" si="257"/>
        <v>1970</v>
      </c>
    </row>
    <row r="2722" spans="1:29" x14ac:dyDescent="0.35">
      <c r="A2722" s="3">
        <v>28004</v>
      </c>
      <c r="B2722" s="2">
        <v>11.895</v>
      </c>
      <c r="C2722" s="2">
        <v>5.2999999999999999E-2</v>
      </c>
      <c r="D2722" s="2">
        <v>17.739999999999998</v>
      </c>
      <c r="E2722" s="2">
        <v>7.9000000000000001E-2</v>
      </c>
      <c r="F2722" s="2">
        <v>6.1970000000000001</v>
      </c>
      <c r="G2722" s="2">
        <v>0.1</v>
      </c>
      <c r="H2722" s="2">
        <v>16.184999999999999</v>
      </c>
      <c r="I2722" s="2">
        <v>5.6000000000000001E-2</v>
      </c>
      <c r="J2722" s="4">
        <f t="shared" si="258"/>
        <v>1976</v>
      </c>
      <c r="K2722">
        <f t="shared" si="259"/>
        <v>9</v>
      </c>
      <c r="M2722" t="str">
        <f t="shared" si="254"/>
        <v/>
      </c>
      <c r="O2722" t="str">
        <f t="shared" si="255"/>
        <v/>
      </c>
      <c r="R2722" t="str">
        <f t="shared" si="256"/>
        <v>1976-09</v>
      </c>
      <c r="U2722" s="2">
        <v>11.895</v>
      </c>
      <c r="V2722" s="2">
        <v>5.2999999999999999E-2</v>
      </c>
      <c r="W2722" s="2">
        <v>17.739999999999998</v>
      </c>
      <c r="X2722" s="2">
        <v>7.9000000000000001E-2</v>
      </c>
      <c r="Y2722" s="2">
        <v>6.1970000000000001</v>
      </c>
      <c r="Z2722" s="2">
        <v>0.1</v>
      </c>
      <c r="AA2722" s="2">
        <v>16.184999999999999</v>
      </c>
      <c r="AB2722" s="2">
        <v>5.6000000000000001E-2</v>
      </c>
      <c r="AC2722">
        <f t="shared" si="257"/>
        <v>1970</v>
      </c>
    </row>
    <row r="2723" spans="1:29" x14ac:dyDescent="0.35">
      <c r="A2723" s="3">
        <v>28034</v>
      </c>
      <c r="B2723" s="2">
        <v>8.5109999999999992</v>
      </c>
      <c r="C2723" s="2">
        <v>0.111</v>
      </c>
      <c r="D2723" s="2">
        <v>14.027999999999899</v>
      </c>
      <c r="E2723" s="2">
        <v>0.253</v>
      </c>
      <c r="F2723" s="2">
        <v>3.113</v>
      </c>
      <c r="G2723" s="2">
        <v>0.22</v>
      </c>
      <c r="H2723" s="2">
        <v>15.167</v>
      </c>
      <c r="I2723" s="2">
        <v>5.8999999999999997E-2</v>
      </c>
      <c r="J2723" s="4">
        <f t="shared" si="258"/>
        <v>1976</v>
      </c>
      <c r="K2723">
        <f t="shared" si="259"/>
        <v>10</v>
      </c>
      <c r="M2723" t="str">
        <f t="shared" si="254"/>
        <v/>
      </c>
      <c r="O2723" t="str">
        <f t="shared" si="255"/>
        <v/>
      </c>
      <c r="R2723" t="str">
        <f t="shared" si="256"/>
        <v>1976-10</v>
      </c>
      <c r="U2723" s="2">
        <v>8.5109999999999992</v>
      </c>
      <c r="V2723" s="2">
        <v>0.111</v>
      </c>
      <c r="W2723" s="2">
        <v>14.027999999999899</v>
      </c>
      <c r="X2723" s="2">
        <v>0.253</v>
      </c>
      <c r="Y2723" s="2">
        <v>3.113</v>
      </c>
      <c r="Z2723" s="2">
        <v>0.22</v>
      </c>
      <c r="AA2723" s="2">
        <v>15.167</v>
      </c>
      <c r="AB2723" s="2">
        <v>5.8999999999999997E-2</v>
      </c>
      <c r="AC2723">
        <f t="shared" si="257"/>
        <v>1970</v>
      </c>
    </row>
    <row r="2724" spans="1:29" x14ac:dyDescent="0.35">
      <c r="A2724" s="3">
        <v>28065</v>
      </c>
      <c r="B2724" s="2">
        <v>5.66</v>
      </c>
      <c r="C2724" s="2">
        <v>6.2E-2</v>
      </c>
      <c r="D2724" s="2">
        <v>11.156000000000001</v>
      </c>
      <c r="E2724" s="2">
        <v>0.124</v>
      </c>
      <c r="F2724" s="2">
        <v>0.30199999999999999</v>
      </c>
      <c r="G2724" s="2">
        <v>0.16399999999999901</v>
      </c>
      <c r="H2724" s="2">
        <v>14.298999999999999</v>
      </c>
      <c r="I2724" s="2">
        <v>0.05</v>
      </c>
      <c r="J2724" s="4">
        <f t="shared" si="258"/>
        <v>1976</v>
      </c>
      <c r="K2724">
        <f t="shared" si="259"/>
        <v>11</v>
      </c>
      <c r="M2724" t="str">
        <f t="shared" si="254"/>
        <v/>
      </c>
      <c r="O2724" t="str">
        <f t="shared" si="255"/>
        <v/>
      </c>
      <c r="R2724" t="str">
        <f t="shared" si="256"/>
        <v>1976-11</v>
      </c>
      <c r="U2724" s="2">
        <v>5.66</v>
      </c>
      <c r="V2724" s="2">
        <v>6.2E-2</v>
      </c>
      <c r="W2724" s="2">
        <v>11.156000000000001</v>
      </c>
      <c r="X2724" s="2">
        <v>0.124</v>
      </c>
      <c r="Y2724" s="2">
        <v>0.30199999999999999</v>
      </c>
      <c r="Z2724" s="2">
        <v>0.16399999999999901</v>
      </c>
      <c r="AA2724" s="2">
        <v>14.298999999999999</v>
      </c>
      <c r="AB2724" s="2">
        <v>0.05</v>
      </c>
      <c r="AC2724">
        <f t="shared" si="257"/>
        <v>1970</v>
      </c>
    </row>
    <row r="2725" spans="1:29" x14ac:dyDescent="0.35">
      <c r="A2725" s="3">
        <v>28095</v>
      </c>
      <c r="B2725" s="2">
        <v>3.681</v>
      </c>
      <c r="C2725" s="2">
        <v>8.1999999999999906E-2</v>
      </c>
      <c r="D2725" s="2">
        <v>9.0860000000000003</v>
      </c>
      <c r="E2725" s="2">
        <v>0.155</v>
      </c>
      <c r="F2725" s="2">
        <v>-1.708</v>
      </c>
      <c r="G2725" s="2">
        <v>0.16</v>
      </c>
      <c r="H2725" s="2">
        <v>13.840999999999999</v>
      </c>
      <c r="I2725" s="2">
        <v>0.05</v>
      </c>
      <c r="J2725" s="4">
        <f t="shared" si="258"/>
        <v>1976</v>
      </c>
      <c r="K2725">
        <f t="shared" si="259"/>
        <v>12</v>
      </c>
      <c r="M2725" t="str">
        <f t="shared" si="254"/>
        <v/>
      </c>
      <c r="O2725" t="str">
        <f t="shared" si="255"/>
        <v/>
      </c>
      <c r="R2725" t="str">
        <f t="shared" si="256"/>
        <v>1976-12</v>
      </c>
      <c r="U2725" s="2">
        <v>3.681</v>
      </c>
      <c r="V2725" s="2">
        <v>8.1999999999999906E-2</v>
      </c>
      <c r="W2725" s="2">
        <v>9.0860000000000003</v>
      </c>
      <c r="X2725" s="2">
        <v>0.155</v>
      </c>
      <c r="Y2725" s="2">
        <v>-1.708</v>
      </c>
      <c r="Z2725" s="2">
        <v>0.16</v>
      </c>
      <c r="AA2725" s="2">
        <v>13.840999999999999</v>
      </c>
      <c r="AB2725" s="2">
        <v>0.05</v>
      </c>
      <c r="AC2725">
        <f t="shared" si="257"/>
        <v>1970</v>
      </c>
    </row>
    <row r="2726" spans="1:29" x14ac:dyDescent="0.35">
      <c r="A2726" s="3">
        <v>28126</v>
      </c>
      <c r="B2726" s="2">
        <v>2.492</v>
      </c>
      <c r="C2726" s="2">
        <v>8.6999999999999994E-2</v>
      </c>
      <c r="D2726" s="2">
        <v>7.7639999999999896</v>
      </c>
      <c r="E2726" s="2">
        <v>0.19700000000000001</v>
      </c>
      <c r="F2726" s="2">
        <v>-2.6480000000000001</v>
      </c>
      <c r="G2726" s="2">
        <v>0.16</v>
      </c>
      <c r="H2726" s="2">
        <v>13.646999999999901</v>
      </c>
      <c r="I2726" s="2">
        <v>0.05</v>
      </c>
      <c r="J2726" s="4">
        <f t="shared" si="258"/>
        <v>1977</v>
      </c>
      <c r="K2726">
        <f t="shared" si="259"/>
        <v>1</v>
      </c>
      <c r="M2726" t="str">
        <f t="shared" si="254"/>
        <v/>
      </c>
      <c r="O2726" t="str">
        <f t="shared" si="255"/>
        <v/>
      </c>
      <c r="R2726" t="str">
        <f t="shared" si="256"/>
        <v>1977-01</v>
      </c>
      <c r="U2726" s="2">
        <v>2.492</v>
      </c>
      <c r="V2726" s="2">
        <v>8.6999999999999994E-2</v>
      </c>
      <c r="W2726" s="2">
        <v>7.7639999999999896</v>
      </c>
      <c r="X2726" s="2">
        <v>0.19700000000000001</v>
      </c>
      <c r="Y2726" s="2">
        <v>-2.6480000000000001</v>
      </c>
      <c r="Z2726" s="2">
        <v>0.16</v>
      </c>
      <c r="AA2726" s="2">
        <v>13.646999999999901</v>
      </c>
      <c r="AB2726" s="2">
        <v>0.05</v>
      </c>
      <c r="AC2726">
        <f t="shared" si="257"/>
        <v>1970</v>
      </c>
    </row>
    <row r="2727" spans="1:29" x14ac:dyDescent="0.35">
      <c r="A2727" s="3">
        <v>28157</v>
      </c>
      <c r="B2727" s="2">
        <v>3.4710000000000001</v>
      </c>
      <c r="C2727" s="2">
        <v>0.12</v>
      </c>
      <c r="D2727" s="2">
        <v>9.1349999999999998</v>
      </c>
      <c r="E2727" s="2">
        <v>8.7999999999999995E-2</v>
      </c>
      <c r="F2727" s="2">
        <v>-2.1519999999999899</v>
      </c>
      <c r="G2727" s="2">
        <v>0.14499999999999999</v>
      </c>
      <c r="H2727" s="2">
        <v>14.000999999999999</v>
      </c>
      <c r="I2727" s="2">
        <v>5.6000000000000001E-2</v>
      </c>
      <c r="J2727" s="4">
        <f t="shared" si="258"/>
        <v>1977</v>
      </c>
      <c r="K2727">
        <f t="shared" si="259"/>
        <v>2</v>
      </c>
      <c r="M2727" t="str">
        <f t="shared" si="254"/>
        <v/>
      </c>
      <c r="O2727" t="str">
        <f t="shared" si="255"/>
        <v/>
      </c>
      <c r="R2727" t="str">
        <f t="shared" si="256"/>
        <v>1977-02</v>
      </c>
      <c r="U2727" s="2">
        <v>3.4710000000000001</v>
      </c>
      <c r="V2727" s="2">
        <v>0.12</v>
      </c>
      <c r="W2727" s="2">
        <v>9.1349999999999998</v>
      </c>
      <c r="X2727" s="2">
        <v>8.7999999999999995E-2</v>
      </c>
      <c r="Y2727" s="2">
        <v>-2.1519999999999899</v>
      </c>
      <c r="Z2727" s="2">
        <v>0.14499999999999999</v>
      </c>
      <c r="AA2727" s="2">
        <v>14.000999999999999</v>
      </c>
      <c r="AB2727" s="2">
        <v>5.6000000000000001E-2</v>
      </c>
      <c r="AC2727">
        <f t="shared" si="257"/>
        <v>1970</v>
      </c>
    </row>
    <row r="2728" spans="1:29" x14ac:dyDescent="0.35">
      <c r="A2728" s="3">
        <v>28185</v>
      </c>
      <c r="B2728" s="2">
        <v>5.702</v>
      </c>
      <c r="C2728" s="2">
        <v>0.11</v>
      </c>
      <c r="D2728" s="2">
        <v>11.581</v>
      </c>
      <c r="E2728" s="2">
        <v>0.123</v>
      </c>
      <c r="F2728" s="2">
        <v>-3.5000000000000003E-2</v>
      </c>
      <c r="G2728" s="2">
        <v>0.16800000000000001</v>
      </c>
      <c r="H2728" s="2">
        <v>14.638999999999999</v>
      </c>
      <c r="I2728" s="2">
        <v>5.5E-2</v>
      </c>
      <c r="J2728" s="4">
        <f t="shared" si="258"/>
        <v>1977</v>
      </c>
      <c r="K2728">
        <f t="shared" si="259"/>
        <v>3</v>
      </c>
      <c r="M2728" t="str">
        <f t="shared" si="254"/>
        <v/>
      </c>
      <c r="O2728" t="str">
        <f t="shared" si="255"/>
        <v/>
      </c>
      <c r="R2728" t="str">
        <f t="shared" si="256"/>
        <v>1977-03</v>
      </c>
      <c r="U2728" s="2">
        <v>5.702</v>
      </c>
      <c r="V2728" s="2">
        <v>0.11</v>
      </c>
      <c r="W2728" s="2">
        <v>11.581</v>
      </c>
      <c r="X2728" s="2">
        <v>0.123</v>
      </c>
      <c r="Y2728" s="2">
        <v>-3.5000000000000003E-2</v>
      </c>
      <c r="Z2728" s="2">
        <v>0.16800000000000001</v>
      </c>
      <c r="AA2728" s="2">
        <v>14.638999999999999</v>
      </c>
      <c r="AB2728" s="2">
        <v>5.5E-2</v>
      </c>
      <c r="AC2728">
        <f t="shared" si="257"/>
        <v>1970</v>
      </c>
    </row>
    <row r="2729" spans="1:29" x14ac:dyDescent="0.35">
      <c r="A2729" s="3">
        <v>28216</v>
      </c>
      <c r="B2729" s="2">
        <v>8.85</v>
      </c>
      <c r="C2729" s="2">
        <v>6.4000000000000001E-2</v>
      </c>
      <c r="D2729" s="2">
        <v>14.750999999999999</v>
      </c>
      <c r="E2729" s="2">
        <v>9.1999999999999998E-2</v>
      </c>
      <c r="F2729" s="2">
        <v>3.0579999999999998</v>
      </c>
      <c r="G2729" s="2">
        <v>8.1000000000000003E-2</v>
      </c>
      <c r="H2729" s="2">
        <v>15.47</v>
      </c>
      <c r="I2729" s="2">
        <v>4.9000000000000002E-2</v>
      </c>
      <c r="J2729" s="4">
        <f t="shared" si="258"/>
        <v>1977</v>
      </c>
      <c r="K2729">
        <f t="shared" si="259"/>
        <v>4</v>
      </c>
      <c r="M2729" t="str">
        <f t="shared" si="254"/>
        <v/>
      </c>
      <c r="O2729" t="str">
        <f t="shared" si="255"/>
        <v/>
      </c>
      <c r="R2729" t="str">
        <f t="shared" si="256"/>
        <v>1977-04</v>
      </c>
      <c r="U2729" s="2">
        <v>8.85</v>
      </c>
      <c r="V2729" s="2">
        <v>6.4000000000000001E-2</v>
      </c>
      <c r="W2729" s="2">
        <v>14.750999999999999</v>
      </c>
      <c r="X2729" s="2">
        <v>9.1999999999999998E-2</v>
      </c>
      <c r="Y2729" s="2">
        <v>3.0579999999999998</v>
      </c>
      <c r="Z2729" s="2">
        <v>8.1000000000000003E-2</v>
      </c>
      <c r="AA2729" s="2">
        <v>15.47</v>
      </c>
      <c r="AB2729" s="2">
        <v>4.9000000000000002E-2</v>
      </c>
      <c r="AC2729">
        <f t="shared" si="257"/>
        <v>1970</v>
      </c>
    </row>
    <row r="2730" spans="1:29" x14ac:dyDescent="0.35">
      <c r="A2730" s="3">
        <v>28246</v>
      </c>
      <c r="B2730" s="2">
        <v>11.78</v>
      </c>
      <c r="C2730" s="2">
        <v>0.13300000000000001</v>
      </c>
      <c r="D2730" s="2">
        <v>17.594000000000001</v>
      </c>
      <c r="E2730" s="2">
        <v>0.16300000000000001</v>
      </c>
      <c r="F2730" s="2">
        <v>6.0089999999999897</v>
      </c>
      <c r="G2730" s="2">
        <v>0.22700000000000001</v>
      </c>
      <c r="H2730" s="2">
        <v>16.285999999999898</v>
      </c>
      <c r="I2730" s="2">
        <v>6.0999999999999999E-2</v>
      </c>
      <c r="J2730" s="4">
        <f t="shared" si="258"/>
        <v>1977</v>
      </c>
      <c r="K2730">
        <f t="shared" si="259"/>
        <v>5</v>
      </c>
      <c r="M2730" t="str">
        <f t="shared" si="254"/>
        <v/>
      </c>
      <c r="O2730" t="str">
        <f t="shared" si="255"/>
        <v/>
      </c>
      <c r="R2730" t="str">
        <f t="shared" si="256"/>
        <v>1977-05</v>
      </c>
      <c r="U2730" s="2">
        <v>11.78</v>
      </c>
      <c r="V2730" s="2">
        <v>0.13300000000000001</v>
      </c>
      <c r="W2730" s="2">
        <v>17.594000000000001</v>
      </c>
      <c r="X2730" s="2">
        <v>0.16300000000000001</v>
      </c>
      <c r="Y2730" s="2">
        <v>6.0089999999999897</v>
      </c>
      <c r="Z2730" s="2">
        <v>0.22700000000000001</v>
      </c>
      <c r="AA2730" s="2">
        <v>16.285999999999898</v>
      </c>
      <c r="AB2730" s="2">
        <v>6.0999999999999999E-2</v>
      </c>
      <c r="AC2730">
        <f t="shared" si="257"/>
        <v>1970</v>
      </c>
    </row>
    <row r="2731" spans="1:29" x14ac:dyDescent="0.35">
      <c r="A2731" s="3">
        <v>28277</v>
      </c>
      <c r="B2731" s="2">
        <v>13.875999999999999</v>
      </c>
      <c r="C2731" s="2">
        <v>0.11</v>
      </c>
      <c r="D2731" s="2">
        <v>19.628</v>
      </c>
      <c r="E2731" s="2">
        <v>0.17299999999999999</v>
      </c>
      <c r="F2731" s="2">
        <v>8.0579999999999998</v>
      </c>
      <c r="G2731" s="2">
        <v>0.184</v>
      </c>
      <c r="H2731" s="2">
        <v>16.846</v>
      </c>
      <c r="I2731" s="2">
        <v>5.6000000000000001E-2</v>
      </c>
      <c r="J2731" s="4">
        <f t="shared" si="258"/>
        <v>1977</v>
      </c>
      <c r="K2731">
        <f t="shared" si="259"/>
        <v>6</v>
      </c>
      <c r="M2731" t="str">
        <f t="shared" si="254"/>
        <v/>
      </c>
      <c r="O2731" t="str">
        <f t="shared" si="255"/>
        <v/>
      </c>
      <c r="R2731" t="str">
        <f t="shared" si="256"/>
        <v>1977-06</v>
      </c>
      <c r="U2731" s="2">
        <v>13.875999999999999</v>
      </c>
      <c r="V2731" s="2">
        <v>0.11</v>
      </c>
      <c r="W2731" s="2">
        <v>19.628</v>
      </c>
      <c r="X2731" s="2">
        <v>0.17299999999999999</v>
      </c>
      <c r="Y2731" s="2">
        <v>8.0579999999999998</v>
      </c>
      <c r="Z2731" s="2">
        <v>0.184</v>
      </c>
      <c r="AA2731" s="2">
        <v>16.846</v>
      </c>
      <c r="AB2731" s="2">
        <v>5.6000000000000001E-2</v>
      </c>
      <c r="AC2731">
        <f t="shared" si="257"/>
        <v>1970</v>
      </c>
    </row>
    <row r="2732" spans="1:29" x14ac:dyDescent="0.35">
      <c r="A2732" s="3">
        <v>28307</v>
      </c>
      <c r="B2732" s="2">
        <v>14.630999999999901</v>
      </c>
      <c r="C2732" s="2">
        <v>0.111</v>
      </c>
      <c r="D2732" s="2">
        <v>20.327000000000002</v>
      </c>
      <c r="E2732" s="2">
        <v>0.122</v>
      </c>
      <c r="F2732" s="2">
        <v>8.9710000000000001</v>
      </c>
      <c r="G2732" s="2">
        <v>0.20599999999999999</v>
      </c>
      <c r="H2732" s="2">
        <v>17.047000000000001</v>
      </c>
      <c r="I2732" s="2">
        <v>0.06</v>
      </c>
      <c r="J2732" s="4">
        <f t="shared" si="258"/>
        <v>1977</v>
      </c>
      <c r="K2732">
        <f t="shared" si="259"/>
        <v>7</v>
      </c>
      <c r="M2732" t="str">
        <f t="shared" si="254"/>
        <v/>
      </c>
      <c r="O2732" t="str">
        <f t="shared" si="255"/>
        <v/>
      </c>
      <c r="R2732" t="str">
        <f t="shared" si="256"/>
        <v>1977-07</v>
      </c>
      <c r="U2732" s="2">
        <v>14.630999999999901</v>
      </c>
      <c r="V2732" s="2">
        <v>0.111</v>
      </c>
      <c r="W2732" s="2">
        <v>20.327000000000002</v>
      </c>
      <c r="X2732" s="2">
        <v>0.122</v>
      </c>
      <c r="Y2732" s="2">
        <v>8.9710000000000001</v>
      </c>
      <c r="Z2732" s="2">
        <v>0.20599999999999999</v>
      </c>
      <c r="AA2732" s="2">
        <v>17.047000000000001</v>
      </c>
      <c r="AB2732" s="2">
        <v>0.06</v>
      </c>
      <c r="AC2732">
        <f t="shared" si="257"/>
        <v>1970</v>
      </c>
    </row>
    <row r="2733" spans="1:29" x14ac:dyDescent="0.35">
      <c r="A2733" s="3">
        <v>28338</v>
      </c>
      <c r="B2733" s="2">
        <v>14.09</v>
      </c>
      <c r="C2733" s="2">
        <v>7.8E-2</v>
      </c>
      <c r="D2733" s="2">
        <v>19.672999999999998</v>
      </c>
      <c r="E2733" s="2">
        <v>0.16200000000000001</v>
      </c>
      <c r="F2733" s="2">
        <v>8.4639999999999898</v>
      </c>
      <c r="G2733" s="2">
        <v>0.13400000000000001</v>
      </c>
      <c r="H2733" s="2">
        <v>16.978999999999999</v>
      </c>
      <c r="I2733" s="2">
        <v>5.2999999999999999E-2</v>
      </c>
      <c r="J2733" s="4">
        <f t="shared" si="258"/>
        <v>1977</v>
      </c>
      <c r="K2733">
        <f t="shared" si="259"/>
        <v>8</v>
      </c>
      <c r="M2733" t="str">
        <f t="shared" si="254"/>
        <v/>
      </c>
      <c r="O2733" t="str">
        <f t="shared" si="255"/>
        <v/>
      </c>
      <c r="R2733" t="str">
        <f t="shared" si="256"/>
        <v>1977-08</v>
      </c>
      <c r="U2733" s="2">
        <v>14.09</v>
      </c>
      <c r="V2733" s="2">
        <v>7.8E-2</v>
      </c>
      <c r="W2733" s="2">
        <v>19.672999999999998</v>
      </c>
      <c r="X2733" s="2">
        <v>0.16200000000000001</v>
      </c>
      <c r="Y2733" s="2">
        <v>8.4639999999999898</v>
      </c>
      <c r="Z2733" s="2">
        <v>0.13400000000000001</v>
      </c>
      <c r="AA2733" s="2">
        <v>16.978999999999999</v>
      </c>
      <c r="AB2733" s="2">
        <v>5.2999999999999999E-2</v>
      </c>
      <c r="AC2733">
        <f t="shared" si="257"/>
        <v>1970</v>
      </c>
    </row>
    <row r="2734" spans="1:29" x14ac:dyDescent="0.35">
      <c r="A2734" s="3">
        <v>28369</v>
      </c>
      <c r="B2734" s="2">
        <v>11.861999999999901</v>
      </c>
      <c r="C2734" s="2">
        <v>6.5000000000000002E-2</v>
      </c>
      <c r="D2734" s="2">
        <v>17.535</v>
      </c>
      <c r="E2734" s="2">
        <v>7.2999999999999995E-2</v>
      </c>
      <c r="F2734" s="2">
        <v>6.35</v>
      </c>
      <c r="G2734" s="2">
        <v>0.111</v>
      </c>
      <c r="H2734" s="2">
        <v>16.312000000000001</v>
      </c>
      <c r="I2734" s="2">
        <v>5.3999999999999999E-2</v>
      </c>
      <c r="J2734" s="4">
        <f t="shared" si="258"/>
        <v>1977</v>
      </c>
      <c r="K2734">
        <f t="shared" si="259"/>
        <v>9</v>
      </c>
      <c r="M2734" t="str">
        <f t="shared" si="254"/>
        <v/>
      </c>
      <c r="O2734" t="str">
        <f t="shared" si="255"/>
        <v/>
      </c>
      <c r="R2734" t="str">
        <f t="shared" si="256"/>
        <v>1977-09</v>
      </c>
      <c r="U2734" s="2">
        <v>11.861999999999901</v>
      </c>
      <c r="V2734" s="2">
        <v>6.5000000000000002E-2</v>
      </c>
      <c r="W2734" s="2">
        <v>17.535</v>
      </c>
      <c r="X2734" s="2">
        <v>7.2999999999999995E-2</v>
      </c>
      <c r="Y2734" s="2">
        <v>6.35</v>
      </c>
      <c r="Z2734" s="2">
        <v>0.111</v>
      </c>
      <c r="AA2734" s="2">
        <v>16.312000000000001</v>
      </c>
      <c r="AB2734" s="2">
        <v>5.3999999999999999E-2</v>
      </c>
      <c r="AC2734">
        <f t="shared" si="257"/>
        <v>1970</v>
      </c>
    </row>
    <row r="2735" spans="1:29" x14ac:dyDescent="0.35">
      <c r="A2735" s="3">
        <v>28399</v>
      </c>
      <c r="B2735" s="2">
        <v>9.1560000000000006</v>
      </c>
      <c r="C2735" s="2">
        <v>4.1000000000000002E-2</v>
      </c>
      <c r="D2735" s="2">
        <v>14.875</v>
      </c>
      <c r="E2735" s="2">
        <v>0.106</v>
      </c>
      <c r="F2735" s="2">
        <v>3.5859999999999999</v>
      </c>
      <c r="G2735" s="2">
        <v>0.09</v>
      </c>
      <c r="H2735" s="2">
        <v>15.387</v>
      </c>
      <c r="I2735" s="2">
        <v>4.9000000000000002E-2</v>
      </c>
      <c r="J2735" s="4">
        <f t="shared" si="258"/>
        <v>1977</v>
      </c>
      <c r="K2735">
        <f t="shared" si="259"/>
        <v>10</v>
      </c>
      <c r="M2735" t="str">
        <f t="shared" si="254"/>
        <v/>
      </c>
      <c r="O2735" t="str">
        <f t="shared" si="255"/>
        <v/>
      </c>
      <c r="R2735" t="str">
        <f t="shared" si="256"/>
        <v>1977-10</v>
      </c>
      <c r="U2735" s="2">
        <v>9.1560000000000006</v>
      </c>
      <c r="V2735" s="2">
        <v>4.1000000000000002E-2</v>
      </c>
      <c r="W2735" s="2">
        <v>14.875</v>
      </c>
      <c r="X2735" s="2">
        <v>0.106</v>
      </c>
      <c r="Y2735" s="2">
        <v>3.5859999999999999</v>
      </c>
      <c r="Z2735" s="2">
        <v>0.09</v>
      </c>
      <c r="AA2735" s="2">
        <v>15.387</v>
      </c>
      <c r="AB2735" s="2">
        <v>4.9000000000000002E-2</v>
      </c>
      <c r="AC2735">
        <f t="shared" si="257"/>
        <v>1970</v>
      </c>
    </row>
    <row r="2736" spans="1:29" x14ac:dyDescent="0.35">
      <c r="A2736" s="3">
        <v>28430</v>
      </c>
      <c r="B2736" s="2">
        <v>6.5439999999999996</v>
      </c>
      <c r="C2736" s="2">
        <v>6.2E-2</v>
      </c>
      <c r="D2736" s="2">
        <v>11.962</v>
      </c>
      <c r="E2736" s="2">
        <v>0.10100000000000001</v>
      </c>
      <c r="F2736" s="2">
        <v>1.2589999999999999</v>
      </c>
      <c r="G2736" s="2">
        <v>7.0000000000000007E-2</v>
      </c>
      <c r="H2736" s="2">
        <v>14.544</v>
      </c>
      <c r="I2736" s="2">
        <v>4.8000000000000001E-2</v>
      </c>
      <c r="J2736" s="4">
        <f t="shared" si="258"/>
        <v>1977</v>
      </c>
      <c r="K2736">
        <f t="shared" si="259"/>
        <v>11</v>
      </c>
      <c r="M2736" t="str">
        <f t="shared" si="254"/>
        <v/>
      </c>
      <c r="O2736" t="str">
        <f t="shared" si="255"/>
        <v/>
      </c>
      <c r="R2736" t="str">
        <f t="shared" si="256"/>
        <v>1977-11</v>
      </c>
      <c r="U2736" s="2">
        <v>6.5439999999999996</v>
      </c>
      <c r="V2736" s="2">
        <v>6.2E-2</v>
      </c>
      <c r="W2736" s="2">
        <v>11.962</v>
      </c>
      <c r="X2736" s="2">
        <v>0.10100000000000001</v>
      </c>
      <c r="Y2736" s="2">
        <v>1.2589999999999999</v>
      </c>
      <c r="Z2736" s="2">
        <v>7.0000000000000007E-2</v>
      </c>
      <c r="AA2736" s="2">
        <v>14.544</v>
      </c>
      <c r="AB2736" s="2">
        <v>4.8000000000000001E-2</v>
      </c>
      <c r="AC2736">
        <f t="shared" si="257"/>
        <v>1970</v>
      </c>
    </row>
    <row r="2737" spans="1:29" x14ac:dyDescent="0.35">
      <c r="A2737" s="3">
        <v>28460</v>
      </c>
      <c r="B2737" s="2">
        <v>3.7489999999999899</v>
      </c>
      <c r="C2737" s="2">
        <v>3.5000000000000003E-2</v>
      </c>
      <c r="D2737" s="2">
        <v>9.0009999999999994</v>
      </c>
      <c r="E2737" s="2">
        <v>0.1</v>
      </c>
      <c r="F2737" s="2">
        <v>-1.385</v>
      </c>
      <c r="G2737" s="2">
        <v>0.13900000000000001</v>
      </c>
      <c r="H2737" s="2">
        <v>13.741</v>
      </c>
      <c r="I2737" s="2">
        <v>4.4999999999999998E-2</v>
      </c>
      <c r="J2737" s="4">
        <f t="shared" si="258"/>
        <v>1977</v>
      </c>
      <c r="K2737">
        <f t="shared" si="259"/>
        <v>12</v>
      </c>
      <c r="M2737" t="str">
        <f t="shared" si="254"/>
        <v/>
      </c>
      <c r="O2737" t="str">
        <f t="shared" si="255"/>
        <v/>
      </c>
      <c r="R2737" t="str">
        <f t="shared" si="256"/>
        <v>1977-12</v>
      </c>
      <c r="U2737" s="2">
        <v>3.7489999999999899</v>
      </c>
      <c r="V2737" s="2">
        <v>3.5000000000000003E-2</v>
      </c>
      <c r="W2737" s="2">
        <v>9.0009999999999994</v>
      </c>
      <c r="X2737" s="2">
        <v>0.1</v>
      </c>
      <c r="Y2737" s="2">
        <v>-1.385</v>
      </c>
      <c r="Z2737" s="2">
        <v>0.13900000000000001</v>
      </c>
      <c r="AA2737" s="2">
        <v>13.741</v>
      </c>
      <c r="AB2737" s="2">
        <v>4.4999999999999998E-2</v>
      </c>
      <c r="AC2737">
        <f t="shared" si="257"/>
        <v>1970</v>
      </c>
    </row>
    <row r="2738" spans="1:29" x14ac:dyDescent="0.35">
      <c r="A2738" s="3">
        <v>28491</v>
      </c>
      <c r="B2738" s="2">
        <v>2.7050000000000001</v>
      </c>
      <c r="C2738" s="2">
        <v>9.5000000000000001E-2</v>
      </c>
      <c r="D2738" s="2">
        <v>8.0060000000000002</v>
      </c>
      <c r="E2738" s="2">
        <v>7.8E-2</v>
      </c>
      <c r="F2738" s="2">
        <v>-2.52</v>
      </c>
      <c r="G2738" s="2">
        <v>7.8E-2</v>
      </c>
      <c r="H2738" s="2">
        <v>13.587</v>
      </c>
      <c r="I2738" s="2">
        <v>5.3999999999999999E-2</v>
      </c>
      <c r="J2738" s="4">
        <f t="shared" si="258"/>
        <v>1978</v>
      </c>
      <c r="K2738">
        <f t="shared" si="259"/>
        <v>1</v>
      </c>
      <c r="M2738" t="str">
        <f t="shared" si="254"/>
        <v/>
      </c>
      <c r="O2738" t="str">
        <f t="shared" si="255"/>
        <v/>
      </c>
      <c r="R2738" t="str">
        <f t="shared" si="256"/>
        <v>1978-01</v>
      </c>
      <c r="U2738" s="2">
        <v>2.7050000000000001</v>
      </c>
      <c r="V2738" s="2">
        <v>9.5000000000000001E-2</v>
      </c>
      <c r="W2738" s="2">
        <v>8.0060000000000002</v>
      </c>
      <c r="X2738" s="2">
        <v>7.8E-2</v>
      </c>
      <c r="Y2738" s="2">
        <v>-2.52</v>
      </c>
      <c r="Z2738" s="2">
        <v>7.8E-2</v>
      </c>
      <c r="AA2738" s="2">
        <v>13.587</v>
      </c>
      <c r="AB2738" s="2">
        <v>5.3999999999999999E-2</v>
      </c>
      <c r="AC2738">
        <f t="shared" si="257"/>
        <v>1970</v>
      </c>
    </row>
    <row r="2739" spans="1:29" x14ac:dyDescent="0.35">
      <c r="A2739" s="3">
        <v>28522</v>
      </c>
      <c r="B2739" s="2">
        <v>3.456</v>
      </c>
      <c r="C2739" s="2">
        <v>0.13699999999999901</v>
      </c>
      <c r="D2739" s="2">
        <v>9.0060000000000002</v>
      </c>
      <c r="E2739" s="2">
        <v>0.2</v>
      </c>
      <c r="F2739" s="2">
        <v>-2.149</v>
      </c>
      <c r="G2739" s="2">
        <v>0.2</v>
      </c>
      <c r="H2739" s="2">
        <v>13.904</v>
      </c>
      <c r="I2739" s="2">
        <v>0.06</v>
      </c>
      <c r="J2739" s="4">
        <f t="shared" si="258"/>
        <v>1978</v>
      </c>
      <c r="K2739">
        <f t="shared" si="259"/>
        <v>2</v>
      </c>
      <c r="M2739" t="str">
        <f t="shared" si="254"/>
        <v/>
      </c>
      <c r="O2739" t="str">
        <f t="shared" si="255"/>
        <v/>
      </c>
      <c r="R2739" t="str">
        <f t="shared" si="256"/>
        <v>1978-02</v>
      </c>
      <c r="U2739" s="2">
        <v>3.456</v>
      </c>
      <c r="V2739" s="2">
        <v>0.13699999999999901</v>
      </c>
      <c r="W2739" s="2">
        <v>9.0060000000000002</v>
      </c>
      <c r="X2739" s="2">
        <v>0.2</v>
      </c>
      <c r="Y2739" s="2">
        <v>-2.149</v>
      </c>
      <c r="Z2739" s="2">
        <v>0.2</v>
      </c>
      <c r="AA2739" s="2">
        <v>13.904</v>
      </c>
      <c r="AB2739" s="2">
        <v>0.06</v>
      </c>
      <c r="AC2739">
        <f t="shared" si="257"/>
        <v>1970</v>
      </c>
    </row>
    <row r="2740" spans="1:29" x14ac:dyDescent="0.35">
      <c r="A2740" s="3">
        <v>28550</v>
      </c>
      <c r="B2740" s="2">
        <v>5.6070000000000002</v>
      </c>
      <c r="C2740" s="2">
        <v>9.7000000000000003E-2</v>
      </c>
      <c r="D2740" s="2">
        <v>11.343999999999999</v>
      </c>
      <c r="E2740" s="2">
        <v>5.5E-2</v>
      </c>
      <c r="F2740" s="2">
        <v>-7.3999999999999996E-2</v>
      </c>
      <c r="G2740" s="2">
        <v>0.17399999999999999</v>
      </c>
      <c r="H2740" s="2">
        <v>14.555</v>
      </c>
      <c r="I2740" s="2">
        <v>5.1999999999999998E-2</v>
      </c>
      <c r="J2740" s="4">
        <f t="shared" si="258"/>
        <v>1978</v>
      </c>
      <c r="K2740">
        <f t="shared" si="259"/>
        <v>3</v>
      </c>
      <c r="M2740" t="str">
        <f t="shared" si="254"/>
        <v/>
      </c>
      <c r="O2740" t="str">
        <f t="shared" si="255"/>
        <v/>
      </c>
      <c r="R2740" t="str">
        <f t="shared" si="256"/>
        <v>1978-03</v>
      </c>
      <c r="U2740" s="2">
        <v>5.6070000000000002</v>
      </c>
      <c r="V2740" s="2">
        <v>9.7000000000000003E-2</v>
      </c>
      <c r="W2740" s="2">
        <v>11.343999999999999</v>
      </c>
      <c r="X2740" s="2">
        <v>5.5E-2</v>
      </c>
      <c r="Y2740" s="2">
        <v>-7.3999999999999996E-2</v>
      </c>
      <c r="Z2740" s="2">
        <v>0.17399999999999999</v>
      </c>
      <c r="AA2740" s="2">
        <v>14.555</v>
      </c>
      <c r="AB2740" s="2">
        <v>5.1999999999999998E-2</v>
      </c>
      <c r="AC2740">
        <f t="shared" si="257"/>
        <v>1970</v>
      </c>
    </row>
    <row r="2741" spans="1:29" x14ac:dyDescent="0.35">
      <c r="A2741" s="3">
        <v>28581</v>
      </c>
      <c r="B2741" s="2">
        <v>8.7909999999999897</v>
      </c>
      <c r="C2741" s="2">
        <v>8.7999999999999995E-2</v>
      </c>
      <c r="D2741" s="2">
        <v>14.628</v>
      </c>
      <c r="E2741" s="2">
        <v>0.34399999999999997</v>
      </c>
      <c r="F2741" s="2">
        <v>3.0839999999999899</v>
      </c>
      <c r="G2741" s="2">
        <v>0.41599999999999998</v>
      </c>
      <c r="H2741" s="2">
        <v>15.372</v>
      </c>
      <c r="I2741" s="2">
        <v>0.05</v>
      </c>
      <c r="J2741" s="4">
        <f t="shared" si="258"/>
        <v>1978</v>
      </c>
      <c r="K2741">
        <f t="shared" si="259"/>
        <v>4</v>
      </c>
      <c r="M2741" t="str">
        <f t="shared" si="254"/>
        <v/>
      </c>
      <c r="O2741" t="str">
        <f t="shared" si="255"/>
        <v/>
      </c>
      <c r="R2741" t="str">
        <f t="shared" si="256"/>
        <v>1978-04</v>
      </c>
      <c r="U2741" s="2">
        <v>8.7909999999999897</v>
      </c>
      <c r="V2741" s="2">
        <v>8.7999999999999995E-2</v>
      </c>
      <c r="W2741" s="2">
        <v>14.628</v>
      </c>
      <c r="X2741" s="2">
        <v>0.34399999999999997</v>
      </c>
      <c r="Y2741" s="2">
        <v>3.0839999999999899</v>
      </c>
      <c r="Z2741" s="2">
        <v>0.41599999999999998</v>
      </c>
      <c r="AA2741" s="2">
        <v>15.372</v>
      </c>
      <c r="AB2741" s="2">
        <v>0.05</v>
      </c>
      <c r="AC2741">
        <f t="shared" si="257"/>
        <v>1970</v>
      </c>
    </row>
    <row r="2742" spans="1:29" x14ac:dyDescent="0.35">
      <c r="A2742" s="3">
        <v>28611</v>
      </c>
      <c r="B2742" s="2">
        <v>11.414</v>
      </c>
      <c r="C2742" s="2">
        <v>0.13900000000000001</v>
      </c>
      <c r="D2742" s="2">
        <v>17.131</v>
      </c>
      <c r="E2742" s="2">
        <v>0.23599999999999999</v>
      </c>
      <c r="F2742" s="2">
        <v>5.7229999999999999</v>
      </c>
      <c r="G2742" s="2">
        <v>0.314</v>
      </c>
      <c r="H2742" s="2">
        <v>16.100999999999999</v>
      </c>
      <c r="I2742" s="2">
        <v>6.0999999999999999E-2</v>
      </c>
      <c r="J2742" s="4">
        <f t="shared" si="258"/>
        <v>1978</v>
      </c>
      <c r="K2742">
        <f t="shared" si="259"/>
        <v>5</v>
      </c>
      <c r="M2742" t="str">
        <f t="shared" si="254"/>
        <v/>
      </c>
      <c r="O2742" t="str">
        <f t="shared" si="255"/>
        <v/>
      </c>
      <c r="R2742" t="str">
        <f t="shared" si="256"/>
        <v>1978-05</v>
      </c>
      <c r="U2742" s="2">
        <v>11.414</v>
      </c>
      <c r="V2742" s="2">
        <v>0.13900000000000001</v>
      </c>
      <c r="W2742" s="2">
        <v>17.131</v>
      </c>
      <c r="X2742" s="2">
        <v>0.23599999999999999</v>
      </c>
      <c r="Y2742" s="2">
        <v>5.7229999999999999</v>
      </c>
      <c r="Z2742" s="2">
        <v>0.314</v>
      </c>
      <c r="AA2742" s="2">
        <v>16.100999999999999</v>
      </c>
      <c r="AB2742" s="2">
        <v>6.0999999999999999E-2</v>
      </c>
      <c r="AC2742">
        <f t="shared" si="257"/>
        <v>1970</v>
      </c>
    </row>
    <row r="2743" spans="1:29" x14ac:dyDescent="0.35">
      <c r="A2743" s="3">
        <v>28642</v>
      </c>
      <c r="B2743" s="2">
        <v>13.22</v>
      </c>
      <c r="C2743" s="2">
        <v>0.106</v>
      </c>
      <c r="D2743" s="2">
        <v>18.890999999999998</v>
      </c>
      <c r="E2743" s="2">
        <v>0.16399999999999901</v>
      </c>
      <c r="F2743" s="2">
        <v>7.7149999999999999</v>
      </c>
      <c r="G2743" s="2">
        <v>0.21299999999999999</v>
      </c>
      <c r="H2743" s="2">
        <v>16.600999999999999</v>
      </c>
      <c r="I2743" s="2">
        <v>5.7000000000000002E-2</v>
      </c>
      <c r="J2743" s="4">
        <f t="shared" si="258"/>
        <v>1978</v>
      </c>
      <c r="K2743">
        <f t="shared" si="259"/>
        <v>6</v>
      </c>
      <c r="M2743" t="str">
        <f t="shared" si="254"/>
        <v/>
      </c>
      <c r="O2743" t="str">
        <f t="shared" si="255"/>
        <v/>
      </c>
      <c r="R2743" t="str">
        <f t="shared" si="256"/>
        <v>1978-06</v>
      </c>
      <c r="U2743" s="2">
        <v>13.22</v>
      </c>
      <c r="V2743" s="2">
        <v>0.106</v>
      </c>
      <c r="W2743" s="2">
        <v>18.890999999999998</v>
      </c>
      <c r="X2743" s="2">
        <v>0.16399999999999901</v>
      </c>
      <c r="Y2743" s="2">
        <v>7.7149999999999999</v>
      </c>
      <c r="Z2743" s="2">
        <v>0.21299999999999999</v>
      </c>
      <c r="AA2743" s="2">
        <v>16.600999999999999</v>
      </c>
      <c r="AB2743" s="2">
        <v>5.7000000000000002E-2</v>
      </c>
      <c r="AC2743">
        <f t="shared" si="257"/>
        <v>1970</v>
      </c>
    </row>
    <row r="2744" spans="1:29" x14ac:dyDescent="0.35">
      <c r="A2744" s="3">
        <v>28672</v>
      </c>
      <c r="B2744" s="2">
        <v>14.364000000000001</v>
      </c>
      <c r="C2744" s="2">
        <v>0.158</v>
      </c>
      <c r="D2744" s="2">
        <v>19.910999999999898</v>
      </c>
      <c r="E2744" s="2">
        <v>0.13200000000000001</v>
      </c>
      <c r="F2744" s="2">
        <v>8.8940000000000001</v>
      </c>
      <c r="G2744" s="2">
        <v>0.23699999999999999</v>
      </c>
      <c r="H2744" s="2">
        <v>16.934999999999999</v>
      </c>
      <c r="I2744" s="2">
        <v>6.7000000000000004E-2</v>
      </c>
      <c r="J2744" s="4">
        <f t="shared" si="258"/>
        <v>1978</v>
      </c>
      <c r="K2744">
        <f t="shared" si="259"/>
        <v>7</v>
      </c>
      <c r="M2744" t="str">
        <f t="shared" si="254"/>
        <v/>
      </c>
      <c r="O2744" t="str">
        <f t="shared" si="255"/>
        <v/>
      </c>
      <c r="R2744" t="str">
        <f t="shared" si="256"/>
        <v>1978-07</v>
      </c>
      <c r="U2744" s="2">
        <v>14.364000000000001</v>
      </c>
      <c r="V2744" s="2">
        <v>0.158</v>
      </c>
      <c r="W2744" s="2">
        <v>19.910999999999898</v>
      </c>
      <c r="X2744" s="2">
        <v>0.13200000000000001</v>
      </c>
      <c r="Y2744" s="2">
        <v>8.8940000000000001</v>
      </c>
      <c r="Z2744" s="2">
        <v>0.23699999999999999</v>
      </c>
      <c r="AA2744" s="2">
        <v>16.934999999999999</v>
      </c>
      <c r="AB2744" s="2">
        <v>6.7000000000000004E-2</v>
      </c>
      <c r="AC2744">
        <f t="shared" si="257"/>
        <v>1970</v>
      </c>
    </row>
    <row r="2745" spans="1:29" x14ac:dyDescent="0.35">
      <c r="A2745" s="3">
        <v>28703</v>
      </c>
      <c r="B2745" s="2">
        <v>13.297000000000001</v>
      </c>
      <c r="C2745" s="2">
        <v>9.9000000000000005E-2</v>
      </c>
      <c r="D2745" s="2">
        <v>18.974</v>
      </c>
      <c r="E2745" s="2">
        <v>0.155</v>
      </c>
      <c r="F2745" s="2">
        <v>7.6809999999999903</v>
      </c>
      <c r="G2745" s="2">
        <v>0.17299999999999999</v>
      </c>
      <c r="H2745" s="2">
        <v>16.623000000000001</v>
      </c>
      <c r="I2745" s="2">
        <v>5.6000000000000001E-2</v>
      </c>
      <c r="J2745" s="4">
        <f t="shared" si="258"/>
        <v>1978</v>
      </c>
      <c r="K2745">
        <f t="shared" si="259"/>
        <v>8</v>
      </c>
      <c r="M2745" t="str">
        <f t="shared" si="254"/>
        <v/>
      </c>
      <c r="O2745" t="str">
        <f t="shared" si="255"/>
        <v/>
      </c>
      <c r="R2745" t="str">
        <f t="shared" si="256"/>
        <v>1978-08</v>
      </c>
      <c r="U2745" s="2">
        <v>13.297000000000001</v>
      </c>
      <c r="V2745" s="2">
        <v>9.9000000000000005E-2</v>
      </c>
      <c r="W2745" s="2">
        <v>18.974</v>
      </c>
      <c r="X2745" s="2">
        <v>0.155</v>
      </c>
      <c r="Y2745" s="2">
        <v>7.6809999999999903</v>
      </c>
      <c r="Z2745" s="2">
        <v>0.17299999999999999</v>
      </c>
      <c r="AA2745" s="2">
        <v>16.623000000000001</v>
      </c>
      <c r="AB2745" s="2">
        <v>5.6000000000000001E-2</v>
      </c>
      <c r="AC2745">
        <f t="shared" si="257"/>
        <v>1970</v>
      </c>
    </row>
    <row r="2746" spans="1:29" x14ac:dyDescent="0.35">
      <c r="A2746" s="3">
        <v>28734</v>
      </c>
      <c r="B2746" s="2">
        <v>12.03</v>
      </c>
      <c r="C2746" s="2">
        <v>9.6000000000000002E-2</v>
      </c>
      <c r="D2746" s="2">
        <v>17.64</v>
      </c>
      <c r="E2746" s="2">
        <v>0.16399999999999901</v>
      </c>
      <c r="F2746" s="2">
        <v>6.431</v>
      </c>
      <c r="G2746" s="2">
        <v>0.127</v>
      </c>
      <c r="H2746" s="2">
        <v>16.280999999999999</v>
      </c>
      <c r="I2746" s="2">
        <v>5.8000000000000003E-2</v>
      </c>
      <c r="J2746" s="4">
        <f t="shared" si="258"/>
        <v>1978</v>
      </c>
      <c r="K2746">
        <f t="shared" si="259"/>
        <v>9</v>
      </c>
      <c r="M2746" t="str">
        <f t="shared" si="254"/>
        <v/>
      </c>
      <c r="O2746" t="str">
        <f t="shared" si="255"/>
        <v/>
      </c>
      <c r="R2746" t="str">
        <f t="shared" si="256"/>
        <v>1978-09</v>
      </c>
      <c r="U2746" s="2">
        <v>12.03</v>
      </c>
      <c r="V2746" s="2">
        <v>9.6000000000000002E-2</v>
      </c>
      <c r="W2746" s="2">
        <v>17.64</v>
      </c>
      <c r="X2746" s="2">
        <v>0.16399999999999901</v>
      </c>
      <c r="Y2746" s="2">
        <v>6.431</v>
      </c>
      <c r="Z2746" s="2">
        <v>0.127</v>
      </c>
      <c r="AA2746" s="2">
        <v>16.280999999999999</v>
      </c>
      <c r="AB2746" s="2">
        <v>5.8000000000000003E-2</v>
      </c>
      <c r="AC2746">
        <f t="shared" si="257"/>
        <v>1970</v>
      </c>
    </row>
    <row r="2747" spans="1:29" x14ac:dyDescent="0.35">
      <c r="A2747" s="3">
        <v>28764</v>
      </c>
      <c r="B2747" s="2">
        <v>9.3390000000000004</v>
      </c>
      <c r="C2747" s="2">
        <v>8.1999999999999906E-2</v>
      </c>
      <c r="D2747" s="2">
        <v>14.964</v>
      </c>
      <c r="E2747" s="2">
        <v>0.14499999999999999</v>
      </c>
      <c r="F2747" s="2">
        <v>3.8029999999999999</v>
      </c>
      <c r="G2747" s="2">
        <v>0.15</v>
      </c>
      <c r="H2747" s="2">
        <v>15.337</v>
      </c>
      <c r="I2747" s="2">
        <v>5.3999999999999999E-2</v>
      </c>
      <c r="J2747" s="4">
        <f t="shared" si="258"/>
        <v>1978</v>
      </c>
      <c r="K2747">
        <f t="shared" si="259"/>
        <v>10</v>
      </c>
      <c r="M2747" t="str">
        <f t="shared" si="254"/>
        <v/>
      </c>
      <c r="O2747" t="str">
        <f t="shared" si="255"/>
        <v/>
      </c>
      <c r="R2747" t="str">
        <f t="shared" si="256"/>
        <v>1978-10</v>
      </c>
      <c r="U2747" s="2">
        <v>9.3390000000000004</v>
      </c>
      <c r="V2747" s="2">
        <v>8.1999999999999906E-2</v>
      </c>
      <c r="W2747" s="2">
        <v>14.964</v>
      </c>
      <c r="X2747" s="2">
        <v>0.14499999999999999</v>
      </c>
      <c r="Y2747" s="2">
        <v>3.8029999999999999</v>
      </c>
      <c r="Z2747" s="2">
        <v>0.15</v>
      </c>
      <c r="AA2747" s="2">
        <v>15.337</v>
      </c>
      <c r="AB2747" s="2">
        <v>5.3999999999999999E-2</v>
      </c>
      <c r="AC2747">
        <f t="shared" si="257"/>
        <v>1970</v>
      </c>
    </row>
    <row r="2748" spans="1:29" x14ac:dyDescent="0.35">
      <c r="A2748" s="3">
        <v>28795</v>
      </c>
      <c r="B2748" s="2">
        <v>6.35</v>
      </c>
      <c r="C2748" s="2">
        <v>8.1000000000000003E-2</v>
      </c>
      <c r="D2748" s="2">
        <v>11.685</v>
      </c>
      <c r="E2748" s="2">
        <v>0.112</v>
      </c>
      <c r="F2748" s="2">
        <v>1.08</v>
      </c>
      <c r="G2748" s="2">
        <v>0.126</v>
      </c>
      <c r="H2748" s="2">
        <v>14.522</v>
      </c>
      <c r="I2748" s="2">
        <v>0.05</v>
      </c>
      <c r="J2748" s="4">
        <f t="shared" si="258"/>
        <v>1978</v>
      </c>
      <c r="K2748">
        <f t="shared" si="259"/>
        <v>11</v>
      </c>
      <c r="M2748" t="str">
        <f t="shared" si="254"/>
        <v/>
      </c>
      <c r="O2748" t="str">
        <f t="shared" si="255"/>
        <v/>
      </c>
      <c r="R2748" t="str">
        <f t="shared" si="256"/>
        <v>1978-11</v>
      </c>
      <c r="U2748" s="2">
        <v>6.35</v>
      </c>
      <c r="V2748" s="2">
        <v>8.1000000000000003E-2</v>
      </c>
      <c r="W2748" s="2">
        <v>11.685</v>
      </c>
      <c r="X2748" s="2">
        <v>0.112</v>
      </c>
      <c r="Y2748" s="2">
        <v>1.08</v>
      </c>
      <c r="Z2748" s="2">
        <v>0.126</v>
      </c>
      <c r="AA2748" s="2">
        <v>14.522</v>
      </c>
      <c r="AB2748" s="2">
        <v>0.05</v>
      </c>
      <c r="AC2748">
        <f t="shared" si="257"/>
        <v>1970</v>
      </c>
    </row>
    <row r="2749" spans="1:29" x14ac:dyDescent="0.35">
      <c r="A2749" s="3">
        <v>28825</v>
      </c>
      <c r="B2749" s="2">
        <v>3.74</v>
      </c>
      <c r="C2749" s="2">
        <v>6.8000000000000005E-2</v>
      </c>
      <c r="D2749" s="2">
        <v>9.1950000000000003</v>
      </c>
      <c r="E2749" s="2">
        <v>8.5000000000000006E-2</v>
      </c>
      <c r="F2749" s="2">
        <v>-1.617</v>
      </c>
      <c r="G2749" s="2">
        <v>9.2999999999999999E-2</v>
      </c>
      <c r="H2749" s="2">
        <v>13.792999999999999</v>
      </c>
      <c r="I2749" s="2">
        <v>4.7E-2</v>
      </c>
      <c r="J2749" s="4">
        <f t="shared" si="258"/>
        <v>1978</v>
      </c>
      <c r="K2749">
        <f t="shared" si="259"/>
        <v>12</v>
      </c>
      <c r="M2749" t="str">
        <f t="shared" si="254"/>
        <v/>
      </c>
      <c r="O2749" t="str">
        <f t="shared" si="255"/>
        <v/>
      </c>
      <c r="R2749" t="str">
        <f t="shared" si="256"/>
        <v>1978-12</v>
      </c>
      <c r="U2749" s="2">
        <v>3.74</v>
      </c>
      <c r="V2749" s="2">
        <v>6.8000000000000005E-2</v>
      </c>
      <c r="W2749" s="2">
        <v>9.1950000000000003</v>
      </c>
      <c r="X2749" s="2">
        <v>8.5000000000000006E-2</v>
      </c>
      <c r="Y2749" s="2">
        <v>-1.617</v>
      </c>
      <c r="Z2749" s="2">
        <v>9.2999999999999999E-2</v>
      </c>
      <c r="AA2749" s="2">
        <v>13.792999999999999</v>
      </c>
      <c r="AB2749" s="2">
        <v>4.7E-2</v>
      </c>
      <c r="AC2749">
        <f t="shared" si="257"/>
        <v>1970</v>
      </c>
    </row>
    <row r="2750" spans="1:29" x14ac:dyDescent="0.35">
      <c r="A2750" s="3">
        <v>28856</v>
      </c>
      <c r="B2750" s="2">
        <v>2.6789999999999998</v>
      </c>
      <c r="C2750" s="2">
        <v>8.3000000000000004E-2</v>
      </c>
      <c r="D2750" s="2">
        <v>8.0709999999999997</v>
      </c>
      <c r="E2750" s="2">
        <v>0.125</v>
      </c>
      <c r="F2750" s="2">
        <v>-2.625</v>
      </c>
      <c r="G2750" s="2">
        <v>0.1</v>
      </c>
      <c r="H2750" s="2">
        <v>13.63</v>
      </c>
      <c r="I2750" s="2">
        <v>4.8000000000000001E-2</v>
      </c>
      <c r="J2750" s="4">
        <f t="shared" si="258"/>
        <v>1979</v>
      </c>
      <c r="K2750">
        <f t="shared" si="259"/>
        <v>1</v>
      </c>
      <c r="M2750" t="str">
        <f t="shared" si="254"/>
        <v/>
      </c>
      <c r="O2750" t="str">
        <f t="shared" si="255"/>
        <v/>
      </c>
      <c r="R2750" t="str">
        <f t="shared" si="256"/>
        <v>1979-01</v>
      </c>
      <c r="U2750" s="2">
        <v>2.6789999999999998</v>
      </c>
      <c r="V2750" s="2">
        <v>8.3000000000000004E-2</v>
      </c>
      <c r="W2750" s="2">
        <v>8.0709999999999997</v>
      </c>
      <c r="X2750" s="2">
        <v>0.125</v>
      </c>
      <c r="Y2750" s="2">
        <v>-2.625</v>
      </c>
      <c r="Z2750" s="2">
        <v>0.1</v>
      </c>
      <c r="AA2750" s="2">
        <v>13.63</v>
      </c>
      <c r="AB2750" s="2">
        <v>4.8000000000000001E-2</v>
      </c>
      <c r="AC2750">
        <f t="shared" si="257"/>
        <v>1970</v>
      </c>
    </row>
    <row r="2751" spans="1:29" x14ac:dyDescent="0.35">
      <c r="A2751" s="3">
        <v>28887</v>
      </c>
      <c r="B2751" s="2">
        <v>2.8410000000000002</v>
      </c>
      <c r="C2751" s="2">
        <v>8.8999999999999996E-2</v>
      </c>
      <c r="D2751" s="2">
        <v>8.5250000000000004</v>
      </c>
      <c r="E2751" s="2">
        <v>7.5999999999999998E-2</v>
      </c>
      <c r="F2751" s="2">
        <v>-2.7589999999999999</v>
      </c>
      <c r="G2751" s="2">
        <v>0.14699999999999999</v>
      </c>
      <c r="H2751" s="2">
        <v>13.767999999999899</v>
      </c>
      <c r="I2751" s="2">
        <v>4.7E-2</v>
      </c>
      <c r="J2751" s="4">
        <f t="shared" si="258"/>
        <v>1979</v>
      </c>
      <c r="K2751">
        <f t="shared" si="259"/>
        <v>2</v>
      </c>
      <c r="M2751" t="str">
        <f t="shared" si="254"/>
        <v/>
      </c>
      <c r="O2751" t="str">
        <f t="shared" si="255"/>
        <v/>
      </c>
      <c r="R2751" t="str">
        <f t="shared" si="256"/>
        <v>1979-02</v>
      </c>
      <c r="U2751" s="2">
        <v>2.8410000000000002</v>
      </c>
      <c r="V2751" s="2">
        <v>8.8999999999999996E-2</v>
      </c>
      <c r="W2751" s="2">
        <v>8.5250000000000004</v>
      </c>
      <c r="X2751" s="2">
        <v>7.5999999999999998E-2</v>
      </c>
      <c r="Y2751" s="2">
        <v>-2.7589999999999999</v>
      </c>
      <c r="Z2751" s="2">
        <v>0.14699999999999999</v>
      </c>
      <c r="AA2751" s="2">
        <v>13.767999999999899</v>
      </c>
      <c r="AB2751" s="2">
        <v>4.7E-2</v>
      </c>
      <c r="AC2751">
        <f t="shared" si="257"/>
        <v>1970</v>
      </c>
    </row>
    <row r="2752" spans="1:29" x14ac:dyDescent="0.35">
      <c r="A2752" s="3">
        <v>28915</v>
      </c>
      <c r="B2752" s="2">
        <v>5.4740000000000002</v>
      </c>
      <c r="C2752" s="2">
        <v>0.10199999999999999</v>
      </c>
      <c r="D2752" s="2">
        <v>11.331</v>
      </c>
      <c r="E2752" s="2">
        <v>0.187</v>
      </c>
      <c r="F2752" s="2">
        <v>-0.129</v>
      </c>
      <c r="G2752" s="2">
        <v>0.27200000000000002</v>
      </c>
      <c r="H2752" s="2">
        <v>14.565</v>
      </c>
      <c r="I2752" s="2">
        <v>5.0999999999999997E-2</v>
      </c>
      <c r="J2752" s="4">
        <f t="shared" si="258"/>
        <v>1979</v>
      </c>
      <c r="K2752">
        <f t="shared" si="259"/>
        <v>3</v>
      </c>
      <c r="M2752" t="str">
        <f t="shared" si="254"/>
        <v/>
      </c>
      <c r="O2752" t="str">
        <f t="shared" si="255"/>
        <v/>
      </c>
      <c r="R2752" t="str">
        <f t="shared" si="256"/>
        <v>1979-03</v>
      </c>
      <c r="U2752" s="2">
        <v>5.4740000000000002</v>
      </c>
      <c r="V2752" s="2">
        <v>0.10199999999999999</v>
      </c>
      <c r="W2752" s="2">
        <v>11.331</v>
      </c>
      <c r="X2752" s="2">
        <v>0.187</v>
      </c>
      <c r="Y2752" s="2">
        <v>-0.129</v>
      </c>
      <c r="Z2752" s="2">
        <v>0.27200000000000002</v>
      </c>
      <c r="AA2752" s="2">
        <v>14.565</v>
      </c>
      <c r="AB2752" s="2">
        <v>5.0999999999999997E-2</v>
      </c>
      <c r="AC2752">
        <f t="shared" si="257"/>
        <v>1970</v>
      </c>
    </row>
    <row r="2753" spans="1:29" x14ac:dyDescent="0.35">
      <c r="A2753" s="3">
        <v>28946</v>
      </c>
      <c r="B2753" s="2">
        <v>8.4550000000000001</v>
      </c>
      <c r="C2753" s="2">
        <v>7.8E-2</v>
      </c>
      <c r="D2753" s="2">
        <v>14.273</v>
      </c>
      <c r="E2753" s="2">
        <v>0.25800000000000001</v>
      </c>
      <c r="F2753" s="2">
        <v>2.6230000000000002</v>
      </c>
      <c r="G2753" s="2">
        <v>0.30299999999999999</v>
      </c>
      <c r="H2753" s="2">
        <v>15.390999999999901</v>
      </c>
      <c r="I2753" s="2">
        <v>4.5999999999999999E-2</v>
      </c>
      <c r="J2753" s="4">
        <f t="shared" si="258"/>
        <v>1979</v>
      </c>
      <c r="K2753">
        <f t="shared" si="259"/>
        <v>4</v>
      </c>
      <c r="M2753" t="str">
        <f t="shared" si="254"/>
        <v/>
      </c>
      <c r="O2753" t="str">
        <f t="shared" si="255"/>
        <v/>
      </c>
      <c r="R2753" t="str">
        <f t="shared" si="256"/>
        <v>1979-04</v>
      </c>
      <c r="U2753" s="2">
        <v>8.4550000000000001</v>
      </c>
      <c r="V2753" s="2">
        <v>7.8E-2</v>
      </c>
      <c r="W2753" s="2">
        <v>14.273</v>
      </c>
      <c r="X2753" s="2">
        <v>0.25800000000000001</v>
      </c>
      <c r="Y2753" s="2">
        <v>2.6230000000000002</v>
      </c>
      <c r="Z2753" s="2">
        <v>0.30299999999999999</v>
      </c>
      <c r="AA2753" s="2">
        <v>15.390999999999901</v>
      </c>
      <c r="AB2753" s="2">
        <v>4.5999999999999999E-2</v>
      </c>
      <c r="AC2753">
        <f t="shared" si="257"/>
        <v>1970</v>
      </c>
    </row>
    <row r="2754" spans="1:29" x14ac:dyDescent="0.35">
      <c r="A2754" s="3">
        <v>28976</v>
      </c>
      <c r="B2754" s="2">
        <v>11.199</v>
      </c>
      <c r="C2754" s="2">
        <v>0.14899999999999999</v>
      </c>
      <c r="D2754" s="2">
        <v>17.138999999999999</v>
      </c>
      <c r="E2754" s="2">
        <v>0.19800000000000001</v>
      </c>
      <c r="F2754" s="2">
        <v>5.7119999999999997</v>
      </c>
      <c r="G2754" s="2">
        <v>0.21199999999999999</v>
      </c>
      <c r="H2754" s="2">
        <v>16.076000000000001</v>
      </c>
      <c r="I2754" s="2">
        <v>5.8000000000000003E-2</v>
      </c>
      <c r="J2754" s="4">
        <f t="shared" si="258"/>
        <v>1979</v>
      </c>
      <c r="K2754">
        <f t="shared" si="259"/>
        <v>5</v>
      </c>
      <c r="M2754" t="str">
        <f t="shared" si="254"/>
        <v/>
      </c>
      <c r="O2754" t="str">
        <f t="shared" si="255"/>
        <v/>
      </c>
      <c r="R2754" t="str">
        <f t="shared" si="256"/>
        <v>1979-05</v>
      </c>
      <c r="U2754" s="2">
        <v>11.199</v>
      </c>
      <c r="V2754" s="2">
        <v>0.14899999999999999</v>
      </c>
      <c r="W2754" s="2">
        <v>17.138999999999999</v>
      </c>
      <c r="X2754" s="2">
        <v>0.19800000000000001</v>
      </c>
      <c r="Y2754" s="2">
        <v>5.7119999999999997</v>
      </c>
      <c r="Z2754" s="2">
        <v>0.21199999999999999</v>
      </c>
      <c r="AA2754" s="2">
        <v>16.076000000000001</v>
      </c>
      <c r="AB2754" s="2">
        <v>5.8000000000000003E-2</v>
      </c>
      <c r="AC2754">
        <f t="shared" si="257"/>
        <v>1970</v>
      </c>
    </row>
    <row r="2755" spans="1:29" x14ac:dyDescent="0.35">
      <c r="A2755" s="3">
        <v>29007</v>
      </c>
      <c r="B2755" s="2">
        <v>13.487</v>
      </c>
      <c r="C2755" s="2">
        <v>6.7000000000000004E-2</v>
      </c>
      <c r="D2755" s="2">
        <v>19.366</v>
      </c>
      <c r="E2755" s="2">
        <v>0.21299999999999999</v>
      </c>
      <c r="F2755" s="2">
        <v>7.8179999999999996</v>
      </c>
      <c r="G2755" s="2">
        <v>0.215</v>
      </c>
      <c r="H2755" s="2">
        <v>16.771999999999998</v>
      </c>
      <c r="I2755" s="2">
        <v>4.2999999999999997E-2</v>
      </c>
      <c r="J2755" s="4">
        <f t="shared" si="258"/>
        <v>1979</v>
      </c>
      <c r="K2755">
        <f t="shared" si="259"/>
        <v>6</v>
      </c>
      <c r="M2755" t="str">
        <f t="shared" ref="M2755:M2818" si="260">IFERROR(AVERAGEIFS(H:H, J:J, L2755), "")</f>
        <v/>
      </c>
      <c r="O2755" t="str">
        <f t="shared" ref="O2755:O2818" si="261">IF(ISNUMBER(M2755), M2755 - $N$2, "")</f>
        <v/>
      </c>
      <c r="R2755" t="str">
        <f t="shared" ref="R2755:R2818" si="262">J2755 &amp; "-" &amp; TEXT(K2755, "00")</f>
        <v>1979-06</v>
      </c>
      <c r="U2755" s="2">
        <v>13.487</v>
      </c>
      <c r="V2755" s="2">
        <v>6.7000000000000004E-2</v>
      </c>
      <c r="W2755" s="2">
        <v>19.366</v>
      </c>
      <c r="X2755" s="2">
        <v>0.21299999999999999</v>
      </c>
      <c r="Y2755" s="2">
        <v>7.8179999999999996</v>
      </c>
      <c r="Z2755" s="2">
        <v>0.215</v>
      </c>
      <c r="AA2755" s="2">
        <v>16.771999999999998</v>
      </c>
      <c r="AB2755" s="2">
        <v>4.2999999999999997E-2</v>
      </c>
      <c r="AC2755">
        <f t="shared" ref="AC2755:AC2818" si="263">INT(J2755/10)*10</f>
        <v>1970</v>
      </c>
    </row>
    <row r="2756" spans="1:29" x14ac:dyDescent="0.35">
      <c r="A2756" s="3">
        <v>29037</v>
      </c>
      <c r="B2756" s="2">
        <v>14.114000000000001</v>
      </c>
      <c r="C2756" s="2">
        <v>5.3999999999999999E-2</v>
      </c>
      <c r="D2756" s="2">
        <v>19.945</v>
      </c>
      <c r="E2756" s="2">
        <v>0.109</v>
      </c>
      <c r="F2756" s="2">
        <v>8.4909999999999997</v>
      </c>
      <c r="G2756" s="2">
        <v>0.11700000000000001</v>
      </c>
      <c r="H2756" s="2">
        <v>16.992000000000001</v>
      </c>
      <c r="I2756" s="2">
        <v>4.2000000000000003E-2</v>
      </c>
      <c r="J2756" s="4">
        <f t="shared" si="258"/>
        <v>1979</v>
      </c>
      <c r="K2756">
        <f t="shared" si="259"/>
        <v>7</v>
      </c>
      <c r="M2756" t="str">
        <f t="shared" si="260"/>
        <v/>
      </c>
      <c r="O2756" t="str">
        <f t="shared" si="261"/>
        <v/>
      </c>
      <c r="R2756" t="str">
        <f t="shared" si="262"/>
        <v>1979-07</v>
      </c>
      <c r="U2756" s="2">
        <v>14.114000000000001</v>
      </c>
      <c r="V2756" s="2">
        <v>5.3999999999999999E-2</v>
      </c>
      <c r="W2756" s="2">
        <v>19.945</v>
      </c>
      <c r="X2756" s="2">
        <v>0.109</v>
      </c>
      <c r="Y2756" s="2">
        <v>8.4909999999999997</v>
      </c>
      <c r="Z2756" s="2">
        <v>0.11700000000000001</v>
      </c>
      <c r="AA2756" s="2">
        <v>16.992000000000001</v>
      </c>
      <c r="AB2756" s="2">
        <v>4.2000000000000003E-2</v>
      </c>
      <c r="AC2756">
        <f t="shared" si="263"/>
        <v>1970</v>
      </c>
    </row>
    <row r="2757" spans="1:29" x14ac:dyDescent="0.35">
      <c r="A2757" s="3">
        <v>29068</v>
      </c>
      <c r="B2757" s="2">
        <v>13.833</v>
      </c>
      <c r="C2757" s="2">
        <v>8.6999999999999994E-2</v>
      </c>
      <c r="D2757" s="2">
        <v>19.623000000000001</v>
      </c>
      <c r="E2757" s="2">
        <v>0.16</v>
      </c>
      <c r="F2757" s="2">
        <v>8.266</v>
      </c>
      <c r="G2757" s="2">
        <v>0.18099999999999999</v>
      </c>
      <c r="H2757" s="2">
        <v>16.977999999999899</v>
      </c>
      <c r="I2757" s="2">
        <v>4.5999999999999999E-2</v>
      </c>
      <c r="J2757" s="4">
        <f t="shared" si="258"/>
        <v>1979</v>
      </c>
      <c r="K2757">
        <f t="shared" si="259"/>
        <v>8</v>
      </c>
      <c r="M2757" t="str">
        <f t="shared" si="260"/>
        <v/>
      </c>
      <c r="O2757" t="str">
        <f t="shared" si="261"/>
        <v/>
      </c>
      <c r="R2757" t="str">
        <f t="shared" si="262"/>
        <v>1979-08</v>
      </c>
      <c r="U2757" s="2">
        <v>13.833</v>
      </c>
      <c r="V2757" s="2">
        <v>8.6999999999999994E-2</v>
      </c>
      <c r="W2757" s="2">
        <v>19.623000000000001</v>
      </c>
      <c r="X2757" s="2">
        <v>0.16</v>
      </c>
      <c r="Y2757" s="2">
        <v>8.266</v>
      </c>
      <c r="Z2757" s="2">
        <v>0.18099999999999999</v>
      </c>
      <c r="AA2757" s="2">
        <v>16.977999999999899</v>
      </c>
      <c r="AB2757" s="2">
        <v>4.5999999999999999E-2</v>
      </c>
      <c r="AC2757">
        <f t="shared" si="263"/>
        <v>1970</v>
      </c>
    </row>
    <row r="2758" spans="1:29" x14ac:dyDescent="0.35">
      <c r="A2758" s="3">
        <v>29099</v>
      </c>
      <c r="B2758" s="2">
        <v>12.247</v>
      </c>
      <c r="C2758" s="2">
        <v>9.0999999999999998E-2</v>
      </c>
      <c r="D2758" s="2">
        <v>18.059000000000001</v>
      </c>
      <c r="E2758" s="2">
        <v>0.18</v>
      </c>
      <c r="F2758" s="2">
        <v>6.7139999999999898</v>
      </c>
      <c r="G2758" s="2">
        <v>0.24</v>
      </c>
      <c r="H2758" s="2">
        <v>16.45</v>
      </c>
      <c r="I2758" s="2">
        <v>4.8000000000000001E-2</v>
      </c>
      <c r="J2758" s="4">
        <f t="shared" si="258"/>
        <v>1979</v>
      </c>
      <c r="K2758">
        <f t="shared" si="259"/>
        <v>9</v>
      </c>
      <c r="M2758" t="str">
        <f t="shared" si="260"/>
        <v/>
      </c>
      <c r="O2758" t="str">
        <f t="shared" si="261"/>
        <v/>
      </c>
      <c r="R2758" t="str">
        <f t="shared" si="262"/>
        <v>1979-09</v>
      </c>
      <c r="U2758" s="2">
        <v>12.247</v>
      </c>
      <c r="V2758" s="2">
        <v>9.0999999999999998E-2</v>
      </c>
      <c r="W2758" s="2">
        <v>18.059000000000001</v>
      </c>
      <c r="X2758" s="2">
        <v>0.18</v>
      </c>
      <c r="Y2758" s="2">
        <v>6.7139999999999898</v>
      </c>
      <c r="Z2758" s="2">
        <v>0.24</v>
      </c>
      <c r="AA2758" s="2">
        <v>16.45</v>
      </c>
      <c r="AB2758" s="2">
        <v>4.8000000000000001E-2</v>
      </c>
      <c r="AC2758">
        <f t="shared" si="263"/>
        <v>1970</v>
      </c>
    </row>
    <row r="2759" spans="1:29" x14ac:dyDescent="0.35">
      <c r="A2759" s="3">
        <v>29129</v>
      </c>
      <c r="B2759" s="2">
        <v>9.5860000000000003</v>
      </c>
      <c r="C2759" s="2">
        <v>0.09</v>
      </c>
      <c r="D2759" s="2">
        <v>15.353999999999999</v>
      </c>
      <c r="E2759" s="2">
        <v>0.11600000000000001</v>
      </c>
      <c r="F2759" s="2">
        <v>4.0539999999999896</v>
      </c>
      <c r="G2759" s="2">
        <v>0.125</v>
      </c>
      <c r="H2759" s="2">
        <v>15.557</v>
      </c>
      <c r="I2759" s="2">
        <v>4.9000000000000002E-2</v>
      </c>
      <c r="J2759" s="4">
        <f t="shared" si="258"/>
        <v>1979</v>
      </c>
      <c r="K2759">
        <f t="shared" si="259"/>
        <v>10</v>
      </c>
      <c r="M2759" t="str">
        <f t="shared" si="260"/>
        <v/>
      </c>
      <c r="O2759" t="str">
        <f t="shared" si="261"/>
        <v/>
      </c>
      <c r="R2759" t="str">
        <f t="shared" si="262"/>
        <v>1979-10</v>
      </c>
      <c r="U2759" s="2">
        <v>9.5860000000000003</v>
      </c>
      <c r="V2759" s="2">
        <v>0.09</v>
      </c>
      <c r="W2759" s="2">
        <v>15.353999999999999</v>
      </c>
      <c r="X2759" s="2">
        <v>0.11600000000000001</v>
      </c>
      <c r="Y2759" s="2">
        <v>4.0539999999999896</v>
      </c>
      <c r="Z2759" s="2">
        <v>0.125</v>
      </c>
      <c r="AA2759" s="2">
        <v>15.557</v>
      </c>
      <c r="AB2759" s="2">
        <v>4.9000000000000002E-2</v>
      </c>
      <c r="AC2759">
        <f t="shared" si="263"/>
        <v>1970</v>
      </c>
    </row>
    <row r="2760" spans="1:29" x14ac:dyDescent="0.35">
      <c r="A2760" s="3">
        <v>29160</v>
      </c>
      <c r="B2760" s="2">
        <v>6.2859999999999996</v>
      </c>
      <c r="C2760" s="2">
        <v>7.9000000000000001E-2</v>
      </c>
      <c r="D2760" s="2">
        <v>11.807</v>
      </c>
      <c r="E2760" s="2">
        <v>0.13</v>
      </c>
      <c r="F2760" s="2">
        <v>0.90500000000000003</v>
      </c>
      <c r="G2760" s="2">
        <v>5.0999999999999997E-2</v>
      </c>
      <c r="H2760" s="2">
        <v>14.609</v>
      </c>
      <c r="I2760" s="2">
        <v>4.7E-2</v>
      </c>
      <c r="J2760" s="4">
        <f t="shared" si="258"/>
        <v>1979</v>
      </c>
      <c r="K2760">
        <f t="shared" si="259"/>
        <v>11</v>
      </c>
      <c r="M2760" t="str">
        <f t="shared" si="260"/>
        <v/>
      </c>
      <c r="O2760" t="str">
        <f t="shared" si="261"/>
        <v/>
      </c>
      <c r="R2760" t="str">
        <f t="shared" si="262"/>
        <v>1979-11</v>
      </c>
      <c r="U2760" s="2">
        <v>6.2859999999999996</v>
      </c>
      <c r="V2760" s="2">
        <v>7.9000000000000001E-2</v>
      </c>
      <c r="W2760" s="2">
        <v>11.807</v>
      </c>
      <c r="X2760" s="2">
        <v>0.13</v>
      </c>
      <c r="Y2760" s="2">
        <v>0.90500000000000003</v>
      </c>
      <c r="Z2760" s="2">
        <v>5.0999999999999997E-2</v>
      </c>
      <c r="AA2760" s="2">
        <v>14.609</v>
      </c>
      <c r="AB2760" s="2">
        <v>4.7E-2</v>
      </c>
      <c r="AC2760">
        <f t="shared" si="263"/>
        <v>1970</v>
      </c>
    </row>
    <row r="2761" spans="1:29" x14ac:dyDescent="0.35">
      <c r="A2761" s="3">
        <v>29190</v>
      </c>
      <c r="B2761" s="2">
        <v>4.5999999999999996</v>
      </c>
      <c r="C2761" s="2">
        <v>6.8000000000000005E-2</v>
      </c>
      <c r="D2761" s="2">
        <v>10</v>
      </c>
      <c r="E2761" s="2">
        <v>0.115</v>
      </c>
      <c r="F2761" s="2">
        <v>-0.66900000000000004</v>
      </c>
      <c r="G2761" s="2">
        <v>5.0999999999999997E-2</v>
      </c>
      <c r="H2761" s="2">
        <v>14.182</v>
      </c>
      <c r="I2761" s="2">
        <v>4.4999999999999998E-2</v>
      </c>
      <c r="J2761" s="4">
        <f t="shared" si="258"/>
        <v>1979</v>
      </c>
      <c r="K2761">
        <f t="shared" si="259"/>
        <v>12</v>
      </c>
      <c r="M2761" t="str">
        <f t="shared" si="260"/>
        <v/>
      </c>
      <c r="O2761" t="str">
        <f t="shared" si="261"/>
        <v/>
      </c>
      <c r="R2761" t="str">
        <f t="shared" si="262"/>
        <v>1979-12</v>
      </c>
      <c r="U2761" s="2">
        <v>4.5999999999999996</v>
      </c>
      <c r="V2761" s="2">
        <v>6.8000000000000005E-2</v>
      </c>
      <c r="W2761" s="2">
        <v>10</v>
      </c>
      <c r="X2761" s="2">
        <v>0.115</v>
      </c>
      <c r="Y2761" s="2">
        <v>-0.66900000000000004</v>
      </c>
      <c r="Z2761" s="2">
        <v>5.0999999999999997E-2</v>
      </c>
      <c r="AA2761" s="2">
        <v>14.182</v>
      </c>
      <c r="AB2761" s="2">
        <v>4.4999999999999998E-2</v>
      </c>
      <c r="AC2761">
        <f t="shared" si="263"/>
        <v>1970</v>
      </c>
    </row>
    <row r="2762" spans="1:29" x14ac:dyDescent="0.35">
      <c r="A2762" s="3">
        <v>29221</v>
      </c>
      <c r="B2762" s="2">
        <v>2.956</v>
      </c>
      <c r="C2762" s="2">
        <v>8.6999999999999994E-2</v>
      </c>
      <c r="D2762" s="2">
        <v>8.468</v>
      </c>
      <c r="E2762" s="2">
        <v>0.08</v>
      </c>
      <c r="F2762" s="2">
        <v>-2.4569999999999999</v>
      </c>
      <c r="G2762" s="2">
        <v>0.124</v>
      </c>
      <c r="H2762" s="2">
        <v>13.811999999999999</v>
      </c>
      <c r="I2762" s="2">
        <v>4.9000000000000002E-2</v>
      </c>
      <c r="J2762" s="4">
        <f t="shared" si="258"/>
        <v>1980</v>
      </c>
      <c r="K2762">
        <f t="shared" si="259"/>
        <v>1</v>
      </c>
      <c r="M2762" t="str">
        <f t="shared" si="260"/>
        <v/>
      </c>
      <c r="O2762" t="str">
        <f t="shared" si="261"/>
        <v/>
      </c>
      <c r="R2762" t="str">
        <f t="shared" si="262"/>
        <v>1980-01</v>
      </c>
      <c r="U2762" s="2">
        <v>2.956</v>
      </c>
      <c r="V2762" s="2">
        <v>8.6999999999999994E-2</v>
      </c>
      <c r="W2762" s="2">
        <v>8.468</v>
      </c>
      <c r="X2762" s="2">
        <v>0.08</v>
      </c>
      <c r="Y2762" s="2">
        <v>-2.4569999999999999</v>
      </c>
      <c r="Z2762" s="2">
        <v>0.124</v>
      </c>
      <c r="AA2762" s="2">
        <v>13.811999999999999</v>
      </c>
      <c r="AB2762" s="2">
        <v>4.9000000000000002E-2</v>
      </c>
      <c r="AC2762">
        <f t="shared" si="263"/>
        <v>1980</v>
      </c>
    </row>
    <row r="2763" spans="1:29" x14ac:dyDescent="0.35">
      <c r="A2763" s="3">
        <v>29252</v>
      </c>
      <c r="B2763" s="2">
        <v>3.6519999999999899</v>
      </c>
      <c r="C2763" s="2">
        <v>9.9000000000000005E-2</v>
      </c>
      <c r="D2763" s="2">
        <v>9.26</v>
      </c>
      <c r="E2763" s="2">
        <v>0.129</v>
      </c>
      <c r="F2763" s="2">
        <v>-1.8640000000000001</v>
      </c>
      <c r="G2763" s="2">
        <v>0.115</v>
      </c>
      <c r="H2763" s="2">
        <v>14.112</v>
      </c>
      <c r="I2763" s="2">
        <v>0.05</v>
      </c>
      <c r="J2763" s="4">
        <f t="shared" ref="J2763:J2826" si="264">YEAR(A2763)</f>
        <v>1980</v>
      </c>
      <c r="K2763">
        <f t="shared" ref="K2763:K2826" si="265">MONTH(A2763)</f>
        <v>2</v>
      </c>
      <c r="M2763" t="str">
        <f t="shared" si="260"/>
        <v/>
      </c>
      <c r="O2763" t="str">
        <f t="shared" si="261"/>
        <v/>
      </c>
      <c r="R2763" t="str">
        <f t="shared" si="262"/>
        <v>1980-02</v>
      </c>
      <c r="U2763" s="2">
        <v>3.6519999999999899</v>
      </c>
      <c r="V2763" s="2">
        <v>9.9000000000000005E-2</v>
      </c>
      <c r="W2763" s="2">
        <v>9.26</v>
      </c>
      <c r="X2763" s="2">
        <v>0.129</v>
      </c>
      <c r="Y2763" s="2">
        <v>-1.8640000000000001</v>
      </c>
      <c r="Z2763" s="2">
        <v>0.115</v>
      </c>
      <c r="AA2763" s="2">
        <v>14.112</v>
      </c>
      <c r="AB2763" s="2">
        <v>0.05</v>
      </c>
      <c r="AC2763">
        <f t="shared" si="263"/>
        <v>1980</v>
      </c>
    </row>
    <row r="2764" spans="1:29" x14ac:dyDescent="0.35">
      <c r="A2764" s="3">
        <v>29281</v>
      </c>
      <c r="B2764" s="2">
        <v>5.367</v>
      </c>
      <c r="C2764" s="2">
        <v>0.10299999999999999</v>
      </c>
      <c r="D2764" s="2">
        <v>11.239999999999901</v>
      </c>
      <c r="E2764" s="2">
        <v>0.16</v>
      </c>
      <c r="F2764" s="2">
        <v>-0.379</v>
      </c>
      <c r="G2764" s="2">
        <v>0.126</v>
      </c>
      <c r="H2764" s="2">
        <v>14.646000000000001</v>
      </c>
      <c r="I2764" s="2">
        <v>5.1999999999999998E-2</v>
      </c>
      <c r="J2764" s="4">
        <f t="shared" si="264"/>
        <v>1980</v>
      </c>
      <c r="K2764">
        <f t="shared" si="265"/>
        <v>3</v>
      </c>
      <c r="M2764" t="str">
        <f t="shared" si="260"/>
        <v/>
      </c>
      <c r="O2764" t="str">
        <f t="shared" si="261"/>
        <v/>
      </c>
      <c r="R2764" t="str">
        <f t="shared" si="262"/>
        <v>1980-03</v>
      </c>
      <c r="U2764" s="2">
        <v>5.367</v>
      </c>
      <c r="V2764" s="2">
        <v>0.10299999999999999</v>
      </c>
      <c r="W2764" s="2">
        <v>11.239999999999901</v>
      </c>
      <c r="X2764" s="2">
        <v>0.16</v>
      </c>
      <c r="Y2764" s="2">
        <v>-0.379</v>
      </c>
      <c r="Z2764" s="2">
        <v>0.126</v>
      </c>
      <c r="AA2764" s="2">
        <v>14.646000000000001</v>
      </c>
      <c r="AB2764" s="2">
        <v>5.1999999999999998E-2</v>
      </c>
      <c r="AC2764">
        <f t="shared" si="263"/>
        <v>1980</v>
      </c>
    </row>
    <row r="2765" spans="1:29" x14ac:dyDescent="0.35">
      <c r="A2765" s="3">
        <v>29312</v>
      </c>
      <c r="B2765" s="2">
        <v>8.9349999999999898</v>
      </c>
      <c r="C2765" s="2">
        <v>0.106</v>
      </c>
      <c r="D2765" s="2">
        <v>14.821</v>
      </c>
      <c r="E2765" s="2">
        <v>0.129</v>
      </c>
      <c r="F2765" s="2">
        <v>3.109</v>
      </c>
      <c r="G2765" s="2">
        <v>0.17499999999999999</v>
      </c>
      <c r="H2765" s="2">
        <v>15.577999999999999</v>
      </c>
      <c r="I2765" s="2">
        <v>5.1999999999999998E-2</v>
      </c>
      <c r="J2765" s="4">
        <f t="shared" si="264"/>
        <v>1980</v>
      </c>
      <c r="K2765">
        <f t="shared" si="265"/>
        <v>4</v>
      </c>
      <c r="M2765" t="str">
        <f t="shared" si="260"/>
        <v/>
      </c>
      <c r="O2765" t="str">
        <f t="shared" si="261"/>
        <v/>
      </c>
      <c r="R2765" t="str">
        <f t="shared" si="262"/>
        <v>1980-04</v>
      </c>
      <c r="U2765" s="2">
        <v>8.9349999999999898</v>
      </c>
      <c r="V2765" s="2">
        <v>0.106</v>
      </c>
      <c r="W2765" s="2">
        <v>14.821</v>
      </c>
      <c r="X2765" s="2">
        <v>0.129</v>
      </c>
      <c r="Y2765" s="2">
        <v>3.109</v>
      </c>
      <c r="Z2765" s="2">
        <v>0.17499999999999999</v>
      </c>
      <c r="AA2765" s="2">
        <v>15.577999999999999</v>
      </c>
      <c r="AB2765" s="2">
        <v>5.1999999999999998E-2</v>
      </c>
      <c r="AC2765">
        <f t="shared" si="263"/>
        <v>1980</v>
      </c>
    </row>
    <row r="2766" spans="1:29" x14ac:dyDescent="0.35">
      <c r="A2766" s="3">
        <v>29342</v>
      </c>
      <c r="B2766" s="2">
        <v>11.77</v>
      </c>
      <c r="C2766" s="2">
        <v>8.8999999999999996E-2</v>
      </c>
      <c r="D2766" s="2">
        <v>17.713000000000001</v>
      </c>
      <c r="E2766" s="2">
        <v>0.23400000000000001</v>
      </c>
      <c r="F2766" s="2">
        <v>6.1310000000000002</v>
      </c>
      <c r="G2766" s="2">
        <v>0.17199999999999999</v>
      </c>
      <c r="H2766" s="2">
        <v>16.314</v>
      </c>
      <c r="I2766" s="2">
        <v>0.05</v>
      </c>
      <c r="J2766" s="4">
        <f t="shared" si="264"/>
        <v>1980</v>
      </c>
      <c r="K2766">
        <f t="shared" si="265"/>
        <v>5</v>
      </c>
      <c r="M2766" t="str">
        <f t="shared" si="260"/>
        <v/>
      </c>
      <c r="O2766" t="str">
        <f t="shared" si="261"/>
        <v/>
      </c>
      <c r="R2766" t="str">
        <f t="shared" si="262"/>
        <v>1980-05</v>
      </c>
      <c r="U2766" s="2">
        <v>11.77</v>
      </c>
      <c r="V2766" s="2">
        <v>8.8999999999999996E-2</v>
      </c>
      <c r="W2766" s="2">
        <v>17.713000000000001</v>
      </c>
      <c r="X2766" s="2">
        <v>0.23400000000000001</v>
      </c>
      <c r="Y2766" s="2">
        <v>6.1310000000000002</v>
      </c>
      <c r="Z2766" s="2">
        <v>0.17199999999999999</v>
      </c>
      <c r="AA2766" s="2">
        <v>16.314</v>
      </c>
      <c r="AB2766" s="2">
        <v>0.05</v>
      </c>
      <c r="AC2766">
        <f t="shared" si="263"/>
        <v>1980</v>
      </c>
    </row>
    <row r="2767" spans="1:29" x14ac:dyDescent="0.35">
      <c r="A2767" s="3">
        <v>29373</v>
      </c>
      <c r="B2767" s="2">
        <v>13.582000000000001</v>
      </c>
      <c r="C2767" s="2">
        <v>0.13400000000000001</v>
      </c>
      <c r="D2767" s="2">
        <v>19.375</v>
      </c>
      <c r="E2767" s="2">
        <v>0.185</v>
      </c>
      <c r="F2767" s="2">
        <v>7.9009999999999998</v>
      </c>
      <c r="G2767" s="2">
        <v>0.29899999999999999</v>
      </c>
      <c r="H2767" s="2">
        <v>16.805999999999901</v>
      </c>
      <c r="I2767" s="2">
        <v>5.8000000000000003E-2</v>
      </c>
      <c r="J2767" s="4">
        <f t="shared" si="264"/>
        <v>1980</v>
      </c>
      <c r="K2767">
        <f t="shared" si="265"/>
        <v>6</v>
      </c>
      <c r="M2767" t="str">
        <f t="shared" si="260"/>
        <v/>
      </c>
      <c r="O2767" t="str">
        <f t="shared" si="261"/>
        <v/>
      </c>
      <c r="R2767" t="str">
        <f t="shared" si="262"/>
        <v>1980-06</v>
      </c>
      <c r="U2767" s="2">
        <v>13.582000000000001</v>
      </c>
      <c r="V2767" s="2">
        <v>0.13400000000000001</v>
      </c>
      <c r="W2767" s="2">
        <v>19.375</v>
      </c>
      <c r="X2767" s="2">
        <v>0.185</v>
      </c>
      <c r="Y2767" s="2">
        <v>7.9009999999999998</v>
      </c>
      <c r="Z2767" s="2">
        <v>0.29899999999999999</v>
      </c>
      <c r="AA2767" s="2">
        <v>16.805999999999901</v>
      </c>
      <c r="AB2767" s="2">
        <v>5.8000000000000003E-2</v>
      </c>
      <c r="AC2767">
        <f t="shared" si="263"/>
        <v>1980</v>
      </c>
    </row>
    <row r="2768" spans="1:29" x14ac:dyDescent="0.35">
      <c r="A2768" s="3">
        <v>29403</v>
      </c>
      <c r="B2768" s="2">
        <v>14.742000000000001</v>
      </c>
      <c r="C2768" s="2">
        <v>0.14399999999999999</v>
      </c>
      <c r="D2768" s="2">
        <v>20.465999999999902</v>
      </c>
      <c r="E2768" s="2">
        <v>0.17899999999999999</v>
      </c>
      <c r="F2768" s="2">
        <v>9.1020000000000003</v>
      </c>
      <c r="G2768" s="2">
        <v>0.214</v>
      </c>
      <c r="H2768" s="2">
        <v>17.170999999999999</v>
      </c>
      <c r="I2768" s="2">
        <v>0.06</v>
      </c>
      <c r="J2768" s="4">
        <f t="shared" si="264"/>
        <v>1980</v>
      </c>
      <c r="K2768">
        <f t="shared" si="265"/>
        <v>7</v>
      </c>
      <c r="M2768" t="str">
        <f t="shared" si="260"/>
        <v/>
      </c>
      <c r="O2768" t="str">
        <f t="shared" si="261"/>
        <v/>
      </c>
      <c r="R2768" t="str">
        <f t="shared" si="262"/>
        <v>1980-07</v>
      </c>
      <c r="U2768" s="2">
        <v>14.742000000000001</v>
      </c>
      <c r="V2768" s="2">
        <v>0.14399999999999999</v>
      </c>
      <c r="W2768" s="2">
        <v>20.465999999999902</v>
      </c>
      <c r="X2768" s="2">
        <v>0.17899999999999999</v>
      </c>
      <c r="Y2768" s="2">
        <v>9.1020000000000003</v>
      </c>
      <c r="Z2768" s="2">
        <v>0.214</v>
      </c>
      <c r="AA2768" s="2">
        <v>17.170999999999999</v>
      </c>
      <c r="AB2768" s="2">
        <v>0.06</v>
      </c>
      <c r="AC2768">
        <f t="shared" si="263"/>
        <v>1980</v>
      </c>
    </row>
    <row r="2769" spans="1:29" x14ac:dyDescent="0.35">
      <c r="A2769" s="3">
        <v>29434</v>
      </c>
      <c r="B2769" s="2">
        <v>14.189</v>
      </c>
      <c r="C2769" s="2">
        <v>0.221</v>
      </c>
      <c r="D2769" s="2">
        <v>19.814</v>
      </c>
      <c r="E2769" s="2">
        <v>0.11700000000000001</v>
      </c>
      <c r="F2769" s="2">
        <v>8.56299999999999</v>
      </c>
      <c r="G2769" s="2">
        <v>8.8999999999999996E-2</v>
      </c>
      <c r="H2769" s="2">
        <v>17.048999999999999</v>
      </c>
      <c r="I2769" s="2">
        <v>7.6999999999999999E-2</v>
      </c>
      <c r="J2769" s="4">
        <f t="shared" si="264"/>
        <v>1980</v>
      </c>
      <c r="K2769">
        <f t="shared" si="265"/>
        <v>8</v>
      </c>
      <c r="M2769" t="str">
        <f t="shared" si="260"/>
        <v/>
      </c>
      <c r="O2769" t="str">
        <f t="shared" si="261"/>
        <v/>
      </c>
      <c r="R2769" t="str">
        <f t="shared" si="262"/>
        <v>1980-08</v>
      </c>
      <c r="U2769" s="2">
        <v>14.189</v>
      </c>
      <c r="V2769" s="2">
        <v>0.221</v>
      </c>
      <c r="W2769" s="2">
        <v>19.814</v>
      </c>
      <c r="X2769" s="2">
        <v>0.11700000000000001</v>
      </c>
      <c r="Y2769" s="2">
        <v>8.56299999999999</v>
      </c>
      <c r="Z2769" s="2">
        <v>8.8999999999999996E-2</v>
      </c>
      <c r="AA2769" s="2">
        <v>17.048999999999999</v>
      </c>
      <c r="AB2769" s="2">
        <v>7.6999999999999999E-2</v>
      </c>
      <c r="AC2769">
        <f t="shared" si="263"/>
        <v>1980</v>
      </c>
    </row>
    <row r="2770" spans="1:29" x14ac:dyDescent="0.35">
      <c r="A2770" s="3">
        <v>29465</v>
      </c>
      <c r="B2770" s="2">
        <v>12.321</v>
      </c>
      <c r="C2770" s="2">
        <v>0.08</v>
      </c>
      <c r="D2770" s="2">
        <v>18.120999999999999</v>
      </c>
      <c r="E2770" s="2">
        <v>0.152</v>
      </c>
      <c r="F2770" s="2">
        <v>6.6420000000000003</v>
      </c>
      <c r="G2770" s="2">
        <v>0.14599999999999999</v>
      </c>
      <c r="H2770" s="2">
        <v>16.427</v>
      </c>
      <c r="I2770" s="2">
        <v>5.0999999999999997E-2</v>
      </c>
      <c r="J2770" s="4">
        <f t="shared" si="264"/>
        <v>1980</v>
      </c>
      <c r="K2770">
        <f t="shared" si="265"/>
        <v>9</v>
      </c>
      <c r="M2770" t="str">
        <f t="shared" si="260"/>
        <v/>
      </c>
      <c r="O2770" t="str">
        <f t="shared" si="261"/>
        <v/>
      </c>
      <c r="R2770" t="str">
        <f t="shared" si="262"/>
        <v>1980-09</v>
      </c>
      <c r="U2770" s="2">
        <v>12.321</v>
      </c>
      <c r="V2770" s="2">
        <v>0.08</v>
      </c>
      <c r="W2770" s="2">
        <v>18.120999999999999</v>
      </c>
      <c r="X2770" s="2">
        <v>0.152</v>
      </c>
      <c r="Y2770" s="2">
        <v>6.6420000000000003</v>
      </c>
      <c r="Z2770" s="2">
        <v>0.14599999999999999</v>
      </c>
      <c r="AA2770" s="2">
        <v>16.427</v>
      </c>
      <c r="AB2770" s="2">
        <v>5.0999999999999997E-2</v>
      </c>
      <c r="AC2770">
        <f t="shared" si="263"/>
        <v>1980</v>
      </c>
    </row>
    <row r="2771" spans="1:29" x14ac:dyDescent="0.35">
      <c r="A2771" s="3">
        <v>29495</v>
      </c>
      <c r="B2771" s="2">
        <v>9.5500000000000007</v>
      </c>
      <c r="C2771" s="2">
        <v>6.4000000000000001E-2</v>
      </c>
      <c r="D2771" s="2">
        <v>15.17</v>
      </c>
      <c r="E2771" s="2">
        <v>0.11799999999999999</v>
      </c>
      <c r="F2771" s="2">
        <v>4.0510000000000002</v>
      </c>
      <c r="G2771" s="2">
        <v>0.112</v>
      </c>
      <c r="H2771" s="2">
        <v>15.45</v>
      </c>
      <c r="I2771" s="2">
        <v>4.8000000000000001E-2</v>
      </c>
      <c r="J2771" s="4">
        <f t="shared" si="264"/>
        <v>1980</v>
      </c>
      <c r="K2771">
        <f t="shared" si="265"/>
        <v>10</v>
      </c>
      <c r="M2771" t="str">
        <f t="shared" si="260"/>
        <v/>
      </c>
      <c r="O2771" t="str">
        <f t="shared" si="261"/>
        <v/>
      </c>
      <c r="R2771" t="str">
        <f t="shared" si="262"/>
        <v>1980-10</v>
      </c>
      <c r="U2771" s="2">
        <v>9.5500000000000007</v>
      </c>
      <c r="V2771" s="2">
        <v>6.4000000000000001E-2</v>
      </c>
      <c r="W2771" s="2">
        <v>15.17</v>
      </c>
      <c r="X2771" s="2">
        <v>0.11799999999999999</v>
      </c>
      <c r="Y2771" s="2">
        <v>4.0510000000000002</v>
      </c>
      <c r="Z2771" s="2">
        <v>0.112</v>
      </c>
      <c r="AA2771" s="2">
        <v>15.45</v>
      </c>
      <c r="AB2771" s="2">
        <v>4.8000000000000001E-2</v>
      </c>
      <c r="AC2771">
        <f t="shared" si="263"/>
        <v>1980</v>
      </c>
    </row>
    <row r="2772" spans="1:29" x14ac:dyDescent="0.35">
      <c r="A2772" s="3">
        <v>29526</v>
      </c>
      <c r="B2772" s="2">
        <v>6.6840000000000002</v>
      </c>
      <c r="C2772" s="2">
        <v>9.4E-2</v>
      </c>
      <c r="D2772" s="2">
        <v>12.196</v>
      </c>
      <c r="E2772" s="2">
        <v>0.183</v>
      </c>
      <c r="F2772" s="2">
        <v>1.3340000000000001</v>
      </c>
      <c r="G2772" s="2">
        <v>0.14299999999999999</v>
      </c>
      <c r="H2772" s="2">
        <v>14.645</v>
      </c>
      <c r="I2772" s="2">
        <v>5.0999999999999997E-2</v>
      </c>
      <c r="J2772" s="4">
        <f t="shared" si="264"/>
        <v>1980</v>
      </c>
      <c r="K2772">
        <f t="shared" si="265"/>
        <v>11</v>
      </c>
      <c r="M2772" t="str">
        <f t="shared" si="260"/>
        <v/>
      </c>
      <c r="O2772" t="str">
        <f t="shared" si="261"/>
        <v/>
      </c>
      <c r="R2772" t="str">
        <f t="shared" si="262"/>
        <v>1980-11</v>
      </c>
      <c r="U2772" s="2">
        <v>6.6840000000000002</v>
      </c>
      <c r="V2772" s="2">
        <v>9.4E-2</v>
      </c>
      <c r="W2772" s="2">
        <v>12.196</v>
      </c>
      <c r="X2772" s="2">
        <v>0.183</v>
      </c>
      <c r="Y2772" s="2">
        <v>1.3340000000000001</v>
      </c>
      <c r="Z2772" s="2">
        <v>0.14299999999999999</v>
      </c>
      <c r="AA2772" s="2">
        <v>14.645</v>
      </c>
      <c r="AB2772" s="2">
        <v>5.0999999999999997E-2</v>
      </c>
      <c r="AC2772">
        <f t="shared" si="263"/>
        <v>1980</v>
      </c>
    </row>
    <row r="2773" spans="1:29" x14ac:dyDescent="0.35">
      <c r="A2773" s="3">
        <v>29556</v>
      </c>
      <c r="B2773" s="2">
        <v>4.016</v>
      </c>
      <c r="C2773" s="2">
        <v>5.8999999999999997E-2</v>
      </c>
      <c r="D2773" s="2">
        <v>9.4309999999999992</v>
      </c>
      <c r="E2773" s="2">
        <v>0.16500000000000001</v>
      </c>
      <c r="F2773" s="2">
        <v>-1.2769999999999999</v>
      </c>
      <c r="G2773" s="2">
        <v>8.5999999999999993E-2</v>
      </c>
      <c r="H2773" s="2">
        <v>13.891999999999999</v>
      </c>
      <c r="I2773" s="2">
        <v>4.5999999999999999E-2</v>
      </c>
      <c r="J2773" s="4">
        <f t="shared" si="264"/>
        <v>1980</v>
      </c>
      <c r="K2773">
        <f t="shared" si="265"/>
        <v>12</v>
      </c>
      <c r="M2773" t="str">
        <f t="shared" si="260"/>
        <v/>
      </c>
      <c r="O2773" t="str">
        <f t="shared" si="261"/>
        <v/>
      </c>
      <c r="R2773" t="str">
        <f t="shared" si="262"/>
        <v>1980-12</v>
      </c>
      <c r="U2773" s="2">
        <v>4.016</v>
      </c>
      <c r="V2773" s="2">
        <v>5.8999999999999997E-2</v>
      </c>
      <c r="W2773" s="2">
        <v>9.4309999999999992</v>
      </c>
      <c r="X2773" s="2">
        <v>0.16500000000000001</v>
      </c>
      <c r="Y2773" s="2">
        <v>-1.2769999999999999</v>
      </c>
      <c r="Z2773" s="2">
        <v>8.5999999999999993E-2</v>
      </c>
      <c r="AA2773" s="2">
        <v>13.891999999999999</v>
      </c>
      <c r="AB2773" s="2">
        <v>4.5999999999999999E-2</v>
      </c>
      <c r="AC2773">
        <f t="shared" si="263"/>
        <v>1980</v>
      </c>
    </row>
    <row r="2774" spans="1:29" x14ac:dyDescent="0.35">
      <c r="A2774" s="3">
        <v>29587</v>
      </c>
      <c r="B2774" s="2">
        <v>3.7850000000000001</v>
      </c>
      <c r="C2774" s="2">
        <v>0.121</v>
      </c>
      <c r="D2774" s="2">
        <v>9.2669999999999995</v>
      </c>
      <c r="E2774" s="2">
        <v>0.193</v>
      </c>
      <c r="F2774" s="2">
        <v>-1.298</v>
      </c>
      <c r="G2774" s="2">
        <v>0.153</v>
      </c>
      <c r="H2774" s="2">
        <v>13.962999999999999</v>
      </c>
      <c r="I2774" s="2">
        <v>5.5E-2</v>
      </c>
      <c r="J2774" s="4">
        <f t="shared" si="264"/>
        <v>1981</v>
      </c>
      <c r="K2774">
        <f t="shared" si="265"/>
        <v>1</v>
      </c>
      <c r="M2774" t="str">
        <f t="shared" si="260"/>
        <v/>
      </c>
      <c r="O2774" t="str">
        <f t="shared" si="261"/>
        <v/>
      </c>
      <c r="R2774" t="str">
        <f t="shared" si="262"/>
        <v>1981-01</v>
      </c>
      <c r="U2774" s="2">
        <v>3.7850000000000001</v>
      </c>
      <c r="V2774" s="2">
        <v>0.121</v>
      </c>
      <c r="W2774" s="2">
        <v>9.2669999999999995</v>
      </c>
      <c r="X2774" s="2">
        <v>0.193</v>
      </c>
      <c r="Y2774" s="2">
        <v>-1.298</v>
      </c>
      <c r="Z2774" s="2">
        <v>0.153</v>
      </c>
      <c r="AA2774" s="2">
        <v>13.962999999999999</v>
      </c>
      <c r="AB2774" s="2">
        <v>5.5E-2</v>
      </c>
      <c r="AC2774">
        <f t="shared" si="263"/>
        <v>1980</v>
      </c>
    </row>
    <row r="2775" spans="1:29" x14ac:dyDescent="0.35">
      <c r="A2775" s="3">
        <v>29618</v>
      </c>
      <c r="B2775" s="2">
        <v>4.0209999999999999</v>
      </c>
      <c r="C2775" s="2">
        <v>0.13900000000000001</v>
      </c>
      <c r="D2775" s="2">
        <v>9.6890000000000001</v>
      </c>
      <c r="E2775" s="2">
        <v>0.13300000000000001</v>
      </c>
      <c r="F2775" s="2">
        <v>-1.41</v>
      </c>
      <c r="G2775" s="2">
        <v>0.11899999999999999</v>
      </c>
      <c r="H2775" s="2">
        <v>14.073</v>
      </c>
      <c r="I2775" s="2">
        <v>5.8999999999999997E-2</v>
      </c>
      <c r="J2775" s="4">
        <f t="shared" si="264"/>
        <v>1981</v>
      </c>
      <c r="K2775">
        <f t="shared" si="265"/>
        <v>2</v>
      </c>
      <c r="M2775" t="str">
        <f t="shared" si="260"/>
        <v/>
      </c>
      <c r="O2775" t="str">
        <f t="shared" si="261"/>
        <v/>
      </c>
      <c r="R2775" t="str">
        <f t="shared" si="262"/>
        <v>1981-02</v>
      </c>
      <c r="U2775" s="2">
        <v>4.0209999999999999</v>
      </c>
      <c r="V2775" s="2">
        <v>0.13900000000000001</v>
      </c>
      <c r="W2775" s="2">
        <v>9.6890000000000001</v>
      </c>
      <c r="X2775" s="2">
        <v>0.13300000000000001</v>
      </c>
      <c r="Y2775" s="2">
        <v>-1.41</v>
      </c>
      <c r="Z2775" s="2">
        <v>0.11899999999999999</v>
      </c>
      <c r="AA2775" s="2">
        <v>14.073</v>
      </c>
      <c r="AB2775" s="2">
        <v>5.8999999999999997E-2</v>
      </c>
      <c r="AC2775">
        <f t="shared" si="263"/>
        <v>1980</v>
      </c>
    </row>
    <row r="2776" spans="1:29" x14ac:dyDescent="0.35">
      <c r="A2776" s="3">
        <v>29646</v>
      </c>
      <c r="B2776" s="2">
        <v>6.2389999999999999</v>
      </c>
      <c r="C2776" s="2">
        <v>3.5000000000000003E-2</v>
      </c>
      <c r="D2776" s="2">
        <v>12.05</v>
      </c>
      <c r="E2776" s="2">
        <v>6.3E-2</v>
      </c>
      <c r="F2776" s="2">
        <v>0.55399999999999905</v>
      </c>
      <c r="G2776" s="2">
        <v>0.161</v>
      </c>
      <c r="H2776" s="2">
        <v>14.769</v>
      </c>
      <c r="I2776" s="2">
        <v>4.4999999999999998E-2</v>
      </c>
      <c r="J2776" s="4">
        <f t="shared" si="264"/>
        <v>1981</v>
      </c>
      <c r="K2776">
        <f t="shared" si="265"/>
        <v>3</v>
      </c>
      <c r="M2776" t="str">
        <f t="shared" si="260"/>
        <v/>
      </c>
      <c r="O2776" t="str">
        <f t="shared" si="261"/>
        <v/>
      </c>
      <c r="R2776" t="str">
        <f t="shared" si="262"/>
        <v>1981-03</v>
      </c>
      <c r="U2776" s="2">
        <v>6.2389999999999999</v>
      </c>
      <c r="V2776" s="2">
        <v>3.5000000000000003E-2</v>
      </c>
      <c r="W2776" s="2">
        <v>12.05</v>
      </c>
      <c r="X2776" s="2">
        <v>6.3E-2</v>
      </c>
      <c r="Y2776" s="2">
        <v>0.55399999999999905</v>
      </c>
      <c r="Z2776" s="2">
        <v>0.161</v>
      </c>
      <c r="AA2776" s="2">
        <v>14.769</v>
      </c>
      <c r="AB2776" s="2">
        <v>4.4999999999999998E-2</v>
      </c>
      <c r="AC2776">
        <f t="shared" si="263"/>
        <v>1980</v>
      </c>
    </row>
    <row r="2777" spans="1:29" x14ac:dyDescent="0.35">
      <c r="A2777" s="3">
        <v>29677</v>
      </c>
      <c r="B2777" s="2">
        <v>8.9529999999999994</v>
      </c>
      <c r="C2777" s="2">
        <v>0.08</v>
      </c>
      <c r="D2777" s="2">
        <v>14.817</v>
      </c>
      <c r="E2777" s="2">
        <v>0.20599999999999999</v>
      </c>
      <c r="F2777" s="2">
        <v>3.1309999999999998</v>
      </c>
      <c r="G2777" s="2">
        <v>0.25</v>
      </c>
      <c r="H2777" s="2">
        <v>15.432</v>
      </c>
      <c r="I2777" s="2">
        <v>0.05</v>
      </c>
      <c r="J2777" s="4">
        <f t="shared" si="264"/>
        <v>1981</v>
      </c>
      <c r="K2777">
        <f t="shared" si="265"/>
        <v>4</v>
      </c>
      <c r="M2777" t="str">
        <f t="shared" si="260"/>
        <v/>
      </c>
      <c r="O2777" t="str">
        <f t="shared" si="261"/>
        <v/>
      </c>
      <c r="R2777" t="str">
        <f t="shared" si="262"/>
        <v>1981-04</v>
      </c>
      <c r="U2777" s="2">
        <v>8.9529999999999994</v>
      </c>
      <c r="V2777" s="2">
        <v>0.08</v>
      </c>
      <c r="W2777" s="2">
        <v>14.817</v>
      </c>
      <c r="X2777" s="2">
        <v>0.20599999999999999</v>
      </c>
      <c r="Y2777" s="2">
        <v>3.1309999999999998</v>
      </c>
      <c r="Z2777" s="2">
        <v>0.25</v>
      </c>
      <c r="AA2777" s="2">
        <v>15.432</v>
      </c>
      <c r="AB2777" s="2">
        <v>0.05</v>
      </c>
      <c r="AC2777">
        <f t="shared" si="263"/>
        <v>1980</v>
      </c>
    </row>
    <row r="2778" spans="1:29" x14ac:dyDescent="0.35">
      <c r="A2778" s="3">
        <v>29707</v>
      </c>
      <c r="B2778" s="2">
        <v>11.565</v>
      </c>
      <c r="C2778" s="2">
        <v>8.4000000000000005E-2</v>
      </c>
      <c r="D2778" s="2">
        <v>17.471</v>
      </c>
      <c r="E2778" s="2">
        <v>0.33</v>
      </c>
      <c r="F2778" s="2">
        <v>5.9009999999999998</v>
      </c>
      <c r="G2778" s="2">
        <v>0.34499999999999997</v>
      </c>
      <c r="H2778" s="2">
        <v>16.198</v>
      </c>
      <c r="I2778" s="2">
        <v>4.9000000000000002E-2</v>
      </c>
      <c r="J2778" s="4">
        <f t="shared" si="264"/>
        <v>1981</v>
      </c>
      <c r="K2778">
        <f t="shared" si="265"/>
        <v>5</v>
      </c>
      <c r="M2778" t="str">
        <f t="shared" si="260"/>
        <v/>
      </c>
      <c r="O2778" t="str">
        <f t="shared" si="261"/>
        <v/>
      </c>
      <c r="R2778" t="str">
        <f t="shared" si="262"/>
        <v>1981-05</v>
      </c>
      <c r="U2778" s="2">
        <v>11.565</v>
      </c>
      <c r="V2778" s="2">
        <v>8.4000000000000005E-2</v>
      </c>
      <c r="W2778" s="2">
        <v>17.471</v>
      </c>
      <c r="X2778" s="2">
        <v>0.33</v>
      </c>
      <c r="Y2778" s="2">
        <v>5.9009999999999998</v>
      </c>
      <c r="Z2778" s="2">
        <v>0.34499999999999997</v>
      </c>
      <c r="AA2778" s="2">
        <v>16.198</v>
      </c>
      <c r="AB2778" s="2">
        <v>4.9000000000000002E-2</v>
      </c>
      <c r="AC2778">
        <f t="shared" si="263"/>
        <v>1980</v>
      </c>
    </row>
    <row r="2779" spans="1:29" x14ac:dyDescent="0.35">
      <c r="A2779" s="3">
        <v>29738</v>
      </c>
      <c r="B2779" s="2">
        <v>13.765000000000001</v>
      </c>
      <c r="C2779" s="2">
        <v>0.122</v>
      </c>
      <c r="D2779" s="2">
        <v>19.611000000000001</v>
      </c>
      <c r="E2779" s="2">
        <v>0.126</v>
      </c>
      <c r="F2779" s="2">
        <v>8.0649999999999995</v>
      </c>
      <c r="G2779" s="2">
        <v>0.14799999999999999</v>
      </c>
      <c r="H2779" s="2">
        <v>16.931999999999999</v>
      </c>
      <c r="I2779" s="2">
        <v>5.8000000000000003E-2</v>
      </c>
      <c r="J2779" s="4">
        <f t="shared" si="264"/>
        <v>1981</v>
      </c>
      <c r="K2779">
        <f t="shared" si="265"/>
        <v>6</v>
      </c>
      <c r="M2779" t="str">
        <f t="shared" si="260"/>
        <v/>
      </c>
      <c r="O2779" t="str">
        <f t="shared" si="261"/>
        <v/>
      </c>
      <c r="R2779" t="str">
        <f t="shared" si="262"/>
        <v>1981-06</v>
      </c>
      <c r="U2779" s="2">
        <v>13.765000000000001</v>
      </c>
      <c r="V2779" s="2">
        <v>0.122</v>
      </c>
      <c r="W2779" s="2">
        <v>19.611000000000001</v>
      </c>
      <c r="X2779" s="2">
        <v>0.126</v>
      </c>
      <c r="Y2779" s="2">
        <v>8.0649999999999995</v>
      </c>
      <c r="Z2779" s="2">
        <v>0.14799999999999999</v>
      </c>
      <c r="AA2779" s="2">
        <v>16.931999999999999</v>
      </c>
      <c r="AB2779" s="2">
        <v>5.8000000000000003E-2</v>
      </c>
      <c r="AC2779">
        <f t="shared" si="263"/>
        <v>1980</v>
      </c>
    </row>
    <row r="2780" spans="1:29" x14ac:dyDescent="0.35">
      <c r="A2780" s="3">
        <v>29768</v>
      </c>
      <c r="B2780" s="2">
        <v>14.738</v>
      </c>
      <c r="C2780" s="2">
        <v>8.1999999999999906E-2</v>
      </c>
      <c r="D2780" s="2">
        <v>20.398</v>
      </c>
      <c r="E2780" s="2">
        <v>0.122</v>
      </c>
      <c r="F2780" s="2">
        <v>9.2080000000000002</v>
      </c>
      <c r="G2780" s="2">
        <v>0.13200000000000001</v>
      </c>
      <c r="H2780" s="2">
        <v>17.216999999999999</v>
      </c>
      <c r="I2780" s="2">
        <v>5.3999999999999999E-2</v>
      </c>
      <c r="J2780" s="4">
        <f t="shared" si="264"/>
        <v>1981</v>
      </c>
      <c r="K2780">
        <f t="shared" si="265"/>
        <v>7</v>
      </c>
      <c r="M2780" t="str">
        <f t="shared" si="260"/>
        <v/>
      </c>
      <c r="O2780" t="str">
        <f t="shared" si="261"/>
        <v/>
      </c>
      <c r="R2780" t="str">
        <f t="shared" si="262"/>
        <v>1981-07</v>
      </c>
      <c r="U2780" s="2">
        <v>14.738</v>
      </c>
      <c r="V2780" s="2">
        <v>8.1999999999999906E-2</v>
      </c>
      <c r="W2780" s="2">
        <v>20.398</v>
      </c>
      <c r="X2780" s="2">
        <v>0.122</v>
      </c>
      <c r="Y2780" s="2">
        <v>9.2080000000000002</v>
      </c>
      <c r="Z2780" s="2">
        <v>0.13200000000000001</v>
      </c>
      <c r="AA2780" s="2">
        <v>17.216999999999999</v>
      </c>
      <c r="AB2780" s="2">
        <v>5.3999999999999999E-2</v>
      </c>
      <c r="AC2780">
        <f t="shared" si="263"/>
        <v>1980</v>
      </c>
    </row>
    <row r="2781" spans="1:29" x14ac:dyDescent="0.35">
      <c r="A2781" s="3">
        <v>29799</v>
      </c>
      <c r="B2781" s="2">
        <v>14.502000000000001</v>
      </c>
      <c r="C2781" s="2">
        <v>9.9000000000000005E-2</v>
      </c>
      <c r="D2781" s="2">
        <v>20.292999999999999</v>
      </c>
      <c r="E2781" s="2">
        <v>9.1999999999999998E-2</v>
      </c>
      <c r="F2781" s="2">
        <v>8.9769999999999897</v>
      </c>
      <c r="G2781" s="2">
        <v>8.1000000000000003E-2</v>
      </c>
      <c r="H2781" s="2">
        <v>17.123000000000001</v>
      </c>
      <c r="I2781" s="2">
        <v>5.5E-2</v>
      </c>
      <c r="J2781" s="4">
        <f t="shared" si="264"/>
        <v>1981</v>
      </c>
      <c r="K2781">
        <f t="shared" si="265"/>
        <v>8</v>
      </c>
      <c r="M2781" t="str">
        <f t="shared" si="260"/>
        <v/>
      </c>
      <c r="O2781" t="str">
        <f t="shared" si="261"/>
        <v/>
      </c>
      <c r="R2781" t="str">
        <f t="shared" si="262"/>
        <v>1981-08</v>
      </c>
      <c r="U2781" s="2">
        <v>14.502000000000001</v>
      </c>
      <c r="V2781" s="2">
        <v>9.9000000000000005E-2</v>
      </c>
      <c r="W2781" s="2">
        <v>20.292999999999999</v>
      </c>
      <c r="X2781" s="2">
        <v>9.1999999999999998E-2</v>
      </c>
      <c r="Y2781" s="2">
        <v>8.9769999999999897</v>
      </c>
      <c r="Z2781" s="2">
        <v>8.1000000000000003E-2</v>
      </c>
      <c r="AA2781" s="2">
        <v>17.123000000000001</v>
      </c>
      <c r="AB2781" s="2">
        <v>5.5E-2</v>
      </c>
      <c r="AC2781">
        <f t="shared" si="263"/>
        <v>1980</v>
      </c>
    </row>
    <row r="2782" spans="1:29" x14ac:dyDescent="0.35">
      <c r="A2782" s="3">
        <v>29830</v>
      </c>
      <c r="B2782" s="2">
        <v>12.236000000000001</v>
      </c>
      <c r="C2782" s="2">
        <v>0.11799999999999999</v>
      </c>
      <c r="D2782" s="2">
        <v>17.95</v>
      </c>
      <c r="E2782" s="2">
        <v>9.8000000000000004E-2</v>
      </c>
      <c r="F2782" s="2">
        <v>6.6459999999999999</v>
      </c>
      <c r="G2782" s="2">
        <v>0.13900000000000001</v>
      </c>
      <c r="H2782" s="2">
        <v>16.465999999999902</v>
      </c>
      <c r="I2782" s="2">
        <v>5.8000000000000003E-2</v>
      </c>
      <c r="J2782" s="4">
        <f t="shared" si="264"/>
        <v>1981</v>
      </c>
      <c r="K2782">
        <f t="shared" si="265"/>
        <v>9</v>
      </c>
      <c r="M2782" t="str">
        <f t="shared" si="260"/>
        <v/>
      </c>
      <c r="O2782" t="str">
        <f t="shared" si="261"/>
        <v/>
      </c>
      <c r="R2782" t="str">
        <f t="shared" si="262"/>
        <v>1981-09</v>
      </c>
      <c r="U2782" s="2">
        <v>12.236000000000001</v>
      </c>
      <c r="V2782" s="2">
        <v>0.11799999999999999</v>
      </c>
      <c r="W2782" s="2">
        <v>17.95</v>
      </c>
      <c r="X2782" s="2">
        <v>9.8000000000000004E-2</v>
      </c>
      <c r="Y2782" s="2">
        <v>6.6459999999999999</v>
      </c>
      <c r="Z2782" s="2">
        <v>0.13900000000000001</v>
      </c>
      <c r="AA2782" s="2">
        <v>16.465999999999902</v>
      </c>
      <c r="AB2782" s="2">
        <v>5.8000000000000003E-2</v>
      </c>
      <c r="AC2782">
        <f t="shared" si="263"/>
        <v>1980</v>
      </c>
    </row>
    <row r="2783" spans="1:29" x14ac:dyDescent="0.35">
      <c r="A2783" s="3">
        <v>29860</v>
      </c>
      <c r="B2783" s="2">
        <v>9.3940000000000001</v>
      </c>
      <c r="C2783" s="2">
        <v>5.8999999999999997E-2</v>
      </c>
      <c r="D2783" s="2">
        <v>14.978999999999999</v>
      </c>
      <c r="E2783" s="2">
        <v>9.6000000000000002E-2</v>
      </c>
      <c r="F2783" s="2">
        <v>3.7650000000000001</v>
      </c>
      <c r="G2783" s="2">
        <v>6.6000000000000003E-2</v>
      </c>
      <c r="H2783" s="2">
        <v>15.452999999999999</v>
      </c>
      <c r="I2783" s="2">
        <v>0.05</v>
      </c>
      <c r="J2783" s="4">
        <f t="shared" si="264"/>
        <v>1981</v>
      </c>
      <c r="K2783">
        <f t="shared" si="265"/>
        <v>10</v>
      </c>
      <c r="M2783" t="str">
        <f t="shared" si="260"/>
        <v/>
      </c>
      <c r="O2783" t="str">
        <f t="shared" si="261"/>
        <v/>
      </c>
      <c r="R2783" t="str">
        <f t="shared" si="262"/>
        <v>1981-10</v>
      </c>
      <c r="U2783" s="2">
        <v>9.3940000000000001</v>
      </c>
      <c r="V2783" s="2">
        <v>5.8999999999999997E-2</v>
      </c>
      <c r="W2783" s="2">
        <v>14.978999999999999</v>
      </c>
      <c r="X2783" s="2">
        <v>9.6000000000000002E-2</v>
      </c>
      <c r="Y2783" s="2">
        <v>3.7650000000000001</v>
      </c>
      <c r="Z2783" s="2">
        <v>6.6000000000000003E-2</v>
      </c>
      <c r="AA2783" s="2">
        <v>15.452999999999999</v>
      </c>
      <c r="AB2783" s="2">
        <v>0.05</v>
      </c>
      <c r="AC2783">
        <f t="shared" si="263"/>
        <v>1980</v>
      </c>
    </row>
    <row r="2784" spans="1:29" x14ac:dyDescent="0.35">
      <c r="A2784" s="3">
        <v>29891</v>
      </c>
      <c r="B2784" s="2">
        <v>6.2729999999999997</v>
      </c>
      <c r="C2784" s="2">
        <v>5.8000000000000003E-2</v>
      </c>
      <c r="D2784" s="2">
        <v>11.669</v>
      </c>
      <c r="E2784" s="2">
        <v>0.114</v>
      </c>
      <c r="F2784" s="2">
        <v>0.97</v>
      </c>
      <c r="G2784" s="2">
        <v>9.9000000000000005E-2</v>
      </c>
      <c r="H2784" s="2">
        <v>14.47</v>
      </c>
      <c r="I2784" s="2">
        <v>4.7E-2</v>
      </c>
      <c r="J2784" s="4">
        <f t="shared" si="264"/>
        <v>1981</v>
      </c>
      <c r="K2784">
        <f t="shared" si="265"/>
        <v>11</v>
      </c>
      <c r="M2784" t="str">
        <f t="shared" si="260"/>
        <v/>
      </c>
      <c r="O2784" t="str">
        <f t="shared" si="261"/>
        <v/>
      </c>
      <c r="R2784" t="str">
        <f t="shared" si="262"/>
        <v>1981-11</v>
      </c>
      <c r="U2784" s="2">
        <v>6.2729999999999997</v>
      </c>
      <c r="V2784" s="2">
        <v>5.8000000000000003E-2</v>
      </c>
      <c r="W2784" s="2">
        <v>11.669</v>
      </c>
      <c r="X2784" s="2">
        <v>0.114</v>
      </c>
      <c r="Y2784" s="2">
        <v>0.97</v>
      </c>
      <c r="Z2784" s="2">
        <v>9.9000000000000005E-2</v>
      </c>
      <c r="AA2784" s="2">
        <v>14.47</v>
      </c>
      <c r="AB2784" s="2">
        <v>4.7E-2</v>
      </c>
      <c r="AC2784">
        <f t="shared" si="263"/>
        <v>1980</v>
      </c>
    </row>
    <row r="2785" spans="1:29" x14ac:dyDescent="0.35">
      <c r="A2785" s="3">
        <v>29921</v>
      </c>
      <c r="B2785" s="2">
        <v>4.5190000000000001</v>
      </c>
      <c r="C2785" s="2">
        <v>0.05</v>
      </c>
      <c r="D2785" s="2">
        <v>10.068</v>
      </c>
      <c r="E2785" s="2">
        <v>9.4E-2</v>
      </c>
      <c r="F2785" s="2">
        <v>-0.878</v>
      </c>
      <c r="G2785" s="2">
        <v>7.5999999999999998E-2</v>
      </c>
      <c r="H2785" s="2">
        <v>14.0979999999999</v>
      </c>
      <c r="I2785" s="2">
        <v>4.8000000000000001E-2</v>
      </c>
      <c r="J2785" s="4">
        <f t="shared" si="264"/>
        <v>1981</v>
      </c>
      <c r="K2785">
        <f t="shared" si="265"/>
        <v>12</v>
      </c>
      <c r="M2785" t="str">
        <f t="shared" si="260"/>
        <v/>
      </c>
      <c r="O2785" t="str">
        <f t="shared" si="261"/>
        <v/>
      </c>
      <c r="R2785" t="str">
        <f t="shared" si="262"/>
        <v>1981-12</v>
      </c>
      <c r="U2785" s="2">
        <v>4.5190000000000001</v>
      </c>
      <c r="V2785" s="2">
        <v>0.05</v>
      </c>
      <c r="W2785" s="2">
        <v>10.068</v>
      </c>
      <c r="X2785" s="2">
        <v>9.4E-2</v>
      </c>
      <c r="Y2785" s="2">
        <v>-0.878</v>
      </c>
      <c r="Z2785" s="2">
        <v>7.5999999999999998E-2</v>
      </c>
      <c r="AA2785" s="2">
        <v>14.0979999999999</v>
      </c>
      <c r="AB2785" s="2">
        <v>4.8000000000000001E-2</v>
      </c>
      <c r="AC2785">
        <f t="shared" si="263"/>
        <v>1980</v>
      </c>
    </row>
    <row r="2786" spans="1:29" x14ac:dyDescent="0.35">
      <c r="A2786" s="3">
        <v>29952</v>
      </c>
      <c r="B2786" s="2">
        <v>2.5579999999999998</v>
      </c>
      <c r="C2786" s="2">
        <v>0.08</v>
      </c>
      <c r="D2786" s="2">
        <v>8.09</v>
      </c>
      <c r="E2786" s="2">
        <v>0.13</v>
      </c>
      <c r="F2786" s="2">
        <v>-2.7769999999999899</v>
      </c>
      <c r="G2786" s="2">
        <v>9.7000000000000003E-2</v>
      </c>
      <c r="H2786" s="2">
        <v>13.587</v>
      </c>
      <c r="I2786" s="2">
        <v>5.2999999999999999E-2</v>
      </c>
      <c r="J2786" s="4">
        <f t="shared" si="264"/>
        <v>1982</v>
      </c>
      <c r="K2786">
        <f t="shared" si="265"/>
        <v>1</v>
      </c>
      <c r="M2786" t="str">
        <f t="shared" si="260"/>
        <v/>
      </c>
      <c r="O2786" t="str">
        <f t="shared" si="261"/>
        <v/>
      </c>
      <c r="R2786" t="str">
        <f t="shared" si="262"/>
        <v>1982-01</v>
      </c>
      <c r="U2786" s="2">
        <v>2.5579999999999998</v>
      </c>
      <c r="V2786" s="2">
        <v>0.08</v>
      </c>
      <c r="W2786" s="2">
        <v>8.09</v>
      </c>
      <c r="X2786" s="2">
        <v>0.13</v>
      </c>
      <c r="Y2786" s="2">
        <v>-2.7769999999999899</v>
      </c>
      <c r="Z2786" s="2">
        <v>9.7000000000000003E-2</v>
      </c>
      <c r="AA2786" s="2">
        <v>13.587</v>
      </c>
      <c r="AB2786" s="2">
        <v>5.2999999999999999E-2</v>
      </c>
      <c r="AC2786">
        <f t="shared" si="263"/>
        <v>1980</v>
      </c>
    </row>
    <row r="2787" spans="1:29" x14ac:dyDescent="0.35">
      <c r="A2787" s="3">
        <v>29983</v>
      </c>
      <c r="B2787" s="2">
        <v>3.2810000000000001</v>
      </c>
      <c r="C2787" s="2">
        <v>7.6999999999999999E-2</v>
      </c>
      <c r="D2787" s="2">
        <v>8.843</v>
      </c>
      <c r="E2787" s="2">
        <v>7.5999999999999998E-2</v>
      </c>
      <c r="F2787" s="2">
        <v>-2.0750000000000002</v>
      </c>
      <c r="G2787" s="2">
        <v>7.0000000000000007E-2</v>
      </c>
      <c r="H2787" s="2">
        <v>13.852</v>
      </c>
      <c r="I2787" s="2">
        <v>5.2999999999999999E-2</v>
      </c>
      <c r="J2787" s="4">
        <f t="shared" si="264"/>
        <v>1982</v>
      </c>
      <c r="K2787">
        <f t="shared" si="265"/>
        <v>2</v>
      </c>
      <c r="M2787" t="str">
        <f t="shared" si="260"/>
        <v/>
      </c>
      <c r="O2787" t="str">
        <f t="shared" si="261"/>
        <v/>
      </c>
      <c r="R2787" t="str">
        <f t="shared" si="262"/>
        <v>1982-02</v>
      </c>
      <c r="U2787" s="2">
        <v>3.2810000000000001</v>
      </c>
      <c r="V2787" s="2">
        <v>7.6999999999999999E-2</v>
      </c>
      <c r="W2787" s="2">
        <v>8.843</v>
      </c>
      <c r="X2787" s="2">
        <v>7.5999999999999998E-2</v>
      </c>
      <c r="Y2787" s="2">
        <v>-2.0750000000000002</v>
      </c>
      <c r="Z2787" s="2">
        <v>7.0000000000000007E-2</v>
      </c>
      <c r="AA2787" s="2">
        <v>13.852</v>
      </c>
      <c r="AB2787" s="2">
        <v>5.2999999999999999E-2</v>
      </c>
      <c r="AC2787">
        <f t="shared" si="263"/>
        <v>1980</v>
      </c>
    </row>
    <row r="2788" spans="1:29" x14ac:dyDescent="0.35">
      <c r="A2788" s="3">
        <v>30011</v>
      </c>
      <c r="B2788" s="2">
        <v>4.8730000000000002</v>
      </c>
      <c r="C2788" s="2">
        <v>8.6999999999999994E-2</v>
      </c>
      <c r="D2788" s="2">
        <v>10.667</v>
      </c>
      <c r="E2788" s="2">
        <v>0.13900000000000001</v>
      </c>
      <c r="F2788" s="2">
        <v>-0.72199999999999998</v>
      </c>
      <c r="G2788" s="2">
        <v>0.13699999999999901</v>
      </c>
      <c r="H2788" s="2">
        <v>14.337</v>
      </c>
      <c r="I2788" s="2">
        <v>5.3999999999999999E-2</v>
      </c>
      <c r="J2788" s="4">
        <f t="shared" si="264"/>
        <v>1982</v>
      </c>
      <c r="K2788">
        <f t="shared" si="265"/>
        <v>3</v>
      </c>
      <c r="M2788" t="str">
        <f t="shared" si="260"/>
        <v/>
      </c>
      <c r="O2788" t="str">
        <f t="shared" si="261"/>
        <v/>
      </c>
      <c r="R2788" t="str">
        <f t="shared" si="262"/>
        <v>1982-03</v>
      </c>
      <c r="U2788" s="2">
        <v>4.8730000000000002</v>
      </c>
      <c r="V2788" s="2">
        <v>8.6999999999999994E-2</v>
      </c>
      <c r="W2788" s="2">
        <v>10.667</v>
      </c>
      <c r="X2788" s="2">
        <v>0.13900000000000001</v>
      </c>
      <c r="Y2788" s="2">
        <v>-0.72199999999999998</v>
      </c>
      <c r="Z2788" s="2">
        <v>0.13699999999999901</v>
      </c>
      <c r="AA2788" s="2">
        <v>14.337</v>
      </c>
      <c r="AB2788" s="2">
        <v>5.3999999999999999E-2</v>
      </c>
      <c r="AC2788">
        <f t="shared" si="263"/>
        <v>1980</v>
      </c>
    </row>
    <row r="2789" spans="1:29" x14ac:dyDescent="0.35">
      <c r="A2789" s="3">
        <v>30042</v>
      </c>
      <c r="B2789" s="2">
        <v>8.4649999999999999</v>
      </c>
      <c r="C2789" s="2">
        <v>9.2999999999999999E-2</v>
      </c>
      <c r="D2789" s="2">
        <v>14.388</v>
      </c>
      <c r="E2789" s="2">
        <v>0.223</v>
      </c>
      <c r="F2789" s="2">
        <v>2.89</v>
      </c>
      <c r="G2789" s="2">
        <v>0.433</v>
      </c>
      <c r="H2789" s="2">
        <v>15.33</v>
      </c>
      <c r="I2789" s="2">
        <v>5.3999999999999999E-2</v>
      </c>
      <c r="J2789" s="4">
        <f t="shared" si="264"/>
        <v>1982</v>
      </c>
      <c r="K2789">
        <f t="shared" si="265"/>
        <v>4</v>
      </c>
      <c r="M2789" t="str">
        <f t="shared" si="260"/>
        <v/>
      </c>
      <c r="O2789" t="str">
        <f t="shared" si="261"/>
        <v/>
      </c>
      <c r="R2789" t="str">
        <f t="shared" si="262"/>
        <v>1982-04</v>
      </c>
      <c r="U2789" s="2">
        <v>8.4649999999999999</v>
      </c>
      <c r="V2789" s="2">
        <v>9.2999999999999999E-2</v>
      </c>
      <c r="W2789" s="2">
        <v>14.388</v>
      </c>
      <c r="X2789" s="2">
        <v>0.223</v>
      </c>
      <c r="Y2789" s="2">
        <v>2.89</v>
      </c>
      <c r="Z2789" s="2">
        <v>0.433</v>
      </c>
      <c r="AA2789" s="2">
        <v>15.33</v>
      </c>
      <c r="AB2789" s="2">
        <v>5.3999999999999999E-2</v>
      </c>
      <c r="AC2789">
        <f t="shared" si="263"/>
        <v>1980</v>
      </c>
    </row>
    <row r="2790" spans="1:29" x14ac:dyDescent="0.35">
      <c r="A2790" s="3">
        <v>30072</v>
      </c>
      <c r="B2790" s="2">
        <v>11.348000000000001</v>
      </c>
      <c r="C2790" s="2">
        <v>0.09</v>
      </c>
      <c r="D2790" s="2">
        <v>17.149000000000001</v>
      </c>
      <c r="E2790" s="2">
        <v>0.30499999999999999</v>
      </c>
      <c r="F2790" s="2">
        <v>5.7270000000000003</v>
      </c>
      <c r="G2790" s="2">
        <v>0.28299999999999997</v>
      </c>
      <c r="H2790" s="2">
        <v>16.143999999999998</v>
      </c>
      <c r="I2790" s="2">
        <v>5.3999999999999999E-2</v>
      </c>
      <c r="J2790" s="4">
        <f t="shared" si="264"/>
        <v>1982</v>
      </c>
      <c r="K2790">
        <f t="shared" si="265"/>
        <v>5</v>
      </c>
      <c r="M2790" t="str">
        <f t="shared" si="260"/>
        <v/>
      </c>
      <c r="O2790" t="str">
        <f t="shared" si="261"/>
        <v/>
      </c>
      <c r="R2790" t="str">
        <f t="shared" si="262"/>
        <v>1982-05</v>
      </c>
      <c r="U2790" s="2">
        <v>11.348000000000001</v>
      </c>
      <c r="V2790" s="2">
        <v>0.09</v>
      </c>
      <c r="W2790" s="2">
        <v>17.149000000000001</v>
      </c>
      <c r="X2790" s="2">
        <v>0.30499999999999999</v>
      </c>
      <c r="Y2790" s="2">
        <v>5.7270000000000003</v>
      </c>
      <c r="Z2790" s="2">
        <v>0.28299999999999997</v>
      </c>
      <c r="AA2790" s="2">
        <v>16.143999999999998</v>
      </c>
      <c r="AB2790" s="2">
        <v>5.3999999999999999E-2</v>
      </c>
      <c r="AC2790">
        <f t="shared" si="263"/>
        <v>1980</v>
      </c>
    </row>
    <row r="2791" spans="1:29" x14ac:dyDescent="0.35">
      <c r="A2791" s="3">
        <v>30103</v>
      </c>
      <c r="B2791" s="2">
        <v>13.244999999999999</v>
      </c>
      <c r="C2791" s="2">
        <v>7.0999999999999994E-2</v>
      </c>
      <c r="D2791" s="2">
        <v>19.082999999999998</v>
      </c>
      <c r="E2791" s="2">
        <v>0.23400000000000001</v>
      </c>
      <c r="F2791" s="2">
        <v>7.556</v>
      </c>
      <c r="G2791" s="2">
        <v>0.251</v>
      </c>
      <c r="H2791" s="2">
        <v>16.625</v>
      </c>
      <c r="I2791" s="2">
        <v>5.2999999999999999E-2</v>
      </c>
      <c r="J2791" s="4">
        <f t="shared" si="264"/>
        <v>1982</v>
      </c>
      <c r="K2791">
        <f t="shared" si="265"/>
        <v>6</v>
      </c>
      <c r="M2791" t="str">
        <f t="shared" si="260"/>
        <v/>
      </c>
      <c r="O2791" t="str">
        <f t="shared" si="261"/>
        <v/>
      </c>
      <c r="R2791" t="str">
        <f t="shared" si="262"/>
        <v>1982-06</v>
      </c>
      <c r="U2791" s="2">
        <v>13.244999999999999</v>
      </c>
      <c r="V2791" s="2">
        <v>7.0999999999999994E-2</v>
      </c>
      <c r="W2791" s="2">
        <v>19.082999999999998</v>
      </c>
      <c r="X2791" s="2">
        <v>0.23400000000000001</v>
      </c>
      <c r="Y2791" s="2">
        <v>7.556</v>
      </c>
      <c r="Z2791" s="2">
        <v>0.251</v>
      </c>
      <c r="AA2791" s="2">
        <v>16.625</v>
      </c>
      <c r="AB2791" s="2">
        <v>5.2999999999999999E-2</v>
      </c>
      <c r="AC2791">
        <f t="shared" si="263"/>
        <v>1980</v>
      </c>
    </row>
    <row r="2792" spans="1:29" x14ac:dyDescent="0.35">
      <c r="A2792" s="3">
        <v>30133</v>
      </c>
      <c r="B2792" s="2">
        <v>14.545</v>
      </c>
      <c r="C2792" s="2">
        <v>7.2999999999999995E-2</v>
      </c>
      <c r="D2792" s="2">
        <v>20.311</v>
      </c>
      <c r="E2792" s="2">
        <v>0.30099999999999999</v>
      </c>
      <c r="F2792" s="2">
        <v>9.0190000000000001</v>
      </c>
      <c r="G2792" s="2">
        <v>0.39700000000000002</v>
      </c>
      <c r="H2792" s="2">
        <v>17</v>
      </c>
      <c r="I2792" s="2">
        <v>5.8000000000000003E-2</v>
      </c>
      <c r="J2792" s="4">
        <f t="shared" si="264"/>
        <v>1982</v>
      </c>
      <c r="K2792">
        <f t="shared" si="265"/>
        <v>7</v>
      </c>
      <c r="M2792" t="str">
        <f t="shared" si="260"/>
        <v/>
      </c>
      <c r="O2792" t="str">
        <f t="shared" si="261"/>
        <v/>
      </c>
      <c r="R2792" t="str">
        <f t="shared" si="262"/>
        <v>1982-07</v>
      </c>
      <c r="U2792" s="2">
        <v>14.545</v>
      </c>
      <c r="V2792" s="2">
        <v>7.2999999999999995E-2</v>
      </c>
      <c r="W2792" s="2">
        <v>20.311</v>
      </c>
      <c r="X2792" s="2">
        <v>0.30099999999999999</v>
      </c>
      <c r="Y2792" s="2">
        <v>9.0190000000000001</v>
      </c>
      <c r="Z2792" s="2">
        <v>0.39700000000000002</v>
      </c>
      <c r="AA2792" s="2">
        <v>17</v>
      </c>
      <c r="AB2792" s="2">
        <v>5.8000000000000003E-2</v>
      </c>
      <c r="AC2792">
        <f t="shared" si="263"/>
        <v>1980</v>
      </c>
    </row>
    <row r="2793" spans="1:29" x14ac:dyDescent="0.35">
      <c r="A2793" s="3">
        <v>30164</v>
      </c>
      <c r="B2793" s="2">
        <v>13.795999999999999</v>
      </c>
      <c r="C2793" s="2">
        <v>6.7000000000000004E-2</v>
      </c>
      <c r="D2793" s="2">
        <v>19.533999999999999</v>
      </c>
      <c r="E2793" s="2">
        <v>0.16600000000000001</v>
      </c>
      <c r="F2793" s="2">
        <v>8.4649999999999999</v>
      </c>
      <c r="G2793" s="2">
        <v>0.217</v>
      </c>
      <c r="H2793" s="2">
        <v>16.867000000000001</v>
      </c>
      <c r="I2793" s="2">
        <v>5.3999999999999999E-2</v>
      </c>
      <c r="J2793" s="4">
        <f t="shared" si="264"/>
        <v>1982</v>
      </c>
      <c r="K2793">
        <f t="shared" si="265"/>
        <v>8</v>
      </c>
      <c r="M2793" t="str">
        <f t="shared" si="260"/>
        <v/>
      </c>
      <c r="O2793" t="str">
        <f t="shared" si="261"/>
        <v/>
      </c>
      <c r="R2793" t="str">
        <f t="shared" si="262"/>
        <v>1982-08</v>
      </c>
      <c r="U2793" s="2">
        <v>13.795999999999999</v>
      </c>
      <c r="V2793" s="2">
        <v>6.7000000000000004E-2</v>
      </c>
      <c r="W2793" s="2">
        <v>19.533999999999999</v>
      </c>
      <c r="X2793" s="2">
        <v>0.16600000000000001</v>
      </c>
      <c r="Y2793" s="2">
        <v>8.4649999999999999</v>
      </c>
      <c r="Z2793" s="2">
        <v>0.217</v>
      </c>
      <c r="AA2793" s="2">
        <v>16.867000000000001</v>
      </c>
      <c r="AB2793" s="2">
        <v>5.3999999999999999E-2</v>
      </c>
      <c r="AC2793">
        <f t="shared" si="263"/>
        <v>1980</v>
      </c>
    </row>
    <row r="2794" spans="1:29" x14ac:dyDescent="0.35">
      <c r="A2794" s="3">
        <v>30195</v>
      </c>
      <c r="B2794" s="2">
        <v>12.039</v>
      </c>
      <c r="C2794" s="2">
        <v>6.7000000000000004E-2</v>
      </c>
      <c r="D2794" s="2">
        <v>17.75</v>
      </c>
      <c r="E2794" s="2">
        <v>0.155</v>
      </c>
      <c r="F2794" s="2">
        <v>6.6749999999999998</v>
      </c>
      <c r="G2794" s="2">
        <v>0.21299999999999999</v>
      </c>
      <c r="H2794" s="2">
        <v>16.353999999999999</v>
      </c>
      <c r="I2794" s="2">
        <v>5.5E-2</v>
      </c>
      <c r="J2794" s="4">
        <f t="shared" si="264"/>
        <v>1982</v>
      </c>
      <c r="K2794">
        <f t="shared" si="265"/>
        <v>9</v>
      </c>
      <c r="M2794" t="str">
        <f t="shared" si="260"/>
        <v/>
      </c>
      <c r="O2794" t="str">
        <f t="shared" si="261"/>
        <v/>
      </c>
      <c r="R2794" t="str">
        <f t="shared" si="262"/>
        <v>1982-09</v>
      </c>
      <c r="U2794" s="2">
        <v>12.039</v>
      </c>
      <c r="V2794" s="2">
        <v>6.7000000000000004E-2</v>
      </c>
      <c r="W2794" s="2">
        <v>17.75</v>
      </c>
      <c r="X2794" s="2">
        <v>0.155</v>
      </c>
      <c r="Y2794" s="2">
        <v>6.6749999999999998</v>
      </c>
      <c r="Z2794" s="2">
        <v>0.21299999999999999</v>
      </c>
      <c r="AA2794" s="2">
        <v>16.353999999999999</v>
      </c>
      <c r="AB2794" s="2">
        <v>5.5E-2</v>
      </c>
      <c r="AC2794">
        <f t="shared" si="263"/>
        <v>1980</v>
      </c>
    </row>
    <row r="2795" spans="1:29" x14ac:dyDescent="0.35">
      <c r="A2795" s="3">
        <v>30225</v>
      </c>
      <c r="B2795" s="2">
        <v>9.2319999999999993</v>
      </c>
      <c r="C2795" s="2">
        <v>6.6000000000000003E-2</v>
      </c>
      <c r="D2795" s="2">
        <v>14.845000000000001</v>
      </c>
      <c r="E2795" s="2">
        <v>0.129</v>
      </c>
      <c r="F2795" s="2">
        <v>3.9169999999999998</v>
      </c>
      <c r="G2795" s="2">
        <v>0.13900000000000001</v>
      </c>
      <c r="H2795" s="2">
        <v>15.493</v>
      </c>
      <c r="I2795" s="2">
        <v>5.3999999999999999E-2</v>
      </c>
      <c r="J2795" s="4">
        <f t="shared" si="264"/>
        <v>1982</v>
      </c>
      <c r="K2795">
        <f t="shared" si="265"/>
        <v>10</v>
      </c>
      <c r="M2795" t="str">
        <f t="shared" si="260"/>
        <v/>
      </c>
      <c r="O2795" t="str">
        <f t="shared" si="261"/>
        <v/>
      </c>
      <c r="R2795" t="str">
        <f t="shared" si="262"/>
        <v>1982-10</v>
      </c>
      <c r="U2795" s="2">
        <v>9.2319999999999993</v>
      </c>
      <c r="V2795" s="2">
        <v>6.6000000000000003E-2</v>
      </c>
      <c r="W2795" s="2">
        <v>14.845000000000001</v>
      </c>
      <c r="X2795" s="2">
        <v>0.129</v>
      </c>
      <c r="Y2795" s="2">
        <v>3.9169999999999998</v>
      </c>
      <c r="Z2795" s="2">
        <v>0.13900000000000001</v>
      </c>
      <c r="AA2795" s="2">
        <v>15.493</v>
      </c>
      <c r="AB2795" s="2">
        <v>5.3999999999999999E-2</v>
      </c>
      <c r="AC2795">
        <f t="shared" si="263"/>
        <v>1980</v>
      </c>
    </row>
    <row r="2796" spans="1:29" x14ac:dyDescent="0.35">
      <c r="A2796" s="3">
        <v>30256</v>
      </c>
      <c r="B2796" s="2">
        <v>5.9610000000000003</v>
      </c>
      <c r="C2796" s="2">
        <v>0.111</v>
      </c>
      <c r="D2796" s="2">
        <v>11.314</v>
      </c>
      <c r="E2796" s="2">
        <v>0.11700000000000001</v>
      </c>
      <c r="F2796" s="2">
        <v>0.90900000000000003</v>
      </c>
      <c r="G2796" s="2">
        <v>0.184</v>
      </c>
      <c r="H2796" s="2">
        <v>14.446</v>
      </c>
      <c r="I2796" s="2">
        <v>5.7000000000000002E-2</v>
      </c>
      <c r="J2796" s="4">
        <f t="shared" si="264"/>
        <v>1982</v>
      </c>
      <c r="K2796">
        <f t="shared" si="265"/>
        <v>11</v>
      </c>
      <c r="M2796" t="str">
        <f t="shared" si="260"/>
        <v/>
      </c>
      <c r="O2796" t="str">
        <f t="shared" si="261"/>
        <v/>
      </c>
      <c r="R2796" t="str">
        <f t="shared" si="262"/>
        <v>1982-11</v>
      </c>
      <c r="U2796" s="2">
        <v>5.9610000000000003</v>
      </c>
      <c r="V2796" s="2">
        <v>0.111</v>
      </c>
      <c r="W2796" s="2">
        <v>11.314</v>
      </c>
      <c r="X2796" s="2">
        <v>0.11700000000000001</v>
      </c>
      <c r="Y2796" s="2">
        <v>0.90900000000000003</v>
      </c>
      <c r="Z2796" s="2">
        <v>0.184</v>
      </c>
      <c r="AA2796" s="2">
        <v>14.446</v>
      </c>
      <c r="AB2796" s="2">
        <v>5.7000000000000002E-2</v>
      </c>
      <c r="AC2796">
        <f t="shared" si="263"/>
        <v>1980</v>
      </c>
    </row>
    <row r="2797" spans="1:29" x14ac:dyDescent="0.35">
      <c r="A2797" s="3">
        <v>30286</v>
      </c>
      <c r="B2797" s="2">
        <v>4.327</v>
      </c>
      <c r="C2797" s="2">
        <v>0.11</v>
      </c>
      <c r="D2797" s="2">
        <v>9.6370000000000005</v>
      </c>
      <c r="E2797" s="2">
        <v>7.6999999999999999E-2</v>
      </c>
      <c r="F2797" s="2">
        <v>-0.70499999999999996</v>
      </c>
      <c r="G2797" s="2">
        <v>6.4000000000000001E-2</v>
      </c>
      <c r="H2797" s="2">
        <v>14.068</v>
      </c>
      <c r="I2797" s="2">
        <v>5.8000000000000003E-2</v>
      </c>
      <c r="J2797" s="4">
        <f t="shared" si="264"/>
        <v>1982</v>
      </c>
      <c r="K2797">
        <f t="shared" si="265"/>
        <v>12</v>
      </c>
      <c r="M2797" t="str">
        <f t="shared" si="260"/>
        <v/>
      </c>
      <c r="O2797" t="str">
        <f t="shared" si="261"/>
        <v/>
      </c>
      <c r="R2797" t="str">
        <f t="shared" si="262"/>
        <v>1982-12</v>
      </c>
      <c r="U2797" s="2">
        <v>4.327</v>
      </c>
      <c r="V2797" s="2">
        <v>0.11</v>
      </c>
      <c r="W2797" s="2">
        <v>9.6370000000000005</v>
      </c>
      <c r="X2797" s="2">
        <v>7.6999999999999999E-2</v>
      </c>
      <c r="Y2797" s="2">
        <v>-0.70499999999999996</v>
      </c>
      <c r="Z2797" s="2">
        <v>6.4000000000000001E-2</v>
      </c>
      <c r="AA2797" s="2">
        <v>14.068</v>
      </c>
      <c r="AB2797" s="2">
        <v>5.8000000000000003E-2</v>
      </c>
      <c r="AC2797">
        <f t="shared" si="263"/>
        <v>1980</v>
      </c>
    </row>
    <row r="2798" spans="1:29" x14ac:dyDescent="0.35">
      <c r="A2798" s="3">
        <v>30317</v>
      </c>
      <c r="B2798" s="2">
        <v>3.4449999999999998</v>
      </c>
      <c r="C2798" s="2">
        <v>0.115</v>
      </c>
      <c r="D2798" s="2">
        <v>8.7469999999999999</v>
      </c>
      <c r="E2798" s="2">
        <v>8.4000000000000005E-2</v>
      </c>
      <c r="F2798" s="2">
        <v>-1.65</v>
      </c>
      <c r="G2798" s="2">
        <v>0.08</v>
      </c>
      <c r="H2798" s="2">
        <v>13.978999999999999</v>
      </c>
      <c r="I2798" s="2">
        <v>5.7000000000000002E-2</v>
      </c>
      <c r="J2798" s="4">
        <f t="shared" si="264"/>
        <v>1983</v>
      </c>
      <c r="K2798">
        <f t="shared" si="265"/>
        <v>1</v>
      </c>
      <c r="M2798" t="str">
        <f t="shared" si="260"/>
        <v/>
      </c>
      <c r="O2798" t="str">
        <f t="shared" si="261"/>
        <v/>
      </c>
      <c r="R2798" t="str">
        <f t="shared" si="262"/>
        <v>1983-01</v>
      </c>
      <c r="U2798" s="2">
        <v>3.4449999999999998</v>
      </c>
      <c r="V2798" s="2">
        <v>0.115</v>
      </c>
      <c r="W2798" s="2">
        <v>8.7469999999999999</v>
      </c>
      <c r="X2798" s="2">
        <v>8.4000000000000005E-2</v>
      </c>
      <c r="Y2798" s="2">
        <v>-1.65</v>
      </c>
      <c r="Z2798" s="2">
        <v>0.08</v>
      </c>
      <c r="AA2798" s="2">
        <v>13.978999999999999</v>
      </c>
      <c r="AB2798" s="2">
        <v>5.7000000000000002E-2</v>
      </c>
      <c r="AC2798">
        <f t="shared" si="263"/>
        <v>1980</v>
      </c>
    </row>
    <row r="2799" spans="1:29" x14ac:dyDescent="0.35">
      <c r="A2799" s="3">
        <v>30348</v>
      </c>
      <c r="B2799" s="2">
        <v>3.8139999999999898</v>
      </c>
      <c r="C2799" s="2">
        <v>0.17299999999999999</v>
      </c>
      <c r="D2799" s="2">
        <v>9.4269999999999996</v>
      </c>
      <c r="E2799" s="2">
        <v>8.7999999999999995E-2</v>
      </c>
      <c r="F2799" s="2">
        <v>-1.5919999999999901</v>
      </c>
      <c r="G2799" s="2">
        <v>8.5000000000000006E-2</v>
      </c>
      <c r="H2799" s="2">
        <v>14.169</v>
      </c>
      <c r="I2799" s="2">
        <v>6.8000000000000005E-2</v>
      </c>
      <c r="J2799" s="4">
        <f t="shared" si="264"/>
        <v>1983</v>
      </c>
      <c r="K2799">
        <f t="shared" si="265"/>
        <v>2</v>
      </c>
      <c r="M2799" t="str">
        <f t="shared" si="260"/>
        <v/>
      </c>
      <c r="O2799" t="str">
        <f t="shared" si="261"/>
        <v/>
      </c>
      <c r="R2799" t="str">
        <f t="shared" si="262"/>
        <v>1983-02</v>
      </c>
      <c r="U2799" s="2">
        <v>3.8139999999999898</v>
      </c>
      <c r="V2799" s="2">
        <v>0.17299999999999999</v>
      </c>
      <c r="W2799" s="2">
        <v>9.4269999999999996</v>
      </c>
      <c r="X2799" s="2">
        <v>8.7999999999999995E-2</v>
      </c>
      <c r="Y2799" s="2">
        <v>-1.5919999999999901</v>
      </c>
      <c r="Z2799" s="2">
        <v>8.5000000000000006E-2</v>
      </c>
      <c r="AA2799" s="2">
        <v>14.169</v>
      </c>
      <c r="AB2799" s="2">
        <v>6.8000000000000005E-2</v>
      </c>
      <c r="AC2799">
        <f t="shared" si="263"/>
        <v>1980</v>
      </c>
    </row>
    <row r="2800" spans="1:29" x14ac:dyDescent="0.35">
      <c r="A2800" s="3">
        <v>30376</v>
      </c>
      <c r="B2800" s="2">
        <v>5.6989999999999998</v>
      </c>
      <c r="C2800" s="2">
        <v>0.09</v>
      </c>
      <c r="D2800" s="2">
        <v>11.503</v>
      </c>
      <c r="E2800" s="2">
        <v>5.5E-2</v>
      </c>
      <c r="F2800" s="2">
        <v>9.6999999999999906E-2</v>
      </c>
      <c r="G2800" s="2">
        <v>9.0999999999999998E-2</v>
      </c>
      <c r="H2800" s="2">
        <v>14.683</v>
      </c>
      <c r="I2800" s="2">
        <v>5.2999999999999999E-2</v>
      </c>
      <c r="J2800" s="4">
        <f t="shared" si="264"/>
        <v>1983</v>
      </c>
      <c r="K2800">
        <f t="shared" si="265"/>
        <v>3</v>
      </c>
      <c r="M2800" t="str">
        <f t="shared" si="260"/>
        <v/>
      </c>
      <c r="O2800" t="str">
        <f t="shared" si="261"/>
        <v/>
      </c>
      <c r="R2800" t="str">
        <f t="shared" si="262"/>
        <v>1983-03</v>
      </c>
      <c r="U2800" s="2">
        <v>5.6989999999999998</v>
      </c>
      <c r="V2800" s="2">
        <v>0.09</v>
      </c>
      <c r="W2800" s="2">
        <v>11.503</v>
      </c>
      <c r="X2800" s="2">
        <v>5.5E-2</v>
      </c>
      <c r="Y2800" s="2">
        <v>9.6999999999999906E-2</v>
      </c>
      <c r="Z2800" s="2">
        <v>9.0999999999999998E-2</v>
      </c>
      <c r="AA2800" s="2">
        <v>14.683</v>
      </c>
      <c r="AB2800" s="2">
        <v>5.2999999999999999E-2</v>
      </c>
      <c r="AC2800">
        <f t="shared" si="263"/>
        <v>1980</v>
      </c>
    </row>
    <row r="2801" spans="1:29" x14ac:dyDescent="0.35">
      <c r="A2801" s="3">
        <v>30407</v>
      </c>
      <c r="B2801" s="2">
        <v>8.6929999999999996</v>
      </c>
      <c r="C2801" s="2">
        <v>0.05</v>
      </c>
      <c r="D2801" s="2">
        <v>14.45</v>
      </c>
      <c r="E2801" s="2">
        <v>9.1999999999999998E-2</v>
      </c>
      <c r="F2801" s="2">
        <v>3.0529999999999999</v>
      </c>
      <c r="G2801" s="2">
        <v>0.13400000000000001</v>
      </c>
      <c r="H2801" s="2">
        <v>15.468</v>
      </c>
      <c r="I2801" s="2">
        <v>4.8000000000000001E-2</v>
      </c>
      <c r="J2801" s="4">
        <f t="shared" si="264"/>
        <v>1983</v>
      </c>
      <c r="K2801">
        <f t="shared" si="265"/>
        <v>4</v>
      </c>
      <c r="M2801" t="str">
        <f t="shared" si="260"/>
        <v/>
      </c>
      <c r="O2801" t="str">
        <f t="shared" si="261"/>
        <v/>
      </c>
      <c r="R2801" t="str">
        <f t="shared" si="262"/>
        <v>1983-04</v>
      </c>
      <c r="U2801" s="2">
        <v>8.6929999999999996</v>
      </c>
      <c r="V2801" s="2">
        <v>0.05</v>
      </c>
      <c r="W2801" s="2">
        <v>14.45</v>
      </c>
      <c r="X2801" s="2">
        <v>9.1999999999999998E-2</v>
      </c>
      <c r="Y2801" s="2">
        <v>3.0529999999999999</v>
      </c>
      <c r="Z2801" s="2">
        <v>0.13400000000000001</v>
      </c>
      <c r="AA2801" s="2">
        <v>15.468</v>
      </c>
      <c r="AB2801" s="2">
        <v>4.8000000000000001E-2</v>
      </c>
      <c r="AC2801">
        <f t="shared" si="263"/>
        <v>1980</v>
      </c>
    </row>
    <row r="2802" spans="1:29" x14ac:dyDescent="0.35">
      <c r="A2802" s="3">
        <v>30437</v>
      </c>
      <c r="B2802" s="2">
        <v>11.728999999999999</v>
      </c>
      <c r="C2802" s="2">
        <v>0.106</v>
      </c>
      <c r="D2802" s="2">
        <v>17.477</v>
      </c>
      <c r="E2802" s="2">
        <v>0.13600000000000001</v>
      </c>
      <c r="F2802" s="2">
        <v>6.1440000000000001</v>
      </c>
      <c r="G2802" s="2">
        <v>0.187</v>
      </c>
      <c r="H2802" s="2">
        <v>16.34</v>
      </c>
      <c r="I2802" s="2">
        <v>5.6000000000000001E-2</v>
      </c>
      <c r="J2802" s="4">
        <f t="shared" si="264"/>
        <v>1983</v>
      </c>
      <c r="K2802">
        <f t="shared" si="265"/>
        <v>5</v>
      </c>
      <c r="M2802" t="str">
        <f t="shared" si="260"/>
        <v/>
      </c>
      <c r="O2802" t="str">
        <f t="shared" si="261"/>
        <v/>
      </c>
      <c r="R2802" t="str">
        <f t="shared" si="262"/>
        <v>1983-05</v>
      </c>
      <c r="U2802" s="2">
        <v>11.728999999999999</v>
      </c>
      <c r="V2802" s="2">
        <v>0.106</v>
      </c>
      <c r="W2802" s="2">
        <v>17.477</v>
      </c>
      <c r="X2802" s="2">
        <v>0.13600000000000001</v>
      </c>
      <c r="Y2802" s="2">
        <v>6.1440000000000001</v>
      </c>
      <c r="Z2802" s="2">
        <v>0.187</v>
      </c>
      <c r="AA2802" s="2">
        <v>16.34</v>
      </c>
      <c r="AB2802" s="2">
        <v>5.6000000000000001E-2</v>
      </c>
      <c r="AC2802">
        <f t="shared" si="263"/>
        <v>1980</v>
      </c>
    </row>
    <row r="2803" spans="1:29" x14ac:dyDescent="0.35">
      <c r="A2803" s="3">
        <v>30468</v>
      </c>
      <c r="B2803" s="2">
        <v>13.478</v>
      </c>
      <c r="C2803" s="2">
        <v>0.124</v>
      </c>
      <c r="D2803" s="2">
        <v>19.216999999999999</v>
      </c>
      <c r="E2803" s="2">
        <v>0.14699999999999999</v>
      </c>
      <c r="F2803" s="2">
        <v>7.819</v>
      </c>
      <c r="G2803" s="2">
        <v>0.17</v>
      </c>
      <c r="H2803" s="2">
        <v>16.785999999999898</v>
      </c>
      <c r="I2803" s="2">
        <v>6.0999999999999999E-2</v>
      </c>
      <c r="J2803" s="4">
        <f t="shared" si="264"/>
        <v>1983</v>
      </c>
      <c r="K2803">
        <f t="shared" si="265"/>
        <v>6</v>
      </c>
      <c r="M2803" t="str">
        <f t="shared" si="260"/>
        <v/>
      </c>
      <c r="O2803" t="str">
        <f t="shared" si="261"/>
        <v/>
      </c>
      <c r="R2803" t="str">
        <f t="shared" si="262"/>
        <v>1983-06</v>
      </c>
      <c r="U2803" s="2">
        <v>13.478</v>
      </c>
      <c r="V2803" s="2">
        <v>0.124</v>
      </c>
      <c r="W2803" s="2">
        <v>19.216999999999999</v>
      </c>
      <c r="X2803" s="2">
        <v>0.14699999999999999</v>
      </c>
      <c r="Y2803" s="2">
        <v>7.819</v>
      </c>
      <c r="Z2803" s="2">
        <v>0.17</v>
      </c>
      <c r="AA2803" s="2">
        <v>16.785999999999898</v>
      </c>
      <c r="AB2803" s="2">
        <v>6.0999999999999999E-2</v>
      </c>
      <c r="AC2803">
        <f t="shared" si="263"/>
        <v>1980</v>
      </c>
    </row>
    <row r="2804" spans="1:29" x14ac:dyDescent="0.35">
      <c r="A2804" s="3">
        <v>30498</v>
      </c>
      <c r="B2804" s="2">
        <v>14.407999999999999</v>
      </c>
      <c r="C2804" s="2">
        <v>7.0000000000000007E-2</v>
      </c>
      <c r="D2804" s="2">
        <v>20.138999999999999</v>
      </c>
      <c r="E2804" s="2">
        <v>0.13800000000000001</v>
      </c>
      <c r="F2804" s="2">
        <v>8.8290000000000006</v>
      </c>
      <c r="G2804" s="2">
        <v>0.115</v>
      </c>
      <c r="H2804" s="2">
        <v>17.067999999999898</v>
      </c>
      <c r="I2804" s="2">
        <v>5.3999999999999999E-2</v>
      </c>
      <c r="J2804" s="4">
        <f t="shared" si="264"/>
        <v>1983</v>
      </c>
      <c r="K2804">
        <f t="shared" si="265"/>
        <v>7</v>
      </c>
      <c r="M2804" t="str">
        <f t="shared" si="260"/>
        <v/>
      </c>
      <c r="O2804" t="str">
        <f t="shared" si="261"/>
        <v/>
      </c>
      <c r="R2804" t="str">
        <f t="shared" si="262"/>
        <v>1983-07</v>
      </c>
      <c r="U2804" s="2">
        <v>14.407999999999999</v>
      </c>
      <c r="V2804" s="2">
        <v>7.0000000000000007E-2</v>
      </c>
      <c r="W2804" s="2">
        <v>20.138999999999999</v>
      </c>
      <c r="X2804" s="2">
        <v>0.13800000000000001</v>
      </c>
      <c r="Y2804" s="2">
        <v>8.8290000000000006</v>
      </c>
      <c r="Z2804" s="2">
        <v>0.115</v>
      </c>
      <c r="AA2804" s="2">
        <v>17.067999999999898</v>
      </c>
      <c r="AB2804" s="2">
        <v>5.3999999999999999E-2</v>
      </c>
      <c r="AC2804">
        <f t="shared" si="263"/>
        <v>1980</v>
      </c>
    </row>
    <row r="2805" spans="1:29" x14ac:dyDescent="0.35">
      <c r="A2805" s="3">
        <v>30529</v>
      </c>
      <c r="B2805" s="2">
        <v>14.302</v>
      </c>
      <c r="C2805" s="2">
        <v>6.0999999999999999E-2</v>
      </c>
      <c r="D2805" s="2">
        <v>20.105</v>
      </c>
      <c r="E2805" s="2">
        <v>0.17699999999999999</v>
      </c>
      <c r="F2805" s="2">
        <v>8.7289999999999992</v>
      </c>
      <c r="G2805" s="2">
        <v>0.1</v>
      </c>
      <c r="H2805" s="2">
        <v>17.145</v>
      </c>
      <c r="I2805" s="2">
        <v>5.1999999999999998E-2</v>
      </c>
      <c r="J2805" s="4">
        <f t="shared" si="264"/>
        <v>1983</v>
      </c>
      <c r="K2805">
        <f t="shared" si="265"/>
        <v>8</v>
      </c>
      <c r="M2805" t="str">
        <f t="shared" si="260"/>
        <v/>
      </c>
      <c r="O2805" t="str">
        <f t="shared" si="261"/>
        <v/>
      </c>
      <c r="R2805" t="str">
        <f t="shared" si="262"/>
        <v>1983-08</v>
      </c>
      <c r="U2805" s="2">
        <v>14.302</v>
      </c>
      <c r="V2805" s="2">
        <v>6.0999999999999999E-2</v>
      </c>
      <c r="W2805" s="2">
        <v>20.105</v>
      </c>
      <c r="X2805" s="2">
        <v>0.17699999999999999</v>
      </c>
      <c r="Y2805" s="2">
        <v>8.7289999999999992</v>
      </c>
      <c r="Z2805" s="2">
        <v>0.1</v>
      </c>
      <c r="AA2805" s="2">
        <v>17.145</v>
      </c>
      <c r="AB2805" s="2">
        <v>5.1999999999999998E-2</v>
      </c>
      <c r="AC2805">
        <f t="shared" si="263"/>
        <v>1980</v>
      </c>
    </row>
    <row r="2806" spans="1:29" x14ac:dyDescent="0.35">
      <c r="A2806" s="3">
        <v>30560</v>
      </c>
      <c r="B2806" s="2">
        <v>12.698</v>
      </c>
      <c r="C2806" s="2">
        <v>9.8000000000000004E-2</v>
      </c>
      <c r="D2806" s="2">
        <v>18.411999999999999</v>
      </c>
      <c r="E2806" s="2">
        <v>9.2999999999999999E-2</v>
      </c>
      <c r="F2806" s="2">
        <v>7.08</v>
      </c>
      <c r="G2806" s="2">
        <v>0.16</v>
      </c>
      <c r="H2806" s="2">
        <v>16.573</v>
      </c>
      <c r="I2806" s="2">
        <v>5.8999999999999997E-2</v>
      </c>
      <c r="J2806" s="4">
        <f t="shared" si="264"/>
        <v>1983</v>
      </c>
      <c r="K2806">
        <f t="shared" si="265"/>
        <v>9</v>
      </c>
      <c r="M2806" t="str">
        <f t="shared" si="260"/>
        <v/>
      </c>
      <c r="O2806" t="str">
        <f t="shared" si="261"/>
        <v/>
      </c>
      <c r="R2806" t="str">
        <f t="shared" si="262"/>
        <v>1983-09</v>
      </c>
      <c r="U2806" s="2">
        <v>12.698</v>
      </c>
      <c r="V2806" s="2">
        <v>9.8000000000000004E-2</v>
      </c>
      <c r="W2806" s="2">
        <v>18.411999999999999</v>
      </c>
      <c r="X2806" s="2">
        <v>9.2999999999999999E-2</v>
      </c>
      <c r="Y2806" s="2">
        <v>7.08</v>
      </c>
      <c r="Z2806" s="2">
        <v>0.16</v>
      </c>
      <c r="AA2806" s="2">
        <v>16.573</v>
      </c>
      <c r="AB2806" s="2">
        <v>5.8999999999999997E-2</v>
      </c>
      <c r="AC2806">
        <f t="shared" si="263"/>
        <v>1980</v>
      </c>
    </row>
    <row r="2807" spans="1:29" x14ac:dyDescent="0.35">
      <c r="A2807" s="3">
        <v>30590</v>
      </c>
      <c r="B2807" s="2">
        <v>9.4779999999999998</v>
      </c>
      <c r="C2807" s="2">
        <v>9.6000000000000002E-2</v>
      </c>
      <c r="D2807" s="2">
        <v>15.097</v>
      </c>
      <c r="E2807" s="2">
        <v>8.7999999999999995E-2</v>
      </c>
      <c r="F2807" s="2">
        <v>4.0110000000000001</v>
      </c>
      <c r="G2807" s="2">
        <v>0.155</v>
      </c>
      <c r="H2807" s="2">
        <v>15.497999999999999</v>
      </c>
      <c r="I2807" s="2">
        <v>5.8000000000000003E-2</v>
      </c>
      <c r="J2807" s="4">
        <f t="shared" si="264"/>
        <v>1983</v>
      </c>
      <c r="K2807">
        <f t="shared" si="265"/>
        <v>10</v>
      </c>
      <c r="M2807" t="str">
        <f t="shared" si="260"/>
        <v/>
      </c>
      <c r="O2807" t="str">
        <f t="shared" si="261"/>
        <v/>
      </c>
      <c r="R2807" t="str">
        <f t="shared" si="262"/>
        <v>1983-10</v>
      </c>
      <c r="U2807" s="2">
        <v>9.4779999999999998</v>
      </c>
      <c r="V2807" s="2">
        <v>9.6000000000000002E-2</v>
      </c>
      <c r="W2807" s="2">
        <v>15.097</v>
      </c>
      <c r="X2807" s="2">
        <v>8.7999999999999995E-2</v>
      </c>
      <c r="Y2807" s="2">
        <v>4.0110000000000001</v>
      </c>
      <c r="Z2807" s="2">
        <v>0.155</v>
      </c>
      <c r="AA2807" s="2">
        <v>15.497999999999999</v>
      </c>
      <c r="AB2807" s="2">
        <v>5.8000000000000003E-2</v>
      </c>
      <c r="AC2807">
        <f t="shared" si="263"/>
        <v>1980</v>
      </c>
    </row>
    <row r="2808" spans="1:29" x14ac:dyDescent="0.35">
      <c r="A2808" s="3">
        <v>30621</v>
      </c>
      <c r="B2808" s="2">
        <v>6.7649999999999997</v>
      </c>
      <c r="C2808" s="2">
        <v>9.0999999999999998E-2</v>
      </c>
      <c r="D2808" s="2">
        <v>12.334</v>
      </c>
      <c r="E2808" s="2">
        <v>0.151</v>
      </c>
      <c r="F2808" s="2">
        <v>1.42099999999999</v>
      </c>
      <c r="G2808" s="2">
        <v>0.13400000000000001</v>
      </c>
      <c r="H2808" s="2">
        <v>14.648</v>
      </c>
      <c r="I2808" s="2">
        <v>5.3999999999999999E-2</v>
      </c>
      <c r="J2808" s="4">
        <f t="shared" si="264"/>
        <v>1983</v>
      </c>
      <c r="K2808">
        <f t="shared" si="265"/>
        <v>11</v>
      </c>
      <c r="M2808" t="str">
        <f t="shared" si="260"/>
        <v/>
      </c>
      <c r="O2808" t="str">
        <f t="shared" si="261"/>
        <v/>
      </c>
      <c r="R2808" t="str">
        <f t="shared" si="262"/>
        <v>1983-11</v>
      </c>
      <c r="U2808" s="2">
        <v>6.7649999999999997</v>
      </c>
      <c r="V2808" s="2">
        <v>9.0999999999999998E-2</v>
      </c>
      <c r="W2808" s="2">
        <v>12.334</v>
      </c>
      <c r="X2808" s="2">
        <v>0.151</v>
      </c>
      <c r="Y2808" s="2">
        <v>1.42099999999999</v>
      </c>
      <c r="Z2808" s="2">
        <v>0.13400000000000001</v>
      </c>
      <c r="AA2808" s="2">
        <v>14.648</v>
      </c>
      <c r="AB2808" s="2">
        <v>5.3999999999999999E-2</v>
      </c>
      <c r="AC2808">
        <f t="shared" si="263"/>
        <v>1980</v>
      </c>
    </row>
    <row r="2809" spans="1:29" x14ac:dyDescent="0.35">
      <c r="A2809" s="3">
        <v>30651</v>
      </c>
      <c r="B2809" s="2">
        <v>3.8290000000000002</v>
      </c>
      <c r="C2809" s="2">
        <v>5.3999999999999999E-2</v>
      </c>
      <c r="D2809" s="2">
        <v>9.25</v>
      </c>
      <c r="E2809" s="2">
        <v>0.127</v>
      </c>
      <c r="F2809" s="2">
        <v>-1.3119999999999901</v>
      </c>
      <c r="G2809" s="2">
        <v>0.08</v>
      </c>
      <c r="H2809" s="2">
        <v>13.885999999999999</v>
      </c>
      <c r="I2809" s="2">
        <v>0.05</v>
      </c>
      <c r="J2809" s="4">
        <f t="shared" si="264"/>
        <v>1983</v>
      </c>
      <c r="K2809">
        <f t="shared" si="265"/>
        <v>12</v>
      </c>
      <c r="M2809" t="str">
        <f t="shared" si="260"/>
        <v/>
      </c>
      <c r="O2809" t="str">
        <f t="shared" si="261"/>
        <v/>
      </c>
      <c r="R2809" t="str">
        <f t="shared" si="262"/>
        <v>1983-12</v>
      </c>
      <c r="U2809" s="2">
        <v>3.8290000000000002</v>
      </c>
      <c r="V2809" s="2">
        <v>5.3999999999999999E-2</v>
      </c>
      <c r="W2809" s="2">
        <v>9.25</v>
      </c>
      <c r="X2809" s="2">
        <v>0.127</v>
      </c>
      <c r="Y2809" s="2">
        <v>-1.3119999999999901</v>
      </c>
      <c r="Z2809" s="2">
        <v>0.08</v>
      </c>
      <c r="AA2809" s="2">
        <v>13.885999999999999</v>
      </c>
      <c r="AB2809" s="2">
        <v>0.05</v>
      </c>
      <c r="AC2809">
        <f t="shared" si="263"/>
        <v>1980</v>
      </c>
    </row>
    <row r="2810" spans="1:29" x14ac:dyDescent="0.35">
      <c r="A2810" s="3">
        <v>30682</v>
      </c>
      <c r="B2810" s="2">
        <v>2.9409999999999998</v>
      </c>
      <c r="C2810" s="2">
        <v>8.1000000000000003E-2</v>
      </c>
      <c r="D2810" s="2">
        <v>8.3379999999999992</v>
      </c>
      <c r="E2810" s="2">
        <v>0.111</v>
      </c>
      <c r="F2810" s="2">
        <v>-2.2349999999999999</v>
      </c>
      <c r="G2810" s="2">
        <v>8.5000000000000006E-2</v>
      </c>
      <c r="H2810" s="2">
        <v>13.701000000000001</v>
      </c>
      <c r="I2810" s="2">
        <v>5.1999999999999998E-2</v>
      </c>
      <c r="J2810" s="4">
        <f t="shared" si="264"/>
        <v>1984</v>
      </c>
      <c r="K2810">
        <f t="shared" si="265"/>
        <v>1</v>
      </c>
      <c r="M2810" t="str">
        <f t="shared" si="260"/>
        <v/>
      </c>
      <c r="O2810" t="str">
        <f t="shared" si="261"/>
        <v/>
      </c>
      <c r="R2810" t="str">
        <f t="shared" si="262"/>
        <v>1984-01</v>
      </c>
      <c r="U2810" s="2">
        <v>2.9409999999999998</v>
      </c>
      <c r="V2810" s="2">
        <v>8.1000000000000003E-2</v>
      </c>
      <c r="W2810" s="2">
        <v>8.3379999999999992</v>
      </c>
      <c r="X2810" s="2">
        <v>0.111</v>
      </c>
      <c r="Y2810" s="2">
        <v>-2.2349999999999999</v>
      </c>
      <c r="Z2810" s="2">
        <v>8.5000000000000006E-2</v>
      </c>
      <c r="AA2810" s="2">
        <v>13.701000000000001</v>
      </c>
      <c r="AB2810" s="2">
        <v>5.1999999999999998E-2</v>
      </c>
      <c r="AC2810">
        <f t="shared" si="263"/>
        <v>1980</v>
      </c>
    </row>
    <row r="2811" spans="1:29" x14ac:dyDescent="0.35">
      <c r="A2811" s="3">
        <v>30713</v>
      </c>
      <c r="B2811" s="2">
        <v>3.093</v>
      </c>
      <c r="C2811" s="2">
        <v>0.10100000000000001</v>
      </c>
      <c r="D2811" s="2">
        <v>8.7859999999999996</v>
      </c>
      <c r="E2811" s="2">
        <v>0.13600000000000001</v>
      </c>
      <c r="F2811" s="2">
        <v>-2.452</v>
      </c>
      <c r="G2811" s="2">
        <v>0.16899999999999901</v>
      </c>
      <c r="H2811" s="2">
        <v>13.878</v>
      </c>
      <c r="I2811" s="2">
        <v>5.6000000000000001E-2</v>
      </c>
      <c r="J2811" s="4">
        <f t="shared" si="264"/>
        <v>1984</v>
      </c>
      <c r="K2811">
        <f t="shared" si="265"/>
        <v>2</v>
      </c>
      <c r="M2811" t="str">
        <f t="shared" si="260"/>
        <v/>
      </c>
      <c r="O2811" t="str">
        <f t="shared" si="261"/>
        <v/>
      </c>
      <c r="R2811" t="str">
        <f t="shared" si="262"/>
        <v>1984-02</v>
      </c>
      <c r="U2811" s="2">
        <v>3.093</v>
      </c>
      <c r="V2811" s="2">
        <v>0.10100000000000001</v>
      </c>
      <c r="W2811" s="2">
        <v>8.7859999999999996</v>
      </c>
      <c r="X2811" s="2">
        <v>0.13600000000000001</v>
      </c>
      <c r="Y2811" s="2">
        <v>-2.452</v>
      </c>
      <c r="Z2811" s="2">
        <v>0.16899999999999901</v>
      </c>
      <c r="AA2811" s="2">
        <v>13.878</v>
      </c>
      <c r="AB2811" s="2">
        <v>5.6000000000000001E-2</v>
      </c>
      <c r="AC2811">
        <f t="shared" si="263"/>
        <v>1980</v>
      </c>
    </row>
    <row r="2812" spans="1:29" x14ac:dyDescent="0.35">
      <c r="A2812" s="3">
        <v>30742</v>
      </c>
      <c r="B2812" s="2">
        <v>5.6710000000000003</v>
      </c>
      <c r="C2812" s="2">
        <v>8.4000000000000005E-2</v>
      </c>
      <c r="D2812" s="2">
        <v>11.541</v>
      </c>
      <c r="E2812" s="2">
        <v>0.1</v>
      </c>
      <c r="F2812" s="2">
        <v>-7.8E-2</v>
      </c>
      <c r="G2812" s="2">
        <v>0.06</v>
      </c>
      <c r="H2812" s="2">
        <v>14.608000000000001</v>
      </c>
      <c r="I2812" s="2">
        <v>5.6000000000000001E-2</v>
      </c>
      <c r="J2812" s="4">
        <f t="shared" si="264"/>
        <v>1984</v>
      </c>
      <c r="K2812">
        <f t="shared" si="265"/>
        <v>3</v>
      </c>
      <c r="M2812" t="str">
        <f t="shared" si="260"/>
        <v/>
      </c>
      <c r="O2812" t="str">
        <f t="shared" si="261"/>
        <v/>
      </c>
      <c r="R2812" t="str">
        <f t="shared" si="262"/>
        <v>1984-03</v>
      </c>
      <c r="U2812" s="2">
        <v>5.6710000000000003</v>
      </c>
      <c r="V2812" s="2">
        <v>8.4000000000000005E-2</v>
      </c>
      <c r="W2812" s="2">
        <v>11.541</v>
      </c>
      <c r="X2812" s="2">
        <v>0.1</v>
      </c>
      <c r="Y2812" s="2">
        <v>-7.8E-2</v>
      </c>
      <c r="Z2812" s="2">
        <v>0.06</v>
      </c>
      <c r="AA2812" s="2">
        <v>14.608000000000001</v>
      </c>
      <c r="AB2812" s="2">
        <v>5.6000000000000001E-2</v>
      </c>
      <c r="AC2812">
        <f t="shared" si="263"/>
        <v>1980</v>
      </c>
    </row>
    <row r="2813" spans="1:29" x14ac:dyDescent="0.35">
      <c r="A2813" s="3">
        <v>30773</v>
      </c>
      <c r="B2813" s="2">
        <v>8.4319999999999897</v>
      </c>
      <c r="C2813" s="2">
        <v>0.16300000000000001</v>
      </c>
      <c r="D2813" s="2">
        <v>14.335000000000001</v>
      </c>
      <c r="E2813" s="2">
        <v>0.23</v>
      </c>
      <c r="F2813" s="2">
        <v>2.6080000000000001</v>
      </c>
      <c r="G2813" s="2">
        <v>0.20899999999999999</v>
      </c>
      <c r="H2813" s="2">
        <v>15.37</v>
      </c>
      <c r="I2813" s="2">
        <v>6.8000000000000005E-2</v>
      </c>
      <c r="J2813" s="4">
        <f t="shared" si="264"/>
        <v>1984</v>
      </c>
      <c r="K2813">
        <f t="shared" si="265"/>
        <v>4</v>
      </c>
      <c r="M2813" t="str">
        <f t="shared" si="260"/>
        <v/>
      </c>
      <c r="O2813" t="str">
        <f t="shared" si="261"/>
        <v/>
      </c>
      <c r="R2813" t="str">
        <f t="shared" si="262"/>
        <v>1984-04</v>
      </c>
      <c r="U2813" s="2">
        <v>8.4319999999999897</v>
      </c>
      <c r="V2813" s="2">
        <v>0.16300000000000001</v>
      </c>
      <c r="W2813" s="2">
        <v>14.335000000000001</v>
      </c>
      <c r="X2813" s="2">
        <v>0.23</v>
      </c>
      <c r="Y2813" s="2">
        <v>2.6080000000000001</v>
      </c>
      <c r="Z2813" s="2">
        <v>0.20899999999999999</v>
      </c>
      <c r="AA2813" s="2">
        <v>15.37</v>
      </c>
      <c r="AB2813" s="2">
        <v>6.8000000000000005E-2</v>
      </c>
      <c r="AC2813">
        <f t="shared" si="263"/>
        <v>1980</v>
      </c>
    </row>
    <row r="2814" spans="1:29" x14ac:dyDescent="0.35">
      <c r="A2814" s="3">
        <v>30803</v>
      </c>
      <c r="B2814" s="2">
        <v>11.976000000000001</v>
      </c>
      <c r="C2814" s="2">
        <v>6.0999999999999999E-2</v>
      </c>
      <c r="D2814" s="2">
        <v>17.86</v>
      </c>
      <c r="E2814" s="2">
        <v>0.115</v>
      </c>
      <c r="F2814" s="2">
        <v>6.2110000000000003</v>
      </c>
      <c r="G2814" s="2">
        <v>0.13800000000000001</v>
      </c>
      <c r="H2814" s="2">
        <v>16.294999999999899</v>
      </c>
      <c r="I2814" s="2">
        <v>5.1999999999999998E-2</v>
      </c>
      <c r="J2814" s="4">
        <f t="shared" si="264"/>
        <v>1984</v>
      </c>
      <c r="K2814">
        <f t="shared" si="265"/>
        <v>5</v>
      </c>
      <c r="M2814" t="str">
        <f t="shared" si="260"/>
        <v/>
      </c>
      <c r="O2814" t="str">
        <f t="shared" si="261"/>
        <v/>
      </c>
      <c r="R2814" t="str">
        <f t="shared" si="262"/>
        <v>1984-05</v>
      </c>
      <c r="U2814" s="2">
        <v>11.976000000000001</v>
      </c>
      <c r="V2814" s="2">
        <v>6.0999999999999999E-2</v>
      </c>
      <c r="W2814" s="2">
        <v>17.86</v>
      </c>
      <c r="X2814" s="2">
        <v>0.115</v>
      </c>
      <c r="Y2814" s="2">
        <v>6.2110000000000003</v>
      </c>
      <c r="Z2814" s="2">
        <v>0.13800000000000001</v>
      </c>
      <c r="AA2814" s="2">
        <v>16.294999999999899</v>
      </c>
      <c r="AB2814" s="2">
        <v>5.1999999999999998E-2</v>
      </c>
      <c r="AC2814">
        <f t="shared" si="263"/>
        <v>1980</v>
      </c>
    </row>
    <row r="2815" spans="1:29" x14ac:dyDescent="0.35">
      <c r="A2815" s="3">
        <v>30834</v>
      </c>
      <c r="B2815" s="2">
        <v>13.387</v>
      </c>
      <c r="C2815" s="2">
        <v>0.191</v>
      </c>
      <c r="D2815" s="2">
        <v>19.05</v>
      </c>
      <c r="E2815" s="2">
        <v>0.127</v>
      </c>
      <c r="F2815" s="2">
        <v>7.6619999999999999</v>
      </c>
      <c r="G2815" s="2">
        <v>0.16699999999999901</v>
      </c>
      <c r="H2815" s="2">
        <v>16.667999999999999</v>
      </c>
      <c r="I2815" s="2">
        <v>7.2999999999999995E-2</v>
      </c>
      <c r="J2815" s="4">
        <f t="shared" si="264"/>
        <v>1984</v>
      </c>
      <c r="K2815">
        <f t="shared" si="265"/>
        <v>6</v>
      </c>
      <c r="M2815" t="str">
        <f t="shared" si="260"/>
        <v/>
      </c>
      <c r="O2815" t="str">
        <f t="shared" si="261"/>
        <v/>
      </c>
      <c r="R2815" t="str">
        <f t="shared" si="262"/>
        <v>1984-06</v>
      </c>
      <c r="U2815" s="2">
        <v>13.387</v>
      </c>
      <c r="V2815" s="2">
        <v>0.191</v>
      </c>
      <c r="W2815" s="2">
        <v>19.05</v>
      </c>
      <c r="X2815" s="2">
        <v>0.127</v>
      </c>
      <c r="Y2815" s="2">
        <v>7.6619999999999999</v>
      </c>
      <c r="Z2815" s="2">
        <v>0.16699999999999901</v>
      </c>
      <c r="AA2815" s="2">
        <v>16.667999999999999</v>
      </c>
      <c r="AB2815" s="2">
        <v>7.2999999999999995E-2</v>
      </c>
      <c r="AC2815">
        <f t="shared" si="263"/>
        <v>1980</v>
      </c>
    </row>
    <row r="2816" spans="1:29" x14ac:dyDescent="0.35">
      <c r="A2816" s="3">
        <v>30864</v>
      </c>
      <c r="B2816" s="2">
        <v>14.429</v>
      </c>
      <c r="C2816" s="2">
        <v>0.13699999999999901</v>
      </c>
      <c r="D2816" s="2">
        <v>20.109000000000002</v>
      </c>
      <c r="E2816" s="2">
        <v>7.4999999999999997E-2</v>
      </c>
      <c r="F2816" s="2">
        <v>8.9580000000000002</v>
      </c>
      <c r="G2816" s="2">
        <v>0.191</v>
      </c>
      <c r="H2816" s="2">
        <v>16.960999999999999</v>
      </c>
      <c r="I2816" s="2">
        <v>6.3E-2</v>
      </c>
      <c r="J2816" s="4">
        <f t="shared" si="264"/>
        <v>1984</v>
      </c>
      <c r="K2816">
        <f t="shared" si="265"/>
        <v>7</v>
      </c>
      <c r="M2816" t="str">
        <f t="shared" si="260"/>
        <v/>
      </c>
      <c r="O2816" t="str">
        <f t="shared" si="261"/>
        <v/>
      </c>
      <c r="R2816" t="str">
        <f t="shared" si="262"/>
        <v>1984-07</v>
      </c>
      <c r="U2816" s="2">
        <v>14.429</v>
      </c>
      <c r="V2816" s="2">
        <v>0.13699999999999901</v>
      </c>
      <c r="W2816" s="2">
        <v>20.109000000000002</v>
      </c>
      <c r="X2816" s="2">
        <v>7.4999999999999997E-2</v>
      </c>
      <c r="Y2816" s="2">
        <v>8.9580000000000002</v>
      </c>
      <c r="Z2816" s="2">
        <v>0.191</v>
      </c>
      <c r="AA2816" s="2">
        <v>16.960999999999999</v>
      </c>
      <c r="AB2816" s="2">
        <v>6.3E-2</v>
      </c>
      <c r="AC2816">
        <f t="shared" si="263"/>
        <v>1980</v>
      </c>
    </row>
    <row r="2817" spans="1:29" x14ac:dyDescent="0.35">
      <c r="A2817" s="3">
        <v>30895</v>
      </c>
      <c r="B2817" s="2">
        <v>13.984</v>
      </c>
      <c r="C2817" s="2">
        <v>8.5000000000000006E-2</v>
      </c>
      <c r="D2817" s="2">
        <v>19.829999999999998</v>
      </c>
      <c r="E2817" s="2">
        <v>0.23499999999999999</v>
      </c>
      <c r="F2817" s="2">
        <v>8.33</v>
      </c>
      <c r="G2817" s="2">
        <v>0.151</v>
      </c>
      <c r="H2817" s="2">
        <v>16.972000000000001</v>
      </c>
      <c r="I2817" s="2">
        <v>5.3999999999999999E-2</v>
      </c>
      <c r="J2817" s="4">
        <f t="shared" si="264"/>
        <v>1984</v>
      </c>
      <c r="K2817">
        <f t="shared" si="265"/>
        <v>8</v>
      </c>
      <c r="M2817" t="str">
        <f t="shared" si="260"/>
        <v/>
      </c>
      <c r="O2817" t="str">
        <f t="shared" si="261"/>
        <v/>
      </c>
      <c r="R2817" t="str">
        <f t="shared" si="262"/>
        <v>1984-08</v>
      </c>
      <c r="U2817" s="2">
        <v>13.984</v>
      </c>
      <c r="V2817" s="2">
        <v>8.5000000000000006E-2</v>
      </c>
      <c r="W2817" s="2">
        <v>19.829999999999998</v>
      </c>
      <c r="X2817" s="2">
        <v>0.23499999999999999</v>
      </c>
      <c r="Y2817" s="2">
        <v>8.33</v>
      </c>
      <c r="Z2817" s="2">
        <v>0.151</v>
      </c>
      <c r="AA2817" s="2">
        <v>16.972000000000001</v>
      </c>
      <c r="AB2817" s="2">
        <v>5.3999999999999999E-2</v>
      </c>
      <c r="AC2817">
        <f t="shared" si="263"/>
        <v>1980</v>
      </c>
    </row>
    <row r="2818" spans="1:29" x14ac:dyDescent="0.35">
      <c r="A2818" s="3">
        <v>30926</v>
      </c>
      <c r="B2818" s="2">
        <v>12.015000000000001</v>
      </c>
      <c r="C2818" s="2">
        <v>7.3999999999999996E-2</v>
      </c>
      <c r="D2818" s="2">
        <v>17.718</v>
      </c>
      <c r="E2818" s="2">
        <v>9.8000000000000004E-2</v>
      </c>
      <c r="F2818" s="2">
        <v>6.5</v>
      </c>
      <c r="G2818" s="2">
        <v>9.6000000000000002E-2</v>
      </c>
      <c r="H2818" s="2">
        <v>16.385000000000002</v>
      </c>
      <c r="I2818" s="2">
        <v>5.2999999999999999E-2</v>
      </c>
      <c r="J2818" s="4">
        <f t="shared" si="264"/>
        <v>1984</v>
      </c>
      <c r="K2818">
        <f t="shared" si="265"/>
        <v>9</v>
      </c>
      <c r="M2818" t="str">
        <f t="shared" si="260"/>
        <v/>
      </c>
      <c r="O2818" t="str">
        <f t="shared" si="261"/>
        <v/>
      </c>
      <c r="R2818" t="str">
        <f t="shared" si="262"/>
        <v>1984-09</v>
      </c>
      <c r="U2818" s="2">
        <v>12.015000000000001</v>
      </c>
      <c r="V2818" s="2">
        <v>7.3999999999999996E-2</v>
      </c>
      <c r="W2818" s="2">
        <v>17.718</v>
      </c>
      <c r="X2818" s="2">
        <v>9.8000000000000004E-2</v>
      </c>
      <c r="Y2818" s="2">
        <v>6.5</v>
      </c>
      <c r="Z2818" s="2">
        <v>9.6000000000000002E-2</v>
      </c>
      <c r="AA2818" s="2">
        <v>16.385000000000002</v>
      </c>
      <c r="AB2818" s="2">
        <v>5.2999999999999999E-2</v>
      </c>
      <c r="AC2818">
        <f t="shared" si="263"/>
        <v>1980</v>
      </c>
    </row>
    <row r="2819" spans="1:29" x14ac:dyDescent="0.35">
      <c r="A2819" s="3">
        <v>30956</v>
      </c>
      <c r="B2819" s="2">
        <v>9.3780000000000001</v>
      </c>
      <c r="C2819" s="2">
        <v>8.1999999999999906E-2</v>
      </c>
      <c r="D2819" s="2">
        <v>14.890999999999901</v>
      </c>
      <c r="E2819" s="2">
        <v>6.6000000000000003E-2</v>
      </c>
      <c r="F2819" s="2">
        <v>4.0149999999999997</v>
      </c>
      <c r="G2819" s="2">
        <v>0.10100000000000001</v>
      </c>
      <c r="H2819" s="2">
        <v>15.368</v>
      </c>
      <c r="I2819" s="2">
        <v>5.3999999999999999E-2</v>
      </c>
      <c r="J2819" s="4">
        <f t="shared" si="264"/>
        <v>1984</v>
      </c>
      <c r="K2819">
        <f t="shared" si="265"/>
        <v>10</v>
      </c>
      <c r="M2819" t="str">
        <f t="shared" ref="M2819:M2882" si="266">IFERROR(AVERAGEIFS(H:H, J:J, L2819), "")</f>
        <v/>
      </c>
      <c r="O2819" t="str">
        <f t="shared" ref="O2819:O2882" si="267">IF(ISNUMBER(M2819), M2819 - $N$2, "")</f>
        <v/>
      </c>
      <c r="R2819" t="str">
        <f t="shared" ref="R2819:R2882" si="268">J2819 &amp; "-" &amp; TEXT(K2819, "00")</f>
        <v>1984-10</v>
      </c>
      <c r="U2819" s="2">
        <v>9.3780000000000001</v>
      </c>
      <c r="V2819" s="2">
        <v>8.1999999999999906E-2</v>
      </c>
      <c r="W2819" s="2">
        <v>14.890999999999901</v>
      </c>
      <c r="X2819" s="2">
        <v>6.6000000000000003E-2</v>
      </c>
      <c r="Y2819" s="2">
        <v>4.0149999999999997</v>
      </c>
      <c r="Z2819" s="2">
        <v>0.10100000000000001</v>
      </c>
      <c r="AA2819" s="2">
        <v>15.368</v>
      </c>
      <c r="AB2819" s="2">
        <v>5.3999999999999999E-2</v>
      </c>
      <c r="AC2819">
        <f t="shared" ref="AC2819:AC2882" si="269">INT(J2819/10)*10</f>
        <v>1980</v>
      </c>
    </row>
    <row r="2820" spans="1:29" x14ac:dyDescent="0.35">
      <c r="A2820" s="3">
        <v>30987</v>
      </c>
      <c r="B2820" s="2">
        <v>5.8109999999999999</v>
      </c>
      <c r="C2820" s="2">
        <v>0.106</v>
      </c>
      <c r="D2820" s="2">
        <v>11.243</v>
      </c>
      <c r="E2820" s="2">
        <v>0.16600000000000001</v>
      </c>
      <c r="F2820" s="2">
        <v>0.60199999999999998</v>
      </c>
      <c r="G2820" s="2">
        <v>8.7999999999999995E-2</v>
      </c>
      <c r="H2820" s="2">
        <v>14.32</v>
      </c>
      <c r="I2820" s="2">
        <v>5.5E-2</v>
      </c>
      <c r="J2820" s="4">
        <f t="shared" si="264"/>
        <v>1984</v>
      </c>
      <c r="K2820">
        <f t="shared" si="265"/>
        <v>11</v>
      </c>
      <c r="M2820" t="str">
        <f t="shared" si="266"/>
        <v/>
      </c>
      <c r="O2820" t="str">
        <f t="shared" si="267"/>
        <v/>
      </c>
      <c r="R2820" t="str">
        <f t="shared" si="268"/>
        <v>1984-11</v>
      </c>
      <c r="U2820" s="2">
        <v>5.8109999999999999</v>
      </c>
      <c r="V2820" s="2">
        <v>0.106</v>
      </c>
      <c r="W2820" s="2">
        <v>11.243</v>
      </c>
      <c r="X2820" s="2">
        <v>0.16600000000000001</v>
      </c>
      <c r="Y2820" s="2">
        <v>0.60199999999999998</v>
      </c>
      <c r="Z2820" s="2">
        <v>8.7999999999999995E-2</v>
      </c>
      <c r="AA2820" s="2">
        <v>14.32</v>
      </c>
      <c r="AB2820" s="2">
        <v>5.5E-2</v>
      </c>
      <c r="AC2820">
        <f t="shared" si="269"/>
        <v>1980</v>
      </c>
    </row>
    <row r="2821" spans="1:29" x14ac:dyDescent="0.35">
      <c r="A2821" s="3">
        <v>31017</v>
      </c>
      <c r="B2821" s="2">
        <v>3.1850000000000001</v>
      </c>
      <c r="C2821" s="2">
        <v>6.6000000000000003E-2</v>
      </c>
      <c r="D2821" s="2">
        <v>8.4109999999999996</v>
      </c>
      <c r="E2821" s="2">
        <v>0.15</v>
      </c>
      <c r="F2821" s="2">
        <v>-1.88</v>
      </c>
      <c r="G2821" s="2">
        <v>0.109</v>
      </c>
      <c r="H2821" s="2">
        <v>13.603999999999999</v>
      </c>
      <c r="I2821" s="2">
        <v>0.05</v>
      </c>
      <c r="J2821" s="4">
        <f t="shared" si="264"/>
        <v>1984</v>
      </c>
      <c r="K2821">
        <f t="shared" si="265"/>
        <v>12</v>
      </c>
      <c r="M2821" t="str">
        <f t="shared" si="266"/>
        <v/>
      </c>
      <c r="O2821" t="str">
        <f t="shared" si="267"/>
        <v/>
      </c>
      <c r="R2821" t="str">
        <f t="shared" si="268"/>
        <v>1984-12</v>
      </c>
      <c r="U2821" s="2">
        <v>3.1850000000000001</v>
      </c>
      <c r="V2821" s="2">
        <v>6.6000000000000003E-2</v>
      </c>
      <c r="W2821" s="2">
        <v>8.4109999999999996</v>
      </c>
      <c r="X2821" s="2">
        <v>0.15</v>
      </c>
      <c r="Y2821" s="2">
        <v>-1.88</v>
      </c>
      <c r="Z2821" s="2">
        <v>0.109</v>
      </c>
      <c r="AA2821" s="2">
        <v>13.603999999999999</v>
      </c>
      <c r="AB2821" s="2">
        <v>0.05</v>
      </c>
      <c r="AC2821">
        <f t="shared" si="269"/>
        <v>1980</v>
      </c>
    </row>
    <row r="2822" spans="1:29" x14ac:dyDescent="0.35">
      <c r="A2822" s="3">
        <v>31048</v>
      </c>
      <c r="B2822" s="2">
        <v>3.01</v>
      </c>
      <c r="C2822" s="2">
        <v>8.1999999999999906E-2</v>
      </c>
      <c r="D2822" s="2">
        <v>8.3849999999999998</v>
      </c>
      <c r="E2822" s="2">
        <v>0.122</v>
      </c>
      <c r="F2822" s="2">
        <v>-2.2200000000000002</v>
      </c>
      <c r="G2822" s="2">
        <v>6.3E-2</v>
      </c>
      <c r="H2822" s="2">
        <v>13.678000000000001</v>
      </c>
      <c r="I2822" s="2">
        <v>5.1999999999999998E-2</v>
      </c>
      <c r="J2822" s="4">
        <f t="shared" si="264"/>
        <v>1985</v>
      </c>
      <c r="K2822">
        <f t="shared" si="265"/>
        <v>1</v>
      </c>
      <c r="M2822" t="str">
        <f t="shared" si="266"/>
        <v/>
      </c>
      <c r="O2822" t="str">
        <f t="shared" si="267"/>
        <v/>
      </c>
      <c r="R2822" t="str">
        <f t="shared" si="268"/>
        <v>1985-01</v>
      </c>
      <c r="U2822" s="2">
        <v>3.01</v>
      </c>
      <c r="V2822" s="2">
        <v>8.1999999999999906E-2</v>
      </c>
      <c r="W2822" s="2">
        <v>8.3849999999999998</v>
      </c>
      <c r="X2822" s="2">
        <v>0.122</v>
      </c>
      <c r="Y2822" s="2">
        <v>-2.2200000000000002</v>
      </c>
      <c r="Z2822" s="2">
        <v>6.3E-2</v>
      </c>
      <c r="AA2822" s="2">
        <v>13.678000000000001</v>
      </c>
      <c r="AB2822" s="2">
        <v>5.1999999999999998E-2</v>
      </c>
      <c r="AC2822">
        <f t="shared" si="269"/>
        <v>1980</v>
      </c>
    </row>
    <row r="2823" spans="1:29" x14ac:dyDescent="0.35">
      <c r="A2823" s="3">
        <v>31079</v>
      </c>
      <c r="B2823" s="2">
        <v>2.7040000000000002</v>
      </c>
      <c r="C2823" s="2">
        <v>8.5000000000000006E-2</v>
      </c>
      <c r="D2823" s="2">
        <v>8.3219999999999992</v>
      </c>
      <c r="E2823" s="2">
        <v>0.11700000000000001</v>
      </c>
      <c r="F2823" s="2">
        <v>-2.8530000000000002</v>
      </c>
      <c r="G2823" s="2">
        <v>0.08</v>
      </c>
      <c r="H2823" s="2">
        <v>13.731</v>
      </c>
      <c r="I2823" s="2">
        <v>5.0999999999999997E-2</v>
      </c>
      <c r="J2823" s="4">
        <f t="shared" si="264"/>
        <v>1985</v>
      </c>
      <c r="K2823">
        <f t="shared" si="265"/>
        <v>2</v>
      </c>
      <c r="M2823" t="str">
        <f t="shared" si="266"/>
        <v/>
      </c>
      <c r="O2823" t="str">
        <f t="shared" si="267"/>
        <v/>
      </c>
      <c r="R2823" t="str">
        <f t="shared" si="268"/>
        <v>1985-02</v>
      </c>
      <c r="U2823" s="2">
        <v>2.7040000000000002</v>
      </c>
      <c r="V2823" s="2">
        <v>8.5000000000000006E-2</v>
      </c>
      <c r="W2823" s="2">
        <v>8.3219999999999992</v>
      </c>
      <c r="X2823" s="2">
        <v>0.11700000000000001</v>
      </c>
      <c r="Y2823" s="2">
        <v>-2.8530000000000002</v>
      </c>
      <c r="Z2823" s="2">
        <v>0.08</v>
      </c>
      <c r="AA2823" s="2">
        <v>13.731</v>
      </c>
      <c r="AB2823" s="2">
        <v>5.0999999999999997E-2</v>
      </c>
      <c r="AC2823">
        <f t="shared" si="269"/>
        <v>1980</v>
      </c>
    </row>
    <row r="2824" spans="1:29" x14ac:dyDescent="0.35">
      <c r="A2824" s="3">
        <v>31107</v>
      </c>
      <c r="B2824" s="2">
        <v>5.4509999999999996</v>
      </c>
      <c r="C2824" s="2">
        <v>0.06</v>
      </c>
      <c r="D2824" s="2">
        <v>11.194000000000001</v>
      </c>
      <c r="E2824" s="2">
        <v>8.6999999999999994E-2</v>
      </c>
      <c r="F2824" s="2">
        <v>-0.13300000000000001</v>
      </c>
      <c r="G2824" s="2">
        <v>8.5999999999999993E-2</v>
      </c>
      <c r="H2824" s="2">
        <v>14.526</v>
      </c>
      <c r="I2824" s="2">
        <v>0.05</v>
      </c>
      <c r="J2824" s="4">
        <f t="shared" si="264"/>
        <v>1985</v>
      </c>
      <c r="K2824">
        <f t="shared" si="265"/>
        <v>3</v>
      </c>
      <c r="M2824" t="str">
        <f t="shared" si="266"/>
        <v/>
      </c>
      <c r="O2824" t="str">
        <f t="shared" si="267"/>
        <v/>
      </c>
      <c r="R2824" t="str">
        <f t="shared" si="268"/>
        <v>1985-03</v>
      </c>
      <c r="U2824" s="2">
        <v>5.4509999999999996</v>
      </c>
      <c r="V2824" s="2">
        <v>0.06</v>
      </c>
      <c r="W2824" s="2">
        <v>11.194000000000001</v>
      </c>
      <c r="X2824" s="2">
        <v>8.6999999999999994E-2</v>
      </c>
      <c r="Y2824" s="2">
        <v>-0.13300000000000001</v>
      </c>
      <c r="Z2824" s="2">
        <v>8.5999999999999993E-2</v>
      </c>
      <c r="AA2824" s="2">
        <v>14.526</v>
      </c>
      <c r="AB2824" s="2">
        <v>0.05</v>
      </c>
      <c r="AC2824">
        <f t="shared" si="269"/>
        <v>1980</v>
      </c>
    </row>
    <row r="2825" spans="1:29" x14ac:dyDescent="0.35">
      <c r="A2825" s="3">
        <v>31138</v>
      </c>
      <c r="B2825" s="2">
        <v>8.6329999999999991</v>
      </c>
      <c r="C2825" s="2">
        <v>8.5000000000000006E-2</v>
      </c>
      <c r="D2825" s="2">
        <v>14.420999999999999</v>
      </c>
      <c r="E2825" s="2">
        <v>8.5000000000000006E-2</v>
      </c>
      <c r="F2825" s="2">
        <v>2.9049999999999998</v>
      </c>
      <c r="G2825" s="2">
        <v>0.113</v>
      </c>
      <c r="H2825" s="2">
        <v>15.356</v>
      </c>
      <c r="I2825" s="2">
        <v>5.3999999999999999E-2</v>
      </c>
      <c r="J2825" s="4">
        <f t="shared" si="264"/>
        <v>1985</v>
      </c>
      <c r="K2825">
        <f t="shared" si="265"/>
        <v>4</v>
      </c>
      <c r="M2825" t="str">
        <f t="shared" si="266"/>
        <v/>
      </c>
      <c r="O2825" t="str">
        <f t="shared" si="267"/>
        <v/>
      </c>
      <c r="R2825" t="str">
        <f t="shared" si="268"/>
        <v>1985-04</v>
      </c>
      <c r="U2825" s="2">
        <v>8.6329999999999991</v>
      </c>
      <c r="V2825" s="2">
        <v>8.5000000000000006E-2</v>
      </c>
      <c r="W2825" s="2">
        <v>14.420999999999999</v>
      </c>
      <c r="X2825" s="2">
        <v>8.5000000000000006E-2</v>
      </c>
      <c r="Y2825" s="2">
        <v>2.9049999999999998</v>
      </c>
      <c r="Z2825" s="2">
        <v>0.113</v>
      </c>
      <c r="AA2825" s="2">
        <v>15.356</v>
      </c>
      <c r="AB2825" s="2">
        <v>5.3999999999999999E-2</v>
      </c>
      <c r="AC2825">
        <f t="shared" si="269"/>
        <v>1980</v>
      </c>
    </row>
    <row r="2826" spans="1:29" x14ac:dyDescent="0.35">
      <c r="A2826" s="3">
        <v>31168</v>
      </c>
      <c r="B2826" s="2">
        <v>11.425999999999901</v>
      </c>
      <c r="C2826" s="2">
        <v>6.6000000000000003E-2</v>
      </c>
      <c r="D2826" s="2">
        <v>17.202999999999999</v>
      </c>
      <c r="E2826" s="2">
        <v>0.11700000000000001</v>
      </c>
      <c r="F2826" s="2">
        <v>5.7560000000000002</v>
      </c>
      <c r="G2826" s="2">
        <v>0.11899999999999999</v>
      </c>
      <c r="H2826" s="2">
        <v>16.135999999999999</v>
      </c>
      <c r="I2826" s="2">
        <v>0.05</v>
      </c>
      <c r="J2826" s="4">
        <f t="shared" si="264"/>
        <v>1985</v>
      </c>
      <c r="K2826">
        <f t="shared" si="265"/>
        <v>5</v>
      </c>
      <c r="M2826" t="str">
        <f t="shared" si="266"/>
        <v/>
      </c>
      <c r="O2826" t="str">
        <f t="shared" si="267"/>
        <v/>
      </c>
      <c r="R2826" t="str">
        <f t="shared" si="268"/>
        <v>1985-05</v>
      </c>
      <c r="U2826" s="2">
        <v>11.425999999999901</v>
      </c>
      <c r="V2826" s="2">
        <v>6.6000000000000003E-2</v>
      </c>
      <c r="W2826" s="2">
        <v>17.202999999999999</v>
      </c>
      <c r="X2826" s="2">
        <v>0.11700000000000001</v>
      </c>
      <c r="Y2826" s="2">
        <v>5.7560000000000002</v>
      </c>
      <c r="Z2826" s="2">
        <v>0.11899999999999999</v>
      </c>
      <c r="AA2826" s="2">
        <v>16.135999999999999</v>
      </c>
      <c r="AB2826" s="2">
        <v>0.05</v>
      </c>
      <c r="AC2826">
        <f t="shared" si="269"/>
        <v>1980</v>
      </c>
    </row>
    <row r="2827" spans="1:29" x14ac:dyDescent="0.35">
      <c r="A2827" s="3">
        <v>31199</v>
      </c>
      <c r="B2827" s="2">
        <v>13.569000000000001</v>
      </c>
      <c r="C2827" s="2">
        <v>0.187</v>
      </c>
      <c r="D2827" s="2">
        <v>19.396000000000001</v>
      </c>
      <c r="E2827" s="2">
        <v>0.24</v>
      </c>
      <c r="F2827" s="2">
        <v>7.9079999999999897</v>
      </c>
      <c r="G2827" s="2">
        <v>0.14599999999999999</v>
      </c>
      <c r="H2827" s="2">
        <v>16.713000000000001</v>
      </c>
      <c r="I2827" s="2">
        <v>7.0000000000000007E-2</v>
      </c>
      <c r="J2827" s="4">
        <f t="shared" ref="J2827:J2890" si="270">YEAR(A2827)</f>
        <v>1985</v>
      </c>
      <c r="K2827">
        <f t="shared" ref="K2827:K2890" si="271">MONTH(A2827)</f>
        <v>6</v>
      </c>
      <c r="M2827" t="str">
        <f t="shared" si="266"/>
        <v/>
      </c>
      <c r="O2827" t="str">
        <f t="shared" si="267"/>
        <v/>
      </c>
      <c r="R2827" t="str">
        <f t="shared" si="268"/>
        <v>1985-06</v>
      </c>
      <c r="U2827" s="2">
        <v>13.569000000000001</v>
      </c>
      <c r="V2827" s="2">
        <v>0.187</v>
      </c>
      <c r="W2827" s="2">
        <v>19.396000000000001</v>
      </c>
      <c r="X2827" s="2">
        <v>0.24</v>
      </c>
      <c r="Y2827" s="2">
        <v>7.9079999999999897</v>
      </c>
      <c r="Z2827" s="2">
        <v>0.14599999999999999</v>
      </c>
      <c r="AA2827" s="2">
        <v>16.713000000000001</v>
      </c>
      <c r="AB2827" s="2">
        <v>7.0000000000000007E-2</v>
      </c>
      <c r="AC2827">
        <f t="shared" si="269"/>
        <v>1980</v>
      </c>
    </row>
    <row r="2828" spans="1:29" x14ac:dyDescent="0.35">
      <c r="A2828" s="3">
        <v>31229</v>
      </c>
      <c r="B2828" s="2">
        <v>13.9729999999999</v>
      </c>
      <c r="C2828" s="2">
        <v>8.6999999999999994E-2</v>
      </c>
      <c r="D2828" s="2">
        <v>19.710999999999999</v>
      </c>
      <c r="E2828" s="2">
        <v>0.113</v>
      </c>
      <c r="F2828" s="2">
        <v>8.3620000000000001</v>
      </c>
      <c r="G2828" s="2">
        <v>0.14099999999999999</v>
      </c>
      <c r="H2828" s="2">
        <v>16.905999999999999</v>
      </c>
      <c r="I2828" s="2">
        <v>5.0999999999999997E-2</v>
      </c>
      <c r="J2828" s="4">
        <f t="shared" si="270"/>
        <v>1985</v>
      </c>
      <c r="K2828">
        <f t="shared" si="271"/>
        <v>7</v>
      </c>
      <c r="M2828" t="str">
        <f t="shared" si="266"/>
        <v/>
      </c>
      <c r="O2828" t="str">
        <f t="shared" si="267"/>
        <v/>
      </c>
      <c r="R2828" t="str">
        <f t="shared" si="268"/>
        <v>1985-07</v>
      </c>
      <c r="U2828" s="2">
        <v>13.9729999999999</v>
      </c>
      <c r="V2828" s="2">
        <v>8.6999999999999994E-2</v>
      </c>
      <c r="W2828" s="2">
        <v>19.710999999999999</v>
      </c>
      <c r="X2828" s="2">
        <v>0.113</v>
      </c>
      <c r="Y2828" s="2">
        <v>8.3620000000000001</v>
      </c>
      <c r="Z2828" s="2">
        <v>0.14099999999999999</v>
      </c>
      <c r="AA2828" s="2">
        <v>16.905999999999999</v>
      </c>
      <c r="AB2828" s="2">
        <v>5.0999999999999997E-2</v>
      </c>
      <c r="AC2828">
        <f t="shared" si="269"/>
        <v>1980</v>
      </c>
    </row>
    <row r="2829" spans="1:29" x14ac:dyDescent="0.35">
      <c r="A2829" s="3">
        <v>31260</v>
      </c>
      <c r="B2829" s="2">
        <v>14.058999999999999</v>
      </c>
      <c r="C2829" s="2">
        <v>8.6999999999999994E-2</v>
      </c>
      <c r="D2829" s="2">
        <v>19.757000000000001</v>
      </c>
      <c r="E2829" s="2">
        <v>0.113</v>
      </c>
      <c r="F2829" s="2">
        <v>8.5149999999999899</v>
      </c>
      <c r="G2829" s="2">
        <v>9.1999999999999998E-2</v>
      </c>
      <c r="H2829" s="2">
        <v>17.012999999999899</v>
      </c>
      <c r="I2829" s="2">
        <v>0.05</v>
      </c>
      <c r="J2829" s="4">
        <f t="shared" si="270"/>
        <v>1985</v>
      </c>
      <c r="K2829">
        <f t="shared" si="271"/>
        <v>8</v>
      </c>
      <c r="M2829" t="str">
        <f t="shared" si="266"/>
        <v/>
      </c>
      <c r="O2829" t="str">
        <f t="shared" si="267"/>
        <v/>
      </c>
      <c r="R2829" t="str">
        <f t="shared" si="268"/>
        <v>1985-08</v>
      </c>
      <c r="U2829" s="2">
        <v>14.058999999999999</v>
      </c>
      <c r="V2829" s="2">
        <v>8.6999999999999994E-2</v>
      </c>
      <c r="W2829" s="2">
        <v>19.757000000000001</v>
      </c>
      <c r="X2829" s="2">
        <v>0.113</v>
      </c>
      <c r="Y2829" s="2">
        <v>8.5149999999999899</v>
      </c>
      <c r="Z2829" s="2">
        <v>9.1999999999999998E-2</v>
      </c>
      <c r="AA2829" s="2">
        <v>17.012999999999899</v>
      </c>
      <c r="AB2829" s="2">
        <v>0.05</v>
      </c>
      <c r="AC2829">
        <f t="shared" si="269"/>
        <v>1980</v>
      </c>
    </row>
    <row r="2830" spans="1:29" x14ac:dyDescent="0.35">
      <c r="A2830" s="3">
        <v>31291</v>
      </c>
      <c r="B2830" s="2">
        <v>11.98</v>
      </c>
      <c r="C2830" s="2">
        <v>0.08</v>
      </c>
      <c r="D2830" s="2">
        <v>17.634</v>
      </c>
      <c r="E2830" s="2">
        <v>0.13800000000000001</v>
      </c>
      <c r="F2830" s="2">
        <v>6.4820000000000002</v>
      </c>
      <c r="G2830" s="2">
        <v>0.13500000000000001</v>
      </c>
      <c r="H2830" s="2">
        <v>16.356999999999999</v>
      </c>
      <c r="I2830" s="2">
        <v>5.3999999999999999E-2</v>
      </c>
      <c r="J2830" s="4">
        <f t="shared" si="270"/>
        <v>1985</v>
      </c>
      <c r="K2830">
        <f t="shared" si="271"/>
        <v>9</v>
      </c>
      <c r="M2830" t="str">
        <f t="shared" si="266"/>
        <v/>
      </c>
      <c r="O2830" t="str">
        <f t="shared" si="267"/>
        <v/>
      </c>
      <c r="R2830" t="str">
        <f t="shared" si="268"/>
        <v>1985-09</v>
      </c>
      <c r="U2830" s="2">
        <v>11.98</v>
      </c>
      <c r="V2830" s="2">
        <v>0.08</v>
      </c>
      <c r="W2830" s="2">
        <v>17.634</v>
      </c>
      <c r="X2830" s="2">
        <v>0.13800000000000001</v>
      </c>
      <c r="Y2830" s="2">
        <v>6.4820000000000002</v>
      </c>
      <c r="Z2830" s="2">
        <v>0.13500000000000001</v>
      </c>
      <c r="AA2830" s="2">
        <v>16.356999999999999</v>
      </c>
      <c r="AB2830" s="2">
        <v>5.3999999999999999E-2</v>
      </c>
      <c r="AC2830">
        <f t="shared" si="269"/>
        <v>1980</v>
      </c>
    </row>
    <row r="2831" spans="1:29" x14ac:dyDescent="0.35">
      <c r="A2831" s="3">
        <v>31321</v>
      </c>
      <c r="B2831" s="2">
        <v>9.3379999999999992</v>
      </c>
      <c r="C2831" s="2">
        <v>8.8999999999999996E-2</v>
      </c>
      <c r="D2831" s="2">
        <v>14.808</v>
      </c>
      <c r="E2831" s="2">
        <v>4.8000000000000001E-2</v>
      </c>
      <c r="F2831" s="2">
        <v>4.0510000000000002</v>
      </c>
      <c r="G2831" s="2">
        <v>9.9000000000000005E-2</v>
      </c>
      <c r="H2831" s="2">
        <v>15.4759999999999</v>
      </c>
      <c r="I2831" s="2">
        <v>5.3999999999999999E-2</v>
      </c>
      <c r="J2831" s="4">
        <f t="shared" si="270"/>
        <v>1985</v>
      </c>
      <c r="K2831">
        <f t="shared" si="271"/>
        <v>10</v>
      </c>
      <c r="M2831" t="str">
        <f t="shared" si="266"/>
        <v/>
      </c>
      <c r="O2831" t="str">
        <f t="shared" si="267"/>
        <v/>
      </c>
      <c r="R2831" t="str">
        <f t="shared" si="268"/>
        <v>1985-10</v>
      </c>
      <c r="U2831" s="2">
        <v>9.3379999999999992</v>
      </c>
      <c r="V2831" s="2">
        <v>8.8999999999999996E-2</v>
      </c>
      <c r="W2831" s="2">
        <v>14.808</v>
      </c>
      <c r="X2831" s="2">
        <v>4.8000000000000001E-2</v>
      </c>
      <c r="Y2831" s="2">
        <v>4.0510000000000002</v>
      </c>
      <c r="Z2831" s="2">
        <v>9.9000000000000005E-2</v>
      </c>
      <c r="AA2831" s="2">
        <v>15.4759999999999</v>
      </c>
      <c r="AB2831" s="2">
        <v>5.3999999999999999E-2</v>
      </c>
      <c r="AC2831">
        <f t="shared" si="269"/>
        <v>1980</v>
      </c>
    </row>
    <row r="2832" spans="1:29" x14ac:dyDescent="0.35">
      <c r="A2832" s="3">
        <v>31352</v>
      </c>
      <c r="B2832" s="2">
        <v>5.968</v>
      </c>
      <c r="C2832" s="2">
        <v>0.104</v>
      </c>
      <c r="D2832" s="2">
        <v>11.331</v>
      </c>
      <c r="E2832" s="2">
        <v>0.10199999999999999</v>
      </c>
      <c r="F2832" s="2">
        <v>0.70299999999999996</v>
      </c>
      <c r="G2832" s="2">
        <v>0.107</v>
      </c>
      <c r="H2832" s="2">
        <v>14.388</v>
      </c>
      <c r="I2832" s="2">
        <v>5.5E-2</v>
      </c>
      <c r="J2832" s="4">
        <f t="shared" si="270"/>
        <v>1985</v>
      </c>
      <c r="K2832">
        <f t="shared" si="271"/>
        <v>11</v>
      </c>
      <c r="M2832" t="str">
        <f t="shared" si="266"/>
        <v/>
      </c>
      <c r="O2832" t="str">
        <f t="shared" si="267"/>
        <v/>
      </c>
      <c r="R2832" t="str">
        <f t="shared" si="268"/>
        <v>1985-11</v>
      </c>
      <c r="U2832" s="2">
        <v>5.968</v>
      </c>
      <c r="V2832" s="2">
        <v>0.104</v>
      </c>
      <c r="W2832" s="2">
        <v>11.331</v>
      </c>
      <c r="X2832" s="2">
        <v>0.10199999999999999</v>
      </c>
      <c r="Y2832" s="2">
        <v>0.70299999999999996</v>
      </c>
      <c r="Z2832" s="2">
        <v>0.107</v>
      </c>
      <c r="AA2832" s="2">
        <v>14.388</v>
      </c>
      <c r="AB2832" s="2">
        <v>5.5E-2</v>
      </c>
      <c r="AC2832">
        <f t="shared" si="269"/>
        <v>1980</v>
      </c>
    </row>
    <row r="2833" spans="1:29" x14ac:dyDescent="0.35">
      <c r="A2833" s="3">
        <v>31382</v>
      </c>
      <c r="B2833" s="2">
        <v>3.7850000000000001</v>
      </c>
      <c r="C2833" s="2">
        <v>0.107</v>
      </c>
      <c r="D2833" s="2">
        <v>9.0440000000000005</v>
      </c>
      <c r="E2833" s="2">
        <v>0.154</v>
      </c>
      <c r="F2833" s="2">
        <v>-1.3680000000000001</v>
      </c>
      <c r="G2833" s="2">
        <v>8.4000000000000005E-2</v>
      </c>
      <c r="H2833" s="2">
        <v>13.808</v>
      </c>
      <c r="I2833" s="2">
        <v>5.6000000000000001E-2</v>
      </c>
      <c r="J2833" s="4">
        <f t="shared" si="270"/>
        <v>1985</v>
      </c>
      <c r="K2833">
        <f t="shared" si="271"/>
        <v>12</v>
      </c>
      <c r="M2833" t="str">
        <f t="shared" si="266"/>
        <v/>
      </c>
      <c r="O2833" t="str">
        <f t="shared" si="267"/>
        <v/>
      </c>
      <c r="R2833" t="str">
        <f t="shared" si="268"/>
        <v>1985-12</v>
      </c>
      <c r="U2833" s="2">
        <v>3.7850000000000001</v>
      </c>
      <c r="V2833" s="2">
        <v>0.107</v>
      </c>
      <c r="W2833" s="2">
        <v>9.0440000000000005</v>
      </c>
      <c r="X2833" s="2">
        <v>0.154</v>
      </c>
      <c r="Y2833" s="2">
        <v>-1.3680000000000001</v>
      </c>
      <c r="Z2833" s="2">
        <v>8.4000000000000005E-2</v>
      </c>
      <c r="AA2833" s="2">
        <v>13.808</v>
      </c>
      <c r="AB2833" s="2">
        <v>5.6000000000000001E-2</v>
      </c>
      <c r="AC2833">
        <f t="shared" si="269"/>
        <v>1980</v>
      </c>
    </row>
    <row r="2834" spans="1:29" x14ac:dyDescent="0.35">
      <c r="A2834" s="3">
        <v>31413</v>
      </c>
      <c r="B2834" s="2">
        <v>3.3149999999999999</v>
      </c>
      <c r="C2834" s="2">
        <v>0.11700000000000001</v>
      </c>
      <c r="D2834" s="2">
        <v>8.8179999999999996</v>
      </c>
      <c r="E2834" s="2">
        <v>7.0999999999999994E-2</v>
      </c>
      <c r="F2834" s="2">
        <v>-2.0110000000000001</v>
      </c>
      <c r="G2834" s="2">
        <v>7.5999999999999998E-2</v>
      </c>
      <c r="H2834" s="2">
        <v>13.724</v>
      </c>
      <c r="I2834" s="2">
        <v>5.7000000000000002E-2</v>
      </c>
      <c r="J2834" s="4">
        <f t="shared" si="270"/>
        <v>1986</v>
      </c>
      <c r="K2834">
        <f t="shared" si="271"/>
        <v>1</v>
      </c>
      <c r="M2834" t="str">
        <f t="shared" si="266"/>
        <v/>
      </c>
      <c r="O2834" t="str">
        <f t="shared" si="267"/>
        <v/>
      </c>
      <c r="R2834" t="str">
        <f t="shared" si="268"/>
        <v>1986-01</v>
      </c>
      <c r="U2834" s="2">
        <v>3.3149999999999999</v>
      </c>
      <c r="V2834" s="2">
        <v>0.11700000000000001</v>
      </c>
      <c r="W2834" s="2">
        <v>8.8179999999999996</v>
      </c>
      <c r="X2834" s="2">
        <v>7.0999999999999994E-2</v>
      </c>
      <c r="Y2834" s="2">
        <v>-2.0110000000000001</v>
      </c>
      <c r="Z2834" s="2">
        <v>7.5999999999999998E-2</v>
      </c>
      <c r="AA2834" s="2">
        <v>13.724</v>
      </c>
      <c r="AB2834" s="2">
        <v>5.7000000000000002E-2</v>
      </c>
      <c r="AC2834">
        <f t="shared" si="269"/>
        <v>1980</v>
      </c>
    </row>
    <row r="2835" spans="1:29" x14ac:dyDescent="0.35">
      <c r="A2835" s="3">
        <v>31444</v>
      </c>
      <c r="B2835" s="2">
        <v>3.9910000000000001</v>
      </c>
      <c r="C2835" s="2">
        <v>0.113</v>
      </c>
      <c r="D2835" s="2">
        <v>9.6989999999999998</v>
      </c>
      <c r="E2835" s="2">
        <v>0.20200000000000001</v>
      </c>
      <c r="F2835" s="2">
        <v>-1.637</v>
      </c>
      <c r="G2835" s="2">
        <v>9.1999999999999998E-2</v>
      </c>
      <c r="H2835" s="2">
        <v>14.084</v>
      </c>
      <c r="I2835" s="2">
        <v>5.6000000000000001E-2</v>
      </c>
      <c r="J2835" s="4">
        <f t="shared" si="270"/>
        <v>1986</v>
      </c>
      <c r="K2835">
        <f t="shared" si="271"/>
        <v>2</v>
      </c>
      <c r="M2835" t="str">
        <f t="shared" si="266"/>
        <v/>
      </c>
      <c r="O2835" t="str">
        <f t="shared" si="267"/>
        <v/>
      </c>
      <c r="R2835" t="str">
        <f t="shared" si="268"/>
        <v>1986-02</v>
      </c>
      <c r="U2835" s="2">
        <v>3.9910000000000001</v>
      </c>
      <c r="V2835" s="2">
        <v>0.113</v>
      </c>
      <c r="W2835" s="2">
        <v>9.6989999999999998</v>
      </c>
      <c r="X2835" s="2">
        <v>0.20200000000000001</v>
      </c>
      <c r="Y2835" s="2">
        <v>-1.637</v>
      </c>
      <c r="Z2835" s="2">
        <v>9.1999999999999998E-2</v>
      </c>
      <c r="AA2835" s="2">
        <v>14.084</v>
      </c>
      <c r="AB2835" s="2">
        <v>5.6000000000000001E-2</v>
      </c>
      <c r="AC2835">
        <f t="shared" si="269"/>
        <v>1980</v>
      </c>
    </row>
    <row r="2836" spans="1:29" x14ac:dyDescent="0.35">
      <c r="A2836" s="3">
        <v>31472</v>
      </c>
      <c r="B2836" s="2">
        <v>5.7549999999999999</v>
      </c>
      <c r="C2836" s="2">
        <v>4.8000000000000001E-2</v>
      </c>
      <c r="D2836" s="2">
        <v>11.629</v>
      </c>
      <c r="E2836" s="2">
        <v>7.6999999999999999E-2</v>
      </c>
      <c r="F2836" s="2">
        <v>1.4999999999999999E-2</v>
      </c>
      <c r="G2836" s="2">
        <v>5.5E-2</v>
      </c>
      <c r="H2836" s="2">
        <v>14.608000000000001</v>
      </c>
      <c r="I2836" s="2">
        <v>4.9000000000000002E-2</v>
      </c>
      <c r="J2836" s="4">
        <f t="shared" si="270"/>
        <v>1986</v>
      </c>
      <c r="K2836">
        <f t="shared" si="271"/>
        <v>3</v>
      </c>
      <c r="M2836" t="str">
        <f t="shared" si="266"/>
        <v/>
      </c>
      <c r="O2836" t="str">
        <f t="shared" si="267"/>
        <v/>
      </c>
      <c r="R2836" t="str">
        <f t="shared" si="268"/>
        <v>1986-03</v>
      </c>
      <c r="U2836" s="2">
        <v>5.7549999999999999</v>
      </c>
      <c r="V2836" s="2">
        <v>4.8000000000000001E-2</v>
      </c>
      <c r="W2836" s="2">
        <v>11.629</v>
      </c>
      <c r="X2836" s="2">
        <v>7.6999999999999999E-2</v>
      </c>
      <c r="Y2836" s="2">
        <v>1.4999999999999999E-2</v>
      </c>
      <c r="Z2836" s="2">
        <v>5.5E-2</v>
      </c>
      <c r="AA2836" s="2">
        <v>14.608000000000001</v>
      </c>
      <c r="AB2836" s="2">
        <v>4.9000000000000002E-2</v>
      </c>
      <c r="AC2836">
        <f t="shared" si="269"/>
        <v>1980</v>
      </c>
    </row>
    <row r="2837" spans="1:29" x14ac:dyDescent="0.35">
      <c r="A2837" s="3">
        <v>31503</v>
      </c>
      <c r="B2837" s="2">
        <v>8.8709999999999898</v>
      </c>
      <c r="C2837" s="2">
        <v>8.5999999999999993E-2</v>
      </c>
      <c r="D2837" s="2">
        <v>14.772</v>
      </c>
      <c r="E2837" s="2">
        <v>0.20599999999999999</v>
      </c>
      <c r="F2837" s="2">
        <v>3.105</v>
      </c>
      <c r="G2837" s="2">
        <v>6.2E-2</v>
      </c>
      <c r="H2837" s="2">
        <v>15.452</v>
      </c>
      <c r="I2837" s="2">
        <v>5.3999999999999999E-2</v>
      </c>
      <c r="J2837" s="4">
        <f t="shared" si="270"/>
        <v>1986</v>
      </c>
      <c r="K2837">
        <f t="shared" si="271"/>
        <v>4</v>
      </c>
      <c r="M2837" t="str">
        <f t="shared" si="266"/>
        <v/>
      </c>
      <c r="O2837" t="str">
        <f t="shared" si="267"/>
        <v/>
      </c>
      <c r="R2837" t="str">
        <f t="shared" si="268"/>
        <v>1986-04</v>
      </c>
      <c r="U2837" s="2">
        <v>8.8709999999999898</v>
      </c>
      <c r="V2837" s="2">
        <v>8.5999999999999993E-2</v>
      </c>
      <c r="W2837" s="2">
        <v>14.772</v>
      </c>
      <c r="X2837" s="2">
        <v>0.20599999999999999</v>
      </c>
      <c r="Y2837" s="2">
        <v>3.105</v>
      </c>
      <c r="Z2837" s="2">
        <v>6.2E-2</v>
      </c>
      <c r="AA2837" s="2">
        <v>15.452</v>
      </c>
      <c r="AB2837" s="2">
        <v>5.3999999999999999E-2</v>
      </c>
      <c r="AC2837">
        <f t="shared" si="269"/>
        <v>1980</v>
      </c>
    </row>
    <row r="2838" spans="1:29" x14ac:dyDescent="0.35">
      <c r="A2838" s="3">
        <v>31533</v>
      </c>
      <c r="B2838" s="2">
        <v>11.581</v>
      </c>
      <c r="C2838" s="2">
        <v>6.6000000000000003E-2</v>
      </c>
      <c r="D2838" s="2">
        <v>17.393000000000001</v>
      </c>
      <c r="E2838" s="2">
        <v>0.108</v>
      </c>
      <c r="F2838" s="2">
        <v>5.8889999999999896</v>
      </c>
      <c r="G2838" s="2">
        <v>0.17799999999999999</v>
      </c>
      <c r="H2838" s="2">
        <v>16.163</v>
      </c>
      <c r="I2838" s="2">
        <v>4.9000000000000002E-2</v>
      </c>
      <c r="J2838" s="4">
        <f t="shared" si="270"/>
        <v>1986</v>
      </c>
      <c r="K2838">
        <f t="shared" si="271"/>
        <v>5</v>
      </c>
      <c r="M2838" t="str">
        <f t="shared" si="266"/>
        <v/>
      </c>
      <c r="O2838" t="str">
        <f t="shared" si="267"/>
        <v/>
      </c>
      <c r="R2838" t="str">
        <f t="shared" si="268"/>
        <v>1986-05</v>
      </c>
      <c r="U2838" s="2">
        <v>11.581</v>
      </c>
      <c r="V2838" s="2">
        <v>6.6000000000000003E-2</v>
      </c>
      <c r="W2838" s="2">
        <v>17.393000000000001</v>
      </c>
      <c r="X2838" s="2">
        <v>0.108</v>
      </c>
      <c r="Y2838" s="2">
        <v>5.8889999999999896</v>
      </c>
      <c r="Z2838" s="2">
        <v>0.17799999999999999</v>
      </c>
      <c r="AA2838" s="2">
        <v>16.163</v>
      </c>
      <c r="AB2838" s="2">
        <v>4.9000000000000002E-2</v>
      </c>
      <c r="AC2838">
        <f t="shared" si="269"/>
        <v>1980</v>
      </c>
    </row>
    <row r="2839" spans="1:29" x14ac:dyDescent="0.35">
      <c r="A2839" s="3">
        <v>31564</v>
      </c>
      <c r="B2839" s="2">
        <v>13.439</v>
      </c>
      <c r="C2839" s="2">
        <v>0.06</v>
      </c>
      <c r="D2839" s="2">
        <v>19.210999999999999</v>
      </c>
      <c r="E2839" s="2">
        <v>0.191</v>
      </c>
      <c r="F2839" s="2">
        <v>7.72</v>
      </c>
      <c r="G2839" s="2">
        <v>0.192</v>
      </c>
      <c r="H2839" s="2">
        <v>16.695999999999898</v>
      </c>
      <c r="I2839" s="2">
        <v>0.05</v>
      </c>
      <c r="J2839" s="4">
        <f t="shared" si="270"/>
        <v>1986</v>
      </c>
      <c r="K2839">
        <f t="shared" si="271"/>
        <v>6</v>
      </c>
      <c r="M2839" t="str">
        <f t="shared" si="266"/>
        <v/>
      </c>
      <c r="O2839" t="str">
        <f t="shared" si="267"/>
        <v/>
      </c>
      <c r="R2839" t="str">
        <f t="shared" si="268"/>
        <v>1986-06</v>
      </c>
      <c r="U2839" s="2">
        <v>13.439</v>
      </c>
      <c r="V2839" s="2">
        <v>0.06</v>
      </c>
      <c r="W2839" s="2">
        <v>19.210999999999999</v>
      </c>
      <c r="X2839" s="2">
        <v>0.191</v>
      </c>
      <c r="Y2839" s="2">
        <v>7.72</v>
      </c>
      <c r="Z2839" s="2">
        <v>0.192</v>
      </c>
      <c r="AA2839" s="2">
        <v>16.695999999999898</v>
      </c>
      <c r="AB2839" s="2">
        <v>0.05</v>
      </c>
      <c r="AC2839">
        <f t="shared" si="269"/>
        <v>1980</v>
      </c>
    </row>
    <row r="2840" spans="1:29" x14ac:dyDescent="0.35">
      <c r="A2840" s="3">
        <v>31594</v>
      </c>
      <c r="B2840" s="2">
        <v>14.292999999999999</v>
      </c>
      <c r="C2840" s="2">
        <v>0.06</v>
      </c>
      <c r="D2840" s="2">
        <v>19.986999999999998</v>
      </c>
      <c r="E2840" s="2">
        <v>0.1</v>
      </c>
      <c r="F2840" s="2">
        <v>8.7389999999999901</v>
      </c>
      <c r="G2840" s="2">
        <v>0.115</v>
      </c>
      <c r="H2840" s="2">
        <v>16.991</v>
      </c>
      <c r="I2840" s="2">
        <v>0.05</v>
      </c>
      <c r="J2840" s="4">
        <f t="shared" si="270"/>
        <v>1986</v>
      </c>
      <c r="K2840">
        <f t="shared" si="271"/>
        <v>7</v>
      </c>
      <c r="M2840" t="str">
        <f t="shared" si="266"/>
        <v/>
      </c>
      <c r="O2840" t="str">
        <f t="shared" si="267"/>
        <v/>
      </c>
      <c r="R2840" t="str">
        <f t="shared" si="268"/>
        <v>1986-07</v>
      </c>
      <c r="U2840" s="2">
        <v>14.292999999999999</v>
      </c>
      <c r="V2840" s="2">
        <v>0.06</v>
      </c>
      <c r="W2840" s="2">
        <v>19.986999999999998</v>
      </c>
      <c r="X2840" s="2">
        <v>0.1</v>
      </c>
      <c r="Y2840" s="2">
        <v>8.7389999999999901</v>
      </c>
      <c r="Z2840" s="2">
        <v>0.115</v>
      </c>
      <c r="AA2840" s="2">
        <v>16.991</v>
      </c>
      <c r="AB2840" s="2">
        <v>0.05</v>
      </c>
      <c r="AC2840">
        <f t="shared" si="269"/>
        <v>1980</v>
      </c>
    </row>
    <row r="2841" spans="1:29" x14ac:dyDescent="0.35">
      <c r="A2841" s="3">
        <v>31625</v>
      </c>
      <c r="B2841" s="2">
        <v>13.972</v>
      </c>
      <c r="C2841" s="2">
        <v>5.8999999999999997E-2</v>
      </c>
      <c r="D2841" s="2">
        <v>19.873999999999999</v>
      </c>
      <c r="E2841" s="2">
        <v>9.9000000000000005E-2</v>
      </c>
      <c r="F2841" s="2">
        <v>8.4329999999999998</v>
      </c>
      <c r="G2841" s="2">
        <v>0.14099999999999999</v>
      </c>
      <c r="H2841" s="2">
        <v>16.937999999999999</v>
      </c>
      <c r="I2841" s="2">
        <v>0.05</v>
      </c>
      <c r="J2841" s="4">
        <f t="shared" si="270"/>
        <v>1986</v>
      </c>
      <c r="K2841">
        <f t="shared" si="271"/>
        <v>8</v>
      </c>
      <c r="M2841" t="str">
        <f t="shared" si="266"/>
        <v/>
      </c>
      <c r="O2841" t="str">
        <f t="shared" si="267"/>
        <v/>
      </c>
      <c r="R2841" t="str">
        <f t="shared" si="268"/>
        <v>1986-08</v>
      </c>
      <c r="U2841" s="2">
        <v>13.972</v>
      </c>
      <c r="V2841" s="2">
        <v>5.8999999999999997E-2</v>
      </c>
      <c r="W2841" s="2">
        <v>19.873999999999999</v>
      </c>
      <c r="X2841" s="2">
        <v>9.9000000000000005E-2</v>
      </c>
      <c r="Y2841" s="2">
        <v>8.4329999999999998</v>
      </c>
      <c r="Z2841" s="2">
        <v>0.14099999999999999</v>
      </c>
      <c r="AA2841" s="2">
        <v>16.937999999999999</v>
      </c>
      <c r="AB2841" s="2">
        <v>0.05</v>
      </c>
      <c r="AC2841">
        <f t="shared" si="269"/>
        <v>1980</v>
      </c>
    </row>
    <row r="2842" spans="1:29" x14ac:dyDescent="0.35">
      <c r="A2842" s="3">
        <v>31656</v>
      </c>
      <c r="B2842" s="2">
        <v>11.816999999999901</v>
      </c>
      <c r="C2842" s="2">
        <v>0.14299999999999999</v>
      </c>
      <c r="D2842" s="2">
        <v>17.713000000000001</v>
      </c>
      <c r="E2842" s="2">
        <v>0.106</v>
      </c>
      <c r="F2842" s="2">
        <v>6.3949999999999996</v>
      </c>
      <c r="G2842" s="2">
        <v>0.27400000000000002</v>
      </c>
      <c r="H2842" s="2">
        <v>16.285</v>
      </c>
      <c r="I2842" s="2">
        <v>6.3E-2</v>
      </c>
      <c r="J2842" s="4">
        <f t="shared" si="270"/>
        <v>1986</v>
      </c>
      <c r="K2842">
        <f t="shared" si="271"/>
        <v>9</v>
      </c>
      <c r="M2842" t="str">
        <f t="shared" si="266"/>
        <v/>
      </c>
      <c r="O2842" t="str">
        <f t="shared" si="267"/>
        <v/>
      </c>
      <c r="R2842" t="str">
        <f t="shared" si="268"/>
        <v>1986-09</v>
      </c>
      <c r="U2842" s="2">
        <v>11.816999999999901</v>
      </c>
      <c r="V2842" s="2">
        <v>0.14299999999999999</v>
      </c>
      <c r="W2842" s="2">
        <v>17.713000000000001</v>
      </c>
      <c r="X2842" s="2">
        <v>0.106</v>
      </c>
      <c r="Y2842" s="2">
        <v>6.3949999999999996</v>
      </c>
      <c r="Z2842" s="2">
        <v>0.27400000000000002</v>
      </c>
      <c r="AA2842" s="2">
        <v>16.285</v>
      </c>
      <c r="AB2842" s="2">
        <v>6.3E-2</v>
      </c>
      <c r="AC2842">
        <f t="shared" si="269"/>
        <v>1980</v>
      </c>
    </row>
    <row r="2843" spans="1:29" x14ac:dyDescent="0.35">
      <c r="A2843" s="3">
        <v>31686</v>
      </c>
      <c r="B2843" s="2">
        <v>9.2989999999999995</v>
      </c>
      <c r="C2843" s="2">
        <v>9.6000000000000002E-2</v>
      </c>
      <c r="D2843" s="2">
        <v>14.803000000000001</v>
      </c>
      <c r="E2843" s="2">
        <v>0.14799999999999999</v>
      </c>
      <c r="F2843" s="2">
        <v>3.8809999999999998</v>
      </c>
      <c r="G2843" s="2">
        <v>0.157</v>
      </c>
      <c r="H2843" s="2">
        <v>15.455</v>
      </c>
      <c r="I2843" s="2">
        <v>5.3999999999999999E-2</v>
      </c>
      <c r="J2843" s="4">
        <f t="shared" si="270"/>
        <v>1986</v>
      </c>
      <c r="K2843">
        <f t="shared" si="271"/>
        <v>10</v>
      </c>
      <c r="M2843" t="str">
        <f t="shared" si="266"/>
        <v/>
      </c>
      <c r="O2843" t="str">
        <f t="shared" si="267"/>
        <v/>
      </c>
      <c r="R2843" t="str">
        <f t="shared" si="268"/>
        <v>1986-10</v>
      </c>
      <c r="U2843" s="2">
        <v>9.2989999999999995</v>
      </c>
      <c r="V2843" s="2">
        <v>9.6000000000000002E-2</v>
      </c>
      <c r="W2843" s="2">
        <v>14.803000000000001</v>
      </c>
      <c r="X2843" s="2">
        <v>0.14799999999999999</v>
      </c>
      <c r="Y2843" s="2">
        <v>3.8809999999999998</v>
      </c>
      <c r="Z2843" s="2">
        <v>0.157</v>
      </c>
      <c r="AA2843" s="2">
        <v>15.455</v>
      </c>
      <c r="AB2843" s="2">
        <v>5.3999999999999999E-2</v>
      </c>
      <c r="AC2843">
        <f t="shared" si="269"/>
        <v>1980</v>
      </c>
    </row>
    <row r="2844" spans="1:29" x14ac:dyDescent="0.35">
      <c r="A2844" s="3">
        <v>31717</v>
      </c>
      <c r="B2844" s="2">
        <v>5.9189999999999996</v>
      </c>
      <c r="C2844" s="2">
        <v>0.1</v>
      </c>
      <c r="D2844" s="2">
        <v>11.231999999999999</v>
      </c>
      <c r="E2844" s="2">
        <v>6.3E-2</v>
      </c>
      <c r="F2844" s="2">
        <v>0.70199999999999996</v>
      </c>
      <c r="G2844" s="2">
        <v>9.1999999999999998E-2</v>
      </c>
      <c r="H2844" s="2">
        <v>14.407</v>
      </c>
      <c r="I2844" s="2">
        <v>5.5E-2</v>
      </c>
      <c r="J2844" s="4">
        <f t="shared" si="270"/>
        <v>1986</v>
      </c>
      <c r="K2844">
        <f t="shared" si="271"/>
        <v>11</v>
      </c>
      <c r="M2844" t="str">
        <f t="shared" si="266"/>
        <v/>
      </c>
      <c r="O2844" t="str">
        <f t="shared" si="267"/>
        <v/>
      </c>
      <c r="R2844" t="str">
        <f t="shared" si="268"/>
        <v>1986-11</v>
      </c>
      <c r="U2844" s="2">
        <v>5.9189999999999996</v>
      </c>
      <c r="V2844" s="2">
        <v>0.1</v>
      </c>
      <c r="W2844" s="2">
        <v>11.231999999999999</v>
      </c>
      <c r="X2844" s="2">
        <v>6.3E-2</v>
      </c>
      <c r="Y2844" s="2">
        <v>0.70199999999999996</v>
      </c>
      <c r="Z2844" s="2">
        <v>9.1999999999999998E-2</v>
      </c>
      <c r="AA2844" s="2">
        <v>14.407</v>
      </c>
      <c r="AB2844" s="2">
        <v>5.5E-2</v>
      </c>
      <c r="AC2844">
        <f t="shared" si="269"/>
        <v>1980</v>
      </c>
    </row>
    <row r="2845" spans="1:29" x14ac:dyDescent="0.35">
      <c r="A2845" s="3">
        <v>31747</v>
      </c>
      <c r="B2845" s="2">
        <v>3.7509999999999999</v>
      </c>
      <c r="C2845" s="2">
        <v>7.1999999999999995E-2</v>
      </c>
      <c r="D2845" s="2">
        <v>9.0709999999999997</v>
      </c>
      <c r="E2845" s="2">
        <v>7.4999999999999997E-2</v>
      </c>
      <c r="F2845" s="2">
        <v>-1.399</v>
      </c>
      <c r="G2845" s="2">
        <v>0.105</v>
      </c>
      <c r="H2845" s="2">
        <v>13.805</v>
      </c>
      <c r="I2845" s="2">
        <v>5.1999999999999998E-2</v>
      </c>
      <c r="J2845" s="4">
        <f t="shared" si="270"/>
        <v>1986</v>
      </c>
      <c r="K2845">
        <f t="shared" si="271"/>
        <v>12</v>
      </c>
      <c r="M2845" t="str">
        <f t="shared" si="266"/>
        <v/>
      </c>
      <c r="O2845" t="str">
        <f t="shared" si="267"/>
        <v/>
      </c>
      <c r="R2845" t="str">
        <f t="shared" si="268"/>
        <v>1986-12</v>
      </c>
      <c r="U2845" s="2">
        <v>3.7509999999999999</v>
      </c>
      <c r="V2845" s="2">
        <v>7.1999999999999995E-2</v>
      </c>
      <c r="W2845" s="2">
        <v>9.0709999999999997</v>
      </c>
      <c r="X2845" s="2">
        <v>7.4999999999999997E-2</v>
      </c>
      <c r="Y2845" s="2">
        <v>-1.399</v>
      </c>
      <c r="Z2845" s="2">
        <v>0.105</v>
      </c>
      <c r="AA2845" s="2">
        <v>13.805</v>
      </c>
      <c r="AB2845" s="2">
        <v>5.1999999999999998E-2</v>
      </c>
      <c r="AC2845">
        <f t="shared" si="269"/>
        <v>1980</v>
      </c>
    </row>
    <row r="2846" spans="1:29" x14ac:dyDescent="0.35">
      <c r="A2846" s="3">
        <v>31778</v>
      </c>
      <c r="B2846" s="2">
        <v>3.1389999999999998</v>
      </c>
      <c r="C2846" s="2">
        <v>0.115</v>
      </c>
      <c r="D2846" s="2">
        <v>8.7009999999999899</v>
      </c>
      <c r="E2846" s="2">
        <v>8.1999999999999906E-2</v>
      </c>
      <c r="F2846" s="2">
        <v>-2.3439999999999999</v>
      </c>
      <c r="G2846" s="2">
        <v>0.109</v>
      </c>
      <c r="H2846" s="2">
        <v>13.757999999999999</v>
      </c>
      <c r="I2846" s="2">
        <v>5.8000000000000003E-2</v>
      </c>
      <c r="J2846" s="4">
        <f t="shared" si="270"/>
        <v>1987</v>
      </c>
      <c r="K2846">
        <f t="shared" si="271"/>
        <v>1</v>
      </c>
      <c r="M2846" t="str">
        <f t="shared" si="266"/>
        <v/>
      </c>
      <c r="O2846" t="str">
        <f t="shared" si="267"/>
        <v/>
      </c>
      <c r="R2846" t="str">
        <f t="shared" si="268"/>
        <v>1987-01</v>
      </c>
      <c r="U2846" s="2">
        <v>3.1389999999999998</v>
      </c>
      <c r="V2846" s="2">
        <v>0.115</v>
      </c>
      <c r="W2846" s="2">
        <v>8.7009999999999899</v>
      </c>
      <c r="X2846" s="2">
        <v>8.1999999999999906E-2</v>
      </c>
      <c r="Y2846" s="2">
        <v>-2.3439999999999999</v>
      </c>
      <c r="Z2846" s="2">
        <v>0.109</v>
      </c>
      <c r="AA2846" s="2">
        <v>13.757999999999999</v>
      </c>
      <c r="AB2846" s="2">
        <v>5.8000000000000003E-2</v>
      </c>
      <c r="AC2846">
        <f t="shared" si="269"/>
        <v>1980</v>
      </c>
    </row>
    <row r="2847" spans="1:29" x14ac:dyDescent="0.35">
      <c r="A2847" s="3">
        <v>31809</v>
      </c>
      <c r="B2847" s="2">
        <v>4.1339999999999897</v>
      </c>
      <c r="C2847" s="2">
        <v>9.0999999999999998E-2</v>
      </c>
      <c r="D2847" s="2">
        <v>9.7919999999999998</v>
      </c>
      <c r="E2847" s="2">
        <v>0.105</v>
      </c>
      <c r="F2847" s="2">
        <v>-1.3659999999999899</v>
      </c>
      <c r="G2847" s="2">
        <v>9.1999999999999998E-2</v>
      </c>
      <c r="H2847" s="2">
        <v>14.161</v>
      </c>
      <c r="I2847" s="2">
        <v>5.2999999999999999E-2</v>
      </c>
      <c r="J2847" s="4">
        <f t="shared" si="270"/>
        <v>1987</v>
      </c>
      <c r="K2847">
        <f t="shared" si="271"/>
        <v>2</v>
      </c>
      <c r="M2847" t="str">
        <f t="shared" si="266"/>
        <v/>
      </c>
      <c r="O2847" t="str">
        <f t="shared" si="267"/>
        <v/>
      </c>
      <c r="R2847" t="str">
        <f t="shared" si="268"/>
        <v>1987-02</v>
      </c>
      <c r="U2847" s="2">
        <v>4.1339999999999897</v>
      </c>
      <c r="V2847" s="2">
        <v>9.0999999999999998E-2</v>
      </c>
      <c r="W2847" s="2">
        <v>9.7919999999999998</v>
      </c>
      <c r="X2847" s="2">
        <v>0.105</v>
      </c>
      <c r="Y2847" s="2">
        <v>-1.3659999999999899</v>
      </c>
      <c r="Z2847" s="2">
        <v>9.1999999999999998E-2</v>
      </c>
      <c r="AA2847" s="2">
        <v>14.161</v>
      </c>
      <c r="AB2847" s="2">
        <v>5.2999999999999999E-2</v>
      </c>
      <c r="AC2847">
        <f t="shared" si="269"/>
        <v>1980</v>
      </c>
    </row>
    <row r="2848" spans="1:29" x14ac:dyDescent="0.35">
      <c r="A2848" s="3">
        <v>31837</v>
      </c>
      <c r="B2848" s="2">
        <v>5.2450000000000001</v>
      </c>
      <c r="C2848" s="2">
        <v>7.5999999999999998E-2</v>
      </c>
      <c r="D2848" s="2">
        <v>11.202999999999999</v>
      </c>
      <c r="E2848" s="2">
        <v>7.3999999999999996E-2</v>
      </c>
      <c r="F2848" s="2">
        <v>-0.46700000000000003</v>
      </c>
      <c r="G2848" s="2">
        <v>8.4000000000000005E-2</v>
      </c>
      <c r="H2848" s="2">
        <v>14.538</v>
      </c>
      <c r="I2848" s="2">
        <v>5.0999999999999997E-2</v>
      </c>
      <c r="J2848" s="4">
        <f t="shared" si="270"/>
        <v>1987</v>
      </c>
      <c r="K2848">
        <f t="shared" si="271"/>
        <v>3</v>
      </c>
      <c r="M2848" t="str">
        <f t="shared" si="266"/>
        <v/>
      </c>
      <c r="O2848" t="str">
        <f t="shared" si="267"/>
        <v/>
      </c>
      <c r="R2848" t="str">
        <f t="shared" si="268"/>
        <v>1987-03</v>
      </c>
      <c r="U2848" s="2">
        <v>5.2450000000000001</v>
      </c>
      <c r="V2848" s="2">
        <v>7.5999999999999998E-2</v>
      </c>
      <c r="W2848" s="2">
        <v>11.202999999999999</v>
      </c>
      <c r="X2848" s="2">
        <v>7.3999999999999996E-2</v>
      </c>
      <c r="Y2848" s="2">
        <v>-0.46700000000000003</v>
      </c>
      <c r="Z2848" s="2">
        <v>8.4000000000000005E-2</v>
      </c>
      <c r="AA2848" s="2">
        <v>14.538</v>
      </c>
      <c r="AB2848" s="2">
        <v>5.0999999999999997E-2</v>
      </c>
      <c r="AC2848">
        <f t="shared" si="269"/>
        <v>1980</v>
      </c>
    </row>
    <row r="2849" spans="1:29" x14ac:dyDescent="0.35">
      <c r="A2849" s="3">
        <v>31868</v>
      </c>
      <c r="B2849" s="2">
        <v>8.59499999999999</v>
      </c>
      <c r="C2849" s="2">
        <v>7.8E-2</v>
      </c>
      <c r="D2849" s="2">
        <v>14.69</v>
      </c>
      <c r="E2849" s="2">
        <v>8.3000000000000004E-2</v>
      </c>
      <c r="F2849" s="2">
        <v>2.835</v>
      </c>
      <c r="G2849" s="2">
        <v>0.22</v>
      </c>
      <c r="H2849" s="2">
        <v>15.446999999999999</v>
      </c>
      <c r="I2849" s="2">
        <v>5.1999999999999998E-2</v>
      </c>
      <c r="J2849" s="4">
        <f t="shared" si="270"/>
        <v>1987</v>
      </c>
      <c r="K2849">
        <f t="shared" si="271"/>
        <v>4</v>
      </c>
      <c r="M2849" t="str">
        <f t="shared" si="266"/>
        <v/>
      </c>
      <c r="O2849" t="str">
        <f t="shared" si="267"/>
        <v/>
      </c>
      <c r="R2849" t="str">
        <f t="shared" si="268"/>
        <v>1987-04</v>
      </c>
      <c r="U2849" s="2">
        <v>8.59499999999999</v>
      </c>
      <c r="V2849" s="2">
        <v>7.8E-2</v>
      </c>
      <c r="W2849" s="2">
        <v>14.69</v>
      </c>
      <c r="X2849" s="2">
        <v>8.3000000000000004E-2</v>
      </c>
      <c r="Y2849" s="2">
        <v>2.835</v>
      </c>
      <c r="Z2849" s="2">
        <v>0.22</v>
      </c>
      <c r="AA2849" s="2">
        <v>15.446999999999999</v>
      </c>
      <c r="AB2849" s="2">
        <v>5.1999999999999998E-2</v>
      </c>
      <c r="AC2849">
        <f t="shared" si="269"/>
        <v>1980</v>
      </c>
    </row>
    <row r="2850" spans="1:29" x14ac:dyDescent="0.35">
      <c r="A2850" s="3">
        <v>31898</v>
      </c>
      <c r="B2850" s="2">
        <v>11.525</v>
      </c>
      <c r="C2850" s="2">
        <v>6.5000000000000002E-2</v>
      </c>
      <c r="D2850" s="2">
        <v>17.315000000000001</v>
      </c>
      <c r="E2850" s="2">
        <v>0.13</v>
      </c>
      <c r="F2850" s="2">
        <v>5.7979999999999903</v>
      </c>
      <c r="G2850" s="2">
        <v>0.13600000000000001</v>
      </c>
      <c r="H2850" s="2">
        <v>16.251999999999999</v>
      </c>
      <c r="I2850" s="2">
        <v>5.0999999999999997E-2</v>
      </c>
      <c r="J2850" s="4">
        <f t="shared" si="270"/>
        <v>1987</v>
      </c>
      <c r="K2850">
        <f t="shared" si="271"/>
        <v>5</v>
      </c>
      <c r="M2850" t="str">
        <f t="shared" si="266"/>
        <v/>
      </c>
      <c r="O2850" t="str">
        <f t="shared" si="267"/>
        <v/>
      </c>
      <c r="R2850" t="str">
        <f t="shared" si="268"/>
        <v>1987-05</v>
      </c>
      <c r="U2850" s="2">
        <v>11.525</v>
      </c>
      <c r="V2850" s="2">
        <v>6.5000000000000002E-2</v>
      </c>
      <c r="W2850" s="2">
        <v>17.315000000000001</v>
      </c>
      <c r="X2850" s="2">
        <v>0.13</v>
      </c>
      <c r="Y2850" s="2">
        <v>5.7979999999999903</v>
      </c>
      <c r="Z2850" s="2">
        <v>0.13600000000000001</v>
      </c>
      <c r="AA2850" s="2">
        <v>16.251999999999999</v>
      </c>
      <c r="AB2850" s="2">
        <v>5.0999999999999997E-2</v>
      </c>
      <c r="AC2850">
        <f t="shared" si="269"/>
        <v>1980</v>
      </c>
    </row>
    <row r="2851" spans="1:29" x14ac:dyDescent="0.35">
      <c r="A2851" s="3">
        <v>31929</v>
      </c>
      <c r="B2851" s="2">
        <v>13.927</v>
      </c>
      <c r="C2851" s="2">
        <v>6.8000000000000005E-2</v>
      </c>
      <c r="D2851" s="2">
        <v>19.661000000000001</v>
      </c>
      <c r="E2851" s="2">
        <v>0.14599999999999999</v>
      </c>
      <c r="F2851" s="2">
        <v>8.1050000000000004</v>
      </c>
      <c r="G2851" s="2">
        <v>0.126</v>
      </c>
      <c r="H2851" s="2">
        <v>16.899999999999999</v>
      </c>
      <c r="I2851" s="2">
        <v>5.0999999999999997E-2</v>
      </c>
      <c r="J2851" s="4">
        <f t="shared" si="270"/>
        <v>1987</v>
      </c>
      <c r="K2851">
        <f t="shared" si="271"/>
        <v>6</v>
      </c>
      <c r="M2851" t="str">
        <f t="shared" si="266"/>
        <v/>
      </c>
      <c r="O2851" t="str">
        <f t="shared" si="267"/>
        <v/>
      </c>
      <c r="R2851" t="str">
        <f t="shared" si="268"/>
        <v>1987-06</v>
      </c>
      <c r="U2851" s="2">
        <v>13.927</v>
      </c>
      <c r="V2851" s="2">
        <v>6.8000000000000005E-2</v>
      </c>
      <c r="W2851" s="2">
        <v>19.661000000000001</v>
      </c>
      <c r="X2851" s="2">
        <v>0.14599999999999999</v>
      </c>
      <c r="Y2851" s="2">
        <v>8.1050000000000004</v>
      </c>
      <c r="Z2851" s="2">
        <v>0.126</v>
      </c>
      <c r="AA2851" s="2">
        <v>16.899999999999999</v>
      </c>
      <c r="AB2851" s="2">
        <v>5.0999999999999997E-2</v>
      </c>
      <c r="AC2851">
        <f t="shared" si="269"/>
        <v>1980</v>
      </c>
    </row>
    <row r="2852" spans="1:29" x14ac:dyDescent="0.35">
      <c r="A2852" s="3">
        <v>31959</v>
      </c>
      <c r="B2852" s="2">
        <v>14.89</v>
      </c>
      <c r="C2852" s="2">
        <v>0.14399999999999999</v>
      </c>
      <c r="D2852" s="2">
        <v>20.666999999999899</v>
      </c>
      <c r="E2852" s="2">
        <v>0.105</v>
      </c>
      <c r="F2852" s="2">
        <v>9.3260000000000005</v>
      </c>
      <c r="G2852" s="2">
        <v>0.19600000000000001</v>
      </c>
      <c r="H2852" s="2">
        <v>17.295999999999999</v>
      </c>
      <c r="I2852" s="2">
        <v>6.3E-2</v>
      </c>
      <c r="J2852" s="4">
        <f t="shared" si="270"/>
        <v>1987</v>
      </c>
      <c r="K2852">
        <f t="shared" si="271"/>
        <v>7</v>
      </c>
      <c r="M2852" t="str">
        <f t="shared" si="266"/>
        <v/>
      </c>
      <c r="O2852" t="str">
        <f t="shared" si="267"/>
        <v/>
      </c>
      <c r="R2852" t="str">
        <f t="shared" si="268"/>
        <v>1987-07</v>
      </c>
      <c r="U2852" s="2">
        <v>14.89</v>
      </c>
      <c r="V2852" s="2">
        <v>0.14399999999999999</v>
      </c>
      <c r="W2852" s="2">
        <v>20.666999999999899</v>
      </c>
      <c r="X2852" s="2">
        <v>0.105</v>
      </c>
      <c r="Y2852" s="2">
        <v>9.3260000000000005</v>
      </c>
      <c r="Z2852" s="2">
        <v>0.19600000000000001</v>
      </c>
      <c r="AA2852" s="2">
        <v>17.295999999999999</v>
      </c>
      <c r="AB2852" s="2">
        <v>6.3E-2</v>
      </c>
      <c r="AC2852">
        <f t="shared" si="269"/>
        <v>1980</v>
      </c>
    </row>
    <row r="2853" spans="1:29" x14ac:dyDescent="0.35">
      <c r="A2853" s="3">
        <v>31990</v>
      </c>
      <c r="B2853" s="2">
        <v>13.8959999999999</v>
      </c>
      <c r="C2853" s="2">
        <v>0.127</v>
      </c>
      <c r="D2853" s="2">
        <v>19.632000000000001</v>
      </c>
      <c r="E2853" s="2">
        <v>0.14699999999999999</v>
      </c>
      <c r="F2853" s="2">
        <v>8.3199999999999896</v>
      </c>
      <c r="G2853" s="2">
        <v>0.22700000000000001</v>
      </c>
      <c r="H2853" s="2">
        <v>17.061</v>
      </c>
      <c r="I2853" s="2">
        <v>0.06</v>
      </c>
      <c r="J2853" s="4">
        <f t="shared" si="270"/>
        <v>1987</v>
      </c>
      <c r="K2853">
        <f t="shared" si="271"/>
        <v>8</v>
      </c>
      <c r="M2853" t="str">
        <f t="shared" si="266"/>
        <v/>
      </c>
      <c r="O2853" t="str">
        <f t="shared" si="267"/>
        <v/>
      </c>
      <c r="R2853" t="str">
        <f t="shared" si="268"/>
        <v>1987-08</v>
      </c>
      <c r="U2853" s="2">
        <v>13.8959999999999</v>
      </c>
      <c r="V2853" s="2">
        <v>0.127</v>
      </c>
      <c r="W2853" s="2">
        <v>19.632000000000001</v>
      </c>
      <c r="X2853" s="2">
        <v>0.14699999999999999</v>
      </c>
      <c r="Y2853" s="2">
        <v>8.3199999999999896</v>
      </c>
      <c r="Z2853" s="2">
        <v>0.22700000000000001</v>
      </c>
      <c r="AA2853" s="2">
        <v>17.061</v>
      </c>
      <c r="AB2853" s="2">
        <v>0.06</v>
      </c>
      <c r="AC2853">
        <f t="shared" si="269"/>
        <v>1980</v>
      </c>
    </row>
    <row r="2854" spans="1:29" x14ac:dyDescent="0.35">
      <c r="A2854" s="3">
        <v>32021</v>
      </c>
      <c r="B2854" s="2">
        <v>12.446999999999999</v>
      </c>
      <c r="C2854" s="2">
        <v>7.4999999999999997E-2</v>
      </c>
      <c r="D2854" s="2">
        <v>18.225999999999999</v>
      </c>
      <c r="E2854" s="2">
        <v>0.13</v>
      </c>
      <c r="F2854" s="2">
        <v>6.8779999999999903</v>
      </c>
      <c r="G2854" s="2">
        <v>0.218</v>
      </c>
      <c r="H2854" s="2">
        <v>16.568999999999999</v>
      </c>
      <c r="I2854" s="2">
        <v>5.2999999999999999E-2</v>
      </c>
      <c r="J2854" s="4">
        <f t="shared" si="270"/>
        <v>1987</v>
      </c>
      <c r="K2854">
        <f t="shared" si="271"/>
        <v>9</v>
      </c>
      <c r="M2854" t="str">
        <f t="shared" si="266"/>
        <v/>
      </c>
      <c r="O2854" t="str">
        <f t="shared" si="267"/>
        <v/>
      </c>
      <c r="R2854" t="str">
        <f t="shared" si="268"/>
        <v>1987-09</v>
      </c>
      <c r="U2854" s="2">
        <v>12.446999999999999</v>
      </c>
      <c r="V2854" s="2">
        <v>7.4999999999999997E-2</v>
      </c>
      <c r="W2854" s="2">
        <v>18.225999999999999</v>
      </c>
      <c r="X2854" s="2">
        <v>0.13</v>
      </c>
      <c r="Y2854" s="2">
        <v>6.8779999999999903</v>
      </c>
      <c r="Z2854" s="2">
        <v>0.218</v>
      </c>
      <c r="AA2854" s="2">
        <v>16.568999999999999</v>
      </c>
      <c r="AB2854" s="2">
        <v>5.2999999999999999E-2</v>
      </c>
      <c r="AC2854">
        <f t="shared" si="269"/>
        <v>1980</v>
      </c>
    </row>
    <row r="2855" spans="1:29" x14ac:dyDescent="0.35">
      <c r="A2855" s="3">
        <v>32051</v>
      </c>
      <c r="B2855" s="2">
        <v>9.59</v>
      </c>
      <c r="C2855" s="2">
        <v>7.6999999999999999E-2</v>
      </c>
      <c r="D2855" s="2">
        <v>15.135999999999999</v>
      </c>
      <c r="E2855" s="2">
        <v>8.1000000000000003E-2</v>
      </c>
      <c r="F2855" s="2">
        <v>4.0939999999999896</v>
      </c>
      <c r="G2855" s="2">
        <v>8.8999999999999996E-2</v>
      </c>
      <c r="H2855" s="2">
        <v>15.620999999999899</v>
      </c>
      <c r="I2855" s="2">
        <v>5.0999999999999997E-2</v>
      </c>
      <c r="J2855" s="4">
        <f t="shared" si="270"/>
        <v>1987</v>
      </c>
      <c r="K2855">
        <f t="shared" si="271"/>
        <v>10</v>
      </c>
      <c r="M2855" t="str">
        <f t="shared" si="266"/>
        <v/>
      </c>
      <c r="O2855" t="str">
        <f t="shared" si="267"/>
        <v/>
      </c>
      <c r="R2855" t="str">
        <f t="shared" si="268"/>
        <v>1987-10</v>
      </c>
      <c r="U2855" s="2">
        <v>9.59</v>
      </c>
      <c r="V2855" s="2">
        <v>7.6999999999999999E-2</v>
      </c>
      <c r="W2855" s="2">
        <v>15.135999999999999</v>
      </c>
      <c r="X2855" s="2">
        <v>8.1000000000000003E-2</v>
      </c>
      <c r="Y2855" s="2">
        <v>4.0939999999999896</v>
      </c>
      <c r="Z2855" s="2">
        <v>8.8999999999999996E-2</v>
      </c>
      <c r="AA2855" s="2">
        <v>15.620999999999899</v>
      </c>
      <c r="AB2855" s="2">
        <v>5.0999999999999997E-2</v>
      </c>
      <c r="AC2855">
        <f t="shared" si="269"/>
        <v>1980</v>
      </c>
    </row>
    <row r="2856" spans="1:29" x14ac:dyDescent="0.35">
      <c r="A2856" s="3">
        <v>32082</v>
      </c>
      <c r="B2856" s="2">
        <v>6.056</v>
      </c>
      <c r="C2856" s="2">
        <v>5.1999999999999998E-2</v>
      </c>
      <c r="D2856" s="2">
        <v>11.518000000000001</v>
      </c>
      <c r="E2856" s="2">
        <v>0.161</v>
      </c>
      <c r="F2856" s="2">
        <v>0.71</v>
      </c>
      <c r="G2856" s="2">
        <v>0.13100000000000001</v>
      </c>
      <c r="H2856" s="2">
        <v>14.561</v>
      </c>
      <c r="I2856" s="2">
        <v>4.9000000000000002E-2</v>
      </c>
      <c r="J2856" s="4">
        <f t="shared" si="270"/>
        <v>1987</v>
      </c>
      <c r="K2856">
        <f t="shared" si="271"/>
        <v>11</v>
      </c>
      <c r="M2856" t="str">
        <f t="shared" si="266"/>
        <v/>
      </c>
      <c r="O2856" t="str">
        <f t="shared" si="267"/>
        <v/>
      </c>
      <c r="R2856" t="str">
        <f t="shared" si="268"/>
        <v>1987-11</v>
      </c>
      <c r="U2856" s="2">
        <v>6.056</v>
      </c>
      <c r="V2856" s="2">
        <v>5.1999999999999998E-2</v>
      </c>
      <c r="W2856" s="2">
        <v>11.518000000000001</v>
      </c>
      <c r="X2856" s="2">
        <v>0.161</v>
      </c>
      <c r="Y2856" s="2">
        <v>0.71</v>
      </c>
      <c r="Z2856" s="2">
        <v>0.13100000000000001</v>
      </c>
      <c r="AA2856" s="2">
        <v>14.561</v>
      </c>
      <c r="AB2856" s="2">
        <v>4.9000000000000002E-2</v>
      </c>
      <c r="AC2856">
        <f t="shared" si="269"/>
        <v>1980</v>
      </c>
    </row>
    <row r="2857" spans="1:29" x14ac:dyDescent="0.35">
      <c r="A2857" s="3">
        <v>32112</v>
      </c>
      <c r="B2857" s="2">
        <v>4.4889999999999999</v>
      </c>
      <c r="C2857" s="2">
        <v>5.3999999999999999E-2</v>
      </c>
      <c r="D2857" s="2">
        <v>9.8569999999999993</v>
      </c>
      <c r="E2857" s="2">
        <v>8.5000000000000006E-2</v>
      </c>
      <c r="F2857" s="2">
        <v>-0.71199999999999997</v>
      </c>
      <c r="G2857" s="2">
        <v>0.107</v>
      </c>
      <c r="H2857" s="2">
        <v>14.13</v>
      </c>
      <c r="I2857" s="2">
        <v>4.8000000000000001E-2</v>
      </c>
      <c r="J2857" s="4">
        <f t="shared" si="270"/>
        <v>1987</v>
      </c>
      <c r="K2857">
        <f t="shared" si="271"/>
        <v>12</v>
      </c>
      <c r="M2857" t="str">
        <f t="shared" si="266"/>
        <v/>
      </c>
      <c r="O2857" t="str">
        <f t="shared" si="267"/>
        <v/>
      </c>
      <c r="R2857" t="str">
        <f t="shared" si="268"/>
        <v>1987-12</v>
      </c>
      <c r="U2857" s="2">
        <v>4.4889999999999999</v>
      </c>
      <c r="V2857" s="2">
        <v>5.3999999999999999E-2</v>
      </c>
      <c r="W2857" s="2">
        <v>9.8569999999999993</v>
      </c>
      <c r="X2857" s="2">
        <v>8.5000000000000006E-2</v>
      </c>
      <c r="Y2857" s="2">
        <v>-0.71199999999999997</v>
      </c>
      <c r="Z2857" s="2">
        <v>0.107</v>
      </c>
      <c r="AA2857" s="2">
        <v>14.13</v>
      </c>
      <c r="AB2857" s="2">
        <v>4.8000000000000001E-2</v>
      </c>
      <c r="AC2857">
        <f t="shared" si="269"/>
        <v>1980</v>
      </c>
    </row>
    <row r="2858" spans="1:29" x14ac:dyDescent="0.35">
      <c r="A2858" s="3">
        <v>32143</v>
      </c>
      <c r="B2858" s="2">
        <v>3.45399999999999</v>
      </c>
      <c r="C2858" s="2">
        <v>7.0000000000000007E-2</v>
      </c>
      <c r="D2858" s="2">
        <v>8.8639999999999901</v>
      </c>
      <c r="E2858" s="2">
        <v>0.12</v>
      </c>
      <c r="F2858" s="2">
        <v>-1.798</v>
      </c>
      <c r="G2858" s="2">
        <v>0.09</v>
      </c>
      <c r="H2858" s="2">
        <v>13.978</v>
      </c>
      <c r="I2858" s="2">
        <v>5.1999999999999998E-2</v>
      </c>
      <c r="J2858" s="4">
        <f t="shared" si="270"/>
        <v>1988</v>
      </c>
      <c r="K2858">
        <f t="shared" si="271"/>
        <v>1</v>
      </c>
      <c r="M2858" t="str">
        <f t="shared" si="266"/>
        <v/>
      </c>
      <c r="O2858" t="str">
        <f t="shared" si="267"/>
        <v/>
      </c>
      <c r="R2858" t="str">
        <f t="shared" si="268"/>
        <v>1988-01</v>
      </c>
      <c r="U2858" s="2">
        <v>3.45399999999999</v>
      </c>
      <c r="V2858" s="2">
        <v>7.0000000000000007E-2</v>
      </c>
      <c r="W2858" s="2">
        <v>8.8639999999999901</v>
      </c>
      <c r="X2858" s="2">
        <v>0.12</v>
      </c>
      <c r="Y2858" s="2">
        <v>-1.798</v>
      </c>
      <c r="Z2858" s="2">
        <v>0.09</v>
      </c>
      <c r="AA2858" s="2">
        <v>13.978</v>
      </c>
      <c r="AB2858" s="2">
        <v>5.1999999999999998E-2</v>
      </c>
      <c r="AC2858">
        <f t="shared" si="269"/>
        <v>1980</v>
      </c>
    </row>
    <row r="2859" spans="1:29" x14ac:dyDescent="0.35">
      <c r="A2859" s="3">
        <v>32174</v>
      </c>
      <c r="B2859" s="2">
        <v>3.4219999999999899</v>
      </c>
      <c r="C2859" s="2">
        <v>9.5000000000000001E-2</v>
      </c>
      <c r="D2859" s="2">
        <v>9.0939999999999994</v>
      </c>
      <c r="E2859" s="2">
        <v>9.2999999999999999E-2</v>
      </c>
      <c r="F2859" s="2">
        <v>-2.0310000000000001</v>
      </c>
      <c r="G2859" s="2">
        <v>7.4999999999999997E-2</v>
      </c>
      <c r="H2859" s="2">
        <v>14.064</v>
      </c>
      <c r="I2859" s="2">
        <v>5.1999999999999998E-2</v>
      </c>
      <c r="J2859" s="4">
        <f t="shared" si="270"/>
        <v>1988</v>
      </c>
      <c r="K2859">
        <f t="shared" si="271"/>
        <v>2</v>
      </c>
      <c r="M2859" t="str">
        <f t="shared" si="266"/>
        <v/>
      </c>
      <c r="O2859" t="str">
        <f t="shared" si="267"/>
        <v/>
      </c>
      <c r="R2859" t="str">
        <f t="shared" si="268"/>
        <v>1988-02</v>
      </c>
      <c r="U2859" s="2">
        <v>3.4219999999999899</v>
      </c>
      <c r="V2859" s="2">
        <v>9.5000000000000001E-2</v>
      </c>
      <c r="W2859" s="2">
        <v>9.0939999999999994</v>
      </c>
      <c r="X2859" s="2">
        <v>9.2999999999999999E-2</v>
      </c>
      <c r="Y2859" s="2">
        <v>-2.0310000000000001</v>
      </c>
      <c r="Z2859" s="2">
        <v>7.4999999999999997E-2</v>
      </c>
      <c r="AA2859" s="2">
        <v>14.064</v>
      </c>
      <c r="AB2859" s="2">
        <v>5.1999999999999998E-2</v>
      </c>
      <c r="AC2859">
        <f t="shared" si="269"/>
        <v>1980</v>
      </c>
    </row>
    <row r="2860" spans="1:29" x14ac:dyDescent="0.35">
      <c r="A2860" s="3">
        <v>32203</v>
      </c>
      <c r="B2860" s="2">
        <v>5.931</v>
      </c>
      <c r="C2860" s="2">
        <v>8.5000000000000006E-2</v>
      </c>
      <c r="D2860" s="2">
        <v>11.817</v>
      </c>
      <c r="E2860" s="2">
        <v>9.2999999999999999E-2</v>
      </c>
      <c r="F2860" s="2">
        <v>0.36599999999999899</v>
      </c>
      <c r="G2860" s="2">
        <v>0.13699999999999901</v>
      </c>
      <c r="H2860" s="2">
        <v>14.778</v>
      </c>
      <c r="I2860" s="2">
        <v>5.3999999999999999E-2</v>
      </c>
      <c r="J2860" s="4">
        <f t="shared" si="270"/>
        <v>1988</v>
      </c>
      <c r="K2860">
        <f t="shared" si="271"/>
        <v>3</v>
      </c>
      <c r="M2860" t="str">
        <f t="shared" si="266"/>
        <v/>
      </c>
      <c r="O2860" t="str">
        <f t="shared" si="267"/>
        <v/>
      </c>
      <c r="R2860" t="str">
        <f t="shared" si="268"/>
        <v>1988-03</v>
      </c>
      <c r="U2860" s="2">
        <v>5.931</v>
      </c>
      <c r="V2860" s="2">
        <v>8.5000000000000006E-2</v>
      </c>
      <c r="W2860" s="2">
        <v>11.817</v>
      </c>
      <c r="X2860" s="2">
        <v>9.2999999999999999E-2</v>
      </c>
      <c r="Y2860" s="2">
        <v>0.36599999999999899</v>
      </c>
      <c r="Z2860" s="2">
        <v>0.13699999999999901</v>
      </c>
      <c r="AA2860" s="2">
        <v>14.778</v>
      </c>
      <c r="AB2860" s="2">
        <v>5.3999999999999999E-2</v>
      </c>
      <c r="AC2860">
        <f t="shared" si="269"/>
        <v>1980</v>
      </c>
    </row>
    <row r="2861" spans="1:29" x14ac:dyDescent="0.35">
      <c r="A2861" s="3">
        <v>32234</v>
      </c>
      <c r="B2861" s="2">
        <v>8.9919999999999902</v>
      </c>
      <c r="C2861" s="2">
        <v>6.6000000000000003E-2</v>
      </c>
      <c r="D2861" s="2">
        <v>14.978</v>
      </c>
      <c r="E2861" s="2">
        <v>0.11799999999999999</v>
      </c>
      <c r="F2861" s="2">
        <v>3.2889999999999899</v>
      </c>
      <c r="G2861" s="2">
        <v>8.6999999999999994E-2</v>
      </c>
      <c r="H2861" s="2">
        <v>15.593</v>
      </c>
      <c r="I2861" s="2">
        <v>5.0999999999999997E-2</v>
      </c>
      <c r="J2861" s="4">
        <f t="shared" si="270"/>
        <v>1988</v>
      </c>
      <c r="K2861">
        <f t="shared" si="271"/>
        <v>4</v>
      </c>
      <c r="M2861" t="str">
        <f t="shared" si="266"/>
        <v/>
      </c>
      <c r="O2861" t="str">
        <f t="shared" si="267"/>
        <v/>
      </c>
      <c r="R2861" t="str">
        <f t="shared" si="268"/>
        <v>1988-04</v>
      </c>
      <c r="U2861" s="2">
        <v>8.9919999999999902</v>
      </c>
      <c r="V2861" s="2">
        <v>6.6000000000000003E-2</v>
      </c>
      <c r="W2861" s="2">
        <v>14.978</v>
      </c>
      <c r="X2861" s="2">
        <v>0.11799999999999999</v>
      </c>
      <c r="Y2861" s="2">
        <v>3.2889999999999899</v>
      </c>
      <c r="Z2861" s="2">
        <v>8.6999999999999994E-2</v>
      </c>
      <c r="AA2861" s="2">
        <v>15.593</v>
      </c>
      <c r="AB2861" s="2">
        <v>5.0999999999999997E-2</v>
      </c>
      <c r="AC2861">
        <f t="shared" si="269"/>
        <v>1980</v>
      </c>
    </row>
    <row r="2862" spans="1:29" x14ac:dyDescent="0.35">
      <c r="A2862" s="3">
        <v>32264</v>
      </c>
      <c r="B2862" s="2">
        <v>11.852</v>
      </c>
      <c r="C2862" s="2">
        <v>9.0999999999999998E-2</v>
      </c>
      <c r="D2862" s="2">
        <v>17.675999999999998</v>
      </c>
      <c r="E2862" s="2">
        <v>6.2E-2</v>
      </c>
      <c r="F2862" s="2">
        <v>6.1429999999999998</v>
      </c>
      <c r="G2862" s="2">
        <v>0.2</v>
      </c>
      <c r="H2862" s="2">
        <v>16.347999999999999</v>
      </c>
      <c r="I2862" s="2">
        <v>5.3999999999999999E-2</v>
      </c>
      <c r="J2862" s="4">
        <f t="shared" si="270"/>
        <v>1988</v>
      </c>
      <c r="K2862">
        <f t="shared" si="271"/>
        <v>5</v>
      </c>
      <c r="M2862" t="str">
        <f t="shared" si="266"/>
        <v/>
      </c>
      <c r="O2862" t="str">
        <f t="shared" si="267"/>
        <v/>
      </c>
      <c r="R2862" t="str">
        <f t="shared" si="268"/>
        <v>1988-05</v>
      </c>
      <c r="U2862" s="2">
        <v>11.852</v>
      </c>
      <c r="V2862" s="2">
        <v>9.0999999999999998E-2</v>
      </c>
      <c r="W2862" s="2">
        <v>17.675999999999998</v>
      </c>
      <c r="X2862" s="2">
        <v>6.2E-2</v>
      </c>
      <c r="Y2862" s="2">
        <v>6.1429999999999998</v>
      </c>
      <c r="Z2862" s="2">
        <v>0.2</v>
      </c>
      <c r="AA2862" s="2">
        <v>16.347999999999999</v>
      </c>
      <c r="AB2862" s="2">
        <v>5.3999999999999999E-2</v>
      </c>
      <c r="AC2862">
        <f t="shared" si="269"/>
        <v>1980</v>
      </c>
    </row>
    <row r="2863" spans="1:29" x14ac:dyDescent="0.35">
      <c r="A2863" s="3">
        <v>32295</v>
      </c>
      <c r="B2863" s="2">
        <v>14.099</v>
      </c>
      <c r="C2863" s="2">
        <v>9.8000000000000004E-2</v>
      </c>
      <c r="D2863" s="2">
        <v>19.974</v>
      </c>
      <c r="E2863" s="2">
        <v>0.16</v>
      </c>
      <c r="F2863" s="2">
        <v>8.3559999999999999</v>
      </c>
      <c r="G2863" s="2">
        <v>8.5000000000000006E-2</v>
      </c>
      <c r="H2863" s="2">
        <v>16.975999999999999</v>
      </c>
      <c r="I2863" s="2">
        <v>5.7000000000000002E-2</v>
      </c>
      <c r="J2863" s="4">
        <f t="shared" si="270"/>
        <v>1988</v>
      </c>
      <c r="K2863">
        <f t="shared" si="271"/>
        <v>6</v>
      </c>
      <c r="M2863" t="str">
        <f t="shared" si="266"/>
        <v/>
      </c>
      <c r="O2863" t="str">
        <f t="shared" si="267"/>
        <v/>
      </c>
      <c r="R2863" t="str">
        <f t="shared" si="268"/>
        <v>1988-06</v>
      </c>
      <c r="U2863" s="2">
        <v>14.099</v>
      </c>
      <c r="V2863" s="2">
        <v>9.8000000000000004E-2</v>
      </c>
      <c r="W2863" s="2">
        <v>19.974</v>
      </c>
      <c r="X2863" s="2">
        <v>0.16</v>
      </c>
      <c r="Y2863" s="2">
        <v>8.3559999999999999</v>
      </c>
      <c r="Z2863" s="2">
        <v>8.5000000000000006E-2</v>
      </c>
      <c r="AA2863" s="2">
        <v>16.975999999999999</v>
      </c>
      <c r="AB2863" s="2">
        <v>5.7000000000000002E-2</v>
      </c>
      <c r="AC2863">
        <f t="shared" si="269"/>
        <v>1980</v>
      </c>
    </row>
    <row r="2864" spans="1:29" x14ac:dyDescent="0.35">
      <c r="A2864" s="3">
        <v>32325</v>
      </c>
      <c r="B2864" s="2">
        <v>14.798</v>
      </c>
      <c r="C2864" s="2">
        <v>6.8000000000000005E-2</v>
      </c>
      <c r="D2864" s="2">
        <v>20.465999999999902</v>
      </c>
      <c r="E2864" s="2">
        <v>0.16800000000000001</v>
      </c>
      <c r="F2864" s="2">
        <v>9.1859999999999999</v>
      </c>
      <c r="G2864" s="2">
        <v>0.125</v>
      </c>
      <c r="H2864" s="2">
        <v>17.178999999999998</v>
      </c>
      <c r="I2864" s="2">
        <v>5.0999999999999997E-2</v>
      </c>
      <c r="J2864" s="4">
        <f t="shared" si="270"/>
        <v>1988</v>
      </c>
      <c r="K2864">
        <f t="shared" si="271"/>
        <v>7</v>
      </c>
      <c r="M2864" t="str">
        <f t="shared" si="266"/>
        <v/>
      </c>
      <c r="O2864" t="str">
        <f t="shared" si="267"/>
        <v/>
      </c>
      <c r="R2864" t="str">
        <f t="shared" si="268"/>
        <v>1988-07</v>
      </c>
      <c r="U2864" s="2">
        <v>14.798</v>
      </c>
      <c r="V2864" s="2">
        <v>6.8000000000000005E-2</v>
      </c>
      <c r="W2864" s="2">
        <v>20.465999999999902</v>
      </c>
      <c r="X2864" s="2">
        <v>0.16800000000000001</v>
      </c>
      <c r="Y2864" s="2">
        <v>9.1859999999999999</v>
      </c>
      <c r="Z2864" s="2">
        <v>0.125</v>
      </c>
      <c r="AA2864" s="2">
        <v>17.178999999999998</v>
      </c>
      <c r="AB2864" s="2">
        <v>5.0999999999999997E-2</v>
      </c>
      <c r="AC2864">
        <f t="shared" si="269"/>
        <v>1980</v>
      </c>
    </row>
    <row r="2865" spans="1:29" x14ac:dyDescent="0.35">
      <c r="A2865" s="3">
        <v>32356</v>
      </c>
      <c r="B2865" s="2">
        <v>14.5529999999999</v>
      </c>
      <c r="C2865" s="2">
        <v>0.122</v>
      </c>
      <c r="D2865" s="2">
        <v>20.123999999999999</v>
      </c>
      <c r="E2865" s="2">
        <v>0.255</v>
      </c>
      <c r="F2865" s="2">
        <v>8.9049999999999994</v>
      </c>
      <c r="G2865" s="2">
        <v>0.157</v>
      </c>
      <c r="H2865" s="2">
        <v>17.172999999999998</v>
      </c>
      <c r="I2865" s="2">
        <v>5.8999999999999997E-2</v>
      </c>
      <c r="J2865" s="4">
        <f t="shared" si="270"/>
        <v>1988</v>
      </c>
      <c r="K2865">
        <f t="shared" si="271"/>
        <v>8</v>
      </c>
      <c r="M2865" t="str">
        <f t="shared" si="266"/>
        <v/>
      </c>
      <c r="O2865" t="str">
        <f t="shared" si="267"/>
        <v/>
      </c>
      <c r="R2865" t="str">
        <f t="shared" si="268"/>
        <v>1988-08</v>
      </c>
      <c r="U2865" s="2">
        <v>14.5529999999999</v>
      </c>
      <c r="V2865" s="2">
        <v>0.122</v>
      </c>
      <c r="W2865" s="2">
        <v>20.123999999999999</v>
      </c>
      <c r="X2865" s="2">
        <v>0.255</v>
      </c>
      <c r="Y2865" s="2">
        <v>8.9049999999999994</v>
      </c>
      <c r="Z2865" s="2">
        <v>0.157</v>
      </c>
      <c r="AA2865" s="2">
        <v>17.172999999999998</v>
      </c>
      <c r="AB2865" s="2">
        <v>5.8999999999999997E-2</v>
      </c>
      <c r="AC2865">
        <f t="shared" si="269"/>
        <v>1980</v>
      </c>
    </row>
    <row r="2866" spans="1:29" x14ac:dyDescent="0.35">
      <c r="A2866" s="3">
        <v>32387</v>
      </c>
      <c r="B2866" s="2">
        <v>12.680999999999999</v>
      </c>
      <c r="C2866" s="2">
        <v>7.1999999999999995E-2</v>
      </c>
      <c r="D2866" s="2">
        <v>18.423999999999999</v>
      </c>
      <c r="E2866" s="2">
        <v>0.14099999999999999</v>
      </c>
      <c r="F2866" s="2">
        <v>7.08</v>
      </c>
      <c r="G2866" s="2">
        <v>7.9000000000000001E-2</v>
      </c>
      <c r="H2866" s="2">
        <v>16.553000000000001</v>
      </c>
      <c r="I2866" s="2">
        <v>5.2999999999999999E-2</v>
      </c>
      <c r="J2866" s="4">
        <f t="shared" si="270"/>
        <v>1988</v>
      </c>
      <c r="K2866">
        <f t="shared" si="271"/>
        <v>9</v>
      </c>
      <c r="M2866" t="str">
        <f t="shared" si="266"/>
        <v/>
      </c>
      <c r="O2866" t="str">
        <f t="shared" si="267"/>
        <v/>
      </c>
      <c r="R2866" t="str">
        <f t="shared" si="268"/>
        <v>1988-09</v>
      </c>
      <c r="U2866" s="2">
        <v>12.680999999999999</v>
      </c>
      <c r="V2866" s="2">
        <v>7.1999999999999995E-2</v>
      </c>
      <c r="W2866" s="2">
        <v>18.423999999999999</v>
      </c>
      <c r="X2866" s="2">
        <v>0.14099999999999999</v>
      </c>
      <c r="Y2866" s="2">
        <v>7.08</v>
      </c>
      <c r="Z2866" s="2">
        <v>7.9000000000000001E-2</v>
      </c>
      <c r="AA2866" s="2">
        <v>16.553000000000001</v>
      </c>
      <c r="AB2866" s="2">
        <v>5.2999999999999999E-2</v>
      </c>
      <c r="AC2866">
        <f t="shared" si="269"/>
        <v>1980</v>
      </c>
    </row>
    <row r="2867" spans="1:29" x14ac:dyDescent="0.35">
      <c r="A2867" s="3">
        <v>32417</v>
      </c>
      <c r="B2867" s="2">
        <v>9.9789999999999992</v>
      </c>
      <c r="C2867" s="2">
        <v>6.2E-2</v>
      </c>
      <c r="D2867" s="2">
        <v>15.718999999999999</v>
      </c>
      <c r="E2867" s="2">
        <v>0.19400000000000001</v>
      </c>
      <c r="F2867" s="2">
        <v>4.3630000000000004</v>
      </c>
      <c r="G2867" s="2">
        <v>0.151</v>
      </c>
      <c r="H2867" s="2">
        <v>15.638999999999999</v>
      </c>
      <c r="I2867" s="2">
        <v>5.1999999999999998E-2</v>
      </c>
      <c r="J2867" s="4">
        <f t="shared" si="270"/>
        <v>1988</v>
      </c>
      <c r="K2867">
        <f t="shared" si="271"/>
        <v>10</v>
      </c>
      <c r="M2867" t="str">
        <f t="shared" si="266"/>
        <v/>
      </c>
      <c r="O2867" t="str">
        <f t="shared" si="267"/>
        <v/>
      </c>
      <c r="R2867" t="str">
        <f t="shared" si="268"/>
        <v>1988-10</v>
      </c>
      <c r="U2867" s="2">
        <v>9.9789999999999992</v>
      </c>
      <c r="V2867" s="2">
        <v>6.2E-2</v>
      </c>
      <c r="W2867" s="2">
        <v>15.718999999999999</v>
      </c>
      <c r="X2867" s="2">
        <v>0.19400000000000001</v>
      </c>
      <c r="Y2867" s="2">
        <v>4.3630000000000004</v>
      </c>
      <c r="Z2867" s="2">
        <v>0.151</v>
      </c>
      <c r="AA2867" s="2">
        <v>15.638999999999999</v>
      </c>
      <c r="AB2867" s="2">
        <v>5.1999999999999998E-2</v>
      </c>
      <c r="AC2867">
        <f t="shared" si="269"/>
        <v>1980</v>
      </c>
    </row>
    <row r="2868" spans="1:29" x14ac:dyDescent="0.35">
      <c r="A2868" s="3">
        <v>32448</v>
      </c>
      <c r="B2868" s="2">
        <v>6.2949999999999999</v>
      </c>
      <c r="C2868" s="2">
        <v>7.3999999999999996E-2</v>
      </c>
      <c r="D2868" s="2">
        <v>11.837</v>
      </c>
      <c r="E2868" s="2">
        <v>8.1000000000000003E-2</v>
      </c>
      <c r="F2868" s="2">
        <v>0.84099999999999997</v>
      </c>
      <c r="G2868" s="2">
        <v>7.3999999999999996E-2</v>
      </c>
      <c r="H2868" s="2">
        <v>14.465</v>
      </c>
      <c r="I2868" s="2">
        <v>5.1999999999999998E-2</v>
      </c>
      <c r="J2868" s="4">
        <f t="shared" si="270"/>
        <v>1988</v>
      </c>
      <c r="K2868">
        <f t="shared" si="271"/>
        <v>11</v>
      </c>
      <c r="M2868" t="str">
        <f t="shared" si="266"/>
        <v/>
      </c>
      <c r="O2868" t="str">
        <f t="shared" si="267"/>
        <v/>
      </c>
      <c r="R2868" t="str">
        <f t="shared" si="268"/>
        <v>1988-11</v>
      </c>
      <c r="U2868" s="2">
        <v>6.2949999999999999</v>
      </c>
      <c r="V2868" s="2">
        <v>7.3999999999999996E-2</v>
      </c>
      <c r="W2868" s="2">
        <v>11.837</v>
      </c>
      <c r="X2868" s="2">
        <v>8.1000000000000003E-2</v>
      </c>
      <c r="Y2868" s="2">
        <v>0.84099999999999997</v>
      </c>
      <c r="Z2868" s="2">
        <v>7.3999999999999996E-2</v>
      </c>
      <c r="AA2868" s="2">
        <v>14.465</v>
      </c>
      <c r="AB2868" s="2">
        <v>5.1999999999999998E-2</v>
      </c>
      <c r="AC2868">
        <f t="shared" si="269"/>
        <v>1980</v>
      </c>
    </row>
    <row r="2869" spans="1:29" x14ac:dyDescent="0.35">
      <c r="A2869" s="3">
        <v>32478</v>
      </c>
      <c r="B2869" s="2">
        <v>4.3630000000000004</v>
      </c>
      <c r="C2869" s="2">
        <v>5.8000000000000003E-2</v>
      </c>
      <c r="D2869" s="2">
        <v>9.7070000000000007</v>
      </c>
      <c r="E2869" s="2">
        <v>0.11899999999999999</v>
      </c>
      <c r="F2869" s="2">
        <v>-0.85199999999999998</v>
      </c>
      <c r="G2869" s="2">
        <v>7.8E-2</v>
      </c>
      <c r="H2869" s="2">
        <v>13.923</v>
      </c>
      <c r="I2869" s="2">
        <v>5.1999999999999998E-2</v>
      </c>
      <c r="J2869" s="4">
        <f t="shared" si="270"/>
        <v>1988</v>
      </c>
      <c r="K2869">
        <f t="shared" si="271"/>
        <v>12</v>
      </c>
      <c r="M2869" t="str">
        <f t="shared" si="266"/>
        <v/>
      </c>
      <c r="O2869" t="str">
        <f t="shared" si="267"/>
        <v/>
      </c>
      <c r="R2869" t="str">
        <f t="shared" si="268"/>
        <v>1988-12</v>
      </c>
      <c r="U2869" s="2">
        <v>4.3630000000000004</v>
      </c>
      <c r="V2869" s="2">
        <v>5.8000000000000003E-2</v>
      </c>
      <c r="W2869" s="2">
        <v>9.7070000000000007</v>
      </c>
      <c r="X2869" s="2">
        <v>0.11899999999999999</v>
      </c>
      <c r="Y2869" s="2">
        <v>-0.85199999999999998</v>
      </c>
      <c r="Z2869" s="2">
        <v>7.8E-2</v>
      </c>
      <c r="AA2869" s="2">
        <v>13.923</v>
      </c>
      <c r="AB2869" s="2">
        <v>5.1999999999999998E-2</v>
      </c>
      <c r="AC2869">
        <f t="shared" si="269"/>
        <v>1980</v>
      </c>
    </row>
    <row r="2870" spans="1:29" x14ac:dyDescent="0.35">
      <c r="A2870" s="3">
        <v>32509</v>
      </c>
      <c r="B2870" s="2">
        <v>2.71</v>
      </c>
      <c r="C2870" s="2">
        <v>0.108</v>
      </c>
      <c r="D2870" s="2">
        <v>8.09499999999999</v>
      </c>
      <c r="E2870" s="2">
        <v>0.11799999999999999</v>
      </c>
      <c r="F2870" s="2">
        <v>-2.5979999999999999</v>
      </c>
      <c r="G2870" s="2">
        <v>0.11799999999999999</v>
      </c>
      <c r="H2870" s="2">
        <v>13.566000000000001</v>
      </c>
      <c r="I2870" s="2">
        <v>5.8000000000000003E-2</v>
      </c>
      <c r="J2870" s="4">
        <f t="shared" si="270"/>
        <v>1989</v>
      </c>
      <c r="K2870">
        <f t="shared" si="271"/>
        <v>1</v>
      </c>
      <c r="M2870" t="str">
        <f t="shared" si="266"/>
        <v/>
      </c>
      <c r="O2870" t="str">
        <f t="shared" si="267"/>
        <v/>
      </c>
      <c r="R2870" t="str">
        <f t="shared" si="268"/>
        <v>1989-01</v>
      </c>
      <c r="U2870" s="2">
        <v>2.71</v>
      </c>
      <c r="V2870" s="2">
        <v>0.108</v>
      </c>
      <c r="W2870" s="2">
        <v>8.09499999999999</v>
      </c>
      <c r="X2870" s="2">
        <v>0.11799999999999999</v>
      </c>
      <c r="Y2870" s="2">
        <v>-2.5979999999999999</v>
      </c>
      <c r="Z2870" s="2">
        <v>0.11799999999999999</v>
      </c>
      <c r="AA2870" s="2">
        <v>13.566000000000001</v>
      </c>
      <c r="AB2870" s="2">
        <v>5.8000000000000003E-2</v>
      </c>
      <c r="AC2870">
        <f t="shared" si="269"/>
        <v>1980</v>
      </c>
    </row>
    <row r="2871" spans="1:29" x14ac:dyDescent="0.35">
      <c r="A2871" s="3">
        <v>32540</v>
      </c>
      <c r="B2871" s="2">
        <v>3.6269999999999998</v>
      </c>
      <c r="C2871" s="2">
        <v>9.5000000000000001E-2</v>
      </c>
      <c r="D2871" s="2">
        <v>9.3000000000000007</v>
      </c>
      <c r="E2871" s="2">
        <v>6.7000000000000004E-2</v>
      </c>
      <c r="F2871" s="2">
        <v>-1.9239999999999999</v>
      </c>
      <c r="G2871" s="2">
        <v>8.7999999999999995E-2</v>
      </c>
      <c r="H2871" s="2">
        <v>13.978</v>
      </c>
      <c r="I2871" s="2">
        <v>5.5E-2</v>
      </c>
      <c r="J2871" s="4">
        <f t="shared" si="270"/>
        <v>1989</v>
      </c>
      <c r="K2871">
        <f t="shared" si="271"/>
        <v>2</v>
      </c>
      <c r="M2871" t="str">
        <f t="shared" si="266"/>
        <v/>
      </c>
      <c r="O2871" t="str">
        <f t="shared" si="267"/>
        <v/>
      </c>
      <c r="R2871" t="str">
        <f t="shared" si="268"/>
        <v>1989-02</v>
      </c>
      <c r="U2871" s="2">
        <v>3.6269999999999998</v>
      </c>
      <c r="V2871" s="2">
        <v>9.5000000000000001E-2</v>
      </c>
      <c r="W2871" s="2">
        <v>9.3000000000000007</v>
      </c>
      <c r="X2871" s="2">
        <v>6.7000000000000004E-2</v>
      </c>
      <c r="Y2871" s="2">
        <v>-1.9239999999999999</v>
      </c>
      <c r="Z2871" s="2">
        <v>8.7999999999999995E-2</v>
      </c>
      <c r="AA2871" s="2">
        <v>13.978</v>
      </c>
      <c r="AB2871" s="2">
        <v>5.5E-2</v>
      </c>
      <c r="AC2871">
        <f t="shared" si="269"/>
        <v>1980</v>
      </c>
    </row>
    <row r="2872" spans="1:29" x14ac:dyDescent="0.35">
      <c r="A2872" s="3">
        <v>32568</v>
      </c>
      <c r="B2872" s="2">
        <v>5.7919999999999998</v>
      </c>
      <c r="C2872" s="2">
        <v>9.9000000000000005E-2</v>
      </c>
      <c r="D2872" s="2">
        <v>11.628</v>
      </c>
      <c r="E2872" s="2">
        <v>7.0000000000000007E-2</v>
      </c>
      <c r="F2872" s="2">
        <v>0.13099999999999901</v>
      </c>
      <c r="G2872" s="2">
        <v>0.17</v>
      </c>
      <c r="H2872" s="2">
        <v>14.606999999999999</v>
      </c>
      <c r="I2872" s="2">
        <v>5.7000000000000002E-2</v>
      </c>
      <c r="J2872" s="4">
        <f t="shared" si="270"/>
        <v>1989</v>
      </c>
      <c r="K2872">
        <f t="shared" si="271"/>
        <v>3</v>
      </c>
      <c r="M2872" t="str">
        <f t="shared" si="266"/>
        <v/>
      </c>
      <c r="O2872" t="str">
        <f t="shared" si="267"/>
        <v/>
      </c>
      <c r="R2872" t="str">
        <f t="shared" si="268"/>
        <v>1989-03</v>
      </c>
      <c r="U2872" s="2">
        <v>5.7919999999999998</v>
      </c>
      <c r="V2872" s="2">
        <v>9.9000000000000005E-2</v>
      </c>
      <c r="W2872" s="2">
        <v>11.628</v>
      </c>
      <c r="X2872" s="2">
        <v>7.0000000000000007E-2</v>
      </c>
      <c r="Y2872" s="2">
        <v>0.13099999999999901</v>
      </c>
      <c r="Z2872" s="2">
        <v>0.17</v>
      </c>
      <c r="AA2872" s="2">
        <v>14.606999999999999</v>
      </c>
      <c r="AB2872" s="2">
        <v>5.7000000000000002E-2</v>
      </c>
      <c r="AC2872">
        <f t="shared" si="269"/>
        <v>1980</v>
      </c>
    </row>
    <row r="2873" spans="1:29" x14ac:dyDescent="0.35">
      <c r="A2873" s="3">
        <v>32599</v>
      </c>
      <c r="B2873" s="2">
        <v>8.6890000000000001</v>
      </c>
      <c r="C2873" s="2">
        <v>0.104</v>
      </c>
      <c r="D2873" s="2">
        <v>14.540999999999899</v>
      </c>
      <c r="E2873" s="2">
        <v>8.8999999999999996E-2</v>
      </c>
      <c r="F2873" s="2">
        <v>2.7370000000000001</v>
      </c>
      <c r="G2873" s="2">
        <v>0.14699999999999999</v>
      </c>
      <c r="H2873" s="2">
        <v>15.422000000000001</v>
      </c>
      <c r="I2873" s="2">
        <v>5.7000000000000002E-2</v>
      </c>
      <c r="J2873" s="4">
        <f t="shared" si="270"/>
        <v>1989</v>
      </c>
      <c r="K2873">
        <f t="shared" si="271"/>
        <v>4</v>
      </c>
      <c r="M2873" t="str">
        <f t="shared" si="266"/>
        <v/>
      </c>
      <c r="O2873" t="str">
        <f t="shared" si="267"/>
        <v/>
      </c>
      <c r="R2873" t="str">
        <f t="shared" si="268"/>
        <v>1989-04</v>
      </c>
      <c r="U2873" s="2">
        <v>8.6890000000000001</v>
      </c>
      <c r="V2873" s="2">
        <v>0.104</v>
      </c>
      <c r="W2873" s="2">
        <v>14.540999999999899</v>
      </c>
      <c r="X2873" s="2">
        <v>8.8999999999999996E-2</v>
      </c>
      <c r="Y2873" s="2">
        <v>2.7370000000000001</v>
      </c>
      <c r="Z2873" s="2">
        <v>0.14699999999999999</v>
      </c>
      <c r="AA2873" s="2">
        <v>15.422000000000001</v>
      </c>
      <c r="AB2873" s="2">
        <v>5.7000000000000002E-2</v>
      </c>
      <c r="AC2873">
        <f t="shared" si="269"/>
        <v>1980</v>
      </c>
    </row>
    <row r="2874" spans="1:29" x14ac:dyDescent="0.35">
      <c r="A2874" s="3">
        <v>32629</v>
      </c>
      <c r="B2874" s="2">
        <v>11.28</v>
      </c>
      <c r="C2874" s="2">
        <v>9.4E-2</v>
      </c>
      <c r="D2874" s="2">
        <v>17.105</v>
      </c>
      <c r="E2874" s="2">
        <v>0.20799999999999999</v>
      </c>
      <c r="F2874" s="2">
        <v>5.4939999999999998</v>
      </c>
      <c r="G2874" s="2">
        <v>0.13</v>
      </c>
      <c r="H2874" s="2">
        <v>16.120999999999999</v>
      </c>
      <c r="I2874" s="2">
        <v>5.6000000000000001E-2</v>
      </c>
      <c r="J2874" s="4">
        <f t="shared" si="270"/>
        <v>1989</v>
      </c>
      <c r="K2874">
        <f t="shared" si="271"/>
        <v>5</v>
      </c>
      <c r="M2874" t="str">
        <f t="shared" si="266"/>
        <v/>
      </c>
      <c r="O2874" t="str">
        <f t="shared" si="267"/>
        <v/>
      </c>
      <c r="R2874" t="str">
        <f t="shared" si="268"/>
        <v>1989-05</v>
      </c>
      <c r="U2874" s="2">
        <v>11.28</v>
      </c>
      <c r="V2874" s="2">
        <v>9.4E-2</v>
      </c>
      <c r="W2874" s="2">
        <v>17.105</v>
      </c>
      <c r="X2874" s="2">
        <v>0.20799999999999999</v>
      </c>
      <c r="Y2874" s="2">
        <v>5.4939999999999998</v>
      </c>
      <c r="Z2874" s="2">
        <v>0.13</v>
      </c>
      <c r="AA2874" s="2">
        <v>16.120999999999999</v>
      </c>
      <c r="AB2874" s="2">
        <v>5.6000000000000001E-2</v>
      </c>
      <c r="AC2874">
        <f t="shared" si="269"/>
        <v>1980</v>
      </c>
    </row>
    <row r="2875" spans="1:29" x14ac:dyDescent="0.35">
      <c r="A2875" s="3">
        <v>32660</v>
      </c>
      <c r="B2875" s="2">
        <v>13.446999999999999</v>
      </c>
      <c r="C2875" s="2">
        <v>0.126</v>
      </c>
      <c r="D2875" s="2">
        <v>19.25</v>
      </c>
      <c r="E2875" s="2">
        <v>0.183</v>
      </c>
      <c r="F2875" s="2">
        <v>7.8710000000000004</v>
      </c>
      <c r="G2875" s="2">
        <v>0.13</v>
      </c>
      <c r="H2875" s="2">
        <v>16.725000000000001</v>
      </c>
      <c r="I2875" s="2">
        <v>6.3E-2</v>
      </c>
      <c r="J2875" s="4">
        <f t="shared" si="270"/>
        <v>1989</v>
      </c>
      <c r="K2875">
        <f t="shared" si="271"/>
        <v>6</v>
      </c>
      <c r="M2875" t="str">
        <f t="shared" si="266"/>
        <v/>
      </c>
      <c r="O2875" t="str">
        <f t="shared" si="267"/>
        <v/>
      </c>
      <c r="R2875" t="str">
        <f t="shared" si="268"/>
        <v>1989-06</v>
      </c>
      <c r="U2875" s="2">
        <v>13.446999999999999</v>
      </c>
      <c r="V2875" s="2">
        <v>0.126</v>
      </c>
      <c r="W2875" s="2">
        <v>19.25</v>
      </c>
      <c r="X2875" s="2">
        <v>0.183</v>
      </c>
      <c r="Y2875" s="2">
        <v>7.8710000000000004</v>
      </c>
      <c r="Z2875" s="2">
        <v>0.13</v>
      </c>
      <c r="AA2875" s="2">
        <v>16.725000000000001</v>
      </c>
      <c r="AB2875" s="2">
        <v>6.3E-2</v>
      </c>
      <c r="AC2875">
        <f t="shared" si="269"/>
        <v>1980</v>
      </c>
    </row>
    <row r="2876" spans="1:29" x14ac:dyDescent="0.35">
      <c r="A2876" s="3">
        <v>32690</v>
      </c>
      <c r="B2876" s="2">
        <v>14.612</v>
      </c>
      <c r="C2876" s="2">
        <v>8.4000000000000005E-2</v>
      </c>
      <c r="D2876" s="2">
        <v>20.361000000000001</v>
      </c>
      <c r="E2876" s="2">
        <v>7.9000000000000001E-2</v>
      </c>
      <c r="F2876" s="2">
        <v>8.9889999999999901</v>
      </c>
      <c r="G2876" s="2">
        <v>0.10199999999999999</v>
      </c>
      <c r="H2876" s="2">
        <v>17.149999999999999</v>
      </c>
      <c r="I2876" s="2">
        <v>5.8000000000000003E-2</v>
      </c>
      <c r="J2876" s="4">
        <f t="shared" si="270"/>
        <v>1989</v>
      </c>
      <c r="K2876">
        <f t="shared" si="271"/>
        <v>7</v>
      </c>
      <c r="M2876" t="str">
        <f t="shared" si="266"/>
        <v/>
      </c>
      <c r="O2876" t="str">
        <f t="shared" si="267"/>
        <v/>
      </c>
      <c r="R2876" t="str">
        <f t="shared" si="268"/>
        <v>1989-07</v>
      </c>
      <c r="U2876" s="2">
        <v>14.612</v>
      </c>
      <c r="V2876" s="2">
        <v>8.4000000000000005E-2</v>
      </c>
      <c r="W2876" s="2">
        <v>20.361000000000001</v>
      </c>
      <c r="X2876" s="2">
        <v>7.9000000000000001E-2</v>
      </c>
      <c r="Y2876" s="2">
        <v>8.9889999999999901</v>
      </c>
      <c r="Z2876" s="2">
        <v>0.10199999999999999</v>
      </c>
      <c r="AA2876" s="2">
        <v>17.149999999999999</v>
      </c>
      <c r="AB2876" s="2">
        <v>5.8000000000000003E-2</v>
      </c>
      <c r="AC2876">
        <f t="shared" si="269"/>
        <v>1980</v>
      </c>
    </row>
    <row r="2877" spans="1:29" x14ac:dyDescent="0.35">
      <c r="A2877" s="3">
        <v>32721</v>
      </c>
      <c r="B2877" s="2">
        <v>14.135</v>
      </c>
      <c r="C2877" s="2">
        <v>6.4000000000000001E-2</v>
      </c>
      <c r="D2877" s="2">
        <v>19.986999999999998</v>
      </c>
      <c r="E2877" s="2">
        <v>0.152</v>
      </c>
      <c r="F2877" s="2">
        <v>8.59499999999999</v>
      </c>
      <c r="G2877" s="2">
        <v>0.14499999999999999</v>
      </c>
      <c r="H2877" s="2">
        <v>17.050999999999998</v>
      </c>
      <c r="I2877" s="2">
        <v>5.1999999999999998E-2</v>
      </c>
      <c r="J2877" s="4">
        <f t="shared" si="270"/>
        <v>1989</v>
      </c>
      <c r="K2877">
        <f t="shared" si="271"/>
        <v>8</v>
      </c>
      <c r="M2877" t="str">
        <f t="shared" si="266"/>
        <v/>
      </c>
      <c r="O2877" t="str">
        <f t="shared" si="267"/>
        <v/>
      </c>
      <c r="R2877" t="str">
        <f t="shared" si="268"/>
        <v>1989-08</v>
      </c>
      <c r="U2877" s="2">
        <v>14.135</v>
      </c>
      <c r="V2877" s="2">
        <v>6.4000000000000001E-2</v>
      </c>
      <c r="W2877" s="2">
        <v>19.986999999999998</v>
      </c>
      <c r="X2877" s="2">
        <v>0.152</v>
      </c>
      <c r="Y2877" s="2">
        <v>8.59499999999999</v>
      </c>
      <c r="Z2877" s="2">
        <v>0.14499999999999999</v>
      </c>
      <c r="AA2877" s="2">
        <v>17.050999999999998</v>
      </c>
      <c r="AB2877" s="2">
        <v>5.1999999999999998E-2</v>
      </c>
      <c r="AC2877">
        <f t="shared" si="269"/>
        <v>1980</v>
      </c>
    </row>
    <row r="2878" spans="1:29" x14ac:dyDescent="0.35">
      <c r="A2878" s="3">
        <v>32752</v>
      </c>
      <c r="B2878" s="2">
        <v>12.403</v>
      </c>
      <c r="C2878" s="2">
        <v>0.10100000000000001</v>
      </c>
      <c r="D2878" s="2">
        <v>18.198</v>
      </c>
      <c r="E2878" s="2">
        <v>0.105</v>
      </c>
      <c r="F2878" s="2">
        <v>6.6749999999999998</v>
      </c>
      <c r="G2878" s="2">
        <v>0.15</v>
      </c>
      <c r="H2878" s="2">
        <v>16.5</v>
      </c>
      <c r="I2878" s="2">
        <v>5.8999999999999997E-2</v>
      </c>
      <c r="J2878" s="4">
        <f t="shared" si="270"/>
        <v>1989</v>
      </c>
      <c r="K2878">
        <f t="shared" si="271"/>
        <v>9</v>
      </c>
      <c r="M2878" t="str">
        <f t="shared" si="266"/>
        <v/>
      </c>
      <c r="O2878" t="str">
        <f t="shared" si="267"/>
        <v/>
      </c>
      <c r="R2878" t="str">
        <f t="shared" si="268"/>
        <v>1989-09</v>
      </c>
      <c r="U2878" s="2">
        <v>12.403</v>
      </c>
      <c r="V2878" s="2">
        <v>0.10100000000000001</v>
      </c>
      <c r="W2878" s="2">
        <v>18.198</v>
      </c>
      <c r="X2878" s="2">
        <v>0.105</v>
      </c>
      <c r="Y2878" s="2">
        <v>6.6749999999999998</v>
      </c>
      <c r="Z2878" s="2">
        <v>0.15</v>
      </c>
      <c r="AA2878" s="2">
        <v>16.5</v>
      </c>
      <c r="AB2878" s="2">
        <v>5.8999999999999997E-2</v>
      </c>
      <c r="AC2878">
        <f t="shared" si="269"/>
        <v>1980</v>
      </c>
    </row>
    <row r="2879" spans="1:29" x14ac:dyDescent="0.35">
      <c r="A2879" s="3">
        <v>32782</v>
      </c>
      <c r="B2879" s="2">
        <v>9.76</v>
      </c>
      <c r="C2879" s="2">
        <v>6.0999999999999999E-2</v>
      </c>
      <c r="D2879" s="2">
        <v>15.473000000000001</v>
      </c>
      <c r="E2879" s="2">
        <v>0.13</v>
      </c>
      <c r="F2879" s="2">
        <v>4.0999999999999996</v>
      </c>
      <c r="G2879" s="2">
        <v>0.21199999999999999</v>
      </c>
      <c r="H2879" s="2">
        <v>15.597</v>
      </c>
      <c r="I2879" s="2">
        <v>5.0999999999999997E-2</v>
      </c>
      <c r="J2879" s="4">
        <f t="shared" si="270"/>
        <v>1989</v>
      </c>
      <c r="K2879">
        <f t="shared" si="271"/>
        <v>10</v>
      </c>
      <c r="M2879" t="str">
        <f t="shared" si="266"/>
        <v/>
      </c>
      <c r="O2879" t="str">
        <f t="shared" si="267"/>
        <v/>
      </c>
      <c r="R2879" t="str">
        <f t="shared" si="268"/>
        <v>1989-10</v>
      </c>
      <c r="U2879" s="2">
        <v>9.76</v>
      </c>
      <c r="V2879" s="2">
        <v>6.0999999999999999E-2</v>
      </c>
      <c r="W2879" s="2">
        <v>15.473000000000001</v>
      </c>
      <c r="X2879" s="2">
        <v>0.13</v>
      </c>
      <c r="Y2879" s="2">
        <v>4.0999999999999996</v>
      </c>
      <c r="Z2879" s="2">
        <v>0.21199999999999999</v>
      </c>
      <c r="AA2879" s="2">
        <v>15.597</v>
      </c>
      <c r="AB2879" s="2">
        <v>5.0999999999999997E-2</v>
      </c>
      <c r="AC2879">
        <f t="shared" si="269"/>
        <v>1980</v>
      </c>
    </row>
    <row r="2880" spans="1:29" x14ac:dyDescent="0.35">
      <c r="A2880" s="3">
        <v>32813</v>
      </c>
      <c r="B2880" s="2">
        <v>6.1789999999999896</v>
      </c>
      <c r="C2880" s="2">
        <v>0.06</v>
      </c>
      <c r="D2880" s="2">
        <v>11.718</v>
      </c>
      <c r="E2880" s="2">
        <v>8.5999999999999993E-2</v>
      </c>
      <c r="F2880" s="2">
        <v>0.749</v>
      </c>
      <c r="G2880" s="2">
        <v>6.2E-2</v>
      </c>
      <c r="H2880" s="2">
        <v>14.523999999999999</v>
      </c>
      <c r="I2880" s="2">
        <v>5.1999999999999998E-2</v>
      </c>
      <c r="J2880" s="4">
        <f t="shared" si="270"/>
        <v>1989</v>
      </c>
      <c r="K2880">
        <f t="shared" si="271"/>
        <v>11</v>
      </c>
      <c r="M2880" t="str">
        <f t="shared" si="266"/>
        <v/>
      </c>
      <c r="O2880" t="str">
        <f t="shared" si="267"/>
        <v/>
      </c>
      <c r="R2880" t="str">
        <f t="shared" si="268"/>
        <v>1989-11</v>
      </c>
      <c r="U2880" s="2">
        <v>6.1789999999999896</v>
      </c>
      <c r="V2880" s="2">
        <v>0.06</v>
      </c>
      <c r="W2880" s="2">
        <v>11.718</v>
      </c>
      <c r="X2880" s="2">
        <v>8.5999999999999993E-2</v>
      </c>
      <c r="Y2880" s="2">
        <v>0.749</v>
      </c>
      <c r="Z2880" s="2">
        <v>6.2E-2</v>
      </c>
      <c r="AA2880" s="2">
        <v>14.523999999999999</v>
      </c>
      <c r="AB2880" s="2">
        <v>5.1999999999999998E-2</v>
      </c>
      <c r="AC2880">
        <f t="shared" si="269"/>
        <v>1980</v>
      </c>
    </row>
    <row r="2881" spans="1:29" x14ac:dyDescent="0.35">
      <c r="A2881" s="3">
        <v>32843</v>
      </c>
      <c r="B2881" s="2">
        <v>4.43</v>
      </c>
      <c r="C2881" s="2">
        <v>0.06</v>
      </c>
      <c r="D2881" s="2">
        <v>9.8019999999999996</v>
      </c>
      <c r="E2881" s="2">
        <v>5.5E-2</v>
      </c>
      <c r="F2881" s="2">
        <v>-0.80700000000000005</v>
      </c>
      <c r="G2881" s="2">
        <v>9.6000000000000002E-2</v>
      </c>
      <c r="H2881" s="2">
        <v>14.058</v>
      </c>
      <c r="I2881" s="2">
        <v>5.2999999999999999E-2</v>
      </c>
      <c r="J2881" s="4">
        <f t="shared" si="270"/>
        <v>1989</v>
      </c>
      <c r="K2881">
        <f t="shared" si="271"/>
        <v>12</v>
      </c>
      <c r="M2881" t="str">
        <f t="shared" si="266"/>
        <v/>
      </c>
      <c r="O2881" t="str">
        <f t="shared" si="267"/>
        <v/>
      </c>
      <c r="R2881" t="str">
        <f t="shared" si="268"/>
        <v>1989-12</v>
      </c>
      <c r="U2881" s="2">
        <v>4.43</v>
      </c>
      <c r="V2881" s="2">
        <v>0.06</v>
      </c>
      <c r="W2881" s="2">
        <v>9.8019999999999996</v>
      </c>
      <c r="X2881" s="2">
        <v>5.5E-2</v>
      </c>
      <c r="Y2881" s="2">
        <v>-0.80700000000000005</v>
      </c>
      <c r="Z2881" s="2">
        <v>9.6000000000000002E-2</v>
      </c>
      <c r="AA2881" s="2">
        <v>14.058</v>
      </c>
      <c r="AB2881" s="2">
        <v>5.2999999999999999E-2</v>
      </c>
      <c r="AC2881">
        <f t="shared" si="269"/>
        <v>1980</v>
      </c>
    </row>
    <row r="2882" spans="1:29" x14ac:dyDescent="0.35">
      <c r="A2882" s="3">
        <v>32874</v>
      </c>
      <c r="B2882" s="2">
        <v>3.2429999999999999</v>
      </c>
      <c r="C2882" s="2">
        <v>0.09</v>
      </c>
      <c r="D2882" s="2">
        <v>8.5569999999999897</v>
      </c>
      <c r="E2882" s="2">
        <v>9.9000000000000005E-2</v>
      </c>
      <c r="F2882" s="2">
        <v>-1.9390000000000001</v>
      </c>
      <c r="G2882" s="2">
        <v>7.4999999999999997E-2</v>
      </c>
      <c r="H2882" s="2">
        <v>13.890999999999901</v>
      </c>
      <c r="I2882" s="2">
        <v>5.7000000000000002E-2</v>
      </c>
      <c r="J2882" s="4">
        <f t="shared" si="270"/>
        <v>1990</v>
      </c>
      <c r="K2882">
        <f t="shared" si="271"/>
        <v>1</v>
      </c>
      <c r="M2882" t="str">
        <f t="shared" si="266"/>
        <v/>
      </c>
      <c r="O2882" t="str">
        <f t="shared" si="267"/>
        <v/>
      </c>
      <c r="R2882" t="str">
        <f t="shared" si="268"/>
        <v>1990-01</v>
      </c>
      <c r="U2882" s="2">
        <v>3.2429999999999999</v>
      </c>
      <c r="V2882" s="2">
        <v>0.09</v>
      </c>
      <c r="W2882" s="2">
        <v>8.5569999999999897</v>
      </c>
      <c r="X2882" s="2">
        <v>9.9000000000000005E-2</v>
      </c>
      <c r="Y2882" s="2">
        <v>-1.9390000000000001</v>
      </c>
      <c r="Z2882" s="2">
        <v>7.4999999999999997E-2</v>
      </c>
      <c r="AA2882" s="2">
        <v>13.890999999999901</v>
      </c>
      <c r="AB2882" s="2">
        <v>5.7000000000000002E-2</v>
      </c>
      <c r="AC2882">
        <f t="shared" si="269"/>
        <v>1990</v>
      </c>
    </row>
    <row r="2883" spans="1:29" x14ac:dyDescent="0.35">
      <c r="A2883" s="3">
        <v>32905</v>
      </c>
      <c r="B2883" s="2">
        <v>3.6429999999999998</v>
      </c>
      <c r="C2883" s="2">
        <v>8.6999999999999994E-2</v>
      </c>
      <c r="D2883" s="2">
        <v>9.2249999999999996</v>
      </c>
      <c r="E2883" s="2">
        <v>0.111</v>
      </c>
      <c r="F2883" s="2">
        <v>-1.7949999999999999</v>
      </c>
      <c r="G2883" s="2">
        <v>7.0000000000000007E-2</v>
      </c>
      <c r="H2883" s="2">
        <v>14.142999999999899</v>
      </c>
      <c r="I2883" s="2">
        <v>5.6000000000000001E-2</v>
      </c>
      <c r="J2883" s="4">
        <f t="shared" si="270"/>
        <v>1990</v>
      </c>
      <c r="K2883">
        <f t="shared" si="271"/>
        <v>2</v>
      </c>
      <c r="M2883" t="str">
        <f t="shared" ref="M2883:M2946" si="272">IFERROR(AVERAGEIFS(H:H, J:J, L2883), "")</f>
        <v/>
      </c>
      <c r="O2883" t="str">
        <f t="shared" ref="O2883:O2946" si="273">IF(ISNUMBER(M2883), M2883 - $N$2, "")</f>
        <v/>
      </c>
      <c r="R2883" t="str">
        <f t="shared" ref="R2883:R2946" si="274">J2883 &amp; "-" &amp; TEXT(K2883, "00")</f>
        <v>1990-02</v>
      </c>
      <c r="U2883" s="2">
        <v>3.6429999999999998</v>
      </c>
      <c r="V2883" s="2">
        <v>8.6999999999999994E-2</v>
      </c>
      <c r="W2883" s="2">
        <v>9.2249999999999996</v>
      </c>
      <c r="X2883" s="2">
        <v>0.111</v>
      </c>
      <c r="Y2883" s="2">
        <v>-1.7949999999999999</v>
      </c>
      <c r="Z2883" s="2">
        <v>7.0000000000000007E-2</v>
      </c>
      <c r="AA2883" s="2">
        <v>14.142999999999899</v>
      </c>
      <c r="AB2883" s="2">
        <v>5.6000000000000001E-2</v>
      </c>
      <c r="AC2883">
        <f t="shared" ref="AC2883:AC2946" si="275">INT(J2883/10)*10</f>
        <v>1990</v>
      </c>
    </row>
    <row r="2884" spans="1:29" x14ac:dyDescent="0.35">
      <c r="A2884" s="3">
        <v>32933</v>
      </c>
      <c r="B2884" s="2">
        <v>6.73</v>
      </c>
      <c r="C2884" s="2">
        <v>9.9000000000000005E-2</v>
      </c>
      <c r="D2884" s="2">
        <v>12.657999999999999</v>
      </c>
      <c r="E2884" s="2">
        <v>0.17899999999999999</v>
      </c>
      <c r="F2884" s="2">
        <v>1.03599999999999</v>
      </c>
      <c r="G2884" s="2">
        <v>9.4E-2</v>
      </c>
      <c r="H2884" s="2">
        <v>15.005000000000001</v>
      </c>
      <c r="I2884" s="2">
        <v>5.8000000000000003E-2</v>
      </c>
      <c r="J2884" s="4">
        <f t="shared" si="270"/>
        <v>1990</v>
      </c>
      <c r="K2884">
        <f t="shared" si="271"/>
        <v>3</v>
      </c>
      <c r="M2884" t="str">
        <f t="shared" si="272"/>
        <v/>
      </c>
      <c r="O2884" t="str">
        <f t="shared" si="273"/>
        <v/>
      </c>
      <c r="R2884" t="str">
        <f t="shared" si="274"/>
        <v>1990-03</v>
      </c>
      <c r="U2884" s="2">
        <v>6.73</v>
      </c>
      <c r="V2884" s="2">
        <v>9.9000000000000005E-2</v>
      </c>
      <c r="W2884" s="2">
        <v>12.657999999999999</v>
      </c>
      <c r="X2884" s="2">
        <v>0.17899999999999999</v>
      </c>
      <c r="Y2884" s="2">
        <v>1.03599999999999</v>
      </c>
      <c r="Z2884" s="2">
        <v>9.4E-2</v>
      </c>
      <c r="AA2884" s="2">
        <v>15.005000000000001</v>
      </c>
      <c r="AB2884" s="2">
        <v>5.8000000000000003E-2</v>
      </c>
      <c r="AC2884">
        <f t="shared" si="275"/>
        <v>1990</v>
      </c>
    </row>
    <row r="2885" spans="1:29" x14ac:dyDescent="0.35">
      <c r="A2885" s="3">
        <v>32964</v>
      </c>
      <c r="B2885" s="2">
        <v>9.1690000000000005</v>
      </c>
      <c r="C2885" s="2">
        <v>5.8999999999999997E-2</v>
      </c>
      <c r="D2885" s="2">
        <v>15.058</v>
      </c>
      <c r="E2885" s="2">
        <v>8.4000000000000005E-2</v>
      </c>
      <c r="F2885" s="2">
        <v>3.3730000000000002</v>
      </c>
      <c r="G2885" s="2">
        <v>0.125</v>
      </c>
      <c r="H2885" s="2">
        <v>15.683</v>
      </c>
      <c r="I2885" s="2">
        <v>5.1999999999999998E-2</v>
      </c>
      <c r="J2885" s="4">
        <f t="shared" si="270"/>
        <v>1990</v>
      </c>
      <c r="K2885">
        <f t="shared" si="271"/>
        <v>4</v>
      </c>
      <c r="M2885" t="str">
        <f t="shared" si="272"/>
        <v/>
      </c>
      <c r="O2885" t="str">
        <f t="shared" si="273"/>
        <v/>
      </c>
      <c r="R2885" t="str">
        <f t="shared" si="274"/>
        <v>1990-04</v>
      </c>
      <c r="U2885" s="2">
        <v>9.1690000000000005</v>
      </c>
      <c r="V2885" s="2">
        <v>5.8999999999999997E-2</v>
      </c>
      <c r="W2885" s="2">
        <v>15.058</v>
      </c>
      <c r="X2885" s="2">
        <v>8.4000000000000005E-2</v>
      </c>
      <c r="Y2885" s="2">
        <v>3.3730000000000002</v>
      </c>
      <c r="Z2885" s="2">
        <v>0.125</v>
      </c>
      <c r="AA2885" s="2">
        <v>15.683</v>
      </c>
      <c r="AB2885" s="2">
        <v>5.1999999999999998E-2</v>
      </c>
      <c r="AC2885">
        <f t="shared" si="275"/>
        <v>1990</v>
      </c>
    </row>
    <row r="2886" spans="1:29" x14ac:dyDescent="0.35">
      <c r="A2886" s="3">
        <v>32994</v>
      </c>
      <c r="B2886" s="2">
        <v>11.831</v>
      </c>
      <c r="C2886" s="2">
        <v>7.0999999999999994E-2</v>
      </c>
      <c r="D2886" s="2">
        <v>17.641999999999999</v>
      </c>
      <c r="E2886" s="2">
        <v>0.23400000000000001</v>
      </c>
      <c r="F2886" s="2">
        <v>6.0860000000000003</v>
      </c>
      <c r="G2886" s="2">
        <v>0.23699999999999999</v>
      </c>
      <c r="H2886" s="2">
        <v>16.396999999999998</v>
      </c>
      <c r="I2886" s="2">
        <v>5.3999999999999999E-2</v>
      </c>
      <c r="J2886" s="4">
        <f t="shared" si="270"/>
        <v>1990</v>
      </c>
      <c r="K2886">
        <f t="shared" si="271"/>
        <v>5</v>
      </c>
      <c r="M2886" t="str">
        <f t="shared" si="272"/>
        <v/>
      </c>
      <c r="O2886" t="str">
        <f t="shared" si="273"/>
        <v/>
      </c>
      <c r="R2886" t="str">
        <f t="shared" si="274"/>
        <v>1990-05</v>
      </c>
      <c r="U2886" s="2">
        <v>11.831</v>
      </c>
      <c r="V2886" s="2">
        <v>7.0999999999999994E-2</v>
      </c>
      <c r="W2886" s="2">
        <v>17.641999999999999</v>
      </c>
      <c r="X2886" s="2">
        <v>0.23400000000000001</v>
      </c>
      <c r="Y2886" s="2">
        <v>6.0860000000000003</v>
      </c>
      <c r="Z2886" s="2">
        <v>0.23699999999999999</v>
      </c>
      <c r="AA2886" s="2">
        <v>16.396999999999998</v>
      </c>
      <c r="AB2886" s="2">
        <v>5.3999999999999999E-2</v>
      </c>
      <c r="AC2886">
        <f t="shared" si="275"/>
        <v>1990</v>
      </c>
    </row>
    <row r="2887" spans="1:29" x14ac:dyDescent="0.35">
      <c r="A2887" s="3">
        <v>33025</v>
      </c>
      <c r="B2887" s="2">
        <v>13.893000000000001</v>
      </c>
      <c r="C2887" s="2">
        <v>8.6999999999999994E-2</v>
      </c>
      <c r="D2887" s="2">
        <v>19.786000000000001</v>
      </c>
      <c r="E2887" s="2">
        <v>0.16399999999999901</v>
      </c>
      <c r="F2887" s="2">
        <v>8.1669999999999998</v>
      </c>
      <c r="G2887" s="2">
        <v>0.129</v>
      </c>
      <c r="H2887" s="2">
        <v>16.995000000000001</v>
      </c>
      <c r="I2887" s="2">
        <v>5.3999999999999999E-2</v>
      </c>
      <c r="J2887" s="4">
        <f t="shared" si="270"/>
        <v>1990</v>
      </c>
      <c r="K2887">
        <f t="shared" si="271"/>
        <v>6</v>
      </c>
      <c r="M2887" t="str">
        <f t="shared" si="272"/>
        <v/>
      </c>
      <c r="O2887" t="str">
        <f t="shared" si="273"/>
        <v/>
      </c>
      <c r="R2887" t="str">
        <f t="shared" si="274"/>
        <v>1990-06</v>
      </c>
      <c r="U2887" s="2">
        <v>13.893000000000001</v>
      </c>
      <c r="V2887" s="2">
        <v>8.6999999999999994E-2</v>
      </c>
      <c r="W2887" s="2">
        <v>19.786000000000001</v>
      </c>
      <c r="X2887" s="2">
        <v>0.16399999999999901</v>
      </c>
      <c r="Y2887" s="2">
        <v>8.1669999999999998</v>
      </c>
      <c r="Z2887" s="2">
        <v>0.129</v>
      </c>
      <c r="AA2887" s="2">
        <v>16.995000000000001</v>
      </c>
      <c r="AB2887" s="2">
        <v>5.3999999999999999E-2</v>
      </c>
      <c r="AC2887">
        <f t="shared" si="275"/>
        <v>1990</v>
      </c>
    </row>
    <row r="2888" spans="1:29" x14ac:dyDescent="0.35">
      <c r="A2888" s="3">
        <v>33055</v>
      </c>
      <c r="B2888" s="2">
        <v>14.784000000000001</v>
      </c>
      <c r="C2888" s="2">
        <v>0.14000000000000001</v>
      </c>
      <c r="D2888" s="2">
        <v>20.401</v>
      </c>
      <c r="E2888" s="2">
        <v>0.105</v>
      </c>
      <c r="F2888" s="2">
        <v>9.1579999999999995</v>
      </c>
      <c r="G2888" s="2">
        <v>8.5000000000000006E-2</v>
      </c>
      <c r="H2888" s="2">
        <v>17.245999999999999</v>
      </c>
      <c r="I2888" s="2">
        <v>6.5000000000000002E-2</v>
      </c>
      <c r="J2888" s="4">
        <f t="shared" si="270"/>
        <v>1990</v>
      </c>
      <c r="K2888">
        <f t="shared" si="271"/>
        <v>7</v>
      </c>
      <c r="M2888" t="str">
        <f t="shared" si="272"/>
        <v/>
      </c>
      <c r="O2888" t="str">
        <f t="shared" si="273"/>
        <v/>
      </c>
      <c r="R2888" t="str">
        <f t="shared" si="274"/>
        <v>1990-07</v>
      </c>
      <c r="U2888" s="2">
        <v>14.784000000000001</v>
      </c>
      <c r="V2888" s="2">
        <v>0.14000000000000001</v>
      </c>
      <c r="W2888" s="2">
        <v>20.401</v>
      </c>
      <c r="X2888" s="2">
        <v>0.105</v>
      </c>
      <c r="Y2888" s="2">
        <v>9.1579999999999995</v>
      </c>
      <c r="Z2888" s="2">
        <v>8.5000000000000006E-2</v>
      </c>
      <c r="AA2888" s="2">
        <v>17.245999999999999</v>
      </c>
      <c r="AB2888" s="2">
        <v>6.5000000000000002E-2</v>
      </c>
      <c r="AC2888">
        <f t="shared" si="275"/>
        <v>1990</v>
      </c>
    </row>
    <row r="2889" spans="1:29" x14ac:dyDescent="0.35">
      <c r="A2889" s="3">
        <v>33086</v>
      </c>
      <c r="B2889" s="2">
        <v>14.095000000000001</v>
      </c>
      <c r="C2889" s="2">
        <v>0.05</v>
      </c>
      <c r="D2889" s="2">
        <v>19.956</v>
      </c>
      <c r="E2889" s="2">
        <v>0.221</v>
      </c>
      <c r="F2889" s="2">
        <v>8.5139999999999993</v>
      </c>
      <c r="G2889" s="2">
        <v>0.16200000000000001</v>
      </c>
      <c r="H2889" s="2">
        <v>17.11</v>
      </c>
      <c r="I2889" s="2">
        <v>5.3999999999999999E-2</v>
      </c>
      <c r="J2889" s="4">
        <f t="shared" si="270"/>
        <v>1990</v>
      </c>
      <c r="K2889">
        <f t="shared" si="271"/>
        <v>8</v>
      </c>
      <c r="M2889" t="str">
        <f t="shared" si="272"/>
        <v/>
      </c>
      <c r="O2889" t="str">
        <f t="shared" si="273"/>
        <v/>
      </c>
      <c r="R2889" t="str">
        <f t="shared" si="274"/>
        <v>1990-08</v>
      </c>
      <c r="U2889" s="2">
        <v>14.095000000000001</v>
      </c>
      <c r="V2889" s="2">
        <v>0.05</v>
      </c>
      <c r="W2889" s="2">
        <v>19.956</v>
      </c>
      <c r="X2889" s="2">
        <v>0.221</v>
      </c>
      <c r="Y2889" s="2">
        <v>8.5139999999999993</v>
      </c>
      <c r="Z2889" s="2">
        <v>0.16200000000000001</v>
      </c>
      <c r="AA2889" s="2">
        <v>17.11</v>
      </c>
      <c r="AB2889" s="2">
        <v>5.3999999999999999E-2</v>
      </c>
      <c r="AC2889">
        <f t="shared" si="275"/>
        <v>1990</v>
      </c>
    </row>
    <row r="2890" spans="1:29" x14ac:dyDescent="0.35">
      <c r="A2890" s="3">
        <v>33117</v>
      </c>
      <c r="B2890" s="2">
        <v>12.195</v>
      </c>
      <c r="C2890" s="2">
        <v>0.106</v>
      </c>
      <c r="D2890" s="2">
        <v>17.992999999999999</v>
      </c>
      <c r="E2890" s="2">
        <v>8.8999999999999996E-2</v>
      </c>
      <c r="F2890" s="2">
        <v>6.5970000000000004</v>
      </c>
      <c r="G2890" s="2">
        <v>0.20899999999999999</v>
      </c>
      <c r="H2890" s="2">
        <v>16.465</v>
      </c>
      <c r="I2890" s="2">
        <v>6.3E-2</v>
      </c>
      <c r="J2890" s="4">
        <f t="shared" si="270"/>
        <v>1990</v>
      </c>
      <c r="K2890">
        <f t="shared" si="271"/>
        <v>9</v>
      </c>
      <c r="M2890" t="str">
        <f t="shared" si="272"/>
        <v/>
      </c>
      <c r="O2890" t="str">
        <f t="shared" si="273"/>
        <v/>
      </c>
      <c r="R2890" t="str">
        <f t="shared" si="274"/>
        <v>1990-09</v>
      </c>
      <c r="U2890" s="2">
        <v>12.195</v>
      </c>
      <c r="V2890" s="2">
        <v>0.106</v>
      </c>
      <c r="W2890" s="2">
        <v>17.992999999999999</v>
      </c>
      <c r="X2890" s="2">
        <v>8.8999999999999996E-2</v>
      </c>
      <c r="Y2890" s="2">
        <v>6.5970000000000004</v>
      </c>
      <c r="Z2890" s="2">
        <v>0.20899999999999999</v>
      </c>
      <c r="AA2890" s="2">
        <v>16.465</v>
      </c>
      <c r="AB2890" s="2">
        <v>6.3E-2</v>
      </c>
      <c r="AC2890">
        <f t="shared" si="275"/>
        <v>1990</v>
      </c>
    </row>
    <row r="2891" spans="1:29" x14ac:dyDescent="0.35">
      <c r="A2891" s="3">
        <v>33147</v>
      </c>
      <c r="B2891" s="2">
        <v>9.8819999999999997</v>
      </c>
      <c r="C2891" s="2">
        <v>3.5999999999999997E-2</v>
      </c>
      <c r="D2891" s="2">
        <v>15.72</v>
      </c>
      <c r="E2891" s="2">
        <v>0.125</v>
      </c>
      <c r="F2891" s="2">
        <v>4.2850000000000001</v>
      </c>
      <c r="G2891" s="2">
        <v>0.125</v>
      </c>
      <c r="H2891" s="2">
        <v>15.747</v>
      </c>
      <c r="I2891" s="2">
        <v>5.2999999999999999E-2</v>
      </c>
      <c r="J2891" s="4">
        <f t="shared" ref="J2891:J2954" si="276">YEAR(A2891)</f>
        <v>1990</v>
      </c>
      <c r="K2891">
        <f t="shared" ref="K2891:K2954" si="277">MONTH(A2891)</f>
        <v>10</v>
      </c>
      <c r="M2891" t="str">
        <f t="shared" si="272"/>
        <v/>
      </c>
      <c r="O2891" t="str">
        <f t="shared" si="273"/>
        <v/>
      </c>
      <c r="R2891" t="str">
        <f t="shared" si="274"/>
        <v>1990-10</v>
      </c>
      <c r="U2891" s="2">
        <v>9.8819999999999997</v>
      </c>
      <c r="V2891" s="2">
        <v>3.5999999999999997E-2</v>
      </c>
      <c r="W2891" s="2">
        <v>15.72</v>
      </c>
      <c r="X2891" s="2">
        <v>0.125</v>
      </c>
      <c r="Y2891" s="2">
        <v>4.2850000000000001</v>
      </c>
      <c r="Z2891" s="2">
        <v>0.125</v>
      </c>
      <c r="AA2891" s="2">
        <v>15.747</v>
      </c>
      <c r="AB2891" s="2">
        <v>5.2999999999999999E-2</v>
      </c>
      <c r="AC2891">
        <f t="shared" si="275"/>
        <v>1990</v>
      </c>
    </row>
    <row r="2892" spans="1:29" x14ac:dyDescent="0.35">
      <c r="A2892" s="3">
        <v>33178</v>
      </c>
      <c r="B2892" s="2">
        <v>6.92</v>
      </c>
      <c r="C2892" s="2">
        <v>0.13200000000000001</v>
      </c>
      <c r="D2892" s="2">
        <v>12.561</v>
      </c>
      <c r="E2892" s="2">
        <v>0.09</v>
      </c>
      <c r="F2892" s="2">
        <v>1.345</v>
      </c>
      <c r="G2892" s="2">
        <v>7.1999999999999995E-2</v>
      </c>
      <c r="H2892" s="2">
        <v>14.77</v>
      </c>
      <c r="I2892" s="2">
        <v>6.5000000000000002E-2</v>
      </c>
      <c r="J2892" s="4">
        <f t="shared" si="276"/>
        <v>1990</v>
      </c>
      <c r="K2892">
        <f t="shared" si="277"/>
        <v>11</v>
      </c>
      <c r="M2892" t="str">
        <f t="shared" si="272"/>
        <v/>
      </c>
      <c r="O2892" t="str">
        <f t="shared" si="273"/>
        <v/>
      </c>
      <c r="R2892" t="str">
        <f t="shared" si="274"/>
        <v>1990-11</v>
      </c>
      <c r="U2892" s="2">
        <v>6.92</v>
      </c>
      <c r="V2892" s="2">
        <v>0.13200000000000001</v>
      </c>
      <c r="W2892" s="2">
        <v>12.561</v>
      </c>
      <c r="X2892" s="2">
        <v>0.09</v>
      </c>
      <c r="Y2892" s="2">
        <v>1.345</v>
      </c>
      <c r="Z2892" s="2">
        <v>7.1999999999999995E-2</v>
      </c>
      <c r="AA2892" s="2">
        <v>14.77</v>
      </c>
      <c r="AB2892" s="2">
        <v>6.5000000000000002E-2</v>
      </c>
      <c r="AC2892">
        <f t="shared" si="275"/>
        <v>1990</v>
      </c>
    </row>
    <row r="2893" spans="1:29" x14ac:dyDescent="0.35">
      <c r="A2893" s="3">
        <v>33208</v>
      </c>
      <c r="B2893" s="2">
        <v>4.4249999999999998</v>
      </c>
      <c r="C2893" s="2">
        <v>7.9000000000000001E-2</v>
      </c>
      <c r="D2893" s="2">
        <v>9.9350000000000005</v>
      </c>
      <c r="E2893" s="2">
        <v>5.7000000000000002E-2</v>
      </c>
      <c r="F2893" s="2">
        <v>-0.92200000000000004</v>
      </c>
      <c r="G2893" s="2">
        <v>5.3999999999999999E-2</v>
      </c>
      <c r="H2893" s="2">
        <v>14.1</v>
      </c>
      <c r="I2893" s="2">
        <v>5.6000000000000001E-2</v>
      </c>
      <c r="J2893" s="4">
        <f t="shared" si="276"/>
        <v>1990</v>
      </c>
      <c r="K2893">
        <f t="shared" si="277"/>
        <v>12</v>
      </c>
      <c r="M2893" t="str">
        <f t="shared" si="272"/>
        <v/>
      </c>
      <c r="O2893" t="str">
        <f t="shared" si="273"/>
        <v/>
      </c>
      <c r="R2893" t="str">
        <f t="shared" si="274"/>
        <v>1990-12</v>
      </c>
      <c r="U2893" s="2">
        <v>4.4249999999999998</v>
      </c>
      <c r="V2893" s="2">
        <v>7.9000000000000001E-2</v>
      </c>
      <c r="W2893" s="2">
        <v>9.9350000000000005</v>
      </c>
      <c r="X2893" s="2">
        <v>5.7000000000000002E-2</v>
      </c>
      <c r="Y2893" s="2">
        <v>-0.92200000000000004</v>
      </c>
      <c r="Z2893" s="2">
        <v>5.3999999999999999E-2</v>
      </c>
      <c r="AA2893" s="2">
        <v>14.1</v>
      </c>
      <c r="AB2893" s="2">
        <v>5.6000000000000001E-2</v>
      </c>
      <c r="AC2893">
        <f t="shared" si="275"/>
        <v>1990</v>
      </c>
    </row>
    <row r="2894" spans="1:29" x14ac:dyDescent="0.35">
      <c r="A2894" s="3">
        <v>33239</v>
      </c>
      <c r="B2894" s="2">
        <v>3.1949999999999998</v>
      </c>
      <c r="C2894" s="2">
        <v>6.6000000000000003E-2</v>
      </c>
      <c r="D2894" s="2">
        <v>8.5060000000000002</v>
      </c>
      <c r="E2894" s="2">
        <v>4.3999999999999997E-2</v>
      </c>
      <c r="F2894" s="2">
        <v>-1.907</v>
      </c>
      <c r="G2894" s="2">
        <v>0.114</v>
      </c>
      <c r="H2894" s="2">
        <v>13.859</v>
      </c>
      <c r="I2894" s="2">
        <v>5.6000000000000001E-2</v>
      </c>
      <c r="J2894" s="4">
        <f t="shared" si="276"/>
        <v>1991</v>
      </c>
      <c r="K2894">
        <f t="shared" si="277"/>
        <v>1</v>
      </c>
      <c r="M2894" t="str">
        <f t="shared" si="272"/>
        <v/>
      </c>
      <c r="O2894" t="str">
        <f t="shared" si="273"/>
        <v/>
      </c>
      <c r="R2894" t="str">
        <f t="shared" si="274"/>
        <v>1991-01</v>
      </c>
      <c r="U2894" s="2">
        <v>3.1949999999999998</v>
      </c>
      <c r="V2894" s="2">
        <v>6.6000000000000003E-2</v>
      </c>
      <c r="W2894" s="2">
        <v>8.5060000000000002</v>
      </c>
      <c r="X2894" s="2">
        <v>4.3999999999999997E-2</v>
      </c>
      <c r="Y2894" s="2">
        <v>-1.907</v>
      </c>
      <c r="Z2894" s="2">
        <v>0.114</v>
      </c>
      <c r="AA2894" s="2">
        <v>13.859</v>
      </c>
      <c r="AB2894" s="2">
        <v>5.6000000000000001E-2</v>
      </c>
      <c r="AC2894">
        <f t="shared" si="275"/>
        <v>1990</v>
      </c>
    </row>
    <row r="2895" spans="1:29" x14ac:dyDescent="0.35">
      <c r="A2895" s="3">
        <v>33270</v>
      </c>
      <c r="B2895" s="2">
        <v>4.0439999999999996</v>
      </c>
      <c r="C2895" s="2">
        <v>8.6999999999999994E-2</v>
      </c>
      <c r="D2895" s="2">
        <v>9.7739999999999991</v>
      </c>
      <c r="E2895" s="2">
        <v>7.3999999999999996E-2</v>
      </c>
      <c r="F2895" s="2">
        <v>-1.4990000000000001</v>
      </c>
      <c r="G2895" s="2">
        <v>9.8000000000000004E-2</v>
      </c>
      <c r="H2895" s="2">
        <v>14.200999999999899</v>
      </c>
      <c r="I2895" s="2">
        <v>5.7000000000000002E-2</v>
      </c>
      <c r="J2895" s="4">
        <f t="shared" si="276"/>
        <v>1991</v>
      </c>
      <c r="K2895">
        <f t="shared" si="277"/>
        <v>2</v>
      </c>
      <c r="M2895" t="str">
        <f t="shared" si="272"/>
        <v/>
      </c>
      <c r="O2895" t="str">
        <f t="shared" si="273"/>
        <v/>
      </c>
      <c r="R2895" t="str">
        <f t="shared" si="274"/>
        <v>1991-02</v>
      </c>
      <c r="U2895" s="2">
        <v>4.0439999999999996</v>
      </c>
      <c r="V2895" s="2">
        <v>8.6999999999999994E-2</v>
      </c>
      <c r="W2895" s="2">
        <v>9.7739999999999991</v>
      </c>
      <c r="X2895" s="2">
        <v>7.3999999999999996E-2</v>
      </c>
      <c r="Y2895" s="2">
        <v>-1.4990000000000001</v>
      </c>
      <c r="Z2895" s="2">
        <v>9.8000000000000004E-2</v>
      </c>
      <c r="AA2895" s="2">
        <v>14.200999999999899</v>
      </c>
      <c r="AB2895" s="2">
        <v>5.7000000000000002E-2</v>
      </c>
      <c r="AC2895">
        <f t="shared" si="275"/>
        <v>1990</v>
      </c>
    </row>
    <row r="2896" spans="1:29" x14ac:dyDescent="0.35">
      <c r="A2896" s="3">
        <v>33298</v>
      </c>
      <c r="B2896" s="2">
        <v>5.5739999999999998</v>
      </c>
      <c r="C2896" s="2">
        <v>7.5999999999999998E-2</v>
      </c>
      <c r="D2896" s="2">
        <v>11.411</v>
      </c>
      <c r="E2896" s="2">
        <v>0.106</v>
      </c>
      <c r="F2896" s="2">
        <v>-0.129</v>
      </c>
      <c r="G2896" s="2">
        <v>0.13</v>
      </c>
      <c r="H2896" s="2">
        <v>14.689</v>
      </c>
      <c r="I2896" s="2">
        <v>5.6000000000000001E-2</v>
      </c>
      <c r="J2896" s="4">
        <f t="shared" si="276"/>
        <v>1991</v>
      </c>
      <c r="K2896">
        <f t="shared" si="277"/>
        <v>3</v>
      </c>
      <c r="M2896" t="str">
        <f t="shared" si="272"/>
        <v/>
      </c>
      <c r="O2896" t="str">
        <f t="shared" si="273"/>
        <v/>
      </c>
      <c r="R2896" t="str">
        <f t="shared" si="274"/>
        <v>1991-03</v>
      </c>
      <c r="U2896" s="2">
        <v>5.5739999999999998</v>
      </c>
      <c r="V2896" s="2">
        <v>7.5999999999999998E-2</v>
      </c>
      <c r="W2896" s="2">
        <v>11.411</v>
      </c>
      <c r="X2896" s="2">
        <v>0.106</v>
      </c>
      <c r="Y2896" s="2">
        <v>-0.129</v>
      </c>
      <c r="Z2896" s="2">
        <v>0.13</v>
      </c>
      <c r="AA2896" s="2">
        <v>14.689</v>
      </c>
      <c r="AB2896" s="2">
        <v>5.6000000000000001E-2</v>
      </c>
      <c r="AC2896">
        <f t="shared" si="275"/>
        <v>1990</v>
      </c>
    </row>
    <row r="2897" spans="1:29" x14ac:dyDescent="0.35">
      <c r="A2897" s="3">
        <v>33329</v>
      </c>
      <c r="B2897" s="2">
        <v>9.2260000000000009</v>
      </c>
      <c r="C2897" s="2">
        <v>0.04</v>
      </c>
      <c r="D2897" s="2">
        <v>15.122999999999999</v>
      </c>
      <c r="E2897" s="2">
        <v>0.09</v>
      </c>
      <c r="F2897" s="2">
        <v>3.4139999999999899</v>
      </c>
      <c r="G2897" s="2">
        <v>0.159</v>
      </c>
      <c r="H2897" s="2">
        <v>15.715999999999999</v>
      </c>
      <c r="I2897" s="2">
        <v>5.5E-2</v>
      </c>
      <c r="J2897" s="4">
        <f t="shared" si="276"/>
        <v>1991</v>
      </c>
      <c r="K2897">
        <f t="shared" si="277"/>
        <v>4</v>
      </c>
      <c r="M2897" t="str">
        <f t="shared" si="272"/>
        <v/>
      </c>
      <c r="O2897" t="str">
        <f t="shared" si="273"/>
        <v/>
      </c>
      <c r="R2897" t="str">
        <f t="shared" si="274"/>
        <v>1991-04</v>
      </c>
      <c r="U2897" s="2">
        <v>9.2260000000000009</v>
      </c>
      <c r="V2897" s="2">
        <v>0.04</v>
      </c>
      <c r="W2897" s="2">
        <v>15.122999999999999</v>
      </c>
      <c r="X2897" s="2">
        <v>0.09</v>
      </c>
      <c r="Y2897" s="2">
        <v>3.4139999999999899</v>
      </c>
      <c r="Z2897" s="2">
        <v>0.159</v>
      </c>
      <c r="AA2897" s="2">
        <v>15.715999999999999</v>
      </c>
      <c r="AB2897" s="2">
        <v>5.5E-2</v>
      </c>
      <c r="AC2897">
        <f t="shared" si="275"/>
        <v>1990</v>
      </c>
    </row>
    <row r="2898" spans="1:29" x14ac:dyDescent="0.35">
      <c r="A2898" s="3">
        <v>33359</v>
      </c>
      <c r="B2898" s="2">
        <v>11.616</v>
      </c>
      <c r="C2898" s="2">
        <v>6.2E-2</v>
      </c>
      <c r="D2898" s="2">
        <v>17.440999999999999</v>
      </c>
      <c r="E2898" s="2">
        <v>0.105</v>
      </c>
      <c r="F2898" s="2">
        <v>6.0089999999999897</v>
      </c>
      <c r="G2898" s="2">
        <v>0.114</v>
      </c>
      <c r="H2898" s="2">
        <v>16.37</v>
      </c>
      <c r="I2898" s="2">
        <v>5.3999999999999999E-2</v>
      </c>
      <c r="J2898" s="4">
        <f t="shared" si="276"/>
        <v>1991</v>
      </c>
      <c r="K2898">
        <f t="shared" si="277"/>
        <v>5</v>
      </c>
      <c r="M2898" t="str">
        <f t="shared" si="272"/>
        <v/>
      </c>
      <c r="O2898" t="str">
        <f t="shared" si="273"/>
        <v/>
      </c>
      <c r="R2898" t="str">
        <f t="shared" si="274"/>
        <v>1991-05</v>
      </c>
      <c r="U2898" s="2">
        <v>11.616</v>
      </c>
      <c r="V2898" s="2">
        <v>6.2E-2</v>
      </c>
      <c r="W2898" s="2">
        <v>17.440999999999999</v>
      </c>
      <c r="X2898" s="2">
        <v>0.105</v>
      </c>
      <c r="Y2898" s="2">
        <v>6.0089999999999897</v>
      </c>
      <c r="Z2898" s="2">
        <v>0.114</v>
      </c>
      <c r="AA2898" s="2">
        <v>16.37</v>
      </c>
      <c r="AB2898" s="2">
        <v>5.3999999999999999E-2</v>
      </c>
      <c r="AC2898">
        <f t="shared" si="275"/>
        <v>1990</v>
      </c>
    </row>
    <row r="2899" spans="1:29" x14ac:dyDescent="0.35">
      <c r="A2899" s="3">
        <v>33390</v>
      </c>
      <c r="B2899" s="2">
        <v>14.263</v>
      </c>
      <c r="C2899" s="2">
        <v>7.3999999999999996E-2</v>
      </c>
      <c r="D2899" s="2">
        <v>19.902999999999999</v>
      </c>
      <c r="E2899" s="2">
        <v>0.124</v>
      </c>
      <c r="F2899" s="2">
        <v>8.5090000000000003</v>
      </c>
      <c r="G2899" s="2">
        <v>7.1999999999999995E-2</v>
      </c>
      <c r="H2899" s="2">
        <v>17.052</v>
      </c>
      <c r="I2899" s="2">
        <v>5.7000000000000002E-2</v>
      </c>
      <c r="J2899" s="4">
        <f t="shared" si="276"/>
        <v>1991</v>
      </c>
      <c r="K2899">
        <f t="shared" si="277"/>
        <v>6</v>
      </c>
      <c r="M2899" t="str">
        <f t="shared" si="272"/>
        <v/>
      </c>
      <c r="O2899" t="str">
        <f t="shared" si="273"/>
        <v/>
      </c>
      <c r="R2899" t="str">
        <f t="shared" si="274"/>
        <v>1991-06</v>
      </c>
      <c r="U2899" s="2">
        <v>14.263</v>
      </c>
      <c r="V2899" s="2">
        <v>7.3999999999999996E-2</v>
      </c>
      <c r="W2899" s="2">
        <v>19.902999999999999</v>
      </c>
      <c r="X2899" s="2">
        <v>0.124</v>
      </c>
      <c r="Y2899" s="2">
        <v>8.5090000000000003</v>
      </c>
      <c r="Z2899" s="2">
        <v>7.1999999999999995E-2</v>
      </c>
      <c r="AA2899" s="2">
        <v>17.052</v>
      </c>
      <c r="AB2899" s="2">
        <v>5.7000000000000002E-2</v>
      </c>
      <c r="AC2899">
        <f t="shared" si="275"/>
        <v>1990</v>
      </c>
    </row>
    <row r="2900" spans="1:29" x14ac:dyDescent="0.35">
      <c r="A2900" s="3">
        <v>33420</v>
      </c>
      <c r="B2900" s="2">
        <v>14.987</v>
      </c>
      <c r="C2900" s="2">
        <v>5.5E-2</v>
      </c>
      <c r="D2900" s="2">
        <v>20.643000000000001</v>
      </c>
      <c r="E2900" s="2">
        <v>0.106</v>
      </c>
      <c r="F2900" s="2">
        <v>9.2729999999999997</v>
      </c>
      <c r="G2900" s="2">
        <v>0.14199999999999999</v>
      </c>
      <c r="H2900" s="2">
        <v>17.347999999999999</v>
      </c>
      <c r="I2900" s="2">
        <v>5.2999999999999999E-2</v>
      </c>
      <c r="J2900" s="4">
        <f t="shared" si="276"/>
        <v>1991</v>
      </c>
      <c r="K2900">
        <f t="shared" si="277"/>
        <v>7</v>
      </c>
      <c r="M2900" t="str">
        <f t="shared" si="272"/>
        <v/>
      </c>
      <c r="O2900" t="str">
        <f t="shared" si="273"/>
        <v/>
      </c>
      <c r="R2900" t="str">
        <f t="shared" si="274"/>
        <v>1991-07</v>
      </c>
      <c r="U2900" s="2">
        <v>14.987</v>
      </c>
      <c r="V2900" s="2">
        <v>5.5E-2</v>
      </c>
      <c r="W2900" s="2">
        <v>20.643000000000001</v>
      </c>
      <c r="X2900" s="2">
        <v>0.106</v>
      </c>
      <c r="Y2900" s="2">
        <v>9.2729999999999997</v>
      </c>
      <c r="Z2900" s="2">
        <v>0.14199999999999999</v>
      </c>
      <c r="AA2900" s="2">
        <v>17.347999999999999</v>
      </c>
      <c r="AB2900" s="2">
        <v>5.2999999999999999E-2</v>
      </c>
      <c r="AC2900">
        <f t="shared" si="275"/>
        <v>1990</v>
      </c>
    </row>
    <row r="2901" spans="1:29" x14ac:dyDescent="0.35">
      <c r="A2901" s="3">
        <v>33451</v>
      </c>
      <c r="B2901" s="2">
        <v>14.319000000000001</v>
      </c>
      <c r="C2901" s="2">
        <v>5.7000000000000002E-2</v>
      </c>
      <c r="D2901" s="2">
        <v>20.036000000000001</v>
      </c>
      <c r="E2901" s="2">
        <v>8.5999999999999993E-2</v>
      </c>
      <c r="F2901" s="2">
        <v>8.61</v>
      </c>
      <c r="G2901" s="2">
        <v>0.111</v>
      </c>
      <c r="H2901" s="2">
        <v>17.163</v>
      </c>
      <c r="I2901" s="2">
        <v>5.5E-2</v>
      </c>
      <c r="J2901" s="4">
        <f t="shared" si="276"/>
        <v>1991</v>
      </c>
      <c r="K2901">
        <f t="shared" si="277"/>
        <v>8</v>
      </c>
      <c r="M2901" t="str">
        <f t="shared" si="272"/>
        <v/>
      </c>
      <c r="O2901" t="str">
        <f t="shared" si="273"/>
        <v/>
      </c>
      <c r="R2901" t="str">
        <f t="shared" si="274"/>
        <v>1991-08</v>
      </c>
      <c r="U2901" s="2">
        <v>14.319000000000001</v>
      </c>
      <c r="V2901" s="2">
        <v>5.7000000000000002E-2</v>
      </c>
      <c r="W2901" s="2">
        <v>20.036000000000001</v>
      </c>
      <c r="X2901" s="2">
        <v>8.5999999999999993E-2</v>
      </c>
      <c r="Y2901" s="2">
        <v>8.61</v>
      </c>
      <c r="Z2901" s="2">
        <v>0.111</v>
      </c>
      <c r="AA2901" s="2">
        <v>17.163</v>
      </c>
      <c r="AB2901" s="2">
        <v>5.5E-2</v>
      </c>
      <c r="AC2901">
        <f t="shared" si="275"/>
        <v>1990</v>
      </c>
    </row>
    <row r="2902" spans="1:29" x14ac:dyDescent="0.35">
      <c r="A2902" s="3">
        <v>33482</v>
      </c>
      <c r="B2902" s="2">
        <v>12.677</v>
      </c>
      <c r="C2902" s="2">
        <v>5.2999999999999999E-2</v>
      </c>
      <c r="D2902" s="2">
        <v>18.539000000000001</v>
      </c>
      <c r="E2902" s="2">
        <v>0.23499999999999999</v>
      </c>
      <c r="F2902" s="2">
        <v>7.0039999999999996</v>
      </c>
      <c r="G2902" s="2">
        <v>8.4000000000000005E-2</v>
      </c>
      <c r="H2902" s="2">
        <v>16.571999999999999</v>
      </c>
      <c r="I2902" s="2">
        <v>5.6000000000000001E-2</v>
      </c>
      <c r="J2902" s="4">
        <f t="shared" si="276"/>
        <v>1991</v>
      </c>
      <c r="K2902">
        <f t="shared" si="277"/>
        <v>9</v>
      </c>
      <c r="M2902" t="str">
        <f t="shared" si="272"/>
        <v/>
      </c>
      <c r="O2902" t="str">
        <f t="shared" si="273"/>
        <v/>
      </c>
      <c r="R2902" t="str">
        <f t="shared" si="274"/>
        <v>1991-09</v>
      </c>
      <c r="U2902" s="2">
        <v>12.677</v>
      </c>
      <c r="V2902" s="2">
        <v>5.2999999999999999E-2</v>
      </c>
      <c r="W2902" s="2">
        <v>18.539000000000001</v>
      </c>
      <c r="X2902" s="2">
        <v>0.23499999999999999</v>
      </c>
      <c r="Y2902" s="2">
        <v>7.0039999999999996</v>
      </c>
      <c r="Z2902" s="2">
        <v>8.4000000000000005E-2</v>
      </c>
      <c r="AA2902" s="2">
        <v>16.571999999999999</v>
      </c>
      <c r="AB2902" s="2">
        <v>5.6000000000000001E-2</v>
      </c>
      <c r="AC2902">
        <f t="shared" si="275"/>
        <v>1990</v>
      </c>
    </row>
    <row r="2903" spans="1:29" x14ac:dyDescent="0.35">
      <c r="A2903" s="3">
        <v>33512</v>
      </c>
      <c r="B2903" s="2">
        <v>9.7530000000000001</v>
      </c>
      <c r="C2903" s="2">
        <v>6.4000000000000001E-2</v>
      </c>
      <c r="D2903" s="2">
        <v>15.553000000000001</v>
      </c>
      <c r="E2903" s="2">
        <v>6.6000000000000003E-2</v>
      </c>
      <c r="F2903" s="2">
        <v>4.1219999999999999</v>
      </c>
      <c r="G2903" s="2">
        <v>9.5000000000000001E-2</v>
      </c>
      <c r="H2903" s="2">
        <v>15.619</v>
      </c>
      <c r="I2903" s="2">
        <v>5.5E-2</v>
      </c>
      <c r="J2903" s="4">
        <f t="shared" si="276"/>
        <v>1991</v>
      </c>
      <c r="K2903">
        <f t="shared" si="277"/>
        <v>10</v>
      </c>
      <c r="M2903" t="str">
        <f t="shared" si="272"/>
        <v/>
      </c>
      <c r="O2903" t="str">
        <f t="shared" si="273"/>
        <v/>
      </c>
      <c r="R2903" t="str">
        <f t="shared" si="274"/>
        <v>1991-10</v>
      </c>
      <c r="U2903" s="2">
        <v>9.7530000000000001</v>
      </c>
      <c r="V2903" s="2">
        <v>6.4000000000000001E-2</v>
      </c>
      <c r="W2903" s="2">
        <v>15.553000000000001</v>
      </c>
      <c r="X2903" s="2">
        <v>6.6000000000000003E-2</v>
      </c>
      <c r="Y2903" s="2">
        <v>4.1219999999999999</v>
      </c>
      <c r="Z2903" s="2">
        <v>9.5000000000000001E-2</v>
      </c>
      <c r="AA2903" s="2">
        <v>15.619</v>
      </c>
      <c r="AB2903" s="2">
        <v>5.5E-2</v>
      </c>
      <c r="AC2903">
        <f t="shared" si="275"/>
        <v>1990</v>
      </c>
    </row>
    <row r="2904" spans="1:29" x14ac:dyDescent="0.35">
      <c r="A2904" s="3">
        <v>33543</v>
      </c>
      <c r="B2904" s="2">
        <v>6.44</v>
      </c>
      <c r="C2904" s="2">
        <v>7.0000000000000007E-2</v>
      </c>
      <c r="D2904" s="2">
        <v>11.862</v>
      </c>
      <c r="E2904" s="2">
        <v>0.10100000000000001</v>
      </c>
      <c r="F2904" s="2">
        <v>1.121</v>
      </c>
      <c r="G2904" s="2">
        <v>8.7999999999999995E-2</v>
      </c>
      <c r="H2904" s="2">
        <v>14.606999999999999</v>
      </c>
      <c r="I2904" s="2">
        <v>5.5E-2</v>
      </c>
      <c r="J2904" s="4">
        <f t="shared" si="276"/>
        <v>1991</v>
      </c>
      <c r="K2904">
        <f t="shared" si="277"/>
        <v>11</v>
      </c>
      <c r="M2904" t="str">
        <f t="shared" si="272"/>
        <v/>
      </c>
      <c r="O2904" t="str">
        <f t="shared" si="273"/>
        <v/>
      </c>
      <c r="R2904" t="str">
        <f t="shared" si="274"/>
        <v>1991-11</v>
      </c>
      <c r="U2904" s="2">
        <v>6.44</v>
      </c>
      <c r="V2904" s="2">
        <v>7.0000000000000007E-2</v>
      </c>
      <c r="W2904" s="2">
        <v>11.862</v>
      </c>
      <c r="X2904" s="2">
        <v>0.10100000000000001</v>
      </c>
      <c r="Y2904" s="2">
        <v>1.121</v>
      </c>
      <c r="Z2904" s="2">
        <v>8.7999999999999995E-2</v>
      </c>
      <c r="AA2904" s="2">
        <v>14.606999999999999</v>
      </c>
      <c r="AB2904" s="2">
        <v>5.5E-2</v>
      </c>
      <c r="AC2904">
        <f t="shared" si="275"/>
        <v>1990</v>
      </c>
    </row>
    <row r="2905" spans="1:29" x14ac:dyDescent="0.35">
      <c r="A2905" s="3">
        <v>33573</v>
      </c>
      <c r="B2905" s="2">
        <v>4.0590000000000002</v>
      </c>
      <c r="C2905" s="2">
        <v>4.1000000000000002E-2</v>
      </c>
      <c r="D2905" s="2">
        <v>9.28399999999999</v>
      </c>
      <c r="E2905" s="2">
        <v>7.8E-2</v>
      </c>
      <c r="F2905" s="2">
        <v>-1.0609999999999999</v>
      </c>
      <c r="G2905" s="2">
        <v>6.0999999999999999E-2</v>
      </c>
      <c r="H2905" s="2">
        <v>13.98</v>
      </c>
      <c r="I2905" s="2">
        <v>5.1999999999999998E-2</v>
      </c>
      <c r="J2905" s="4">
        <f t="shared" si="276"/>
        <v>1991</v>
      </c>
      <c r="K2905">
        <f t="shared" si="277"/>
        <v>12</v>
      </c>
      <c r="M2905" t="str">
        <f t="shared" si="272"/>
        <v/>
      </c>
      <c r="O2905" t="str">
        <f t="shared" si="273"/>
        <v/>
      </c>
      <c r="R2905" t="str">
        <f t="shared" si="274"/>
        <v>1991-12</v>
      </c>
      <c r="U2905" s="2">
        <v>4.0590000000000002</v>
      </c>
      <c r="V2905" s="2">
        <v>4.1000000000000002E-2</v>
      </c>
      <c r="W2905" s="2">
        <v>9.28399999999999</v>
      </c>
      <c r="X2905" s="2">
        <v>7.8E-2</v>
      </c>
      <c r="Y2905" s="2">
        <v>-1.0609999999999999</v>
      </c>
      <c r="Z2905" s="2">
        <v>6.0999999999999999E-2</v>
      </c>
      <c r="AA2905" s="2">
        <v>13.98</v>
      </c>
      <c r="AB2905" s="2">
        <v>5.1999999999999998E-2</v>
      </c>
      <c r="AC2905">
        <f t="shared" si="275"/>
        <v>1990</v>
      </c>
    </row>
    <row r="2906" spans="1:29" x14ac:dyDescent="0.35">
      <c r="A2906" s="3">
        <v>33604</v>
      </c>
      <c r="B2906" s="2">
        <v>3.57899999999999</v>
      </c>
      <c r="C2906" s="2">
        <v>8.4000000000000005E-2</v>
      </c>
      <c r="D2906" s="2">
        <v>8.9139999999999997</v>
      </c>
      <c r="E2906" s="2">
        <v>0.1</v>
      </c>
      <c r="F2906" s="2">
        <v>-1.655</v>
      </c>
      <c r="G2906" s="2">
        <v>9.2999999999999999E-2</v>
      </c>
      <c r="H2906" s="2">
        <v>13.961</v>
      </c>
      <c r="I2906" s="2">
        <v>5.8000000000000003E-2</v>
      </c>
      <c r="J2906" s="4">
        <f t="shared" si="276"/>
        <v>1992</v>
      </c>
      <c r="K2906">
        <f t="shared" si="277"/>
        <v>1</v>
      </c>
      <c r="M2906" t="str">
        <f t="shared" si="272"/>
        <v/>
      </c>
      <c r="O2906" t="str">
        <f t="shared" si="273"/>
        <v/>
      </c>
      <c r="R2906" t="str">
        <f t="shared" si="274"/>
        <v>1992-01</v>
      </c>
      <c r="U2906" s="2">
        <v>3.57899999999999</v>
      </c>
      <c r="V2906" s="2">
        <v>8.4000000000000005E-2</v>
      </c>
      <c r="W2906" s="2">
        <v>8.9139999999999997</v>
      </c>
      <c r="X2906" s="2">
        <v>0.1</v>
      </c>
      <c r="Y2906" s="2">
        <v>-1.655</v>
      </c>
      <c r="Z2906" s="2">
        <v>9.2999999999999999E-2</v>
      </c>
      <c r="AA2906" s="2">
        <v>13.961</v>
      </c>
      <c r="AB2906" s="2">
        <v>5.8000000000000003E-2</v>
      </c>
      <c r="AC2906">
        <f t="shared" si="275"/>
        <v>1990</v>
      </c>
    </row>
    <row r="2907" spans="1:29" x14ac:dyDescent="0.35">
      <c r="A2907" s="3">
        <v>33635</v>
      </c>
      <c r="B2907" s="2">
        <v>3.931</v>
      </c>
      <c r="C2907" s="2">
        <v>0.14799999999999999</v>
      </c>
      <c r="D2907" s="2">
        <v>9.4909999999999997</v>
      </c>
      <c r="E2907" s="2">
        <v>0.11600000000000001</v>
      </c>
      <c r="F2907" s="2">
        <v>-1.595</v>
      </c>
      <c r="G2907" s="2">
        <v>8.6999999999999994E-2</v>
      </c>
      <c r="H2907" s="2">
        <v>14.180999999999999</v>
      </c>
      <c r="I2907" s="2">
        <v>6.7000000000000004E-2</v>
      </c>
      <c r="J2907" s="4">
        <f t="shared" si="276"/>
        <v>1992</v>
      </c>
      <c r="K2907">
        <f t="shared" si="277"/>
        <v>2</v>
      </c>
      <c r="M2907" t="str">
        <f t="shared" si="272"/>
        <v/>
      </c>
      <c r="O2907" t="str">
        <f t="shared" si="273"/>
        <v/>
      </c>
      <c r="R2907" t="str">
        <f t="shared" si="274"/>
        <v>1992-02</v>
      </c>
      <c r="U2907" s="2">
        <v>3.931</v>
      </c>
      <c r="V2907" s="2">
        <v>0.14799999999999999</v>
      </c>
      <c r="W2907" s="2">
        <v>9.4909999999999997</v>
      </c>
      <c r="X2907" s="2">
        <v>0.11600000000000001</v>
      </c>
      <c r="Y2907" s="2">
        <v>-1.595</v>
      </c>
      <c r="Z2907" s="2">
        <v>8.6999999999999994E-2</v>
      </c>
      <c r="AA2907" s="2">
        <v>14.180999999999999</v>
      </c>
      <c r="AB2907" s="2">
        <v>6.7000000000000004E-2</v>
      </c>
      <c r="AC2907">
        <f t="shared" si="275"/>
        <v>1990</v>
      </c>
    </row>
    <row r="2908" spans="1:29" x14ac:dyDescent="0.35">
      <c r="A2908" s="3">
        <v>33664</v>
      </c>
      <c r="B2908" s="2">
        <v>5.952</v>
      </c>
      <c r="C2908" s="2">
        <v>6.9000000000000006E-2</v>
      </c>
      <c r="D2908" s="2">
        <v>11.692</v>
      </c>
      <c r="E2908" s="2">
        <v>6.4000000000000001E-2</v>
      </c>
      <c r="F2908" s="2">
        <v>0.252999999999999</v>
      </c>
      <c r="G2908" s="2">
        <v>8.5999999999999993E-2</v>
      </c>
      <c r="H2908" s="2">
        <v>14.771000000000001</v>
      </c>
      <c r="I2908" s="2">
        <v>5.6000000000000001E-2</v>
      </c>
      <c r="J2908" s="4">
        <f t="shared" si="276"/>
        <v>1992</v>
      </c>
      <c r="K2908">
        <f t="shared" si="277"/>
        <v>3</v>
      </c>
      <c r="M2908" t="str">
        <f t="shared" si="272"/>
        <v/>
      </c>
      <c r="O2908" t="str">
        <f t="shared" si="273"/>
        <v/>
      </c>
      <c r="R2908" t="str">
        <f t="shared" si="274"/>
        <v>1992-03</v>
      </c>
      <c r="U2908" s="2">
        <v>5.952</v>
      </c>
      <c r="V2908" s="2">
        <v>6.9000000000000006E-2</v>
      </c>
      <c r="W2908" s="2">
        <v>11.692</v>
      </c>
      <c r="X2908" s="2">
        <v>6.4000000000000001E-2</v>
      </c>
      <c r="Y2908" s="2">
        <v>0.252999999999999</v>
      </c>
      <c r="Z2908" s="2">
        <v>8.5999999999999993E-2</v>
      </c>
      <c r="AA2908" s="2">
        <v>14.771000000000001</v>
      </c>
      <c r="AB2908" s="2">
        <v>5.6000000000000001E-2</v>
      </c>
      <c r="AC2908">
        <f t="shared" si="275"/>
        <v>1990</v>
      </c>
    </row>
    <row r="2909" spans="1:29" x14ac:dyDescent="0.35">
      <c r="A2909" s="3">
        <v>33695</v>
      </c>
      <c r="B2909" s="2">
        <v>8.5719999999999992</v>
      </c>
      <c r="C2909" s="2">
        <v>6.0999999999999999E-2</v>
      </c>
      <c r="D2909" s="2">
        <v>14.366</v>
      </c>
      <c r="E2909" s="2">
        <v>7.4999999999999997E-2</v>
      </c>
      <c r="F2909" s="2">
        <v>2.7850000000000001</v>
      </c>
      <c r="G2909" s="2">
        <v>0.1</v>
      </c>
      <c r="H2909" s="2">
        <v>15.51</v>
      </c>
      <c r="I2909" s="2">
        <v>5.5E-2</v>
      </c>
      <c r="J2909" s="4">
        <f t="shared" si="276"/>
        <v>1992</v>
      </c>
      <c r="K2909">
        <f t="shared" si="277"/>
        <v>4</v>
      </c>
      <c r="M2909" t="str">
        <f t="shared" si="272"/>
        <v/>
      </c>
      <c r="O2909" t="str">
        <f t="shared" si="273"/>
        <v/>
      </c>
      <c r="R2909" t="str">
        <f t="shared" si="274"/>
        <v>1992-04</v>
      </c>
      <c r="U2909" s="2">
        <v>8.5719999999999992</v>
      </c>
      <c r="V2909" s="2">
        <v>6.0999999999999999E-2</v>
      </c>
      <c r="W2909" s="2">
        <v>14.366</v>
      </c>
      <c r="X2909" s="2">
        <v>7.4999999999999997E-2</v>
      </c>
      <c r="Y2909" s="2">
        <v>2.7850000000000001</v>
      </c>
      <c r="Z2909" s="2">
        <v>0.1</v>
      </c>
      <c r="AA2909" s="2">
        <v>15.51</v>
      </c>
      <c r="AB2909" s="2">
        <v>5.5E-2</v>
      </c>
      <c r="AC2909">
        <f t="shared" si="275"/>
        <v>1990</v>
      </c>
    </row>
    <row r="2910" spans="1:29" x14ac:dyDescent="0.35">
      <c r="A2910" s="3">
        <v>33725</v>
      </c>
      <c r="B2910" s="2">
        <v>11.534999999999901</v>
      </c>
      <c r="C2910" s="2">
        <v>7.2999999999999995E-2</v>
      </c>
      <c r="D2910" s="2">
        <v>17.346</v>
      </c>
      <c r="E2910" s="2">
        <v>9.5000000000000001E-2</v>
      </c>
      <c r="F2910" s="2">
        <v>5.7960000000000003</v>
      </c>
      <c r="G2910" s="2">
        <v>0.184</v>
      </c>
      <c r="H2910" s="2">
        <v>16.318999999999999</v>
      </c>
      <c r="I2910" s="2">
        <v>5.8999999999999997E-2</v>
      </c>
      <c r="J2910" s="4">
        <f t="shared" si="276"/>
        <v>1992</v>
      </c>
      <c r="K2910">
        <f t="shared" si="277"/>
        <v>5</v>
      </c>
      <c r="M2910" t="str">
        <f t="shared" si="272"/>
        <v/>
      </c>
      <c r="O2910" t="str">
        <f t="shared" si="273"/>
        <v/>
      </c>
      <c r="R2910" t="str">
        <f t="shared" si="274"/>
        <v>1992-05</v>
      </c>
      <c r="U2910" s="2">
        <v>11.534999999999901</v>
      </c>
      <c r="V2910" s="2">
        <v>7.2999999999999995E-2</v>
      </c>
      <c r="W2910" s="2">
        <v>17.346</v>
      </c>
      <c r="X2910" s="2">
        <v>9.5000000000000001E-2</v>
      </c>
      <c r="Y2910" s="2">
        <v>5.7960000000000003</v>
      </c>
      <c r="Z2910" s="2">
        <v>0.184</v>
      </c>
      <c r="AA2910" s="2">
        <v>16.318999999999999</v>
      </c>
      <c r="AB2910" s="2">
        <v>5.8999999999999997E-2</v>
      </c>
      <c r="AC2910">
        <f t="shared" si="275"/>
        <v>1990</v>
      </c>
    </row>
    <row r="2911" spans="1:29" x14ac:dyDescent="0.35">
      <c r="A2911" s="3">
        <v>33756</v>
      </c>
      <c r="B2911" s="2">
        <v>13.576000000000001</v>
      </c>
      <c r="C2911" s="2">
        <v>6.6000000000000003E-2</v>
      </c>
      <c r="D2911" s="2">
        <v>19.36</v>
      </c>
      <c r="E2911" s="2">
        <v>9.4E-2</v>
      </c>
      <c r="F2911" s="2">
        <v>7.8179999999999996</v>
      </c>
      <c r="G2911" s="2">
        <v>7.4999999999999997E-2</v>
      </c>
      <c r="H2911" s="2">
        <v>16.885999999999999</v>
      </c>
      <c r="I2911" s="2">
        <v>5.8000000000000003E-2</v>
      </c>
      <c r="J2911" s="4">
        <f t="shared" si="276"/>
        <v>1992</v>
      </c>
      <c r="K2911">
        <f t="shared" si="277"/>
        <v>6</v>
      </c>
      <c r="M2911" t="str">
        <f t="shared" si="272"/>
        <v/>
      </c>
      <c r="O2911" t="str">
        <f t="shared" si="273"/>
        <v/>
      </c>
      <c r="R2911" t="str">
        <f t="shared" si="274"/>
        <v>1992-06</v>
      </c>
      <c r="U2911" s="2">
        <v>13.576000000000001</v>
      </c>
      <c r="V2911" s="2">
        <v>6.6000000000000003E-2</v>
      </c>
      <c r="W2911" s="2">
        <v>19.36</v>
      </c>
      <c r="X2911" s="2">
        <v>9.4E-2</v>
      </c>
      <c r="Y2911" s="2">
        <v>7.8179999999999996</v>
      </c>
      <c r="Z2911" s="2">
        <v>7.4999999999999997E-2</v>
      </c>
      <c r="AA2911" s="2">
        <v>16.885999999999999</v>
      </c>
      <c r="AB2911" s="2">
        <v>5.8000000000000003E-2</v>
      </c>
      <c r="AC2911">
        <f t="shared" si="275"/>
        <v>1990</v>
      </c>
    </row>
    <row r="2912" spans="1:29" x14ac:dyDescent="0.35">
      <c r="A2912" s="3">
        <v>33786</v>
      </c>
      <c r="B2912" s="2">
        <v>14.138999999999999</v>
      </c>
      <c r="C2912" s="2">
        <v>8.1000000000000003E-2</v>
      </c>
      <c r="D2912" s="2">
        <v>19.852999999999899</v>
      </c>
      <c r="E2912" s="2">
        <v>8.3000000000000004E-2</v>
      </c>
      <c r="F2912" s="2">
        <v>8.4209999999999994</v>
      </c>
      <c r="G2912" s="2">
        <v>8.1999999999999906E-2</v>
      </c>
      <c r="H2912" s="2">
        <v>17.000999999999902</v>
      </c>
      <c r="I2912" s="2">
        <v>5.7000000000000002E-2</v>
      </c>
      <c r="J2912" s="4">
        <f t="shared" si="276"/>
        <v>1992</v>
      </c>
      <c r="K2912">
        <f t="shared" si="277"/>
        <v>7</v>
      </c>
      <c r="M2912" t="str">
        <f t="shared" si="272"/>
        <v/>
      </c>
      <c r="O2912" t="str">
        <f t="shared" si="273"/>
        <v/>
      </c>
      <c r="R2912" t="str">
        <f t="shared" si="274"/>
        <v>1992-07</v>
      </c>
      <c r="U2912" s="2">
        <v>14.138999999999999</v>
      </c>
      <c r="V2912" s="2">
        <v>8.1000000000000003E-2</v>
      </c>
      <c r="W2912" s="2">
        <v>19.852999999999899</v>
      </c>
      <c r="X2912" s="2">
        <v>8.3000000000000004E-2</v>
      </c>
      <c r="Y2912" s="2">
        <v>8.4209999999999994</v>
      </c>
      <c r="Z2912" s="2">
        <v>8.1999999999999906E-2</v>
      </c>
      <c r="AA2912" s="2">
        <v>17.000999999999902</v>
      </c>
      <c r="AB2912" s="2">
        <v>5.7000000000000002E-2</v>
      </c>
      <c r="AC2912">
        <f t="shared" si="275"/>
        <v>1990</v>
      </c>
    </row>
    <row r="2913" spans="1:29" x14ac:dyDescent="0.35">
      <c r="A2913" s="3">
        <v>33817</v>
      </c>
      <c r="B2913" s="2">
        <v>13.765999999999901</v>
      </c>
      <c r="C2913" s="2">
        <v>8.4000000000000005E-2</v>
      </c>
      <c r="D2913" s="2">
        <v>19.434999999999999</v>
      </c>
      <c r="E2913" s="2">
        <v>0.16200000000000001</v>
      </c>
      <c r="F2913" s="2">
        <v>8.1309999999999896</v>
      </c>
      <c r="G2913" s="2">
        <v>0.13</v>
      </c>
      <c r="H2913" s="2">
        <v>16.899999999999999</v>
      </c>
      <c r="I2913" s="2">
        <v>5.7000000000000002E-2</v>
      </c>
      <c r="J2913" s="4">
        <f t="shared" si="276"/>
        <v>1992</v>
      </c>
      <c r="K2913">
        <f t="shared" si="277"/>
        <v>8</v>
      </c>
      <c r="M2913" t="str">
        <f t="shared" si="272"/>
        <v/>
      </c>
      <c r="O2913" t="str">
        <f t="shared" si="273"/>
        <v/>
      </c>
      <c r="R2913" t="str">
        <f t="shared" si="274"/>
        <v>1992-08</v>
      </c>
      <c r="U2913" s="2">
        <v>13.765999999999901</v>
      </c>
      <c r="V2913" s="2">
        <v>8.4000000000000005E-2</v>
      </c>
      <c r="W2913" s="2">
        <v>19.434999999999999</v>
      </c>
      <c r="X2913" s="2">
        <v>0.16200000000000001</v>
      </c>
      <c r="Y2913" s="2">
        <v>8.1309999999999896</v>
      </c>
      <c r="Z2913" s="2">
        <v>0.13</v>
      </c>
      <c r="AA2913" s="2">
        <v>16.899999999999999</v>
      </c>
      <c r="AB2913" s="2">
        <v>5.7000000000000002E-2</v>
      </c>
      <c r="AC2913">
        <f t="shared" si="275"/>
        <v>1990</v>
      </c>
    </row>
    <row r="2914" spans="1:29" x14ac:dyDescent="0.35">
      <c r="A2914" s="3">
        <v>33848</v>
      </c>
      <c r="B2914" s="2">
        <v>11.672000000000001</v>
      </c>
      <c r="C2914" s="2">
        <v>4.9000000000000002E-2</v>
      </c>
      <c r="D2914" s="2">
        <v>17.289000000000001</v>
      </c>
      <c r="E2914" s="2">
        <v>0.122</v>
      </c>
      <c r="F2914" s="2">
        <v>6.1319999999999997</v>
      </c>
      <c r="G2914" s="2">
        <v>0.14000000000000001</v>
      </c>
      <c r="H2914" s="2">
        <v>16.242999999999999</v>
      </c>
      <c r="I2914" s="2">
        <v>5.2999999999999999E-2</v>
      </c>
      <c r="J2914" s="4">
        <f t="shared" si="276"/>
        <v>1992</v>
      </c>
      <c r="K2914">
        <f t="shared" si="277"/>
        <v>9</v>
      </c>
      <c r="M2914" t="str">
        <f t="shared" si="272"/>
        <v/>
      </c>
      <c r="O2914" t="str">
        <f t="shared" si="273"/>
        <v/>
      </c>
      <c r="R2914" t="str">
        <f t="shared" si="274"/>
        <v>1992-09</v>
      </c>
      <c r="U2914" s="2">
        <v>11.672000000000001</v>
      </c>
      <c r="V2914" s="2">
        <v>4.9000000000000002E-2</v>
      </c>
      <c r="W2914" s="2">
        <v>17.289000000000001</v>
      </c>
      <c r="X2914" s="2">
        <v>0.122</v>
      </c>
      <c r="Y2914" s="2">
        <v>6.1319999999999997</v>
      </c>
      <c r="Z2914" s="2">
        <v>0.14000000000000001</v>
      </c>
      <c r="AA2914" s="2">
        <v>16.242999999999999</v>
      </c>
      <c r="AB2914" s="2">
        <v>5.2999999999999999E-2</v>
      </c>
      <c r="AC2914">
        <f t="shared" si="275"/>
        <v>1990</v>
      </c>
    </row>
    <row r="2915" spans="1:29" x14ac:dyDescent="0.35">
      <c r="A2915" s="3">
        <v>33878</v>
      </c>
      <c r="B2915" s="2">
        <v>9.3529999999999998</v>
      </c>
      <c r="C2915" s="2">
        <v>4.7E-2</v>
      </c>
      <c r="D2915" s="2">
        <v>15.151999999999999</v>
      </c>
      <c r="E2915" s="2">
        <v>5.8000000000000003E-2</v>
      </c>
      <c r="F2915" s="2">
        <v>3.6760000000000002</v>
      </c>
      <c r="G2915" s="2">
        <v>6.0999999999999999E-2</v>
      </c>
      <c r="H2915" s="2">
        <v>15.419</v>
      </c>
      <c r="I2915" s="2">
        <v>5.3999999999999999E-2</v>
      </c>
      <c r="J2915" s="4">
        <f t="shared" si="276"/>
        <v>1992</v>
      </c>
      <c r="K2915">
        <f t="shared" si="277"/>
        <v>10</v>
      </c>
      <c r="M2915" t="str">
        <f t="shared" si="272"/>
        <v/>
      </c>
      <c r="O2915" t="str">
        <f t="shared" si="273"/>
        <v/>
      </c>
      <c r="R2915" t="str">
        <f t="shared" si="274"/>
        <v>1992-10</v>
      </c>
      <c r="U2915" s="2">
        <v>9.3529999999999998</v>
      </c>
      <c r="V2915" s="2">
        <v>4.7E-2</v>
      </c>
      <c r="W2915" s="2">
        <v>15.151999999999999</v>
      </c>
      <c r="X2915" s="2">
        <v>5.8000000000000003E-2</v>
      </c>
      <c r="Y2915" s="2">
        <v>3.6760000000000002</v>
      </c>
      <c r="Z2915" s="2">
        <v>6.0999999999999999E-2</v>
      </c>
      <c r="AA2915" s="2">
        <v>15.419</v>
      </c>
      <c r="AB2915" s="2">
        <v>5.3999999999999999E-2</v>
      </c>
      <c r="AC2915">
        <f t="shared" si="275"/>
        <v>1990</v>
      </c>
    </row>
    <row r="2916" spans="1:29" x14ac:dyDescent="0.35">
      <c r="A2916" s="3">
        <v>33909</v>
      </c>
      <c r="B2916" s="2">
        <v>5.8889999999999896</v>
      </c>
      <c r="C2916" s="2">
        <v>8.3000000000000004E-2</v>
      </c>
      <c r="D2916" s="2">
        <v>11.303000000000001</v>
      </c>
      <c r="E2916" s="2">
        <v>6.2E-2</v>
      </c>
      <c r="F2916" s="2">
        <v>0.46300000000000002</v>
      </c>
      <c r="G2916" s="2">
        <v>6.6000000000000003E-2</v>
      </c>
      <c r="H2916" s="2">
        <v>14.343</v>
      </c>
      <c r="I2916" s="2">
        <v>5.6000000000000001E-2</v>
      </c>
      <c r="J2916" s="4">
        <f t="shared" si="276"/>
        <v>1992</v>
      </c>
      <c r="K2916">
        <f t="shared" si="277"/>
        <v>11</v>
      </c>
      <c r="M2916" t="str">
        <f t="shared" si="272"/>
        <v/>
      </c>
      <c r="O2916" t="str">
        <f t="shared" si="273"/>
        <v/>
      </c>
      <c r="R2916" t="str">
        <f t="shared" si="274"/>
        <v>1992-11</v>
      </c>
      <c r="U2916" s="2">
        <v>5.8889999999999896</v>
      </c>
      <c r="V2916" s="2">
        <v>8.3000000000000004E-2</v>
      </c>
      <c r="W2916" s="2">
        <v>11.303000000000001</v>
      </c>
      <c r="X2916" s="2">
        <v>6.2E-2</v>
      </c>
      <c r="Y2916" s="2">
        <v>0.46300000000000002</v>
      </c>
      <c r="Z2916" s="2">
        <v>6.6000000000000003E-2</v>
      </c>
      <c r="AA2916" s="2">
        <v>14.343</v>
      </c>
      <c r="AB2916" s="2">
        <v>5.6000000000000001E-2</v>
      </c>
      <c r="AC2916">
        <f t="shared" si="275"/>
        <v>1990</v>
      </c>
    </row>
    <row r="2917" spans="1:29" x14ac:dyDescent="0.35">
      <c r="A2917" s="3">
        <v>33939</v>
      </c>
      <c r="B2917" s="2">
        <v>4.0750000000000002</v>
      </c>
      <c r="C2917" s="2">
        <v>0.155</v>
      </c>
      <c r="D2917" s="2">
        <v>9.4550000000000001</v>
      </c>
      <c r="E2917" s="2">
        <v>0.157</v>
      </c>
      <c r="F2917" s="2">
        <v>-1.0629999999999999</v>
      </c>
      <c r="G2917" s="2">
        <v>0.126</v>
      </c>
      <c r="H2917" s="2">
        <v>13.901999999999999</v>
      </c>
      <c r="I2917" s="2">
        <v>6.8000000000000005E-2</v>
      </c>
      <c r="J2917" s="4">
        <f t="shared" si="276"/>
        <v>1992</v>
      </c>
      <c r="K2917">
        <f t="shared" si="277"/>
        <v>12</v>
      </c>
      <c r="M2917" t="str">
        <f t="shared" si="272"/>
        <v/>
      </c>
      <c r="O2917" t="str">
        <f t="shared" si="273"/>
        <v/>
      </c>
      <c r="R2917" t="str">
        <f t="shared" si="274"/>
        <v>1992-12</v>
      </c>
      <c r="U2917" s="2">
        <v>4.0750000000000002</v>
      </c>
      <c r="V2917" s="2">
        <v>0.155</v>
      </c>
      <c r="W2917" s="2">
        <v>9.4550000000000001</v>
      </c>
      <c r="X2917" s="2">
        <v>0.157</v>
      </c>
      <c r="Y2917" s="2">
        <v>-1.0629999999999999</v>
      </c>
      <c r="Z2917" s="2">
        <v>0.126</v>
      </c>
      <c r="AA2917" s="2">
        <v>13.901999999999999</v>
      </c>
      <c r="AB2917" s="2">
        <v>6.8000000000000005E-2</v>
      </c>
      <c r="AC2917">
        <f t="shared" si="275"/>
        <v>1990</v>
      </c>
    </row>
    <row r="2918" spans="1:29" x14ac:dyDescent="0.35">
      <c r="A2918" s="3">
        <v>33970</v>
      </c>
      <c r="B2918" s="2">
        <v>3.3010000000000002</v>
      </c>
      <c r="C2918" s="2">
        <v>9.6000000000000002E-2</v>
      </c>
      <c r="D2918" s="2">
        <v>8.6660000000000004</v>
      </c>
      <c r="E2918" s="2">
        <v>6.5000000000000002E-2</v>
      </c>
      <c r="F2918" s="2">
        <v>-1.919</v>
      </c>
      <c r="G2918" s="2">
        <v>7.5999999999999998E-2</v>
      </c>
      <c r="H2918" s="2">
        <v>13.896000000000001</v>
      </c>
      <c r="I2918" s="2">
        <v>6.2E-2</v>
      </c>
      <c r="J2918" s="4">
        <f t="shared" si="276"/>
        <v>1993</v>
      </c>
      <c r="K2918">
        <f t="shared" si="277"/>
        <v>1</v>
      </c>
      <c r="M2918" t="str">
        <f t="shared" si="272"/>
        <v/>
      </c>
      <c r="O2918" t="str">
        <f t="shared" si="273"/>
        <v/>
      </c>
      <c r="R2918" t="str">
        <f t="shared" si="274"/>
        <v>1993-01</v>
      </c>
      <c r="U2918" s="2">
        <v>3.3010000000000002</v>
      </c>
      <c r="V2918" s="2">
        <v>9.6000000000000002E-2</v>
      </c>
      <c r="W2918" s="2">
        <v>8.6660000000000004</v>
      </c>
      <c r="X2918" s="2">
        <v>6.5000000000000002E-2</v>
      </c>
      <c r="Y2918" s="2">
        <v>-1.919</v>
      </c>
      <c r="Z2918" s="2">
        <v>7.5999999999999998E-2</v>
      </c>
      <c r="AA2918" s="2">
        <v>13.896000000000001</v>
      </c>
      <c r="AB2918" s="2">
        <v>6.2E-2</v>
      </c>
      <c r="AC2918">
        <f t="shared" si="275"/>
        <v>1990</v>
      </c>
    </row>
    <row r="2919" spans="1:29" x14ac:dyDescent="0.35">
      <c r="A2919" s="3">
        <v>34001</v>
      </c>
      <c r="B2919" s="2">
        <v>3.7450000000000001</v>
      </c>
      <c r="C2919" s="2">
        <v>9.7000000000000003E-2</v>
      </c>
      <c r="D2919" s="2">
        <v>9.42</v>
      </c>
      <c r="E2919" s="2">
        <v>8.1000000000000003E-2</v>
      </c>
      <c r="F2919" s="2">
        <v>-1.744</v>
      </c>
      <c r="G2919" s="2">
        <v>5.3999999999999999E-2</v>
      </c>
      <c r="H2919" s="2">
        <v>14.085000000000001</v>
      </c>
      <c r="I2919" s="2">
        <v>0.06</v>
      </c>
      <c r="J2919" s="4">
        <f t="shared" si="276"/>
        <v>1993</v>
      </c>
      <c r="K2919">
        <f t="shared" si="277"/>
        <v>2</v>
      </c>
      <c r="M2919" t="str">
        <f t="shared" si="272"/>
        <v/>
      </c>
      <c r="O2919" t="str">
        <f t="shared" si="273"/>
        <v/>
      </c>
      <c r="R2919" t="str">
        <f t="shared" si="274"/>
        <v>1993-02</v>
      </c>
      <c r="U2919" s="2">
        <v>3.7450000000000001</v>
      </c>
      <c r="V2919" s="2">
        <v>9.7000000000000003E-2</v>
      </c>
      <c r="W2919" s="2">
        <v>9.42</v>
      </c>
      <c r="X2919" s="2">
        <v>8.1000000000000003E-2</v>
      </c>
      <c r="Y2919" s="2">
        <v>-1.744</v>
      </c>
      <c r="Z2919" s="2">
        <v>5.3999999999999999E-2</v>
      </c>
      <c r="AA2919" s="2">
        <v>14.085000000000001</v>
      </c>
      <c r="AB2919" s="2">
        <v>0.06</v>
      </c>
      <c r="AC2919">
        <f t="shared" si="275"/>
        <v>1990</v>
      </c>
    </row>
    <row r="2920" spans="1:29" x14ac:dyDescent="0.35">
      <c r="A2920" s="3">
        <v>34029</v>
      </c>
      <c r="B2920" s="2">
        <v>5.9229999999999903</v>
      </c>
      <c r="C2920" s="2">
        <v>9.4E-2</v>
      </c>
      <c r="D2920" s="2">
        <v>11.791</v>
      </c>
      <c r="E2920" s="2">
        <v>8.5000000000000006E-2</v>
      </c>
      <c r="F2920" s="2">
        <v>0.14099999999999899</v>
      </c>
      <c r="G2920" s="2">
        <v>7.3999999999999996E-2</v>
      </c>
      <c r="H2920" s="2">
        <v>14.725</v>
      </c>
      <c r="I2920" s="2">
        <v>6.0999999999999999E-2</v>
      </c>
      <c r="J2920" s="4">
        <f t="shared" si="276"/>
        <v>1993</v>
      </c>
      <c r="K2920">
        <f t="shared" si="277"/>
        <v>3</v>
      </c>
      <c r="M2920" t="str">
        <f t="shared" si="272"/>
        <v/>
      </c>
      <c r="O2920" t="str">
        <f t="shared" si="273"/>
        <v/>
      </c>
      <c r="R2920" t="str">
        <f t="shared" si="274"/>
        <v>1993-03</v>
      </c>
      <c r="U2920" s="2">
        <v>5.9229999999999903</v>
      </c>
      <c r="V2920" s="2">
        <v>9.4E-2</v>
      </c>
      <c r="W2920" s="2">
        <v>11.791</v>
      </c>
      <c r="X2920" s="2">
        <v>8.5000000000000006E-2</v>
      </c>
      <c r="Y2920" s="2">
        <v>0.14099999999999899</v>
      </c>
      <c r="Z2920" s="2">
        <v>7.3999999999999996E-2</v>
      </c>
      <c r="AA2920" s="2">
        <v>14.725</v>
      </c>
      <c r="AB2920" s="2">
        <v>6.0999999999999999E-2</v>
      </c>
      <c r="AC2920">
        <f t="shared" si="275"/>
        <v>1990</v>
      </c>
    </row>
    <row r="2921" spans="1:29" x14ac:dyDescent="0.35">
      <c r="A2921" s="3">
        <v>34060</v>
      </c>
      <c r="B2921" s="2">
        <v>8.69</v>
      </c>
      <c r="C2921" s="2">
        <v>4.5999999999999999E-2</v>
      </c>
      <c r="D2921" s="2">
        <v>14.585000000000001</v>
      </c>
      <c r="E2921" s="2">
        <v>0.11600000000000001</v>
      </c>
      <c r="F2921" s="2">
        <v>2.823</v>
      </c>
      <c r="G2921" s="2">
        <v>0.13699999999999901</v>
      </c>
      <c r="H2921" s="2">
        <v>15.481999999999999</v>
      </c>
      <c r="I2921" s="2">
        <v>5.5E-2</v>
      </c>
      <c r="J2921" s="4">
        <f t="shared" si="276"/>
        <v>1993</v>
      </c>
      <c r="K2921">
        <f t="shared" si="277"/>
        <v>4</v>
      </c>
      <c r="M2921" t="str">
        <f t="shared" si="272"/>
        <v/>
      </c>
      <c r="O2921" t="str">
        <f t="shared" si="273"/>
        <v/>
      </c>
      <c r="R2921" t="str">
        <f t="shared" si="274"/>
        <v>1993-04</v>
      </c>
      <c r="U2921" s="2">
        <v>8.69</v>
      </c>
      <c r="V2921" s="2">
        <v>4.5999999999999999E-2</v>
      </c>
      <c r="W2921" s="2">
        <v>14.585000000000001</v>
      </c>
      <c r="X2921" s="2">
        <v>0.11600000000000001</v>
      </c>
      <c r="Y2921" s="2">
        <v>2.823</v>
      </c>
      <c r="Z2921" s="2">
        <v>0.13699999999999901</v>
      </c>
      <c r="AA2921" s="2">
        <v>15.481999999999999</v>
      </c>
      <c r="AB2921" s="2">
        <v>5.5E-2</v>
      </c>
      <c r="AC2921">
        <f t="shared" si="275"/>
        <v>1990</v>
      </c>
    </row>
    <row r="2922" spans="1:29" x14ac:dyDescent="0.35">
      <c r="A2922" s="3">
        <v>34090</v>
      </c>
      <c r="B2922" s="2">
        <v>11.475</v>
      </c>
      <c r="C2922" s="2">
        <v>5.6000000000000001E-2</v>
      </c>
      <c r="D2922" s="2">
        <v>17.289000000000001</v>
      </c>
      <c r="E2922" s="2">
        <v>8.4000000000000005E-2</v>
      </c>
      <c r="F2922" s="2">
        <v>5.6739999999999897</v>
      </c>
      <c r="G2922" s="2">
        <v>0.124</v>
      </c>
      <c r="H2922" s="2">
        <v>16.230999999999899</v>
      </c>
      <c r="I2922" s="2">
        <v>5.6000000000000001E-2</v>
      </c>
      <c r="J2922" s="4">
        <f t="shared" si="276"/>
        <v>1993</v>
      </c>
      <c r="K2922">
        <f t="shared" si="277"/>
        <v>5</v>
      </c>
      <c r="M2922" t="str">
        <f t="shared" si="272"/>
        <v/>
      </c>
      <c r="O2922" t="str">
        <f t="shared" si="273"/>
        <v/>
      </c>
      <c r="R2922" t="str">
        <f t="shared" si="274"/>
        <v>1993-05</v>
      </c>
      <c r="U2922" s="2">
        <v>11.475</v>
      </c>
      <c r="V2922" s="2">
        <v>5.6000000000000001E-2</v>
      </c>
      <c r="W2922" s="2">
        <v>17.289000000000001</v>
      </c>
      <c r="X2922" s="2">
        <v>8.4000000000000005E-2</v>
      </c>
      <c r="Y2922" s="2">
        <v>5.6739999999999897</v>
      </c>
      <c r="Z2922" s="2">
        <v>0.124</v>
      </c>
      <c r="AA2922" s="2">
        <v>16.230999999999899</v>
      </c>
      <c r="AB2922" s="2">
        <v>5.6000000000000001E-2</v>
      </c>
      <c r="AC2922">
        <f t="shared" si="275"/>
        <v>1990</v>
      </c>
    </row>
    <row r="2923" spans="1:29" x14ac:dyDescent="0.35">
      <c r="A2923" s="3">
        <v>34121</v>
      </c>
      <c r="B2923" s="2">
        <v>13.518000000000001</v>
      </c>
      <c r="C2923" s="2">
        <v>7.4999999999999997E-2</v>
      </c>
      <c r="D2923" s="2">
        <v>19.292000000000002</v>
      </c>
      <c r="E2923" s="2">
        <v>9.4E-2</v>
      </c>
      <c r="F2923" s="2">
        <v>7.7670000000000003</v>
      </c>
      <c r="G2923" s="2">
        <v>0.14599999999999999</v>
      </c>
      <c r="H2923" s="2">
        <v>16.859000000000002</v>
      </c>
      <c r="I2923" s="2">
        <v>5.8000000000000003E-2</v>
      </c>
      <c r="J2923" s="4">
        <f t="shared" si="276"/>
        <v>1993</v>
      </c>
      <c r="K2923">
        <f t="shared" si="277"/>
        <v>6</v>
      </c>
      <c r="M2923" t="str">
        <f t="shared" si="272"/>
        <v/>
      </c>
      <c r="O2923" t="str">
        <f t="shared" si="273"/>
        <v/>
      </c>
      <c r="R2923" t="str">
        <f t="shared" si="274"/>
        <v>1993-06</v>
      </c>
      <c r="U2923" s="2">
        <v>13.518000000000001</v>
      </c>
      <c r="V2923" s="2">
        <v>7.4999999999999997E-2</v>
      </c>
      <c r="W2923" s="2">
        <v>19.292000000000002</v>
      </c>
      <c r="X2923" s="2">
        <v>9.4E-2</v>
      </c>
      <c r="Y2923" s="2">
        <v>7.7670000000000003</v>
      </c>
      <c r="Z2923" s="2">
        <v>0.14599999999999999</v>
      </c>
      <c r="AA2923" s="2">
        <v>16.859000000000002</v>
      </c>
      <c r="AB2923" s="2">
        <v>5.8000000000000003E-2</v>
      </c>
      <c r="AC2923">
        <f t="shared" si="275"/>
        <v>1990</v>
      </c>
    </row>
    <row r="2924" spans="1:29" x14ac:dyDescent="0.35">
      <c r="A2924" s="3">
        <v>34151</v>
      </c>
      <c r="B2924" s="2">
        <v>14.595000000000001</v>
      </c>
      <c r="C2924" s="2">
        <v>0.11</v>
      </c>
      <c r="D2924" s="2">
        <v>20.227999999999899</v>
      </c>
      <c r="E2924" s="2">
        <v>6.2E-2</v>
      </c>
      <c r="F2924" s="2">
        <v>8.9469999999999992</v>
      </c>
      <c r="G2924" s="2">
        <v>0.17399999999999999</v>
      </c>
      <c r="H2924" s="2">
        <v>17.155000000000001</v>
      </c>
      <c r="I2924" s="2">
        <v>6.2E-2</v>
      </c>
      <c r="J2924" s="4">
        <f t="shared" si="276"/>
        <v>1993</v>
      </c>
      <c r="K2924">
        <f t="shared" si="277"/>
        <v>7</v>
      </c>
      <c r="M2924" t="str">
        <f t="shared" si="272"/>
        <v/>
      </c>
      <c r="O2924" t="str">
        <f t="shared" si="273"/>
        <v/>
      </c>
      <c r="R2924" t="str">
        <f t="shared" si="274"/>
        <v>1993-07</v>
      </c>
      <c r="U2924" s="2">
        <v>14.595000000000001</v>
      </c>
      <c r="V2924" s="2">
        <v>0.11</v>
      </c>
      <c r="W2924" s="2">
        <v>20.227999999999899</v>
      </c>
      <c r="X2924" s="2">
        <v>6.2E-2</v>
      </c>
      <c r="Y2924" s="2">
        <v>8.9469999999999992</v>
      </c>
      <c r="Z2924" s="2">
        <v>0.17399999999999999</v>
      </c>
      <c r="AA2924" s="2">
        <v>17.155000000000001</v>
      </c>
      <c r="AB2924" s="2">
        <v>6.2E-2</v>
      </c>
      <c r="AC2924">
        <f t="shared" si="275"/>
        <v>1990</v>
      </c>
    </row>
    <row r="2925" spans="1:29" x14ac:dyDescent="0.35">
      <c r="A2925" s="3">
        <v>34182</v>
      </c>
      <c r="B2925" s="2">
        <v>13.835000000000001</v>
      </c>
      <c r="C2925" s="2">
        <v>6.5000000000000002E-2</v>
      </c>
      <c r="D2925" s="2">
        <v>19.584</v>
      </c>
      <c r="E2925" s="2">
        <v>6.6000000000000003E-2</v>
      </c>
      <c r="F2925" s="2">
        <v>8.2279999999999998</v>
      </c>
      <c r="G2925" s="2">
        <v>0.108</v>
      </c>
      <c r="H2925" s="2">
        <v>16.925999999999998</v>
      </c>
      <c r="I2925" s="2">
        <v>5.8000000000000003E-2</v>
      </c>
      <c r="J2925" s="4">
        <f t="shared" si="276"/>
        <v>1993</v>
      </c>
      <c r="K2925">
        <f t="shared" si="277"/>
        <v>8</v>
      </c>
      <c r="M2925" t="str">
        <f t="shared" si="272"/>
        <v/>
      </c>
      <c r="O2925" t="str">
        <f t="shared" si="273"/>
        <v/>
      </c>
      <c r="R2925" t="str">
        <f t="shared" si="274"/>
        <v>1993-08</v>
      </c>
      <c r="U2925" s="2">
        <v>13.835000000000001</v>
      </c>
      <c r="V2925" s="2">
        <v>6.5000000000000002E-2</v>
      </c>
      <c r="W2925" s="2">
        <v>19.584</v>
      </c>
      <c r="X2925" s="2">
        <v>6.6000000000000003E-2</v>
      </c>
      <c r="Y2925" s="2">
        <v>8.2279999999999998</v>
      </c>
      <c r="Z2925" s="2">
        <v>0.108</v>
      </c>
      <c r="AA2925" s="2">
        <v>16.925999999999998</v>
      </c>
      <c r="AB2925" s="2">
        <v>5.8000000000000003E-2</v>
      </c>
      <c r="AC2925">
        <f t="shared" si="275"/>
        <v>1990</v>
      </c>
    </row>
    <row r="2926" spans="1:29" x14ac:dyDescent="0.35">
      <c r="A2926" s="3">
        <v>34213</v>
      </c>
      <c r="B2926" s="2">
        <v>11.93</v>
      </c>
      <c r="C2926" s="2">
        <v>0.10199999999999999</v>
      </c>
      <c r="D2926" s="2">
        <v>17.638999999999999</v>
      </c>
      <c r="E2926" s="2">
        <v>0.06</v>
      </c>
      <c r="F2926" s="2">
        <v>6.2869999999999999</v>
      </c>
      <c r="G2926" s="2">
        <v>0.121</v>
      </c>
      <c r="H2926" s="2">
        <v>16.381</v>
      </c>
      <c r="I2926" s="2">
        <v>6.2E-2</v>
      </c>
      <c r="J2926" s="4">
        <f t="shared" si="276"/>
        <v>1993</v>
      </c>
      <c r="K2926">
        <f t="shared" si="277"/>
        <v>9</v>
      </c>
      <c r="M2926" t="str">
        <f t="shared" si="272"/>
        <v/>
      </c>
      <c r="O2926" t="str">
        <f t="shared" si="273"/>
        <v/>
      </c>
      <c r="R2926" t="str">
        <f t="shared" si="274"/>
        <v>1993-09</v>
      </c>
      <c r="U2926" s="2">
        <v>11.93</v>
      </c>
      <c r="V2926" s="2">
        <v>0.10199999999999999</v>
      </c>
      <c r="W2926" s="2">
        <v>17.638999999999999</v>
      </c>
      <c r="X2926" s="2">
        <v>0.06</v>
      </c>
      <c r="Y2926" s="2">
        <v>6.2869999999999999</v>
      </c>
      <c r="Z2926" s="2">
        <v>0.121</v>
      </c>
      <c r="AA2926" s="2">
        <v>16.381</v>
      </c>
      <c r="AB2926" s="2">
        <v>6.2E-2</v>
      </c>
      <c r="AC2926">
        <f t="shared" si="275"/>
        <v>1990</v>
      </c>
    </row>
    <row r="2927" spans="1:29" x14ac:dyDescent="0.35">
      <c r="A2927" s="3">
        <v>34243</v>
      </c>
      <c r="B2927" s="2">
        <v>9.6140000000000008</v>
      </c>
      <c r="C2927" s="2">
        <v>6.4000000000000001E-2</v>
      </c>
      <c r="D2927" s="2">
        <v>15.294</v>
      </c>
      <c r="E2927" s="2">
        <v>6.0999999999999999E-2</v>
      </c>
      <c r="F2927" s="2">
        <v>3.9870000000000001</v>
      </c>
      <c r="G2927" s="2">
        <v>4.7E-2</v>
      </c>
      <c r="H2927" s="2">
        <v>15.542999999999999</v>
      </c>
      <c r="I2927" s="2">
        <v>5.8000000000000003E-2</v>
      </c>
      <c r="J2927" s="4">
        <f t="shared" si="276"/>
        <v>1993</v>
      </c>
      <c r="K2927">
        <f t="shared" si="277"/>
        <v>10</v>
      </c>
      <c r="M2927" t="str">
        <f t="shared" si="272"/>
        <v/>
      </c>
      <c r="O2927" t="str">
        <f t="shared" si="273"/>
        <v/>
      </c>
      <c r="R2927" t="str">
        <f t="shared" si="274"/>
        <v>1993-10</v>
      </c>
      <c r="U2927" s="2">
        <v>9.6140000000000008</v>
      </c>
      <c r="V2927" s="2">
        <v>6.4000000000000001E-2</v>
      </c>
      <c r="W2927" s="2">
        <v>15.294</v>
      </c>
      <c r="X2927" s="2">
        <v>6.0999999999999999E-2</v>
      </c>
      <c r="Y2927" s="2">
        <v>3.9870000000000001</v>
      </c>
      <c r="Z2927" s="2">
        <v>4.7E-2</v>
      </c>
      <c r="AA2927" s="2">
        <v>15.542999999999999</v>
      </c>
      <c r="AB2927" s="2">
        <v>5.8000000000000003E-2</v>
      </c>
      <c r="AC2927">
        <f t="shared" si="275"/>
        <v>1990</v>
      </c>
    </row>
    <row r="2928" spans="1:29" x14ac:dyDescent="0.35">
      <c r="A2928" s="3">
        <v>34274</v>
      </c>
      <c r="B2928" s="2">
        <v>5.7379999999999898</v>
      </c>
      <c r="C2928" s="2">
        <v>0.09</v>
      </c>
      <c r="D2928" s="2">
        <v>11.090999999999999</v>
      </c>
      <c r="E2928" s="2">
        <v>9.8000000000000004E-2</v>
      </c>
      <c r="F2928" s="2">
        <v>0.36299999999999899</v>
      </c>
      <c r="G2928" s="2">
        <v>7.0000000000000007E-2</v>
      </c>
      <c r="H2928" s="2">
        <v>14.41</v>
      </c>
      <c r="I2928" s="2">
        <v>5.8999999999999997E-2</v>
      </c>
      <c r="J2928" s="4">
        <f t="shared" si="276"/>
        <v>1993</v>
      </c>
      <c r="K2928">
        <f t="shared" si="277"/>
        <v>11</v>
      </c>
      <c r="M2928" t="str">
        <f t="shared" si="272"/>
        <v/>
      </c>
      <c r="O2928" t="str">
        <f t="shared" si="273"/>
        <v/>
      </c>
      <c r="R2928" t="str">
        <f t="shared" si="274"/>
        <v>1993-11</v>
      </c>
      <c r="U2928" s="2">
        <v>5.7379999999999898</v>
      </c>
      <c r="V2928" s="2">
        <v>0.09</v>
      </c>
      <c r="W2928" s="2">
        <v>11.090999999999999</v>
      </c>
      <c r="X2928" s="2">
        <v>9.8000000000000004E-2</v>
      </c>
      <c r="Y2928" s="2">
        <v>0.36299999999999899</v>
      </c>
      <c r="Z2928" s="2">
        <v>7.0000000000000007E-2</v>
      </c>
      <c r="AA2928" s="2">
        <v>14.41</v>
      </c>
      <c r="AB2928" s="2">
        <v>5.8999999999999997E-2</v>
      </c>
      <c r="AC2928">
        <f t="shared" si="275"/>
        <v>1990</v>
      </c>
    </row>
    <row r="2929" spans="1:29" x14ac:dyDescent="0.35">
      <c r="A2929" s="3">
        <v>34304</v>
      </c>
      <c r="B2929" s="2">
        <v>4.0350000000000001</v>
      </c>
      <c r="C2929" s="2">
        <v>8.1000000000000003E-2</v>
      </c>
      <c r="D2929" s="2">
        <v>9.3579999999999899</v>
      </c>
      <c r="E2929" s="2">
        <v>7.0000000000000007E-2</v>
      </c>
      <c r="F2929" s="2">
        <v>-1.139</v>
      </c>
      <c r="G2929" s="2">
        <v>0.14499999999999999</v>
      </c>
      <c r="H2929" s="2">
        <v>13.904</v>
      </c>
      <c r="I2929" s="2">
        <v>5.8999999999999997E-2</v>
      </c>
      <c r="J2929" s="4">
        <f t="shared" si="276"/>
        <v>1993</v>
      </c>
      <c r="K2929">
        <f t="shared" si="277"/>
        <v>12</v>
      </c>
      <c r="M2929" t="str">
        <f t="shared" si="272"/>
        <v/>
      </c>
      <c r="O2929" t="str">
        <f t="shared" si="273"/>
        <v/>
      </c>
      <c r="R2929" t="str">
        <f t="shared" si="274"/>
        <v>1993-12</v>
      </c>
      <c r="U2929" s="2">
        <v>4.0350000000000001</v>
      </c>
      <c r="V2929" s="2">
        <v>8.1000000000000003E-2</v>
      </c>
      <c r="W2929" s="2">
        <v>9.3579999999999899</v>
      </c>
      <c r="X2929" s="2">
        <v>7.0000000000000007E-2</v>
      </c>
      <c r="Y2929" s="2">
        <v>-1.139</v>
      </c>
      <c r="Z2929" s="2">
        <v>0.14499999999999999</v>
      </c>
      <c r="AA2929" s="2">
        <v>13.904</v>
      </c>
      <c r="AB2929" s="2">
        <v>5.8999999999999997E-2</v>
      </c>
      <c r="AC2929">
        <f t="shared" si="275"/>
        <v>1990</v>
      </c>
    </row>
    <row r="2930" spans="1:29" x14ac:dyDescent="0.35">
      <c r="A2930" s="3">
        <v>34335</v>
      </c>
      <c r="B2930" s="2">
        <v>3.0239999999999898</v>
      </c>
      <c r="C2930" s="2">
        <v>6.3E-2</v>
      </c>
      <c r="D2930" s="2">
        <v>8.3360000000000003</v>
      </c>
      <c r="E2930" s="2">
        <v>0.107</v>
      </c>
      <c r="F2930" s="2">
        <v>-2.274</v>
      </c>
      <c r="G2930" s="2">
        <v>9.9000000000000005E-2</v>
      </c>
      <c r="H2930" s="2">
        <v>13.731</v>
      </c>
      <c r="I2930" s="2">
        <v>5.7000000000000002E-2</v>
      </c>
      <c r="J2930" s="4">
        <f t="shared" si="276"/>
        <v>1994</v>
      </c>
      <c r="K2930">
        <f t="shared" si="277"/>
        <v>1</v>
      </c>
      <c r="M2930" t="str">
        <f t="shared" si="272"/>
        <v/>
      </c>
      <c r="O2930" t="str">
        <f t="shared" si="273"/>
        <v/>
      </c>
      <c r="R2930" t="str">
        <f t="shared" si="274"/>
        <v>1994-01</v>
      </c>
      <c r="U2930" s="2">
        <v>3.0239999999999898</v>
      </c>
      <c r="V2930" s="2">
        <v>6.3E-2</v>
      </c>
      <c r="W2930" s="2">
        <v>8.3360000000000003</v>
      </c>
      <c r="X2930" s="2">
        <v>0.107</v>
      </c>
      <c r="Y2930" s="2">
        <v>-2.274</v>
      </c>
      <c r="Z2930" s="2">
        <v>9.9000000000000005E-2</v>
      </c>
      <c r="AA2930" s="2">
        <v>13.731</v>
      </c>
      <c r="AB2930" s="2">
        <v>5.7000000000000002E-2</v>
      </c>
      <c r="AC2930">
        <f t="shared" si="275"/>
        <v>1990</v>
      </c>
    </row>
    <row r="2931" spans="1:29" x14ac:dyDescent="0.35">
      <c r="A2931" s="3">
        <v>34366</v>
      </c>
      <c r="B2931" s="2">
        <v>2.81</v>
      </c>
      <c r="C2931" s="2">
        <v>0.105</v>
      </c>
      <c r="D2931" s="2">
        <v>8.5939999999999994</v>
      </c>
      <c r="E2931" s="2">
        <v>9.2999999999999999E-2</v>
      </c>
      <c r="F2931" s="2">
        <v>-2.7679999999999998</v>
      </c>
      <c r="G2931" s="2">
        <v>9.4E-2</v>
      </c>
      <c r="H2931" s="2">
        <v>13.773</v>
      </c>
      <c r="I2931" s="2">
        <v>6.2E-2</v>
      </c>
      <c r="J2931" s="4">
        <f t="shared" si="276"/>
        <v>1994</v>
      </c>
      <c r="K2931">
        <f t="shared" si="277"/>
        <v>2</v>
      </c>
      <c r="M2931" t="str">
        <f t="shared" si="272"/>
        <v/>
      </c>
      <c r="O2931" t="str">
        <f t="shared" si="273"/>
        <v/>
      </c>
      <c r="R2931" t="str">
        <f t="shared" si="274"/>
        <v>1994-02</v>
      </c>
      <c r="U2931" s="2">
        <v>2.81</v>
      </c>
      <c r="V2931" s="2">
        <v>0.105</v>
      </c>
      <c r="W2931" s="2">
        <v>8.5939999999999994</v>
      </c>
      <c r="X2931" s="2">
        <v>9.2999999999999999E-2</v>
      </c>
      <c r="Y2931" s="2">
        <v>-2.7679999999999998</v>
      </c>
      <c r="Z2931" s="2">
        <v>9.4E-2</v>
      </c>
      <c r="AA2931" s="2">
        <v>13.773</v>
      </c>
      <c r="AB2931" s="2">
        <v>6.2E-2</v>
      </c>
      <c r="AC2931">
        <f t="shared" si="275"/>
        <v>1990</v>
      </c>
    </row>
    <row r="2932" spans="1:29" x14ac:dyDescent="0.35">
      <c r="A2932" s="3">
        <v>34394</v>
      </c>
      <c r="B2932" s="2">
        <v>5.7309999999999999</v>
      </c>
      <c r="C2932" s="2">
        <v>7.0999999999999994E-2</v>
      </c>
      <c r="D2932" s="2">
        <v>11.662999999999901</v>
      </c>
      <c r="E2932" s="2">
        <v>8.3000000000000004E-2</v>
      </c>
      <c r="F2932" s="2">
        <v>-0.13100000000000001</v>
      </c>
      <c r="G2932" s="2">
        <v>0.11899999999999999</v>
      </c>
      <c r="H2932" s="2">
        <v>14.712999999999999</v>
      </c>
      <c r="I2932" s="2">
        <v>5.8000000000000003E-2</v>
      </c>
      <c r="J2932" s="4">
        <f t="shared" si="276"/>
        <v>1994</v>
      </c>
      <c r="K2932">
        <f t="shared" si="277"/>
        <v>3</v>
      </c>
      <c r="M2932" t="str">
        <f t="shared" si="272"/>
        <v/>
      </c>
      <c r="O2932" t="str">
        <f t="shared" si="273"/>
        <v/>
      </c>
      <c r="R2932" t="str">
        <f t="shared" si="274"/>
        <v>1994-03</v>
      </c>
      <c r="U2932" s="2">
        <v>5.7309999999999999</v>
      </c>
      <c r="V2932" s="2">
        <v>7.0999999999999994E-2</v>
      </c>
      <c r="W2932" s="2">
        <v>11.662999999999901</v>
      </c>
      <c r="X2932" s="2">
        <v>8.3000000000000004E-2</v>
      </c>
      <c r="Y2932" s="2">
        <v>-0.13100000000000001</v>
      </c>
      <c r="Z2932" s="2">
        <v>0.11899999999999999</v>
      </c>
      <c r="AA2932" s="2">
        <v>14.712999999999999</v>
      </c>
      <c r="AB2932" s="2">
        <v>5.8000000000000003E-2</v>
      </c>
      <c r="AC2932">
        <f t="shared" si="275"/>
        <v>1990</v>
      </c>
    </row>
    <row r="2933" spans="1:29" x14ac:dyDescent="0.35">
      <c r="A2933" s="3">
        <v>34425</v>
      </c>
      <c r="B2933" s="2">
        <v>9.0180000000000007</v>
      </c>
      <c r="C2933" s="2">
        <v>4.3999999999999997E-2</v>
      </c>
      <c r="D2933" s="2">
        <v>14.960999999999901</v>
      </c>
      <c r="E2933" s="2">
        <v>0.16</v>
      </c>
      <c r="F2933" s="2">
        <v>3.1619999999999999</v>
      </c>
      <c r="G2933" s="2">
        <v>0.191</v>
      </c>
      <c r="H2933" s="2">
        <v>15.584</v>
      </c>
      <c r="I2933" s="2">
        <v>5.7000000000000002E-2</v>
      </c>
      <c r="J2933" s="4">
        <f t="shared" si="276"/>
        <v>1994</v>
      </c>
      <c r="K2933">
        <f t="shared" si="277"/>
        <v>4</v>
      </c>
      <c r="M2933" t="str">
        <f t="shared" si="272"/>
        <v/>
      </c>
      <c r="O2933" t="str">
        <f t="shared" si="273"/>
        <v/>
      </c>
      <c r="R2933" t="str">
        <f t="shared" si="274"/>
        <v>1994-04</v>
      </c>
      <c r="U2933" s="2">
        <v>9.0180000000000007</v>
      </c>
      <c r="V2933" s="2">
        <v>4.3999999999999997E-2</v>
      </c>
      <c r="W2933" s="2">
        <v>14.960999999999901</v>
      </c>
      <c r="X2933" s="2">
        <v>0.16</v>
      </c>
      <c r="Y2933" s="2">
        <v>3.1619999999999999</v>
      </c>
      <c r="Z2933" s="2">
        <v>0.191</v>
      </c>
      <c r="AA2933" s="2">
        <v>15.584</v>
      </c>
      <c r="AB2933" s="2">
        <v>5.7000000000000002E-2</v>
      </c>
      <c r="AC2933">
        <f t="shared" si="275"/>
        <v>1990</v>
      </c>
    </row>
    <row r="2934" spans="1:29" x14ac:dyDescent="0.35">
      <c r="A2934" s="3">
        <v>34455</v>
      </c>
      <c r="B2934" s="2">
        <v>11.683999999999999</v>
      </c>
      <c r="C2934" s="2">
        <v>0.08</v>
      </c>
      <c r="D2934" s="2">
        <v>17.582000000000001</v>
      </c>
      <c r="E2934" s="2">
        <v>0.106</v>
      </c>
      <c r="F2934" s="2">
        <v>5.6820000000000004</v>
      </c>
      <c r="G2934" s="2">
        <v>9.1999999999999998E-2</v>
      </c>
      <c r="H2934" s="2">
        <v>16.347999999999999</v>
      </c>
      <c r="I2934" s="2">
        <v>0.06</v>
      </c>
      <c r="J2934" s="4">
        <f t="shared" si="276"/>
        <v>1994</v>
      </c>
      <c r="K2934">
        <f t="shared" si="277"/>
        <v>5</v>
      </c>
      <c r="M2934" t="str">
        <f t="shared" si="272"/>
        <v/>
      </c>
      <c r="O2934" t="str">
        <f t="shared" si="273"/>
        <v/>
      </c>
      <c r="R2934" t="str">
        <f t="shared" si="274"/>
        <v>1994-05</v>
      </c>
      <c r="U2934" s="2">
        <v>11.683999999999999</v>
      </c>
      <c r="V2934" s="2">
        <v>0.08</v>
      </c>
      <c r="W2934" s="2">
        <v>17.582000000000001</v>
      </c>
      <c r="X2934" s="2">
        <v>0.106</v>
      </c>
      <c r="Y2934" s="2">
        <v>5.6820000000000004</v>
      </c>
      <c r="Z2934" s="2">
        <v>9.1999999999999998E-2</v>
      </c>
      <c r="AA2934" s="2">
        <v>16.347999999999999</v>
      </c>
      <c r="AB2934" s="2">
        <v>0.06</v>
      </c>
      <c r="AC2934">
        <f t="shared" si="275"/>
        <v>1990</v>
      </c>
    </row>
    <row r="2935" spans="1:29" x14ac:dyDescent="0.35">
      <c r="A2935" s="3">
        <v>34486</v>
      </c>
      <c r="B2935" s="2">
        <v>14.144</v>
      </c>
      <c r="C2935" s="2">
        <v>8.6999999999999994E-2</v>
      </c>
      <c r="D2935" s="2">
        <v>19.931999999999999</v>
      </c>
      <c r="E2935" s="2">
        <v>9.9000000000000005E-2</v>
      </c>
      <c r="F2935" s="2">
        <v>8.2880000000000003</v>
      </c>
      <c r="G2935" s="2">
        <v>0.109</v>
      </c>
      <c r="H2935" s="2">
        <v>17.021000000000001</v>
      </c>
      <c r="I2935" s="2">
        <v>6.0999999999999999E-2</v>
      </c>
      <c r="J2935" s="4">
        <f t="shared" si="276"/>
        <v>1994</v>
      </c>
      <c r="K2935">
        <f t="shared" si="277"/>
        <v>6</v>
      </c>
      <c r="M2935" t="str">
        <f t="shared" si="272"/>
        <v/>
      </c>
      <c r="O2935" t="str">
        <f t="shared" si="273"/>
        <v/>
      </c>
      <c r="R2935" t="str">
        <f t="shared" si="274"/>
        <v>1994-06</v>
      </c>
      <c r="U2935" s="2">
        <v>14.144</v>
      </c>
      <c r="V2935" s="2">
        <v>8.6999999999999994E-2</v>
      </c>
      <c r="W2935" s="2">
        <v>19.931999999999999</v>
      </c>
      <c r="X2935" s="2">
        <v>9.9000000000000005E-2</v>
      </c>
      <c r="Y2935" s="2">
        <v>8.2880000000000003</v>
      </c>
      <c r="Z2935" s="2">
        <v>0.109</v>
      </c>
      <c r="AA2935" s="2">
        <v>17.021000000000001</v>
      </c>
      <c r="AB2935" s="2">
        <v>6.0999999999999999E-2</v>
      </c>
      <c r="AC2935">
        <f t="shared" si="275"/>
        <v>1990</v>
      </c>
    </row>
    <row r="2936" spans="1:29" x14ac:dyDescent="0.35">
      <c r="A2936" s="3">
        <v>34516</v>
      </c>
      <c r="B2936" s="2">
        <v>14.657999999999999</v>
      </c>
      <c r="C2936" s="2">
        <v>7.5999999999999998E-2</v>
      </c>
      <c r="D2936" s="2">
        <v>20.420999999999999</v>
      </c>
      <c r="E2936" s="2">
        <v>0.111</v>
      </c>
      <c r="F2936" s="2">
        <v>8.9469999999999992</v>
      </c>
      <c r="G2936" s="2">
        <v>0.14499999999999999</v>
      </c>
      <c r="H2936" s="2">
        <v>17.183</v>
      </c>
      <c r="I2936" s="2">
        <v>5.8999999999999997E-2</v>
      </c>
      <c r="J2936" s="4">
        <f t="shared" si="276"/>
        <v>1994</v>
      </c>
      <c r="K2936">
        <f t="shared" si="277"/>
        <v>7</v>
      </c>
      <c r="M2936" t="str">
        <f t="shared" si="272"/>
        <v/>
      </c>
      <c r="O2936" t="str">
        <f t="shared" si="273"/>
        <v/>
      </c>
      <c r="R2936" t="str">
        <f t="shared" si="274"/>
        <v>1994-07</v>
      </c>
      <c r="U2936" s="2">
        <v>14.657999999999999</v>
      </c>
      <c r="V2936" s="2">
        <v>7.5999999999999998E-2</v>
      </c>
      <c r="W2936" s="2">
        <v>20.420999999999999</v>
      </c>
      <c r="X2936" s="2">
        <v>0.111</v>
      </c>
      <c r="Y2936" s="2">
        <v>8.9469999999999992</v>
      </c>
      <c r="Z2936" s="2">
        <v>0.14499999999999999</v>
      </c>
      <c r="AA2936" s="2">
        <v>17.183</v>
      </c>
      <c r="AB2936" s="2">
        <v>5.8999999999999997E-2</v>
      </c>
      <c r="AC2936">
        <f t="shared" si="275"/>
        <v>1990</v>
      </c>
    </row>
    <row r="2937" spans="1:29" x14ac:dyDescent="0.35">
      <c r="A2937" s="3">
        <v>34547</v>
      </c>
      <c r="B2937" s="2">
        <v>13.977</v>
      </c>
      <c r="C2937" s="2">
        <v>5.0999999999999997E-2</v>
      </c>
      <c r="D2937" s="2">
        <v>19.808</v>
      </c>
      <c r="E2937" s="2">
        <v>8.6999999999999994E-2</v>
      </c>
      <c r="F2937" s="2">
        <v>8.2739999999999991</v>
      </c>
      <c r="G2937" s="2">
        <v>0.17299999999999999</v>
      </c>
      <c r="H2937" s="2">
        <v>17.035999999999898</v>
      </c>
      <c r="I2937" s="2">
        <v>5.5E-2</v>
      </c>
      <c r="J2937" s="4">
        <f t="shared" si="276"/>
        <v>1994</v>
      </c>
      <c r="K2937">
        <f t="shared" si="277"/>
        <v>8</v>
      </c>
      <c r="M2937" t="str">
        <f t="shared" si="272"/>
        <v/>
      </c>
      <c r="O2937" t="str">
        <f t="shared" si="273"/>
        <v/>
      </c>
      <c r="R2937" t="str">
        <f t="shared" si="274"/>
        <v>1994-08</v>
      </c>
      <c r="U2937" s="2">
        <v>13.977</v>
      </c>
      <c r="V2937" s="2">
        <v>5.0999999999999997E-2</v>
      </c>
      <c r="W2937" s="2">
        <v>19.808</v>
      </c>
      <c r="X2937" s="2">
        <v>8.6999999999999994E-2</v>
      </c>
      <c r="Y2937" s="2">
        <v>8.2739999999999991</v>
      </c>
      <c r="Z2937" s="2">
        <v>0.17299999999999999</v>
      </c>
      <c r="AA2937" s="2">
        <v>17.035999999999898</v>
      </c>
      <c r="AB2937" s="2">
        <v>5.5E-2</v>
      </c>
      <c r="AC2937">
        <f t="shared" si="275"/>
        <v>1990</v>
      </c>
    </row>
    <row r="2938" spans="1:29" x14ac:dyDescent="0.35">
      <c r="A2938" s="3">
        <v>34578</v>
      </c>
      <c r="B2938" s="2">
        <v>12.515999999999901</v>
      </c>
      <c r="C2938" s="2">
        <v>6.8000000000000005E-2</v>
      </c>
      <c r="D2938" s="2">
        <v>18.335000000000001</v>
      </c>
      <c r="E2938" s="2">
        <v>0.123</v>
      </c>
      <c r="F2938" s="2">
        <v>6.8209999999999997</v>
      </c>
      <c r="G2938" s="2">
        <v>0.159</v>
      </c>
      <c r="H2938" s="2">
        <v>16.498000000000001</v>
      </c>
      <c r="I2938" s="2">
        <v>5.8000000000000003E-2</v>
      </c>
      <c r="J2938" s="4">
        <f t="shared" si="276"/>
        <v>1994</v>
      </c>
      <c r="K2938">
        <f t="shared" si="277"/>
        <v>9</v>
      </c>
      <c r="M2938" t="str">
        <f t="shared" si="272"/>
        <v/>
      </c>
      <c r="O2938" t="str">
        <f t="shared" si="273"/>
        <v/>
      </c>
      <c r="R2938" t="str">
        <f t="shared" si="274"/>
        <v>1994-09</v>
      </c>
      <c r="U2938" s="2">
        <v>12.515999999999901</v>
      </c>
      <c r="V2938" s="2">
        <v>6.8000000000000005E-2</v>
      </c>
      <c r="W2938" s="2">
        <v>18.335000000000001</v>
      </c>
      <c r="X2938" s="2">
        <v>0.123</v>
      </c>
      <c r="Y2938" s="2">
        <v>6.8209999999999997</v>
      </c>
      <c r="Z2938" s="2">
        <v>0.159</v>
      </c>
      <c r="AA2938" s="2">
        <v>16.498000000000001</v>
      </c>
      <c r="AB2938" s="2">
        <v>5.8000000000000003E-2</v>
      </c>
      <c r="AC2938">
        <f t="shared" si="275"/>
        <v>1990</v>
      </c>
    </row>
    <row r="2939" spans="1:29" x14ac:dyDescent="0.35">
      <c r="A2939" s="3">
        <v>34608</v>
      </c>
      <c r="B2939" s="2">
        <v>10.002000000000001</v>
      </c>
      <c r="C2939" s="2">
        <v>7.6999999999999999E-2</v>
      </c>
      <c r="D2939" s="2">
        <v>15.606</v>
      </c>
      <c r="E2939" s="2">
        <v>9.2999999999999999E-2</v>
      </c>
      <c r="F2939" s="2">
        <v>4.5430000000000001</v>
      </c>
      <c r="G2939" s="2">
        <v>0.16600000000000001</v>
      </c>
      <c r="H2939" s="2">
        <v>15.743</v>
      </c>
      <c r="I2939" s="2">
        <v>0.06</v>
      </c>
      <c r="J2939" s="4">
        <f t="shared" si="276"/>
        <v>1994</v>
      </c>
      <c r="K2939">
        <f t="shared" si="277"/>
        <v>10</v>
      </c>
      <c r="M2939" t="str">
        <f t="shared" si="272"/>
        <v/>
      </c>
      <c r="O2939" t="str">
        <f t="shared" si="273"/>
        <v/>
      </c>
      <c r="R2939" t="str">
        <f t="shared" si="274"/>
        <v>1994-10</v>
      </c>
      <c r="U2939" s="2">
        <v>10.002000000000001</v>
      </c>
      <c r="V2939" s="2">
        <v>7.6999999999999999E-2</v>
      </c>
      <c r="W2939" s="2">
        <v>15.606</v>
      </c>
      <c r="X2939" s="2">
        <v>9.2999999999999999E-2</v>
      </c>
      <c r="Y2939" s="2">
        <v>4.5430000000000001</v>
      </c>
      <c r="Z2939" s="2">
        <v>0.16600000000000001</v>
      </c>
      <c r="AA2939" s="2">
        <v>15.743</v>
      </c>
      <c r="AB2939" s="2">
        <v>0.06</v>
      </c>
      <c r="AC2939">
        <f t="shared" si="275"/>
        <v>1990</v>
      </c>
    </row>
    <row r="2940" spans="1:29" x14ac:dyDescent="0.35">
      <c r="A2940" s="3">
        <v>34639</v>
      </c>
      <c r="B2940" s="2">
        <v>6.7879999999999896</v>
      </c>
      <c r="C2940" s="2">
        <v>6.4000000000000001E-2</v>
      </c>
      <c r="D2940" s="2">
        <v>12.2</v>
      </c>
      <c r="E2940" s="2">
        <v>9.0999999999999998E-2</v>
      </c>
      <c r="F2940" s="2">
        <v>1.3109999999999999</v>
      </c>
      <c r="G2940" s="2">
        <v>0.11</v>
      </c>
      <c r="H2940" s="2">
        <v>14.754</v>
      </c>
      <c r="I2940" s="2">
        <v>5.6000000000000001E-2</v>
      </c>
      <c r="J2940" s="4">
        <f t="shared" si="276"/>
        <v>1994</v>
      </c>
      <c r="K2940">
        <f t="shared" si="277"/>
        <v>11</v>
      </c>
      <c r="M2940" t="str">
        <f t="shared" si="272"/>
        <v/>
      </c>
      <c r="O2940" t="str">
        <f t="shared" si="273"/>
        <v/>
      </c>
      <c r="R2940" t="str">
        <f t="shared" si="274"/>
        <v>1994-11</v>
      </c>
      <c r="U2940" s="2">
        <v>6.7879999999999896</v>
      </c>
      <c r="V2940" s="2">
        <v>6.4000000000000001E-2</v>
      </c>
      <c r="W2940" s="2">
        <v>12.2</v>
      </c>
      <c r="X2940" s="2">
        <v>9.0999999999999998E-2</v>
      </c>
      <c r="Y2940" s="2">
        <v>1.3109999999999999</v>
      </c>
      <c r="Z2940" s="2">
        <v>0.11</v>
      </c>
      <c r="AA2940" s="2">
        <v>14.754</v>
      </c>
      <c r="AB2940" s="2">
        <v>5.6000000000000001E-2</v>
      </c>
      <c r="AC2940">
        <f t="shared" si="275"/>
        <v>1990</v>
      </c>
    </row>
    <row r="2941" spans="1:29" x14ac:dyDescent="0.35">
      <c r="A2941" s="3">
        <v>34669</v>
      </c>
      <c r="B2941" s="2">
        <v>4.1130000000000004</v>
      </c>
      <c r="C2941" s="2">
        <v>6.5000000000000002E-2</v>
      </c>
      <c r="D2941" s="2">
        <v>9.31299999999999</v>
      </c>
      <c r="E2941" s="2">
        <v>0.158</v>
      </c>
      <c r="F2941" s="2">
        <v>-1.1020000000000001</v>
      </c>
      <c r="G2941" s="2">
        <v>6.4000000000000001E-2</v>
      </c>
      <c r="H2941" s="2">
        <v>14.036</v>
      </c>
      <c r="I2941" s="2">
        <v>0.06</v>
      </c>
      <c r="J2941" s="4">
        <f t="shared" si="276"/>
        <v>1994</v>
      </c>
      <c r="K2941">
        <f t="shared" si="277"/>
        <v>12</v>
      </c>
      <c r="M2941" t="str">
        <f t="shared" si="272"/>
        <v/>
      </c>
      <c r="O2941" t="str">
        <f t="shared" si="273"/>
        <v/>
      </c>
      <c r="R2941" t="str">
        <f t="shared" si="274"/>
        <v>1994-12</v>
      </c>
      <c r="U2941" s="2">
        <v>4.1130000000000004</v>
      </c>
      <c r="V2941" s="2">
        <v>6.5000000000000002E-2</v>
      </c>
      <c r="W2941" s="2">
        <v>9.31299999999999</v>
      </c>
      <c r="X2941" s="2">
        <v>0.158</v>
      </c>
      <c r="Y2941" s="2">
        <v>-1.1020000000000001</v>
      </c>
      <c r="Z2941" s="2">
        <v>6.4000000000000001E-2</v>
      </c>
      <c r="AA2941" s="2">
        <v>14.036</v>
      </c>
      <c r="AB2941" s="2">
        <v>0.06</v>
      </c>
      <c r="AC2941">
        <f t="shared" si="275"/>
        <v>1990</v>
      </c>
    </row>
    <row r="2942" spans="1:29" x14ac:dyDescent="0.35">
      <c r="A2942" s="3">
        <v>34700</v>
      </c>
      <c r="B2942" s="2">
        <v>3.54</v>
      </c>
      <c r="C2942" s="2">
        <v>5.7000000000000002E-2</v>
      </c>
      <c r="D2942" s="2">
        <v>8.8949999999999996</v>
      </c>
      <c r="E2942" s="2">
        <v>0.151</v>
      </c>
      <c r="F2942" s="2">
        <v>-1.7689999999999999</v>
      </c>
      <c r="G2942" s="2">
        <v>0.17299999999999999</v>
      </c>
      <c r="H2942" s="2">
        <v>13.945</v>
      </c>
      <c r="I2942" s="2">
        <v>0.06</v>
      </c>
      <c r="J2942" s="4">
        <f t="shared" si="276"/>
        <v>1995</v>
      </c>
      <c r="K2942">
        <f t="shared" si="277"/>
        <v>1</v>
      </c>
      <c r="M2942" t="str">
        <f t="shared" si="272"/>
        <v/>
      </c>
      <c r="O2942" t="str">
        <f t="shared" si="273"/>
        <v/>
      </c>
      <c r="R2942" t="str">
        <f t="shared" si="274"/>
        <v>1995-01</v>
      </c>
      <c r="U2942" s="2">
        <v>3.54</v>
      </c>
      <c r="V2942" s="2">
        <v>5.7000000000000002E-2</v>
      </c>
      <c r="W2942" s="2">
        <v>8.8949999999999996</v>
      </c>
      <c r="X2942" s="2">
        <v>0.151</v>
      </c>
      <c r="Y2942" s="2">
        <v>-1.7689999999999999</v>
      </c>
      <c r="Z2942" s="2">
        <v>0.17299999999999999</v>
      </c>
      <c r="AA2942" s="2">
        <v>13.945</v>
      </c>
      <c r="AB2942" s="2">
        <v>0.06</v>
      </c>
      <c r="AC2942">
        <f t="shared" si="275"/>
        <v>1990</v>
      </c>
    </row>
    <row r="2943" spans="1:29" x14ac:dyDescent="0.35">
      <c r="A2943" s="3">
        <v>34731</v>
      </c>
      <c r="B2943" s="2">
        <v>4.6559999999999997</v>
      </c>
      <c r="C2943" s="2">
        <v>8.3000000000000004E-2</v>
      </c>
      <c r="D2943" s="2">
        <v>10.257</v>
      </c>
      <c r="E2943" s="2">
        <v>0.14499999999999999</v>
      </c>
      <c r="F2943" s="2">
        <v>-0.879</v>
      </c>
      <c r="G2943" s="2">
        <v>0.127</v>
      </c>
      <c r="H2943" s="2">
        <v>14.388</v>
      </c>
      <c r="I2943" s="2">
        <v>6.2E-2</v>
      </c>
      <c r="J2943" s="4">
        <f t="shared" si="276"/>
        <v>1995</v>
      </c>
      <c r="K2943">
        <f t="shared" si="277"/>
        <v>2</v>
      </c>
      <c r="M2943" t="str">
        <f t="shared" si="272"/>
        <v/>
      </c>
      <c r="O2943" t="str">
        <f t="shared" si="273"/>
        <v/>
      </c>
      <c r="R2943" t="str">
        <f t="shared" si="274"/>
        <v>1995-02</v>
      </c>
      <c r="U2943" s="2">
        <v>4.6559999999999997</v>
      </c>
      <c r="V2943" s="2">
        <v>8.3000000000000004E-2</v>
      </c>
      <c r="W2943" s="2">
        <v>10.257</v>
      </c>
      <c r="X2943" s="2">
        <v>0.14499999999999999</v>
      </c>
      <c r="Y2943" s="2">
        <v>-0.879</v>
      </c>
      <c r="Z2943" s="2">
        <v>0.127</v>
      </c>
      <c r="AA2943" s="2">
        <v>14.388</v>
      </c>
      <c r="AB2943" s="2">
        <v>6.2E-2</v>
      </c>
      <c r="AC2943">
        <f t="shared" si="275"/>
        <v>1990</v>
      </c>
    </row>
    <row r="2944" spans="1:29" x14ac:dyDescent="0.35">
      <c r="A2944" s="3">
        <v>34759</v>
      </c>
      <c r="B2944" s="2">
        <v>5.9560000000000004</v>
      </c>
      <c r="C2944" s="2">
        <v>7.6999999999999999E-2</v>
      </c>
      <c r="D2944" s="2">
        <v>11.784000000000001</v>
      </c>
      <c r="E2944" s="2">
        <v>0.16500000000000001</v>
      </c>
      <c r="F2944" s="2">
        <v>0.26500000000000001</v>
      </c>
      <c r="G2944" s="2">
        <v>0.108</v>
      </c>
      <c r="H2944" s="2">
        <v>14.782999999999999</v>
      </c>
      <c r="I2944" s="2">
        <v>6.0999999999999999E-2</v>
      </c>
      <c r="J2944" s="4">
        <f t="shared" si="276"/>
        <v>1995</v>
      </c>
      <c r="K2944">
        <f t="shared" si="277"/>
        <v>3</v>
      </c>
      <c r="M2944" t="str">
        <f t="shared" si="272"/>
        <v/>
      </c>
      <c r="O2944" t="str">
        <f t="shared" si="273"/>
        <v/>
      </c>
      <c r="R2944" t="str">
        <f t="shared" si="274"/>
        <v>1995-03</v>
      </c>
      <c r="U2944" s="2">
        <v>5.9560000000000004</v>
      </c>
      <c r="V2944" s="2">
        <v>7.6999999999999999E-2</v>
      </c>
      <c r="W2944" s="2">
        <v>11.784000000000001</v>
      </c>
      <c r="X2944" s="2">
        <v>0.16500000000000001</v>
      </c>
      <c r="Y2944" s="2">
        <v>0.26500000000000001</v>
      </c>
      <c r="Z2944" s="2">
        <v>0.108</v>
      </c>
      <c r="AA2944" s="2">
        <v>14.782999999999999</v>
      </c>
      <c r="AB2944" s="2">
        <v>6.0999999999999999E-2</v>
      </c>
      <c r="AC2944">
        <f t="shared" si="275"/>
        <v>1990</v>
      </c>
    </row>
    <row r="2945" spans="1:29" x14ac:dyDescent="0.35">
      <c r="A2945" s="3">
        <v>34790</v>
      </c>
      <c r="B2945" s="2">
        <v>8.9719999999999995</v>
      </c>
      <c r="C2945" s="2">
        <v>7.8E-2</v>
      </c>
      <c r="D2945" s="2">
        <v>14.839</v>
      </c>
      <c r="E2945" s="2">
        <v>0.122</v>
      </c>
      <c r="F2945" s="2">
        <v>3.1619999999999999</v>
      </c>
      <c r="G2945" s="2">
        <v>0.17</v>
      </c>
      <c r="H2945" s="2">
        <v>15.587</v>
      </c>
      <c r="I2945" s="2">
        <v>6.0999999999999999E-2</v>
      </c>
      <c r="J2945" s="4">
        <f t="shared" si="276"/>
        <v>1995</v>
      </c>
      <c r="K2945">
        <f t="shared" si="277"/>
        <v>4</v>
      </c>
      <c r="M2945" t="str">
        <f t="shared" si="272"/>
        <v/>
      </c>
      <c r="O2945" t="str">
        <f t="shared" si="273"/>
        <v/>
      </c>
      <c r="R2945" t="str">
        <f t="shared" si="274"/>
        <v>1995-04</v>
      </c>
      <c r="U2945" s="2">
        <v>8.9719999999999995</v>
      </c>
      <c r="V2945" s="2">
        <v>7.8E-2</v>
      </c>
      <c r="W2945" s="2">
        <v>14.839</v>
      </c>
      <c r="X2945" s="2">
        <v>0.122</v>
      </c>
      <c r="Y2945" s="2">
        <v>3.1619999999999999</v>
      </c>
      <c r="Z2945" s="2">
        <v>0.17</v>
      </c>
      <c r="AA2945" s="2">
        <v>15.587</v>
      </c>
      <c r="AB2945" s="2">
        <v>6.0999999999999999E-2</v>
      </c>
      <c r="AC2945">
        <f t="shared" si="275"/>
        <v>1990</v>
      </c>
    </row>
    <row r="2946" spans="1:29" x14ac:dyDescent="0.35">
      <c r="A2946" s="3">
        <v>34820</v>
      </c>
      <c r="B2946" s="2">
        <v>11.57</v>
      </c>
      <c r="C2946" s="2">
        <v>6.3E-2</v>
      </c>
      <c r="D2946" s="2">
        <v>17.300999999999998</v>
      </c>
      <c r="E2946" s="2">
        <v>0.121</v>
      </c>
      <c r="F2946" s="2">
        <v>5.758</v>
      </c>
      <c r="G2946" s="2">
        <v>0.222</v>
      </c>
      <c r="H2946" s="2">
        <v>16.279</v>
      </c>
      <c r="I2946" s="2">
        <v>5.7000000000000002E-2</v>
      </c>
      <c r="J2946" s="4">
        <f t="shared" si="276"/>
        <v>1995</v>
      </c>
      <c r="K2946">
        <f t="shared" si="277"/>
        <v>5</v>
      </c>
      <c r="M2946" t="str">
        <f t="shared" si="272"/>
        <v/>
      </c>
      <c r="O2946" t="str">
        <f t="shared" si="273"/>
        <v/>
      </c>
      <c r="R2946" t="str">
        <f t="shared" si="274"/>
        <v>1995-05</v>
      </c>
      <c r="U2946" s="2">
        <v>11.57</v>
      </c>
      <c r="V2946" s="2">
        <v>6.3E-2</v>
      </c>
      <c r="W2946" s="2">
        <v>17.300999999999998</v>
      </c>
      <c r="X2946" s="2">
        <v>0.121</v>
      </c>
      <c r="Y2946" s="2">
        <v>5.758</v>
      </c>
      <c r="Z2946" s="2">
        <v>0.222</v>
      </c>
      <c r="AA2946" s="2">
        <v>16.279</v>
      </c>
      <c r="AB2946" s="2">
        <v>5.7000000000000002E-2</v>
      </c>
      <c r="AC2946">
        <f t="shared" si="275"/>
        <v>1990</v>
      </c>
    </row>
    <row r="2947" spans="1:29" x14ac:dyDescent="0.35">
      <c r="A2947" s="3">
        <v>34851</v>
      </c>
      <c r="B2947" s="2">
        <v>14.164</v>
      </c>
      <c r="C2947" s="2">
        <v>8.7999999999999995E-2</v>
      </c>
      <c r="D2947" s="2">
        <v>20.114999999999998</v>
      </c>
      <c r="E2947" s="2">
        <v>0.186</v>
      </c>
      <c r="F2947" s="2">
        <v>8.2319999999999993</v>
      </c>
      <c r="G2947" s="2">
        <v>5.2999999999999999E-2</v>
      </c>
      <c r="H2947" s="2">
        <v>17.007999999999999</v>
      </c>
      <c r="I2947" s="2">
        <v>6.0999999999999999E-2</v>
      </c>
      <c r="J2947" s="4">
        <f t="shared" si="276"/>
        <v>1995</v>
      </c>
      <c r="K2947">
        <f t="shared" si="277"/>
        <v>6</v>
      </c>
      <c r="M2947" t="str">
        <f t="shared" ref="M2947:M3010" si="278">IFERROR(AVERAGEIFS(H:H, J:J, L2947), "")</f>
        <v/>
      </c>
      <c r="O2947" t="str">
        <f t="shared" ref="O2947:O3010" si="279">IF(ISNUMBER(M2947), M2947 - $N$2, "")</f>
        <v/>
      </c>
      <c r="R2947" t="str">
        <f t="shared" ref="R2947:R3010" si="280">J2947 &amp; "-" &amp; TEXT(K2947, "00")</f>
        <v>1995-06</v>
      </c>
      <c r="U2947" s="2">
        <v>14.164</v>
      </c>
      <c r="V2947" s="2">
        <v>8.7999999999999995E-2</v>
      </c>
      <c r="W2947" s="2">
        <v>20.114999999999998</v>
      </c>
      <c r="X2947" s="2">
        <v>0.186</v>
      </c>
      <c r="Y2947" s="2">
        <v>8.2319999999999993</v>
      </c>
      <c r="Z2947" s="2">
        <v>5.2999999999999999E-2</v>
      </c>
      <c r="AA2947" s="2">
        <v>17.007999999999999</v>
      </c>
      <c r="AB2947" s="2">
        <v>6.0999999999999999E-2</v>
      </c>
      <c r="AC2947">
        <f t="shared" ref="AC2947:AC3010" si="281">INT(J2947/10)*10</f>
        <v>1990</v>
      </c>
    </row>
    <row r="2948" spans="1:29" x14ac:dyDescent="0.35">
      <c r="A2948" s="3">
        <v>34881</v>
      </c>
      <c r="B2948" s="2">
        <v>15.116</v>
      </c>
      <c r="C2948" s="2">
        <v>7.9000000000000001E-2</v>
      </c>
      <c r="D2948" s="2">
        <v>20.803000000000001</v>
      </c>
      <c r="E2948" s="2">
        <v>0.185</v>
      </c>
      <c r="F2948" s="2">
        <v>9.3309999999999995</v>
      </c>
      <c r="G2948" s="2">
        <v>0.16800000000000001</v>
      </c>
      <c r="H2948" s="2">
        <v>17.375</v>
      </c>
      <c r="I2948" s="2">
        <v>6.0999999999999999E-2</v>
      </c>
      <c r="J2948" s="4">
        <f t="shared" si="276"/>
        <v>1995</v>
      </c>
      <c r="K2948">
        <f t="shared" si="277"/>
        <v>7</v>
      </c>
      <c r="M2948" t="str">
        <f t="shared" si="278"/>
        <v/>
      </c>
      <c r="O2948" t="str">
        <f t="shared" si="279"/>
        <v/>
      </c>
      <c r="R2948" t="str">
        <f t="shared" si="280"/>
        <v>1995-07</v>
      </c>
      <c r="U2948" s="2">
        <v>15.116</v>
      </c>
      <c r="V2948" s="2">
        <v>7.9000000000000001E-2</v>
      </c>
      <c r="W2948" s="2">
        <v>20.803000000000001</v>
      </c>
      <c r="X2948" s="2">
        <v>0.185</v>
      </c>
      <c r="Y2948" s="2">
        <v>9.3309999999999995</v>
      </c>
      <c r="Z2948" s="2">
        <v>0.16800000000000001</v>
      </c>
      <c r="AA2948" s="2">
        <v>17.375</v>
      </c>
      <c r="AB2948" s="2">
        <v>6.0999999999999999E-2</v>
      </c>
      <c r="AC2948">
        <f t="shared" si="281"/>
        <v>1990</v>
      </c>
    </row>
    <row r="2949" spans="1:29" x14ac:dyDescent="0.35">
      <c r="A2949" s="3">
        <v>34912</v>
      </c>
      <c r="B2949" s="2">
        <v>14.635999999999999</v>
      </c>
      <c r="C2949" s="2">
        <v>8.7999999999999995E-2</v>
      </c>
      <c r="D2949" s="2">
        <v>20.408999999999999</v>
      </c>
      <c r="E2949" s="2">
        <v>8.3000000000000004E-2</v>
      </c>
      <c r="F2949" s="2">
        <v>8.8079999999999998</v>
      </c>
      <c r="G2949" s="2">
        <v>0.23100000000000001</v>
      </c>
      <c r="H2949" s="2">
        <v>17.297000000000001</v>
      </c>
      <c r="I2949" s="2">
        <v>6.0999999999999999E-2</v>
      </c>
      <c r="J2949" s="4">
        <f t="shared" si="276"/>
        <v>1995</v>
      </c>
      <c r="K2949">
        <f t="shared" si="277"/>
        <v>8</v>
      </c>
      <c r="M2949" t="str">
        <f t="shared" si="278"/>
        <v/>
      </c>
      <c r="O2949" t="str">
        <f t="shared" si="279"/>
        <v/>
      </c>
      <c r="R2949" t="str">
        <f t="shared" si="280"/>
        <v>1995-08</v>
      </c>
      <c r="U2949" s="2">
        <v>14.635999999999999</v>
      </c>
      <c r="V2949" s="2">
        <v>8.7999999999999995E-2</v>
      </c>
      <c r="W2949" s="2">
        <v>20.408999999999999</v>
      </c>
      <c r="X2949" s="2">
        <v>8.3000000000000004E-2</v>
      </c>
      <c r="Y2949" s="2">
        <v>8.8079999999999998</v>
      </c>
      <c r="Z2949" s="2">
        <v>0.23100000000000001</v>
      </c>
      <c r="AA2949" s="2">
        <v>17.297000000000001</v>
      </c>
      <c r="AB2949" s="2">
        <v>6.0999999999999999E-2</v>
      </c>
      <c r="AC2949">
        <f t="shared" si="281"/>
        <v>1990</v>
      </c>
    </row>
    <row r="2950" spans="1:29" x14ac:dyDescent="0.35">
      <c r="A2950" s="3">
        <v>34943</v>
      </c>
      <c r="B2950" s="2">
        <v>12.565</v>
      </c>
      <c r="C2950" s="2">
        <v>8.6999999999999994E-2</v>
      </c>
      <c r="D2950" s="2">
        <v>18.382000000000001</v>
      </c>
      <c r="E2950" s="2">
        <v>6.8000000000000005E-2</v>
      </c>
      <c r="F2950" s="2">
        <v>6.9210000000000003</v>
      </c>
      <c r="G2950" s="2">
        <v>0.182</v>
      </c>
      <c r="H2950" s="2">
        <v>16.579999999999998</v>
      </c>
      <c r="I2950" s="2">
        <v>0.06</v>
      </c>
      <c r="J2950" s="4">
        <f t="shared" si="276"/>
        <v>1995</v>
      </c>
      <c r="K2950">
        <f t="shared" si="277"/>
        <v>9</v>
      </c>
      <c r="M2950" t="str">
        <f t="shared" si="278"/>
        <v/>
      </c>
      <c r="O2950" t="str">
        <f t="shared" si="279"/>
        <v/>
      </c>
      <c r="R2950" t="str">
        <f t="shared" si="280"/>
        <v>1995-09</v>
      </c>
      <c r="U2950" s="2">
        <v>12.565</v>
      </c>
      <c r="V2950" s="2">
        <v>8.6999999999999994E-2</v>
      </c>
      <c r="W2950" s="2">
        <v>18.382000000000001</v>
      </c>
      <c r="X2950" s="2">
        <v>6.8000000000000005E-2</v>
      </c>
      <c r="Y2950" s="2">
        <v>6.9210000000000003</v>
      </c>
      <c r="Z2950" s="2">
        <v>0.182</v>
      </c>
      <c r="AA2950" s="2">
        <v>16.579999999999998</v>
      </c>
      <c r="AB2950" s="2">
        <v>0.06</v>
      </c>
      <c r="AC2950">
        <f t="shared" si="281"/>
        <v>1990</v>
      </c>
    </row>
    <row r="2951" spans="1:29" x14ac:dyDescent="0.35">
      <c r="A2951" s="3">
        <v>34973</v>
      </c>
      <c r="B2951" s="2">
        <v>10.106</v>
      </c>
      <c r="C2951" s="2">
        <v>8.5999999999999993E-2</v>
      </c>
      <c r="D2951" s="2">
        <v>15.749000000000001</v>
      </c>
      <c r="E2951" s="2">
        <v>0.13</v>
      </c>
      <c r="F2951" s="2">
        <v>4.49</v>
      </c>
      <c r="G2951" s="2">
        <v>0.14399999999999999</v>
      </c>
      <c r="H2951" s="2">
        <v>15.747999999999999</v>
      </c>
      <c r="I2951" s="2">
        <v>6.2E-2</v>
      </c>
      <c r="J2951" s="4">
        <f t="shared" si="276"/>
        <v>1995</v>
      </c>
      <c r="K2951">
        <f t="shared" si="277"/>
        <v>10</v>
      </c>
      <c r="M2951" t="str">
        <f t="shared" si="278"/>
        <v/>
      </c>
      <c r="O2951" t="str">
        <f t="shared" si="279"/>
        <v/>
      </c>
      <c r="R2951" t="str">
        <f t="shared" si="280"/>
        <v>1995-10</v>
      </c>
      <c r="U2951" s="2">
        <v>10.106</v>
      </c>
      <c r="V2951" s="2">
        <v>8.5999999999999993E-2</v>
      </c>
      <c r="W2951" s="2">
        <v>15.749000000000001</v>
      </c>
      <c r="X2951" s="2">
        <v>0.13</v>
      </c>
      <c r="Y2951" s="2">
        <v>4.49</v>
      </c>
      <c r="Z2951" s="2">
        <v>0.14399999999999999</v>
      </c>
      <c r="AA2951" s="2">
        <v>15.747999999999999</v>
      </c>
      <c r="AB2951" s="2">
        <v>6.2E-2</v>
      </c>
      <c r="AC2951">
        <f t="shared" si="281"/>
        <v>1990</v>
      </c>
    </row>
    <row r="2952" spans="1:29" x14ac:dyDescent="0.35">
      <c r="A2952" s="3">
        <v>35004</v>
      </c>
      <c r="B2952" s="2">
        <v>6.7610000000000001</v>
      </c>
      <c r="C2952" s="2">
        <v>8.6999999999999994E-2</v>
      </c>
      <c r="D2952" s="2">
        <v>12.387</v>
      </c>
      <c r="E2952" s="2">
        <v>0.104</v>
      </c>
      <c r="F2952" s="2">
        <v>1.266</v>
      </c>
      <c r="G2952" s="2">
        <v>0.20499999999999999</v>
      </c>
      <c r="H2952" s="2">
        <v>14.712999999999999</v>
      </c>
      <c r="I2952" s="2">
        <v>0.06</v>
      </c>
      <c r="J2952" s="4">
        <f t="shared" si="276"/>
        <v>1995</v>
      </c>
      <c r="K2952">
        <f t="shared" si="277"/>
        <v>11</v>
      </c>
      <c r="M2952" t="str">
        <f t="shared" si="278"/>
        <v/>
      </c>
      <c r="O2952" t="str">
        <f t="shared" si="279"/>
        <v/>
      </c>
      <c r="R2952" t="str">
        <f t="shared" si="280"/>
        <v>1995-11</v>
      </c>
      <c r="U2952" s="2">
        <v>6.7610000000000001</v>
      </c>
      <c r="V2952" s="2">
        <v>8.6999999999999994E-2</v>
      </c>
      <c r="W2952" s="2">
        <v>12.387</v>
      </c>
      <c r="X2952" s="2">
        <v>0.104</v>
      </c>
      <c r="Y2952" s="2">
        <v>1.266</v>
      </c>
      <c r="Z2952" s="2">
        <v>0.20499999999999999</v>
      </c>
      <c r="AA2952" s="2">
        <v>14.712999999999999</v>
      </c>
      <c r="AB2952" s="2">
        <v>0.06</v>
      </c>
      <c r="AC2952">
        <f t="shared" si="281"/>
        <v>1990</v>
      </c>
    </row>
    <row r="2953" spans="1:29" x14ac:dyDescent="0.35">
      <c r="A2953" s="3">
        <v>35034</v>
      </c>
      <c r="B2953" s="2">
        <v>4.1230000000000002</v>
      </c>
      <c r="C2953" s="2">
        <v>4.3999999999999997E-2</v>
      </c>
      <c r="D2953" s="2">
        <v>9.3960000000000008</v>
      </c>
      <c r="E2953" s="2">
        <v>0.13100000000000001</v>
      </c>
      <c r="F2953" s="2">
        <v>-1.143</v>
      </c>
      <c r="G2953" s="2">
        <v>0.113</v>
      </c>
      <c r="H2953" s="2">
        <v>13.950999999999899</v>
      </c>
      <c r="I2953" s="2">
        <v>5.8999999999999997E-2</v>
      </c>
      <c r="J2953" s="4">
        <f t="shared" si="276"/>
        <v>1995</v>
      </c>
      <c r="K2953">
        <f t="shared" si="277"/>
        <v>12</v>
      </c>
      <c r="M2953" t="str">
        <f t="shared" si="278"/>
        <v/>
      </c>
      <c r="O2953" t="str">
        <f t="shared" si="279"/>
        <v/>
      </c>
      <c r="R2953" t="str">
        <f t="shared" si="280"/>
        <v>1995-12</v>
      </c>
      <c r="U2953" s="2">
        <v>4.1230000000000002</v>
      </c>
      <c r="V2953" s="2">
        <v>4.3999999999999997E-2</v>
      </c>
      <c r="W2953" s="2">
        <v>9.3960000000000008</v>
      </c>
      <c r="X2953" s="2">
        <v>0.13100000000000001</v>
      </c>
      <c r="Y2953" s="2">
        <v>-1.143</v>
      </c>
      <c r="Z2953" s="2">
        <v>0.113</v>
      </c>
      <c r="AA2953" s="2">
        <v>13.950999999999899</v>
      </c>
      <c r="AB2953" s="2">
        <v>5.8999999999999997E-2</v>
      </c>
      <c r="AC2953">
        <f t="shared" si="281"/>
        <v>1990</v>
      </c>
    </row>
    <row r="2954" spans="1:29" x14ac:dyDescent="0.35">
      <c r="A2954" s="3">
        <v>35065</v>
      </c>
      <c r="B2954" s="2">
        <v>2.8620000000000001</v>
      </c>
      <c r="C2954" s="2">
        <v>8.7999999999999995E-2</v>
      </c>
      <c r="D2954" s="2">
        <v>8.3509999999999902</v>
      </c>
      <c r="E2954" s="2">
        <v>0.107</v>
      </c>
      <c r="F2954" s="2">
        <v>-2.512</v>
      </c>
      <c r="G2954" s="2">
        <v>0.108</v>
      </c>
      <c r="H2954" s="2">
        <v>13.720999999999901</v>
      </c>
      <c r="I2954" s="2">
        <v>5.8999999999999997E-2</v>
      </c>
      <c r="J2954" s="4">
        <f t="shared" si="276"/>
        <v>1996</v>
      </c>
      <c r="K2954">
        <f t="shared" si="277"/>
        <v>1</v>
      </c>
      <c r="M2954" t="str">
        <f t="shared" si="278"/>
        <v/>
      </c>
      <c r="O2954" t="str">
        <f t="shared" si="279"/>
        <v/>
      </c>
      <c r="R2954" t="str">
        <f t="shared" si="280"/>
        <v>1996-01</v>
      </c>
      <c r="U2954" s="2">
        <v>2.8620000000000001</v>
      </c>
      <c r="V2954" s="2">
        <v>8.7999999999999995E-2</v>
      </c>
      <c r="W2954" s="2">
        <v>8.3509999999999902</v>
      </c>
      <c r="X2954" s="2">
        <v>0.107</v>
      </c>
      <c r="Y2954" s="2">
        <v>-2.512</v>
      </c>
      <c r="Z2954" s="2">
        <v>0.108</v>
      </c>
      <c r="AA2954" s="2">
        <v>13.720999999999901</v>
      </c>
      <c r="AB2954" s="2">
        <v>5.8999999999999997E-2</v>
      </c>
      <c r="AC2954">
        <f t="shared" si="281"/>
        <v>1990</v>
      </c>
    </row>
    <row r="2955" spans="1:29" x14ac:dyDescent="0.35">
      <c r="A2955" s="3">
        <v>35096</v>
      </c>
      <c r="B2955" s="2">
        <v>4.0119999999999996</v>
      </c>
      <c r="C2955" s="2">
        <v>0.11799999999999999</v>
      </c>
      <c r="D2955" s="2">
        <v>9.7690000000000001</v>
      </c>
      <c r="E2955" s="2">
        <v>9.5000000000000001E-2</v>
      </c>
      <c r="F2955" s="2">
        <v>-1.762</v>
      </c>
      <c r="G2955" s="2">
        <v>0.08</v>
      </c>
      <c r="H2955" s="2">
        <v>14.207000000000001</v>
      </c>
      <c r="I2955" s="2">
        <v>6.4000000000000001E-2</v>
      </c>
      <c r="J2955" s="4">
        <f t="shared" ref="J2955:J3018" si="282">YEAR(A2955)</f>
        <v>1996</v>
      </c>
      <c r="K2955">
        <f t="shared" ref="K2955:K3018" si="283">MONTH(A2955)</f>
        <v>2</v>
      </c>
      <c r="M2955" t="str">
        <f t="shared" si="278"/>
        <v/>
      </c>
      <c r="O2955" t="str">
        <f t="shared" si="279"/>
        <v/>
      </c>
      <c r="R2955" t="str">
        <f t="shared" si="280"/>
        <v>1996-02</v>
      </c>
      <c r="U2955" s="2">
        <v>4.0119999999999996</v>
      </c>
      <c r="V2955" s="2">
        <v>0.11799999999999999</v>
      </c>
      <c r="W2955" s="2">
        <v>9.7690000000000001</v>
      </c>
      <c r="X2955" s="2">
        <v>9.5000000000000001E-2</v>
      </c>
      <c r="Y2955" s="2">
        <v>-1.762</v>
      </c>
      <c r="Z2955" s="2">
        <v>0.08</v>
      </c>
      <c r="AA2955" s="2">
        <v>14.207000000000001</v>
      </c>
      <c r="AB2955" s="2">
        <v>6.4000000000000001E-2</v>
      </c>
      <c r="AC2955">
        <f t="shared" si="281"/>
        <v>1990</v>
      </c>
    </row>
    <row r="2956" spans="1:29" x14ac:dyDescent="0.35">
      <c r="A2956" s="3">
        <v>35125</v>
      </c>
      <c r="B2956" s="2">
        <v>5.524</v>
      </c>
      <c r="C2956" s="2">
        <v>8.5000000000000006E-2</v>
      </c>
      <c r="D2956" s="2">
        <v>11.411</v>
      </c>
      <c r="E2956" s="2">
        <v>0.157</v>
      </c>
      <c r="F2956" s="2">
        <v>-0.28499999999999998</v>
      </c>
      <c r="G2956" s="2">
        <v>0.14499999999999999</v>
      </c>
      <c r="H2956" s="2">
        <v>14.657999999999999</v>
      </c>
      <c r="I2956" s="2">
        <v>5.8999999999999997E-2</v>
      </c>
      <c r="J2956" s="4">
        <f t="shared" si="282"/>
        <v>1996</v>
      </c>
      <c r="K2956">
        <f t="shared" si="283"/>
        <v>3</v>
      </c>
      <c r="M2956" t="str">
        <f t="shared" si="278"/>
        <v/>
      </c>
      <c r="O2956" t="str">
        <f t="shared" si="279"/>
        <v/>
      </c>
      <c r="R2956" t="str">
        <f t="shared" si="280"/>
        <v>1996-03</v>
      </c>
      <c r="U2956" s="2">
        <v>5.524</v>
      </c>
      <c r="V2956" s="2">
        <v>8.5000000000000006E-2</v>
      </c>
      <c r="W2956" s="2">
        <v>11.411</v>
      </c>
      <c r="X2956" s="2">
        <v>0.157</v>
      </c>
      <c r="Y2956" s="2">
        <v>-0.28499999999999998</v>
      </c>
      <c r="Z2956" s="2">
        <v>0.14499999999999999</v>
      </c>
      <c r="AA2956" s="2">
        <v>14.657999999999999</v>
      </c>
      <c r="AB2956" s="2">
        <v>5.8999999999999997E-2</v>
      </c>
      <c r="AC2956">
        <f t="shared" si="281"/>
        <v>1990</v>
      </c>
    </row>
    <row r="2957" spans="1:29" x14ac:dyDescent="0.35">
      <c r="A2957" s="3">
        <v>35156</v>
      </c>
      <c r="B2957" s="2">
        <v>8.6790000000000003</v>
      </c>
      <c r="C2957" s="2">
        <v>7.2999999999999995E-2</v>
      </c>
      <c r="D2957" s="2">
        <v>14.470999999999901</v>
      </c>
      <c r="E2957" s="2">
        <v>9.9000000000000005E-2</v>
      </c>
      <c r="F2957" s="2">
        <v>2.7170000000000001</v>
      </c>
      <c r="G2957" s="2">
        <v>0.13</v>
      </c>
      <c r="H2957" s="2">
        <v>15.541</v>
      </c>
      <c r="I2957" s="2">
        <v>5.7000000000000002E-2</v>
      </c>
      <c r="J2957" s="4">
        <f t="shared" si="282"/>
        <v>1996</v>
      </c>
      <c r="K2957">
        <f t="shared" si="283"/>
        <v>4</v>
      </c>
      <c r="M2957" t="str">
        <f t="shared" si="278"/>
        <v/>
      </c>
      <c r="O2957" t="str">
        <f t="shared" si="279"/>
        <v/>
      </c>
      <c r="R2957" t="str">
        <f t="shared" si="280"/>
        <v>1996-04</v>
      </c>
      <c r="U2957" s="2">
        <v>8.6790000000000003</v>
      </c>
      <c r="V2957" s="2">
        <v>7.2999999999999995E-2</v>
      </c>
      <c r="W2957" s="2">
        <v>14.470999999999901</v>
      </c>
      <c r="X2957" s="2">
        <v>9.9000000000000005E-2</v>
      </c>
      <c r="Y2957" s="2">
        <v>2.7170000000000001</v>
      </c>
      <c r="Z2957" s="2">
        <v>0.13</v>
      </c>
      <c r="AA2957" s="2">
        <v>15.541</v>
      </c>
      <c r="AB2957" s="2">
        <v>5.7000000000000002E-2</v>
      </c>
      <c r="AC2957">
        <f t="shared" si="281"/>
        <v>1990</v>
      </c>
    </row>
    <row r="2958" spans="1:29" x14ac:dyDescent="0.35">
      <c r="A2958" s="3">
        <v>35186</v>
      </c>
      <c r="B2958" s="2">
        <v>11.587999999999999</v>
      </c>
      <c r="C2958" s="2">
        <v>0.106</v>
      </c>
      <c r="D2958" s="2">
        <v>17.437000000000001</v>
      </c>
      <c r="E2958" s="2">
        <v>0.10199999999999999</v>
      </c>
      <c r="F2958" s="2">
        <v>5.7919999999999998</v>
      </c>
      <c r="G2958" s="2">
        <v>0.123</v>
      </c>
      <c r="H2958" s="2">
        <v>16.271999999999998</v>
      </c>
      <c r="I2958" s="2">
        <v>6.3E-2</v>
      </c>
      <c r="J2958" s="4">
        <f t="shared" si="282"/>
        <v>1996</v>
      </c>
      <c r="K2958">
        <f t="shared" si="283"/>
        <v>5</v>
      </c>
      <c r="M2958" t="str">
        <f t="shared" si="278"/>
        <v/>
      </c>
      <c r="O2958" t="str">
        <f t="shared" si="279"/>
        <v/>
      </c>
      <c r="R2958" t="str">
        <f t="shared" si="280"/>
        <v>1996-05</v>
      </c>
      <c r="U2958" s="2">
        <v>11.587999999999999</v>
      </c>
      <c r="V2958" s="2">
        <v>0.106</v>
      </c>
      <c r="W2958" s="2">
        <v>17.437000000000001</v>
      </c>
      <c r="X2958" s="2">
        <v>0.10199999999999999</v>
      </c>
      <c r="Y2958" s="2">
        <v>5.7919999999999998</v>
      </c>
      <c r="Z2958" s="2">
        <v>0.123</v>
      </c>
      <c r="AA2958" s="2">
        <v>16.271999999999998</v>
      </c>
      <c r="AB2958" s="2">
        <v>6.3E-2</v>
      </c>
      <c r="AC2958">
        <f t="shared" si="281"/>
        <v>1990</v>
      </c>
    </row>
    <row r="2959" spans="1:29" x14ac:dyDescent="0.35">
      <c r="A2959" s="3">
        <v>35217</v>
      </c>
      <c r="B2959" s="2">
        <v>13.680999999999999</v>
      </c>
      <c r="C2959" s="2">
        <v>9.0999999999999998E-2</v>
      </c>
      <c r="D2959" s="2">
        <v>19.405000000000001</v>
      </c>
      <c r="E2959" s="2">
        <v>0.14299999999999999</v>
      </c>
      <c r="F2959" s="2">
        <v>7.8540000000000001</v>
      </c>
      <c r="G2959" s="2">
        <v>0.106</v>
      </c>
      <c r="H2959" s="2">
        <v>16.847000000000001</v>
      </c>
      <c r="I2959" s="2">
        <v>5.8000000000000003E-2</v>
      </c>
      <c r="J2959" s="4">
        <f t="shared" si="282"/>
        <v>1996</v>
      </c>
      <c r="K2959">
        <f t="shared" si="283"/>
        <v>6</v>
      </c>
      <c r="M2959" t="str">
        <f t="shared" si="278"/>
        <v/>
      </c>
      <c r="O2959" t="str">
        <f t="shared" si="279"/>
        <v/>
      </c>
      <c r="R2959" t="str">
        <f t="shared" si="280"/>
        <v>1996-06</v>
      </c>
      <c r="U2959" s="2">
        <v>13.680999999999999</v>
      </c>
      <c r="V2959" s="2">
        <v>9.0999999999999998E-2</v>
      </c>
      <c r="W2959" s="2">
        <v>19.405000000000001</v>
      </c>
      <c r="X2959" s="2">
        <v>0.14299999999999999</v>
      </c>
      <c r="Y2959" s="2">
        <v>7.8540000000000001</v>
      </c>
      <c r="Z2959" s="2">
        <v>0.106</v>
      </c>
      <c r="AA2959" s="2">
        <v>16.847000000000001</v>
      </c>
      <c r="AB2959" s="2">
        <v>5.8000000000000003E-2</v>
      </c>
      <c r="AC2959">
        <f t="shared" si="281"/>
        <v>1990</v>
      </c>
    </row>
    <row r="2960" spans="1:29" x14ac:dyDescent="0.35">
      <c r="A2960" s="3">
        <v>35247</v>
      </c>
      <c r="B2960" s="2">
        <v>14.827</v>
      </c>
      <c r="C2960" s="2">
        <v>9.7000000000000003E-2</v>
      </c>
      <c r="D2960" s="2">
        <v>20.65</v>
      </c>
      <c r="E2960" s="2">
        <v>8.6999999999999994E-2</v>
      </c>
      <c r="F2960" s="2">
        <v>9.1229999999999993</v>
      </c>
      <c r="G2960" s="2">
        <v>0.129</v>
      </c>
      <c r="H2960" s="2">
        <v>17.22</v>
      </c>
      <c r="I2960" s="2">
        <v>6.0999999999999999E-2</v>
      </c>
      <c r="J2960" s="4">
        <f t="shared" si="282"/>
        <v>1996</v>
      </c>
      <c r="K2960">
        <f t="shared" si="283"/>
        <v>7</v>
      </c>
      <c r="M2960" t="str">
        <f t="shared" si="278"/>
        <v/>
      </c>
      <c r="O2960" t="str">
        <f t="shared" si="279"/>
        <v/>
      </c>
      <c r="R2960" t="str">
        <f t="shared" si="280"/>
        <v>1996-07</v>
      </c>
      <c r="U2960" s="2">
        <v>14.827</v>
      </c>
      <c r="V2960" s="2">
        <v>9.7000000000000003E-2</v>
      </c>
      <c r="W2960" s="2">
        <v>20.65</v>
      </c>
      <c r="X2960" s="2">
        <v>8.6999999999999994E-2</v>
      </c>
      <c r="Y2960" s="2">
        <v>9.1229999999999993</v>
      </c>
      <c r="Z2960" s="2">
        <v>0.129</v>
      </c>
      <c r="AA2960" s="2">
        <v>17.22</v>
      </c>
      <c r="AB2960" s="2">
        <v>6.0999999999999999E-2</v>
      </c>
      <c r="AC2960">
        <f t="shared" si="281"/>
        <v>1990</v>
      </c>
    </row>
    <row r="2961" spans="1:29" x14ac:dyDescent="0.35">
      <c r="A2961" s="3">
        <v>35278</v>
      </c>
      <c r="B2961" s="2">
        <v>14.603</v>
      </c>
      <c r="C2961" s="2">
        <v>7.2999999999999995E-2</v>
      </c>
      <c r="D2961" s="2">
        <v>20.416</v>
      </c>
      <c r="E2961" s="2">
        <v>0.13</v>
      </c>
      <c r="F2961" s="2">
        <v>8.9179999999999993</v>
      </c>
      <c r="G2961" s="2">
        <v>0.126</v>
      </c>
      <c r="H2961" s="2">
        <v>17.21</v>
      </c>
      <c r="I2961" s="2">
        <v>5.8999999999999997E-2</v>
      </c>
      <c r="J2961" s="4">
        <f t="shared" si="282"/>
        <v>1996</v>
      </c>
      <c r="K2961">
        <f t="shared" si="283"/>
        <v>8</v>
      </c>
      <c r="M2961" t="str">
        <f t="shared" si="278"/>
        <v/>
      </c>
      <c r="O2961" t="str">
        <f t="shared" si="279"/>
        <v/>
      </c>
      <c r="R2961" t="str">
        <f t="shared" si="280"/>
        <v>1996-08</v>
      </c>
      <c r="U2961" s="2">
        <v>14.603</v>
      </c>
      <c r="V2961" s="2">
        <v>7.2999999999999995E-2</v>
      </c>
      <c r="W2961" s="2">
        <v>20.416</v>
      </c>
      <c r="X2961" s="2">
        <v>0.13</v>
      </c>
      <c r="Y2961" s="2">
        <v>8.9179999999999993</v>
      </c>
      <c r="Z2961" s="2">
        <v>0.126</v>
      </c>
      <c r="AA2961" s="2">
        <v>17.21</v>
      </c>
      <c r="AB2961" s="2">
        <v>5.8999999999999997E-2</v>
      </c>
      <c r="AC2961">
        <f t="shared" si="281"/>
        <v>1990</v>
      </c>
    </row>
    <row r="2962" spans="1:29" x14ac:dyDescent="0.35">
      <c r="A2962" s="3">
        <v>35309</v>
      </c>
      <c r="B2962" s="2">
        <v>12.294</v>
      </c>
      <c r="C2962" s="2">
        <v>5.2999999999999999E-2</v>
      </c>
      <c r="D2962" s="2">
        <v>17.974</v>
      </c>
      <c r="E2962" s="2">
        <v>0.11600000000000001</v>
      </c>
      <c r="F2962" s="2">
        <v>6.7110000000000003</v>
      </c>
      <c r="G2962" s="2">
        <v>0.17</v>
      </c>
      <c r="H2962" s="2">
        <v>16.443999999999999</v>
      </c>
      <c r="I2962" s="2">
        <v>5.6000000000000001E-2</v>
      </c>
      <c r="J2962" s="4">
        <f t="shared" si="282"/>
        <v>1996</v>
      </c>
      <c r="K2962">
        <f t="shared" si="283"/>
        <v>9</v>
      </c>
      <c r="M2962" t="str">
        <f t="shared" si="278"/>
        <v/>
      </c>
      <c r="O2962" t="str">
        <f t="shared" si="279"/>
        <v/>
      </c>
      <c r="R2962" t="str">
        <f t="shared" si="280"/>
        <v>1996-09</v>
      </c>
      <c r="U2962" s="2">
        <v>12.294</v>
      </c>
      <c r="V2962" s="2">
        <v>5.2999999999999999E-2</v>
      </c>
      <c r="W2962" s="2">
        <v>17.974</v>
      </c>
      <c r="X2962" s="2">
        <v>0.11600000000000001</v>
      </c>
      <c r="Y2962" s="2">
        <v>6.7110000000000003</v>
      </c>
      <c r="Z2962" s="2">
        <v>0.17</v>
      </c>
      <c r="AA2962" s="2">
        <v>16.443999999999999</v>
      </c>
      <c r="AB2962" s="2">
        <v>5.6000000000000001E-2</v>
      </c>
      <c r="AC2962">
        <f t="shared" si="281"/>
        <v>1990</v>
      </c>
    </row>
    <row r="2963" spans="1:29" x14ac:dyDescent="0.35">
      <c r="A2963" s="3">
        <v>35339</v>
      </c>
      <c r="B2963" s="2">
        <v>9.5250000000000004</v>
      </c>
      <c r="C2963" s="2">
        <v>9.7000000000000003E-2</v>
      </c>
      <c r="D2963" s="2">
        <v>15.191000000000001</v>
      </c>
      <c r="E2963" s="2">
        <v>0.155</v>
      </c>
      <c r="F2963" s="2">
        <v>3.9289999999999998</v>
      </c>
      <c r="G2963" s="2">
        <v>8.8999999999999996E-2</v>
      </c>
      <c r="H2963" s="2">
        <v>15.515999999999901</v>
      </c>
      <c r="I2963" s="2">
        <v>6.0999999999999999E-2</v>
      </c>
      <c r="J2963" s="4">
        <f t="shared" si="282"/>
        <v>1996</v>
      </c>
      <c r="K2963">
        <f t="shared" si="283"/>
        <v>10</v>
      </c>
      <c r="M2963" t="str">
        <f t="shared" si="278"/>
        <v/>
      </c>
      <c r="O2963" t="str">
        <f t="shared" si="279"/>
        <v/>
      </c>
      <c r="R2963" t="str">
        <f t="shared" si="280"/>
        <v>1996-10</v>
      </c>
      <c r="U2963" s="2">
        <v>9.5250000000000004</v>
      </c>
      <c r="V2963" s="2">
        <v>9.7000000000000003E-2</v>
      </c>
      <c r="W2963" s="2">
        <v>15.191000000000001</v>
      </c>
      <c r="X2963" s="2">
        <v>0.155</v>
      </c>
      <c r="Y2963" s="2">
        <v>3.9289999999999998</v>
      </c>
      <c r="Z2963" s="2">
        <v>8.8999999999999996E-2</v>
      </c>
      <c r="AA2963" s="2">
        <v>15.515999999999901</v>
      </c>
      <c r="AB2963" s="2">
        <v>6.0999999999999999E-2</v>
      </c>
      <c r="AC2963">
        <f t="shared" si="281"/>
        <v>1990</v>
      </c>
    </row>
    <row r="2964" spans="1:29" x14ac:dyDescent="0.35">
      <c r="A2964" s="3">
        <v>35370</v>
      </c>
      <c r="B2964" s="2">
        <v>6.5469999999999997</v>
      </c>
      <c r="C2964" s="2">
        <v>7.8E-2</v>
      </c>
      <c r="D2964" s="2">
        <v>11.952</v>
      </c>
      <c r="E2964" s="2">
        <v>0.112</v>
      </c>
      <c r="F2964" s="2">
        <v>1.1779999999999999</v>
      </c>
      <c r="G2964" s="2">
        <v>8.3000000000000004E-2</v>
      </c>
      <c r="H2964" s="2">
        <v>14.606999999999999</v>
      </c>
      <c r="I2964" s="2">
        <v>5.8999999999999997E-2</v>
      </c>
      <c r="J2964" s="4">
        <f t="shared" si="282"/>
        <v>1996</v>
      </c>
      <c r="K2964">
        <f t="shared" si="283"/>
        <v>11</v>
      </c>
      <c r="M2964" t="str">
        <f t="shared" si="278"/>
        <v/>
      </c>
      <c r="O2964" t="str">
        <f t="shared" si="279"/>
        <v/>
      </c>
      <c r="R2964" t="str">
        <f t="shared" si="280"/>
        <v>1996-11</v>
      </c>
      <c r="U2964" s="2">
        <v>6.5469999999999997</v>
      </c>
      <c r="V2964" s="2">
        <v>7.8E-2</v>
      </c>
      <c r="W2964" s="2">
        <v>11.952</v>
      </c>
      <c r="X2964" s="2">
        <v>0.112</v>
      </c>
      <c r="Y2964" s="2">
        <v>1.1779999999999999</v>
      </c>
      <c r="Z2964" s="2">
        <v>8.3000000000000004E-2</v>
      </c>
      <c r="AA2964" s="2">
        <v>14.606999999999999</v>
      </c>
      <c r="AB2964" s="2">
        <v>5.8999999999999997E-2</v>
      </c>
      <c r="AC2964">
        <f t="shared" si="281"/>
        <v>1990</v>
      </c>
    </row>
    <row r="2965" spans="1:29" x14ac:dyDescent="0.35">
      <c r="A2965" s="3">
        <v>35400</v>
      </c>
      <c r="B2965" s="2">
        <v>4.3250000000000002</v>
      </c>
      <c r="C2965" s="2">
        <v>5.8000000000000003E-2</v>
      </c>
      <c r="D2965" s="2">
        <v>9.82</v>
      </c>
      <c r="E2965" s="2">
        <v>0.112</v>
      </c>
      <c r="F2965" s="2">
        <v>-1.089</v>
      </c>
      <c r="G2965" s="2">
        <v>0.06</v>
      </c>
      <c r="H2965" s="2">
        <v>14.0529999999999</v>
      </c>
      <c r="I2965" s="2">
        <v>5.8000000000000003E-2</v>
      </c>
      <c r="J2965" s="4">
        <f t="shared" si="282"/>
        <v>1996</v>
      </c>
      <c r="K2965">
        <f t="shared" si="283"/>
        <v>12</v>
      </c>
      <c r="M2965" t="str">
        <f t="shared" si="278"/>
        <v/>
      </c>
      <c r="O2965" t="str">
        <f t="shared" si="279"/>
        <v/>
      </c>
      <c r="R2965" t="str">
        <f t="shared" si="280"/>
        <v>1996-12</v>
      </c>
      <c r="U2965" s="2">
        <v>4.3250000000000002</v>
      </c>
      <c r="V2965" s="2">
        <v>5.8000000000000003E-2</v>
      </c>
      <c r="W2965" s="2">
        <v>9.82</v>
      </c>
      <c r="X2965" s="2">
        <v>0.112</v>
      </c>
      <c r="Y2965" s="2">
        <v>-1.089</v>
      </c>
      <c r="Z2965" s="2">
        <v>0.06</v>
      </c>
      <c r="AA2965" s="2">
        <v>14.0529999999999</v>
      </c>
      <c r="AB2965" s="2">
        <v>5.8000000000000003E-2</v>
      </c>
      <c r="AC2965">
        <f t="shared" si="281"/>
        <v>1990</v>
      </c>
    </row>
    <row r="2966" spans="1:29" x14ac:dyDescent="0.35">
      <c r="A2966" s="3">
        <v>35431</v>
      </c>
      <c r="B2966" s="2">
        <v>3.165</v>
      </c>
      <c r="C2966" s="2">
        <v>8.3000000000000004E-2</v>
      </c>
      <c r="D2966" s="2">
        <v>8.5879999999999992</v>
      </c>
      <c r="E2966" s="2">
        <v>9.9000000000000005E-2</v>
      </c>
      <c r="F2966" s="2">
        <v>-2.1339999999999999</v>
      </c>
      <c r="G2966" s="2">
        <v>7.8E-2</v>
      </c>
      <c r="H2966" s="2">
        <v>13.818</v>
      </c>
      <c r="I2966" s="2">
        <v>5.8000000000000003E-2</v>
      </c>
      <c r="J2966" s="4">
        <f t="shared" si="282"/>
        <v>1997</v>
      </c>
      <c r="K2966">
        <f t="shared" si="283"/>
        <v>1</v>
      </c>
      <c r="M2966" t="str">
        <f t="shared" si="278"/>
        <v/>
      </c>
      <c r="O2966" t="str">
        <f t="shared" si="279"/>
        <v/>
      </c>
      <c r="R2966" t="str">
        <f t="shared" si="280"/>
        <v>1997-01</v>
      </c>
      <c r="U2966" s="2">
        <v>3.165</v>
      </c>
      <c r="V2966" s="2">
        <v>8.3000000000000004E-2</v>
      </c>
      <c r="W2966" s="2">
        <v>8.5879999999999992</v>
      </c>
      <c r="X2966" s="2">
        <v>9.9000000000000005E-2</v>
      </c>
      <c r="Y2966" s="2">
        <v>-2.1339999999999999</v>
      </c>
      <c r="Z2966" s="2">
        <v>7.8E-2</v>
      </c>
      <c r="AA2966" s="2">
        <v>13.818</v>
      </c>
      <c r="AB2966" s="2">
        <v>5.8000000000000003E-2</v>
      </c>
      <c r="AC2966">
        <f t="shared" si="281"/>
        <v>1990</v>
      </c>
    </row>
    <row r="2967" spans="1:29" x14ac:dyDescent="0.35">
      <c r="A2967" s="3">
        <v>35462</v>
      </c>
      <c r="B2967" s="2">
        <v>3.766</v>
      </c>
      <c r="C2967" s="2">
        <v>9.2999999999999999E-2</v>
      </c>
      <c r="D2967" s="2">
        <v>9.4559999999999995</v>
      </c>
      <c r="E2967" s="2">
        <v>6.7000000000000004E-2</v>
      </c>
      <c r="F2967" s="2">
        <v>-1.885</v>
      </c>
      <c r="G2967" s="2">
        <v>8.5999999999999993E-2</v>
      </c>
      <c r="H2967" s="2">
        <v>14.1779999999999</v>
      </c>
      <c r="I2967" s="2">
        <v>5.8999999999999997E-2</v>
      </c>
      <c r="J2967" s="4">
        <f t="shared" si="282"/>
        <v>1997</v>
      </c>
      <c r="K2967">
        <f t="shared" si="283"/>
        <v>2</v>
      </c>
      <c r="M2967" t="str">
        <f t="shared" si="278"/>
        <v/>
      </c>
      <c r="O2967" t="str">
        <f t="shared" si="279"/>
        <v/>
      </c>
      <c r="R2967" t="str">
        <f t="shared" si="280"/>
        <v>1997-02</v>
      </c>
      <c r="U2967" s="2">
        <v>3.766</v>
      </c>
      <c r="V2967" s="2">
        <v>9.2999999999999999E-2</v>
      </c>
      <c r="W2967" s="2">
        <v>9.4559999999999995</v>
      </c>
      <c r="X2967" s="2">
        <v>6.7000000000000004E-2</v>
      </c>
      <c r="Y2967" s="2">
        <v>-1.885</v>
      </c>
      <c r="Z2967" s="2">
        <v>8.5999999999999993E-2</v>
      </c>
      <c r="AA2967" s="2">
        <v>14.1779999999999</v>
      </c>
      <c r="AB2967" s="2">
        <v>5.8999999999999997E-2</v>
      </c>
      <c r="AC2967">
        <f t="shared" si="281"/>
        <v>1990</v>
      </c>
    </row>
    <row r="2968" spans="1:29" x14ac:dyDescent="0.35">
      <c r="A2968" s="3">
        <v>35490</v>
      </c>
      <c r="B2968" s="2">
        <v>6.0119999999999996</v>
      </c>
      <c r="C2968" s="2">
        <v>0.13900000000000001</v>
      </c>
      <c r="D2968" s="2">
        <v>11.808</v>
      </c>
      <c r="E2968" s="2">
        <v>0.188</v>
      </c>
      <c r="F2968" s="2">
        <v>0.189999999999999</v>
      </c>
      <c r="G2968" s="2">
        <v>9.5000000000000001E-2</v>
      </c>
      <c r="H2968" s="2">
        <v>14.872999999999999</v>
      </c>
      <c r="I2968" s="2">
        <v>6.8000000000000005E-2</v>
      </c>
      <c r="J2968" s="4">
        <f t="shared" si="282"/>
        <v>1997</v>
      </c>
      <c r="K2968">
        <f t="shared" si="283"/>
        <v>3</v>
      </c>
      <c r="M2968" t="str">
        <f t="shared" si="278"/>
        <v/>
      </c>
      <c r="O2968" t="str">
        <f t="shared" si="279"/>
        <v/>
      </c>
      <c r="R2968" t="str">
        <f t="shared" si="280"/>
        <v>1997-03</v>
      </c>
      <c r="U2968" s="2">
        <v>6.0119999999999996</v>
      </c>
      <c r="V2968" s="2">
        <v>0.13900000000000001</v>
      </c>
      <c r="W2968" s="2">
        <v>11.808</v>
      </c>
      <c r="X2968" s="2">
        <v>0.188</v>
      </c>
      <c r="Y2968" s="2">
        <v>0.189999999999999</v>
      </c>
      <c r="Z2968" s="2">
        <v>9.5000000000000001E-2</v>
      </c>
      <c r="AA2968" s="2">
        <v>14.872999999999999</v>
      </c>
      <c r="AB2968" s="2">
        <v>6.8000000000000005E-2</v>
      </c>
      <c r="AC2968">
        <f t="shared" si="281"/>
        <v>1990</v>
      </c>
    </row>
    <row r="2969" spans="1:29" x14ac:dyDescent="0.35">
      <c r="A2969" s="3">
        <v>35521</v>
      </c>
      <c r="B2969" s="2">
        <v>8.891</v>
      </c>
      <c r="C2969" s="2">
        <v>5.3999999999999999E-2</v>
      </c>
      <c r="D2969" s="2">
        <v>14.817</v>
      </c>
      <c r="E2969" s="2">
        <v>0.114</v>
      </c>
      <c r="F2969" s="2">
        <v>2.9670000000000001</v>
      </c>
      <c r="G2969" s="2">
        <v>0.115</v>
      </c>
      <c r="H2969" s="2">
        <v>15.634</v>
      </c>
      <c r="I2969" s="2">
        <v>5.5E-2</v>
      </c>
      <c r="J2969" s="4">
        <f t="shared" si="282"/>
        <v>1997</v>
      </c>
      <c r="K2969">
        <f t="shared" si="283"/>
        <v>4</v>
      </c>
      <c r="M2969" t="str">
        <f t="shared" si="278"/>
        <v/>
      </c>
      <c r="O2969" t="str">
        <f t="shared" si="279"/>
        <v/>
      </c>
      <c r="R2969" t="str">
        <f t="shared" si="280"/>
        <v>1997-04</v>
      </c>
      <c r="U2969" s="2">
        <v>8.891</v>
      </c>
      <c r="V2969" s="2">
        <v>5.3999999999999999E-2</v>
      </c>
      <c r="W2969" s="2">
        <v>14.817</v>
      </c>
      <c r="X2969" s="2">
        <v>0.114</v>
      </c>
      <c r="Y2969" s="2">
        <v>2.9670000000000001</v>
      </c>
      <c r="Z2969" s="2">
        <v>0.115</v>
      </c>
      <c r="AA2969" s="2">
        <v>15.634</v>
      </c>
      <c r="AB2969" s="2">
        <v>5.5E-2</v>
      </c>
      <c r="AC2969">
        <f t="shared" si="281"/>
        <v>1990</v>
      </c>
    </row>
    <row r="2970" spans="1:29" x14ac:dyDescent="0.35">
      <c r="A2970" s="3">
        <v>35551</v>
      </c>
      <c r="B2970" s="2">
        <v>11.593</v>
      </c>
      <c r="C2970" s="2">
        <v>7.1999999999999995E-2</v>
      </c>
      <c r="D2970" s="2">
        <v>17.378</v>
      </c>
      <c r="E2970" s="2">
        <v>0.109</v>
      </c>
      <c r="F2970" s="2">
        <v>5.8019999999999996</v>
      </c>
      <c r="G2970" s="2">
        <v>0.14899999999999999</v>
      </c>
      <c r="H2970" s="2">
        <v>16.387999999999899</v>
      </c>
      <c r="I2970" s="2">
        <v>5.6000000000000001E-2</v>
      </c>
      <c r="J2970" s="4">
        <f t="shared" si="282"/>
        <v>1997</v>
      </c>
      <c r="K2970">
        <f t="shared" si="283"/>
        <v>5</v>
      </c>
      <c r="M2970" t="str">
        <f t="shared" si="278"/>
        <v/>
      </c>
      <c r="O2970" t="str">
        <f t="shared" si="279"/>
        <v/>
      </c>
      <c r="R2970" t="str">
        <f t="shared" si="280"/>
        <v>1997-05</v>
      </c>
      <c r="U2970" s="2">
        <v>11.593</v>
      </c>
      <c r="V2970" s="2">
        <v>7.1999999999999995E-2</v>
      </c>
      <c r="W2970" s="2">
        <v>17.378</v>
      </c>
      <c r="X2970" s="2">
        <v>0.109</v>
      </c>
      <c r="Y2970" s="2">
        <v>5.8019999999999996</v>
      </c>
      <c r="Z2970" s="2">
        <v>0.14899999999999999</v>
      </c>
      <c r="AA2970" s="2">
        <v>16.387999999999899</v>
      </c>
      <c r="AB2970" s="2">
        <v>5.6000000000000001E-2</v>
      </c>
      <c r="AC2970">
        <f t="shared" si="281"/>
        <v>1990</v>
      </c>
    </row>
    <row r="2971" spans="1:29" x14ac:dyDescent="0.35">
      <c r="A2971" s="3">
        <v>35582</v>
      </c>
      <c r="B2971" s="2">
        <v>14.130999999999901</v>
      </c>
      <c r="C2971" s="2">
        <v>6.6000000000000003E-2</v>
      </c>
      <c r="D2971" s="2">
        <v>19.913</v>
      </c>
      <c r="E2971" s="2">
        <v>9.6000000000000002E-2</v>
      </c>
      <c r="F2971" s="2">
        <v>8.3339999999999996</v>
      </c>
      <c r="G2971" s="2">
        <v>0.13500000000000001</v>
      </c>
      <c r="H2971" s="2">
        <v>17.158000000000001</v>
      </c>
      <c r="I2971" s="2">
        <v>5.6000000000000001E-2</v>
      </c>
      <c r="J2971" s="4">
        <f t="shared" si="282"/>
        <v>1997</v>
      </c>
      <c r="K2971">
        <f t="shared" si="283"/>
        <v>6</v>
      </c>
      <c r="M2971" t="str">
        <f t="shared" si="278"/>
        <v/>
      </c>
      <c r="O2971" t="str">
        <f t="shared" si="279"/>
        <v/>
      </c>
      <c r="R2971" t="str">
        <f t="shared" si="280"/>
        <v>1997-06</v>
      </c>
      <c r="U2971" s="2">
        <v>14.130999999999901</v>
      </c>
      <c r="V2971" s="2">
        <v>6.6000000000000003E-2</v>
      </c>
      <c r="W2971" s="2">
        <v>19.913</v>
      </c>
      <c r="X2971" s="2">
        <v>9.6000000000000002E-2</v>
      </c>
      <c r="Y2971" s="2">
        <v>8.3339999999999996</v>
      </c>
      <c r="Z2971" s="2">
        <v>0.13500000000000001</v>
      </c>
      <c r="AA2971" s="2">
        <v>17.158000000000001</v>
      </c>
      <c r="AB2971" s="2">
        <v>5.6000000000000001E-2</v>
      </c>
      <c r="AC2971">
        <f t="shared" si="281"/>
        <v>1990</v>
      </c>
    </row>
    <row r="2972" spans="1:29" x14ac:dyDescent="0.35">
      <c r="A2972" s="3">
        <v>35612</v>
      </c>
      <c r="B2972" s="2">
        <v>14.565</v>
      </c>
      <c r="C2972" s="2">
        <v>0.13200000000000001</v>
      </c>
      <c r="D2972" s="2">
        <v>20.260000000000002</v>
      </c>
      <c r="E2972" s="2">
        <v>9.4E-2</v>
      </c>
      <c r="F2972" s="2">
        <v>8.8249999999999993</v>
      </c>
      <c r="G2972" s="2">
        <v>8.8999999999999996E-2</v>
      </c>
      <c r="H2972" s="2">
        <v>17.306999999999999</v>
      </c>
      <c r="I2972" s="2">
        <v>6.5000000000000002E-2</v>
      </c>
      <c r="J2972" s="4">
        <f t="shared" si="282"/>
        <v>1997</v>
      </c>
      <c r="K2972">
        <f t="shared" si="283"/>
        <v>7</v>
      </c>
      <c r="M2972" t="str">
        <f t="shared" si="278"/>
        <v/>
      </c>
      <c r="O2972" t="str">
        <f t="shared" si="279"/>
        <v/>
      </c>
      <c r="R2972" t="str">
        <f t="shared" si="280"/>
        <v>1997-07</v>
      </c>
      <c r="U2972" s="2">
        <v>14.565</v>
      </c>
      <c r="V2972" s="2">
        <v>0.13200000000000001</v>
      </c>
      <c r="W2972" s="2">
        <v>20.260000000000002</v>
      </c>
      <c r="X2972" s="2">
        <v>9.4E-2</v>
      </c>
      <c r="Y2972" s="2">
        <v>8.8249999999999993</v>
      </c>
      <c r="Z2972" s="2">
        <v>8.8999999999999996E-2</v>
      </c>
      <c r="AA2972" s="2">
        <v>17.306999999999999</v>
      </c>
      <c r="AB2972" s="2">
        <v>6.5000000000000002E-2</v>
      </c>
      <c r="AC2972">
        <f t="shared" si="281"/>
        <v>1990</v>
      </c>
    </row>
    <row r="2973" spans="1:29" x14ac:dyDescent="0.35">
      <c r="A2973" s="3">
        <v>35643</v>
      </c>
      <c r="B2973" s="2">
        <v>14.255999999999901</v>
      </c>
      <c r="C2973" s="2">
        <v>9.0999999999999998E-2</v>
      </c>
      <c r="D2973" s="2">
        <v>20.13</v>
      </c>
      <c r="E2973" s="2">
        <v>0.104</v>
      </c>
      <c r="F2973" s="2">
        <v>8.57899999999999</v>
      </c>
      <c r="G2973" s="2">
        <v>0.122</v>
      </c>
      <c r="H2973" s="2">
        <v>17.265999999999998</v>
      </c>
      <c r="I2973" s="2">
        <v>5.8999999999999997E-2</v>
      </c>
      <c r="J2973" s="4">
        <f t="shared" si="282"/>
        <v>1997</v>
      </c>
      <c r="K2973">
        <f t="shared" si="283"/>
        <v>8</v>
      </c>
      <c r="M2973" t="str">
        <f t="shared" si="278"/>
        <v/>
      </c>
      <c r="O2973" t="str">
        <f t="shared" si="279"/>
        <v/>
      </c>
      <c r="R2973" t="str">
        <f t="shared" si="280"/>
        <v>1997-08</v>
      </c>
      <c r="U2973" s="2">
        <v>14.255999999999901</v>
      </c>
      <c r="V2973" s="2">
        <v>9.0999999999999998E-2</v>
      </c>
      <c r="W2973" s="2">
        <v>20.13</v>
      </c>
      <c r="X2973" s="2">
        <v>0.104</v>
      </c>
      <c r="Y2973" s="2">
        <v>8.57899999999999</v>
      </c>
      <c r="Z2973" s="2">
        <v>0.122</v>
      </c>
      <c r="AA2973" s="2">
        <v>17.265999999999998</v>
      </c>
      <c r="AB2973" s="2">
        <v>5.8999999999999997E-2</v>
      </c>
      <c r="AC2973">
        <f t="shared" si="281"/>
        <v>1990</v>
      </c>
    </row>
    <row r="2974" spans="1:29" x14ac:dyDescent="0.35">
      <c r="A2974" s="3">
        <v>35674</v>
      </c>
      <c r="B2974" s="2">
        <v>12.685</v>
      </c>
      <c r="C2974" s="2">
        <v>0.105</v>
      </c>
      <c r="D2974" s="2">
        <v>18.555</v>
      </c>
      <c r="E2974" s="2">
        <v>0.313</v>
      </c>
      <c r="F2974" s="2">
        <v>6.9729999999999999</v>
      </c>
      <c r="G2974" s="2">
        <v>0.16200000000000001</v>
      </c>
      <c r="H2974" s="2">
        <v>16.765999999999998</v>
      </c>
      <c r="I2974" s="2">
        <v>6.0999999999999999E-2</v>
      </c>
      <c r="J2974" s="4">
        <f t="shared" si="282"/>
        <v>1997</v>
      </c>
      <c r="K2974">
        <f t="shared" si="283"/>
        <v>9</v>
      </c>
      <c r="M2974" t="str">
        <f t="shared" si="278"/>
        <v/>
      </c>
      <c r="O2974" t="str">
        <f t="shared" si="279"/>
        <v/>
      </c>
      <c r="R2974" t="str">
        <f t="shared" si="280"/>
        <v>1997-09</v>
      </c>
      <c r="U2974" s="2">
        <v>12.685</v>
      </c>
      <c r="V2974" s="2">
        <v>0.105</v>
      </c>
      <c r="W2974" s="2">
        <v>18.555</v>
      </c>
      <c r="X2974" s="2">
        <v>0.313</v>
      </c>
      <c r="Y2974" s="2">
        <v>6.9729999999999999</v>
      </c>
      <c r="Z2974" s="2">
        <v>0.16200000000000001</v>
      </c>
      <c r="AA2974" s="2">
        <v>16.765999999999998</v>
      </c>
      <c r="AB2974" s="2">
        <v>6.0999999999999999E-2</v>
      </c>
      <c r="AC2974">
        <f t="shared" si="281"/>
        <v>1990</v>
      </c>
    </row>
    <row r="2975" spans="1:29" x14ac:dyDescent="0.35">
      <c r="A2975" s="3">
        <v>35704</v>
      </c>
      <c r="B2975" s="2">
        <v>10.109</v>
      </c>
      <c r="C2975" s="2">
        <v>7.0000000000000007E-2</v>
      </c>
      <c r="D2975" s="2">
        <v>15.682</v>
      </c>
      <c r="E2975" s="2">
        <v>0.108</v>
      </c>
      <c r="F2975" s="2">
        <v>4.665</v>
      </c>
      <c r="G2975" s="2">
        <v>0.14499999999999999</v>
      </c>
      <c r="H2975" s="2">
        <v>15.935</v>
      </c>
      <c r="I2975" s="2">
        <v>5.6000000000000001E-2</v>
      </c>
      <c r="J2975" s="4">
        <f t="shared" si="282"/>
        <v>1997</v>
      </c>
      <c r="K2975">
        <f t="shared" si="283"/>
        <v>10</v>
      </c>
      <c r="M2975" t="str">
        <f t="shared" si="278"/>
        <v/>
      </c>
      <c r="O2975" t="str">
        <f t="shared" si="279"/>
        <v/>
      </c>
      <c r="R2975" t="str">
        <f t="shared" si="280"/>
        <v>1997-10</v>
      </c>
      <c r="U2975" s="2">
        <v>10.109</v>
      </c>
      <c r="V2975" s="2">
        <v>7.0000000000000007E-2</v>
      </c>
      <c r="W2975" s="2">
        <v>15.682</v>
      </c>
      <c r="X2975" s="2">
        <v>0.108</v>
      </c>
      <c r="Y2975" s="2">
        <v>4.665</v>
      </c>
      <c r="Z2975" s="2">
        <v>0.14499999999999999</v>
      </c>
      <c r="AA2975" s="2">
        <v>15.935</v>
      </c>
      <c r="AB2975" s="2">
        <v>5.6000000000000001E-2</v>
      </c>
      <c r="AC2975">
        <f t="shared" si="281"/>
        <v>1990</v>
      </c>
    </row>
    <row r="2976" spans="1:29" x14ac:dyDescent="0.35">
      <c r="A2976" s="3">
        <v>35735</v>
      </c>
      <c r="B2976" s="2">
        <v>6.8410000000000002</v>
      </c>
      <c r="C2976" s="2">
        <v>9.6000000000000002E-2</v>
      </c>
      <c r="D2976" s="2">
        <v>12.195</v>
      </c>
      <c r="E2976" s="2">
        <v>9.1999999999999998E-2</v>
      </c>
      <c r="F2976" s="2">
        <v>1.5029999999999999</v>
      </c>
      <c r="G2976" s="2">
        <v>8.5999999999999993E-2</v>
      </c>
      <c r="H2976" s="2">
        <v>14.952</v>
      </c>
      <c r="I2976" s="2">
        <v>0.06</v>
      </c>
      <c r="J2976" s="4">
        <f t="shared" si="282"/>
        <v>1997</v>
      </c>
      <c r="K2976">
        <f t="shared" si="283"/>
        <v>11</v>
      </c>
      <c r="M2976" t="str">
        <f t="shared" si="278"/>
        <v/>
      </c>
      <c r="O2976" t="str">
        <f t="shared" si="279"/>
        <v/>
      </c>
      <c r="R2976" t="str">
        <f t="shared" si="280"/>
        <v>1997-11</v>
      </c>
      <c r="U2976" s="2">
        <v>6.8410000000000002</v>
      </c>
      <c r="V2976" s="2">
        <v>9.6000000000000002E-2</v>
      </c>
      <c r="W2976" s="2">
        <v>12.195</v>
      </c>
      <c r="X2976" s="2">
        <v>9.1999999999999998E-2</v>
      </c>
      <c r="Y2976" s="2">
        <v>1.5029999999999999</v>
      </c>
      <c r="Z2976" s="2">
        <v>8.5999999999999993E-2</v>
      </c>
      <c r="AA2976" s="2">
        <v>14.952</v>
      </c>
      <c r="AB2976" s="2">
        <v>0.06</v>
      </c>
      <c r="AC2976">
        <f t="shared" si="281"/>
        <v>1990</v>
      </c>
    </row>
    <row r="2977" spans="1:29" x14ac:dyDescent="0.35">
      <c r="A2977" s="3">
        <v>35765</v>
      </c>
      <c r="B2977" s="2">
        <v>4.4169999999999998</v>
      </c>
      <c r="C2977" s="2">
        <v>6.2E-2</v>
      </c>
      <c r="D2977" s="2">
        <v>9.6340000000000003</v>
      </c>
      <c r="E2977" s="2">
        <v>6.4000000000000001E-2</v>
      </c>
      <c r="F2977" s="2">
        <v>-0.73699999999999999</v>
      </c>
      <c r="G2977" s="2">
        <v>7.5999999999999998E-2</v>
      </c>
      <c r="H2977" s="2">
        <v>14.290999999999899</v>
      </c>
      <c r="I2977" s="2">
        <v>5.7000000000000002E-2</v>
      </c>
      <c r="J2977" s="4">
        <f t="shared" si="282"/>
        <v>1997</v>
      </c>
      <c r="K2977">
        <f t="shared" si="283"/>
        <v>12</v>
      </c>
      <c r="M2977" t="str">
        <f t="shared" si="278"/>
        <v/>
      </c>
      <c r="O2977" t="str">
        <f t="shared" si="279"/>
        <v/>
      </c>
      <c r="R2977" t="str">
        <f t="shared" si="280"/>
        <v>1997-12</v>
      </c>
      <c r="U2977" s="2">
        <v>4.4169999999999998</v>
      </c>
      <c r="V2977" s="2">
        <v>6.2E-2</v>
      </c>
      <c r="W2977" s="2">
        <v>9.6340000000000003</v>
      </c>
      <c r="X2977" s="2">
        <v>6.4000000000000001E-2</v>
      </c>
      <c r="Y2977" s="2">
        <v>-0.73699999999999999</v>
      </c>
      <c r="Z2977" s="2">
        <v>7.5999999999999998E-2</v>
      </c>
      <c r="AA2977" s="2">
        <v>14.290999999999899</v>
      </c>
      <c r="AB2977" s="2">
        <v>5.7000000000000002E-2</v>
      </c>
      <c r="AC2977">
        <f t="shared" si="281"/>
        <v>1990</v>
      </c>
    </row>
    <row r="2978" spans="1:29" x14ac:dyDescent="0.35">
      <c r="A2978" s="3">
        <v>35796</v>
      </c>
      <c r="B2978" s="2">
        <v>3.3519999999999999</v>
      </c>
      <c r="C2978" s="2">
        <v>7.5999999999999998E-2</v>
      </c>
      <c r="D2978" s="2">
        <v>8.5549999999999997</v>
      </c>
      <c r="E2978" s="2">
        <v>9.2999999999999999E-2</v>
      </c>
      <c r="F2978" s="2">
        <v>-1.776</v>
      </c>
      <c r="G2978" s="2">
        <v>8.5999999999999993E-2</v>
      </c>
      <c r="H2978" s="2">
        <v>14.063000000000001</v>
      </c>
      <c r="I2978" s="2">
        <v>6.3E-2</v>
      </c>
      <c r="J2978" s="4">
        <f t="shared" si="282"/>
        <v>1998</v>
      </c>
      <c r="K2978">
        <f t="shared" si="283"/>
        <v>1</v>
      </c>
      <c r="M2978" t="str">
        <f t="shared" si="278"/>
        <v/>
      </c>
      <c r="O2978" t="str">
        <f t="shared" si="279"/>
        <v/>
      </c>
      <c r="R2978" t="str">
        <f t="shared" si="280"/>
        <v>1998-01</v>
      </c>
      <c r="U2978" s="2">
        <v>3.3519999999999999</v>
      </c>
      <c r="V2978" s="2">
        <v>7.5999999999999998E-2</v>
      </c>
      <c r="W2978" s="2">
        <v>8.5549999999999997</v>
      </c>
      <c r="X2978" s="2">
        <v>9.2999999999999999E-2</v>
      </c>
      <c r="Y2978" s="2">
        <v>-1.776</v>
      </c>
      <c r="Z2978" s="2">
        <v>8.5999999999999993E-2</v>
      </c>
      <c r="AA2978" s="2">
        <v>14.063000000000001</v>
      </c>
      <c r="AB2978" s="2">
        <v>6.3E-2</v>
      </c>
      <c r="AC2978">
        <f t="shared" si="281"/>
        <v>1990</v>
      </c>
    </row>
    <row r="2979" spans="1:29" x14ac:dyDescent="0.35">
      <c r="A2979" s="3">
        <v>35827</v>
      </c>
      <c r="B2979" s="2">
        <v>4.8259999999999996</v>
      </c>
      <c r="C2979" s="2">
        <v>0.106</v>
      </c>
      <c r="D2979" s="2">
        <v>10.475</v>
      </c>
      <c r="E2979" s="2">
        <v>0.11</v>
      </c>
      <c r="F2979" s="2">
        <v>-0.76800000000000002</v>
      </c>
      <c r="G2979" s="2">
        <v>7.6999999999999999E-2</v>
      </c>
      <c r="H2979" s="2">
        <v>14.610999999999899</v>
      </c>
      <c r="I2979" s="2">
        <v>6.6000000000000003E-2</v>
      </c>
      <c r="J2979" s="4">
        <f t="shared" si="282"/>
        <v>1998</v>
      </c>
      <c r="K2979">
        <f t="shared" si="283"/>
        <v>2</v>
      </c>
      <c r="M2979" t="str">
        <f t="shared" si="278"/>
        <v/>
      </c>
      <c r="O2979" t="str">
        <f t="shared" si="279"/>
        <v/>
      </c>
      <c r="R2979" t="str">
        <f t="shared" si="280"/>
        <v>1998-02</v>
      </c>
      <c r="U2979" s="2">
        <v>4.8259999999999996</v>
      </c>
      <c r="V2979" s="2">
        <v>0.106</v>
      </c>
      <c r="W2979" s="2">
        <v>10.475</v>
      </c>
      <c r="X2979" s="2">
        <v>0.11</v>
      </c>
      <c r="Y2979" s="2">
        <v>-0.76800000000000002</v>
      </c>
      <c r="Z2979" s="2">
        <v>7.6999999999999999E-2</v>
      </c>
      <c r="AA2979" s="2">
        <v>14.610999999999899</v>
      </c>
      <c r="AB2979" s="2">
        <v>6.6000000000000003E-2</v>
      </c>
      <c r="AC2979">
        <f t="shared" si="281"/>
        <v>1990</v>
      </c>
    </row>
    <row r="2980" spans="1:29" x14ac:dyDescent="0.35">
      <c r="A2980" s="3">
        <v>35855</v>
      </c>
      <c r="B2980" s="2">
        <v>6.0229999999999997</v>
      </c>
      <c r="C2980" s="2">
        <v>8.1999999999999906E-2</v>
      </c>
      <c r="D2980" s="2">
        <v>11.888</v>
      </c>
      <c r="E2980" s="2">
        <v>7.2999999999999995E-2</v>
      </c>
      <c r="F2980" s="2">
        <v>0.30099999999999899</v>
      </c>
      <c r="G2980" s="2">
        <v>0.10199999999999999</v>
      </c>
      <c r="H2980" s="2">
        <v>14.958</v>
      </c>
      <c r="I2980" s="2">
        <v>6.5000000000000002E-2</v>
      </c>
      <c r="J2980" s="4">
        <f t="shared" si="282"/>
        <v>1998</v>
      </c>
      <c r="K2980">
        <f t="shared" si="283"/>
        <v>3</v>
      </c>
      <c r="M2980" t="str">
        <f t="shared" si="278"/>
        <v/>
      </c>
      <c r="O2980" t="str">
        <f t="shared" si="279"/>
        <v/>
      </c>
      <c r="R2980" t="str">
        <f t="shared" si="280"/>
        <v>1998-03</v>
      </c>
      <c r="U2980" s="2">
        <v>6.0229999999999997</v>
      </c>
      <c r="V2980" s="2">
        <v>8.1999999999999906E-2</v>
      </c>
      <c r="W2980" s="2">
        <v>11.888</v>
      </c>
      <c r="X2980" s="2">
        <v>7.2999999999999995E-2</v>
      </c>
      <c r="Y2980" s="2">
        <v>0.30099999999999899</v>
      </c>
      <c r="Z2980" s="2">
        <v>0.10199999999999999</v>
      </c>
      <c r="AA2980" s="2">
        <v>14.958</v>
      </c>
      <c r="AB2980" s="2">
        <v>6.5000000000000002E-2</v>
      </c>
      <c r="AC2980">
        <f t="shared" si="281"/>
        <v>1990</v>
      </c>
    </row>
    <row r="2981" spans="1:29" x14ac:dyDescent="0.35">
      <c r="A2981" s="3">
        <v>35886</v>
      </c>
      <c r="B2981" s="2">
        <v>9.3580000000000005</v>
      </c>
      <c r="C2981" s="2">
        <v>0.05</v>
      </c>
      <c r="D2981" s="2">
        <v>15.255000000000001</v>
      </c>
      <c r="E2981" s="2">
        <v>8.7999999999999995E-2</v>
      </c>
      <c r="F2981" s="2">
        <v>3.4389999999999898</v>
      </c>
      <c r="G2981" s="2">
        <v>0.19400000000000001</v>
      </c>
      <c r="H2981" s="2">
        <v>15.884</v>
      </c>
      <c r="I2981" s="2">
        <v>6.2E-2</v>
      </c>
      <c r="J2981" s="4">
        <f t="shared" si="282"/>
        <v>1998</v>
      </c>
      <c r="K2981">
        <f t="shared" si="283"/>
        <v>4</v>
      </c>
      <c r="M2981" t="str">
        <f t="shared" si="278"/>
        <v/>
      </c>
      <c r="O2981" t="str">
        <f t="shared" si="279"/>
        <v/>
      </c>
      <c r="R2981" t="str">
        <f t="shared" si="280"/>
        <v>1998-04</v>
      </c>
      <c r="U2981" s="2">
        <v>9.3580000000000005</v>
      </c>
      <c r="V2981" s="2">
        <v>0.05</v>
      </c>
      <c r="W2981" s="2">
        <v>15.255000000000001</v>
      </c>
      <c r="X2981" s="2">
        <v>8.7999999999999995E-2</v>
      </c>
      <c r="Y2981" s="2">
        <v>3.4389999999999898</v>
      </c>
      <c r="Z2981" s="2">
        <v>0.19400000000000001</v>
      </c>
      <c r="AA2981" s="2">
        <v>15.884</v>
      </c>
      <c r="AB2981" s="2">
        <v>6.2E-2</v>
      </c>
      <c r="AC2981">
        <f t="shared" si="281"/>
        <v>1990</v>
      </c>
    </row>
    <row r="2982" spans="1:29" x14ac:dyDescent="0.35">
      <c r="A2982" s="3">
        <v>35916</v>
      </c>
      <c r="B2982" s="2">
        <v>12.291</v>
      </c>
      <c r="C2982" s="2">
        <v>8.3000000000000004E-2</v>
      </c>
      <c r="D2982" s="2">
        <v>18.181999999999999</v>
      </c>
      <c r="E2982" s="2">
        <v>0.16399999999999901</v>
      </c>
      <c r="F2982" s="2">
        <v>6.3719999999999999</v>
      </c>
      <c r="G2982" s="2">
        <v>0.105</v>
      </c>
      <c r="H2982" s="2">
        <v>16.670999999999999</v>
      </c>
      <c r="I2982" s="2">
        <v>6.2E-2</v>
      </c>
      <c r="J2982" s="4">
        <f t="shared" si="282"/>
        <v>1998</v>
      </c>
      <c r="K2982">
        <f t="shared" si="283"/>
        <v>5</v>
      </c>
      <c r="M2982" t="str">
        <f t="shared" si="278"/>
        <v/>
      </c>
      <c r="O2982" t="str">
        <f t="shared" si="279"/>
        <v/>
      </c>
      <c r="R2982" t="str">
        <f t="shared" si="280"/>
        <v>1998-05</v>
      </c>
      <c r="U2982" s="2">
        <v>12.291</v>
      </c>
      <c r="V2982" s="2">
        <v>8.3000000000000004E-2</v>
      </c>
      <c r="W2982" s="2">
        <v>18.181999999999999</v>
      </c>
      <c r="X2982" s="2">
        <v>0.16399999999999901</v>
      </c>
      <c r="Y2982" s="2">
        <v>6.3719999999999999</v>
      </c>
      <c r="Z2982" s="2">
        <v>0.105</v>
      </c>
      <c r="AA2982" s="2">
        <v>16.670999999999999</v>
      </c>
      <c r="AB2982" s="2">
        <v>6.2E-2</v>
      </c>
      <c r="AC2982">
        <f t="shared" si="281"/>
        <v>1990</v>
      </c>
    </row>
    <row r="2983" spans="1:29" x14ac:dyDescent="0.35">
      <c r="A2983" s="3">
        <v>35947</v>
      </c>
      <c r="B2983" s="2">
        <v>14.521000000000001</v>
      </c>
      <c r="C2983" s="2">
        <v>0.114</v>
      </c>
      <c r="D2983" s="2">
        <v>20.404</v>
      </c>
      <c r="E2983" s="2">
        <v>0.13</v>
      </c>
      <c r="F2983" s="2">
        <v>8.7779999999999898</v>
      </c>
      <c r="G2983" s="2">
        <v>7.1999999999999995E-2</v>
      </c>
      <c r="H2983" s="2">
        <v>17.289000000000001</v>
      </c>
      <c r="I2983" s="2">
        <v>6.6000000000000003E-2</v>
      </c>
      <c r="J2983" s="4">
        <f t="shared" si="282"/>
        <v>1998</v>
      </c>
      <c r="K2983">
        <f t="shared" si="283"/>
        <v>6</v>
      </c>
      <c r="M2983" t="str">
        <f t="shared" si="278"/>
        <v/>
      </c>
      <c r="O2983" t="str">
        <f t="shared" si="279"/>
        <v/>
      </c>
      <c r="R2983" t="str">
        <f t="shared" si="280"/>
        <v>1998-06</v>
      </c>
      <c r="U2983" s="2">
        <v>14.521000000000001</v>
      </c>
      <c r="V2983" s="2">
        <v>0.114</v>
      </c>
      <c r="W2983" s="2">
        <v>20.404</v>
      </c>
      <c r="X2983" s="2">
        <v>0.13</v>
      </c>
      <c r="Y2983" s="2">
        <v>8.7779999999999898</v>
      </c>
      <c r="Z2983" s="2">
        <v>7.1999999999999995E-2</v>
      </c>
      <c r="AA2983" s="2">
        <v>17.289000000000001</v>
      </c>
      <c r="AB2983" s="2">
        <v>6.6000000000000003E-2</v>
      </c>
      <c r="AC2983">
        <f t="shared" si="281"/>
        <v>1990</v>
      </c>
    </row>
    <row r="2984" spans="1:29" x14ac:dyDescent="0.35">
      <c r="A2984" s="3">
        <v>35977</v>
      </c>
      <c r="B2984" s="2">
        <v>15.34</v>
      </c>
      <c r="C2984" s="2">
        <v>7.3999999999999996E-2</v>
      </c>
      <c r="D2984" s="2">
        <v>20.971999999999898</v>
      </c>
      <c r="E2984" s="2">
        <v>6.2E-2</v>
      </c>
      <c r="F2984" s="2">
        <v>9.7149999999999999</v>
      </c>
      <c r="G2984" s="2">
        <v>0.17</v>
      </c>
      <c r="H2984" s="2">
        <v>17.609000000000002</v>
      </c>
      <c r="I2984" s="2">
        <v>6.2E-2</v>
      </c>
      <c r="J2984" s="4">
        <f t="shared" si="282"/>
        <v>1998</v>
      </c>
      <c r="K2984">
        <f t="shared" si="283"/>
        <v>7</v>
      </c>
      <c r="M2984" t="str">
        <f t="shared" si="278"/>
        <v/>
      </c>
      <c r="O2984" t="str">
        <f t="shared" si="279"/>
        <v/>
      </c>
      <c r="R2984" t="str">
        <f t="shared" si="280"/>
        <v>1998-07</v>
      </c>
      <c r="U2984" s="2">
        <v>15.34</v>
      </c>
      <c r="V2984" s="2">
        <v>7.3999999999999996E-2</v>
      </c>
      <c r="W2984" s="2">
        <v>20.971999999999898</v>
      </c>
      <c r="X2984" s="2">
        <v>6.2E-2</v>
      </c>
      <c r="Y2984" s="2">
        <v>9.7149999999999999</v>
      </c>
      <c r="Z2984" s="2">
        <v>0.17</v>
      </c>
      <c r="AA2984" s="2">
        <v>17.609000000000002</v>
      </c>
      <c r="AB2984" s="2">
        <v>6.2E-2</v>
      </c>
      <c r="AC2984">
        <f t="shared" si="281"/>
        <v>1990</v>
      </c>
    </row>
    <row r="2985" spans="1:29" x14ac:dyDescent="0.35">
      <c r="A2985" s="3">
        <v>36008</v>
      </c>
      <c r="B2985" s="2">
        <v>14.874000000000001</v>
      </c>
      <c r="C2985" s="2">
        <v>7.3999999999999996E-2</v>
      </c>
      <c r="D2985" s="2">
        <v>20.504999999999999</v>
      </c>
      <c r="E2985" s="2">
        <v>0.128</v>
      </c>
      <c r="F2985" s="2">
        <v>9.3439999999999994</v>
      </c>
      <c r="G2985" s="2">
        <v>0.217</v>
      </c>
      <c r="H2985" s="2">
        <v>17.491</v>
      </c>
      <c r="I2985" s="2">
        <v>6.2E-2</v>
      </c>
      <c r="J2985" s="4">
        <f t="shared" si="282"/>
        <v>1998</v>
      </c>
      <c r="K2985">
        <f t="shared" si="283"/>
        <v>8</v>
      </c>
      <c r="M2985" t="str">
        <f t="shared" si="278"/>
        <v/>
      </c>
      <c r="O2985" t="str">
        <f t="shared" si="279"/>
        <v/>
      </c>
      <c r="R2985" t="str">
        <f t="shared" si="280"/>
        <v>1998-08</v>
      </c>
      <c r="U2985" s="2">
        <v>14.874000000000001</v>
      </c>
      <c r="V2985" s="2">
        <v>7.3999999999999996E-2</v>
      </c>
      <c r="W2985" s="2">
        <v>20.504999999999999</v>
      </c>
      <c r="X2985" s="2">
        <v>0.128</v>
      </c>
      <c r="Y2985" s="2">
        <v>9.3439999999999994</v>
      </c>
      <c r="Z2985" s="2">
        <v>0.217</v>
      </c>
      <c r="AA2985" s="2">
        <v>17.491</v>
      </c>
      <c r="AB2985" s="2">
        <v>6.2E-2</v>
      </c>
      <c r="AC2985">
        <f t="shared" si="281"/>
        <v>1990</v>
      </c>
    </row>
    <row r="2986" spans="1:29" x14ac:dyDescent="0.35">
      <c r="A2986" s="3">
        <v>36039</v>
      </c>
      <c r="B2986" s="2">
        <v>12.672999999999901</v>
      </c>
      <c r="C2986" s="2">
        <v>4.7E-2</v>
      </c>
      <c r="D2986" s="2">
        <v>18.335999999999999</v>
      </c>
      <c r="E2986" s="2">
        <v>0.123</v>
      </c>
      <c r="F2986" s="2">
        <v>7.1520000000000001</v>
      </c>
      <c r="G2986" s="2">
        <v>0.17699999999999999</v>
      </c>
      <c r="H2986" s="2">
        <v>16.657</v>
      </c>
      <c r="I2986" s="2">
        <v>6.0999999999999999E-2</v>
      </c>
      <c r="J2986" s="4">
        <f t="shared" si="282"/>
        <v>1998</v>
      </c>
      <c r="K2986">
        <f t="shared" si="283"/>
        <v>9</v>
      </c>
      <c r="M2986" t="str">
        <f t="shared" si="278"/>
        <v/>
      </c>
      <c r="O2986" t="str">
        <f t="shared" si="279"/>
        <v/>
      </c>
      <c r="R2986" t="str">
        <f t="shared" si="280"/>
        <v>1998-09</v>
      </c>
      <c r="U2986" s="2">
        <v>12.672999999999901</v>
      </c>
      <c r="V2986" s="2">
        <v>4.7E-2</v>
      </c>
      <c r="W2986" s="2">
        <v>18.335999999999999</v>
      </c>
      <c r="X2986" s="2">
        <v>0.123</v>
      </c>
      <c r="Y2986" s="2">
        <v>7.1520000000000001</v>
      </c>
      <c r="Z2986" s="2">
        <v>0.17699999999999999</v>
      </c>
      <c r="AA2986" s="2">
        <v>16.657</v>
      </c>
      <c r="AB2986" s="2">
        <v>6.0999999999999999E-2</v>
      </c>
      <c r="AC2986">
        <f t="shared" si="281"/>
        <v>1990</v>
      </c>
    </row>
    <row r="2987" spans="1:29" x14ac:dyDescent="0.35">
      <c r="A2987" s="3">
        <v>36069</v>
      </c>
      <c r="B2987" s="2">
        <v>9.9410000000000007</v>
      </c>
      <c r="C2987" s="2">
        <v>5.5E-2</v>
      </c>
      <c r="D2987" s="2">
        <v>15.505999999999901</v>
      </c>
      <c r="E2987" s="2">
        <v>0.11700000000000001</v>
      </c>
      <c r="F2987" s="2">
        <v>4.45</v>
      </c>
      <c r="G2987" s="2">
        <v>0.11600000000000001</v>
      </c>
      <c r="H2987" s="2">
        <v>15.767999999999899</v>
      </c>
      <c r="I2987" s="2">
        <v>6.4000000000000001E-2</v>
      </c>
      <c r="J2987" s="4">
        <f t="shared" si="282"/>
        <v>1998</v>
      </c>
      <c r="K2987">
        <f t="shared" si="283"/>
        <v>10</v>
      </c>
      <c r="M2987" t="str">
        <f t="shared" si="278"/>
        <v/>
      </c>
      <c r="O2987" t="str">
        <f t="shared" si="279"/>
        <v/>
      </c>
      <c r="R2987" t="str">
        <f t="shared" si="280"/>
        <v>1998-10</v>
      </c>
      <c r="U2987" s="2">
        <v>9.9410000000000007</v>
      </c>
      <c r="V2987" s="2">
        <v>5.5E-2</v>
      </c>
      <c r="W2987" s="2">
        <v>15.505999999999901</v>
      </c>
      <c r="X2987" s="2">
        <v>0.11700000000000001</v>
      </c>
      <c r="Y2987" s="2">
        <v>4.45</v>
      </c>
      <c r="Z2987" s="2">
        <v>0.11600000000000001</v>
      </c>
      <c r="AA2987" s="2">
        <v>15.767999999999899</v>
      </c>
      <c r="AB2987" s="2">
        <v>6.4000000000000001E-2</v>
      </c>
      <c r="AC2987">
        <f t="shared" si="281"/>
        <v>1990</v>
      </c>
    </row>
    <row r="2988" spans="1:29" x14ac:dyDescent="0.35">
      <c r="A2988" s="3">
        <v>36100</v>
      </c>
      <c r="B2988" s="2">
        <v>6.4039999999999999</v>
      </c>
      <c r="C2988" s="2">
        <v>8.1000000000000003E-2</v>
      </c>
      <c r="D2988" s="2">
        <v>11.872</v>
      </c>
      <c r="E2988" s="2">
        <v>0.09</v>
      </c>
      <c r="F2988" s="2">
        <v>1.0389999999999999</v>
      </c>
      <c r="G2988" s="2">
        <v>8.1999999999999906E-2</v>
      </c>
      <c r="H2988" s="2">
        <v>14.696999999999999</v>
      </c>
      <c r="I2988" s="2">
        <v>6.2E-2</v>
      </c>
      <c r="J2988" s="4">
        <f t="shared" si="282"/>
        <v>1998</v>
      </c>
      <c r="K2988">
        <f t="shared" si="283"/>
        <v>11</v>
      </c>
      <c r="M2988" t="str">
        <f t="shared" si="278"/>
        <v/>
      </c>
      <c r="O2988" t="str">
        <f t="shared" si="279"/>
        <v/>
      </c>
      <c r="R2988" t="str">
        <f t="shared" si="280"/>
        <v>1998-11</v>
      </c>
      <c r="U2988" s="2">
        <v>6.4039999999999999</v>
      </c>
      <c r="V2988" s="2">
        <v>8.1000000000000003E-2</v>
      </c>
      <c r="W2988" s="2">
        <v>11.872</v>
      </c>
      <c r="X2988" s="2">
        <v>0.09</v>
      </c>
      <c r="Y2988" s="2">
        <v>1.0389999999999999</v>
      </c>
      <c r="Z2988" s="2">
        <v>8.1999999999999906E-2</v>
      </c>
      <c r="AA2988" s="2">
        <v>14.696999999999999</v>
      </c>
      <c r="AB2988" s="2">
        <v>6.2E-2</v>
      </c>
      <c r="AC2988">
        <f t="shared" si="281"/>
        <v>1990</v>
      </c>
    </row>
    <row r="2989" spans="1:29" x14ac:dyDescent="0.35">
      <c r="A2989" s="3">
        <v>36130</v>
      </c>
      <c r="B2989" s="2">
        <v>4.6689999999999996</v>
      </c>
      <c r="C2989" s="2">
        <v>4.4999999999999998E-2</v>
      </c>
      <c r="D2989" s="2">
        <v>10.083</v>
      </c>
      <c r="E2989" s="2">
        <v>7.9000000000000001E-2</v>
      </c>
      <c r="F2989" s="2">
        <v>-0.65599999999999903</v>
      </c>
      <c r="G2989" s="2">
        <v>0.10100000000000001</v>
      </c>
      <c r="H2989" s="2">
        <v>14.214</v>
      </c>
      <c r="I2989" s="2">
        <v>6.0999999999999999E-2</v>
      </c>
      <c r="J2989" s="4">
        <f t="shared" si="282"/>
        <v>1998</v>
      </c>
      <c r="K2989">
        <f t="shared" si="283"/>
        <v>12</v>
      </c>
      <c r="M2989" t="str">
        <f t="shared" si="278"/>
        <v/>
      </c>
      <c r="O2989" t="str">
        <f t="shared" si="279"/>
        <v/>
      </c>
      <c r="R2989" t="str">
        <f t="shared" si="280"/>
        <v>1998-12</v>
      </c>
      <c r="U2989" s="2">
        <v>4.6689999999999996</v>
      </c>
      <c r="V2989" s="2">
        <v>4.4999999999999998E-2</v>
      </c>
      <c r="W2989" s="2">
        <v>10.083</v>
      </c>
      <c r="X2989" s="2">
        <v>7.9000000000000001E-2</v>
      </c>
      <c r="Y2989" s="2">
        <v>-0.65599999999999903</v>
      </c>
      <c r="Z2989" s="2">
        <v>0.10100000000000001</v>
      </c>
      <c r="AA2989" s="2">
        <v>14.214</v>
      </c>
      <c r="AB2989" s="2">
        <v>6.0999999999999999E-2</v>
      </c>
      <c r="AC2989">
        <f t="shared" si="281"/>
        <v>1990</v>
      </c>
    </row>
    <row r="2990" spans="1:29" x14ac:dyDescent="0.35">
      <c r="A2990" s="3">
        <v>36161</v>
      </c>
      <c r="B2990" s="2">
        <v>3.5439999999999898</v>
      </c>
      <c r="C2990" s="2">
        <v>7.0000000000000007E-2</v>
      </c>
      <c r="D2990" s="2">
        <v>8.87699999999999</v>
      </c>
      <c r="E2990" s="2">
        <v>6.5000000000000002E-2</v>
      </c>
      <c r="F2990" s="2">
        <v>-1.732</v>
      </c>
      <c r="G2990" s="2">
        <v>0.11</v>
      </c>
      <c r="H2990" s="2">
        <v>13.933</v>
      </c>
      <c r="I2990" s="2">
        <v>6.3E-2</v>
      </c>
      <c r="J2990" s="4">
        <f t="shared" si="282"/>
        <v>1999</v>
      </c>
      <c r="K2990">
        <f t="shared" si="283"/>
        <v>1</v>
      </c>
      <c r="M2990" t="str">
        <f t="shared" si="278"/>
        <v/>
      </c>
      <c r="O2990" t="str">
        <f t="shared" si="279"/>
        <v/>
      </c>
      <c r="R2990" t="str">
        <f t="shared" si="280"/>
        <v>1999-01</v>
      </c>
      <c r="U2990" s="2">
        <v>3.5439999999999898</v>
      </c>
      <c r="V2990" s="2">
        <v>7.0000000000000007E-2</v>
      </c>
      <c r="W2990" s="2">
        <v>8.87699999999999</v>
      </c>
      <c r="X2990" s="2">
        <v>6.5000000000000002E-2</v>
      </c>
      <c r="Y2990" s="2">
        <v>-1.732</v>
      </c>
      <c r="Z2990" s="2">
        <v>0.11</v>
      </c>
      <c r="AA2990" s="2">
        <v>13.933</v>
      </c>
      <c r="AB2990" s="2">
        <v>6.3E-2</v>
      </c>
      <c r="AC2990">
        <f t="shared" si="281"/>
        <v>1990</v>
      </c>
    </row>
    <row r="2991" spans="1:29" x14ac:dyDescent="0.35">
      <c r="A2991" s="3">
        <v>36192</v>
      </c>
      <c r="B2991" s="2">
        <v>4.694</v>
      </c>
      <c r="C2991" s="2">
        <v>8.8999999999999996E-2</v>
      </c>
      <c r="D2991" s="2">
        <v>10.4</v>
      </c>
      <c r="E2991" s="2">
        <v>6.3E-2</v>
      </c>
      <c r="F2991" s="2">
        <v>-0.95699999999999996</v>
      </c>
      <c r="G2991" s="2">
        <v>9.9000000000000005E-2</v>
      </c>
      <c r="H2991" s="2">
        <v>14.367000000000001</v>
      </c>
      <c r="I2991" s="2">
        <v>6.5000000000000002E-2</v>
      </c>
      <c r="J2991" s="4">
        <f t="shared" si="282"/>
        <v>1999</v>
      </c>
      <c r="K2991">
        <f t="shared" si="283"/>
        <v>2</v>
      </c>
      <c r="M2991" t="str">
        <f t="shared" si="278"/>
        <v/>
      </c>
      <c r="O2991" t="str">
        <f t="shared" si="279"/>
        <v/>
      </c>
      <c r="R2991" t="str">
        <f t="shared" si="280"/>
        <v>1999-02</v>
      </c>
      <c r="U2991" s="2">
        <v>4.694</v>
      </c>
      <c r="V2991" s="2">
        <v>8.8999999999999996E-2</v>
      </c>
      <c r="W2991" s="2">
        <v>10.4</v>
      </c>
      <c r="X2991" s="2">
        <v>6.3E-2</v>
      </c>
      <c r="Y2991" s="2">
        <v>-0.95699999999999996</v>
      </c>
      <c r="Z2991" s="2">
        <v>9.9000000000000005E-2</v>
      </c>
      <c r="AA2991" s="2">
        <v>14.367000000000001</v>
      </c>
      <c r="AB2991" s="2">
        <v>6.5000000000000002E-2</v>
      </c>
      <c r="AC2991">
        <f t="shared" si="281"/>
        <v>1990</v>
      </c>
    </row>
    <row r="2992" spans="1:29" x14ac:dyDescent="0.35">
      <c r="A2992" s="3">
        <v>36220</v>
      </c>
      <c r="B2992" s="2">
        <v>5.53</v>
      </c>
      <c r="C2992" s="2">
        <v>0.10199999999999999</v>
      </c>
      <c r="D2992" s="2">
        <v>11.4</v>
      </c>
      <c r="E2992" s="2">
        <v>0.106</v>
      </c>
      <c r="F2992" s="2">
        <v>-0.27399999999999902</v>
      </c>
      <c r="G2992" s="2">
        <v>8.5999999999999993E-2</v>
      </c>
      <c r="H2992" s="2">
        <v>14.675999999999901</v>
      </c>
      <c r="I2992" s="2">
        <v>6.9000000000000006E-2</v>
      </c>
      <c r="J2992" s="4">
        <f t="shared" si="282"/>
        <v>1999</v>
      </c>
      <c r="K2992">
        <f t="shared" si="283"/>
        <v>3</v>
      </c>
      <c r="M2992" t="str">
        <f t="shared" si="278"/>
        <v/>
      </c>
      <c r="O2992" t="str">
        <f t="shared" si="279"/>
        <v/>
      </c>
      <c r="R2992" t="str">
        <f t="shared" si="280"/>
        <v>1999-03</v>
      </c>
      <c r="U2992" s="2">
        <v>5.53</v>
      </c>
      <c r="V2992" s="2">
        <v>0.10199999999999999</v>
      </c>
      <c r="W2992" s="2">
        <v>11.4</v>
      </c>
      <c r="X2992" s="2">
        <v>0.106</v>
      </c>
      <c r="Y2992" s="2">
        <v>-0.27399999999999902</v>
      </c>
      <c r="Z2992" s="2">
        <v>8.5999999999999993E-2</v>
      </c>
      <c r="AA2992" s="2">
        <v>14.675999999999901</v>
      </c>
      <c r="AB2992" s="2">
        <v>6.9000000000000006E-2</v>
      </c>
      <c r="AC2992">
        <f t="shared" si="281"/>
        <v>1990</v>
      </c>
    </row>
    <row r="2993" spans="1:29" x14ac:dyDescent="0.35">
      <c r="A2993" s="3">
        <v>36251</v>
      </c>
      <c r="B2993" s="2">
        <v>8.8379999999999992</v>
      </c>
      <c r="C2993" s="2">
        <v>6.4000000000000001E-2</v>
      </c>
      <c r="D2993" s="2">
        <v>14.807</v>
      </c>
      <c r="E2993" s="2">
        <v>8.5000000000000006E-2</v>
      </c>
      <c r="F2993" s="2">
        <v>2.931</v>
      </c>
      <c r="G2993" s="2">
        <v>0.17499999999999999</v>
      </c>
      <c r="H2993" s="2">
        <v>15.571999999999999</v>
      </c>
      <c r="I2993" s="2">
        <v>6.4000000000000001E-2</v>
      </c>
      <c r="J2993" s="4">
        <f t="shared" si="282"/>
        <v>1999</v>
      </c>
      <c r="K2993">
        <f t="shared" si="283"/>
        <v>4</v>
      </c>
      <c r="M2993" t="str">
        <f t="shared" si="278"/>
        <v/>
      </c>
      <c r="O2993" t="str">
        <f t="shared" si="279"/>
        <v/>
      </c>
      <c r="R2993" t="str">
        <f t="shared" si="280"/>
        <v>1999-04</v>
      </c>
      <c r="U2993" s="2">
        <v>8.8379999999999992</v>
      </c>
      <c r="V2993" s="2">
        <v>6.4000000000000001E-2</v>
      </c>
      <c r="W2993" s="2">
        <v>14.807</v>
      </c>
      <c r="X2993" s="2">
        <v>8.5000000000000006E-2</v>
      </c>
      <c r="Y2993" s="2">
        <v>2.931</v>
      </c>
      <c r="Z2993" s="2">
        <v>0.17499999999999999</v>
      </c>
      <c r="AA2993" s="2">
        <v>15.571999999999999</v>
      </c>
      <c r="AB2993" s="2">
        <v>6.4000000000000001E-2</v>
      </c>
      <c r="AC2993">
        <f t="shared" si="281"/>
        <v>1990</v>
      </c>
    </row>
    <row r="2994" spans="1:29" x14ac:dyDescent="0.35">
      <c r="A2994" s="3">
        <v>36281</v>
      </c>
      <c r="B2994" s="2">
        <v>11.706</v>
      </c>
      <c r="C2994" s="2">
        <v>4.4999999999999998E-2</v>
      </c>
      <c r="D2994" s="2">
        <v>17.613</v>
      </c>
      <c r="E2994" s="2">
        <v>0.11600000000000001</v>
      </c>
      <c r="F2994" s="2">
        <v>5.8239999999999998</v>
      </c>
      <c r="G2994" s="2">
        <v>0.155</v>
      </c>
      <c r="H2994" s="2">
        <v>16.297999999999998</v>
      </c>
      <c r="I2994" s="2">
        <v>6.0999999999999999E-2</v>
      </c>
      <c r="J2994" s="4">
        <f t="shared" si="282"/>
        <v>1999</v>
      </c>
      <c r="K2994">
        <f t="shared" si="283"/>
        <v>5</v>
      </c>
      <c r="M2994" t="str">
        <f t="shared" si="278"/>
        <v/>
      </c>
      <c r="O2994" t="str">
        <f t="shared" si="279"/>
        <v/>
      </c>
      <c r="R2994" t="str">
        <f t="shared" si="280"/>
        <v>1999-05</v>
      </c>
      <c r="U2994" s="2">
        <v>11.706</v>
      </c>
      <c r="V2994" s="2">
        <v>4.4999999999999998E-2</v>
      </c>
      <c r="W2994" s="2">
        <v>17.613</v>
      </c>
      <c r="X2994" s="2">
        <v>0.11600000000000001</v>
      </c>
      <c r="Y2994" s="2">
        <v>5.8239999999999998</v>
      </c>
      <c r="Z2994" s="2">
        <v>0.155</v>
      </c>
      <c r="AA2994" s="2">
        <v>16.297999999999998</v>
      </c>
      <c r="AB2994" s="2">
        <v>6.0999999999999999E-2</v>
      </c>
      <c r="AC2994">
        <f t="shared" si="281"/>
        <v>1990</v>
      </c>
    </row>
    <row r="2995" spans="1:29" x14ac:dyDescent="0.35">
      <c r="A2995" s="3">
        <v>36312</v>
      </c>
      <c r="B2995" s="2">
        <v>14.031000000000001</v>
      </c>
      <c r="C2995" s="2">
        <v>7.1999999999999995E-2</v>
      </c>
      <c r="D2995" s="2">
        <v>19.831</v>
      </c>
      <c r="E2995" s="2">
        <v>0.121</v>
      </c>
      <c r="F2995" s="2">
        <v>8.2050000000000001</v>
      </c>
      <c r="G2995" s="2">
        <v>0.13100000000000001</v>
      </c>
      <c r="H2995" s="2">
        <v>16.957000000000001</v>
      </c>
      <c r="I2995" s="2">
        <v>6.2E-2</v>
      </c>
      <c r="J2995" s="4">
        <f t="shared" si="282"/>
        <v>1999</v>
      </c>
      <c r="K2995">
        <f t="shared" si="283"/>
        <v>6</v>
      </c>
      <c r="M2995" t="str">
        <f t="shared" si="278"/>
        <v/>
      </c>
      <c r="O2995" t="str">
        <f t="shared" si="279"/>
        <v/>
      </c>
      <c r="R2995" t="str">
        <f t="shared" si="280"/>
        <v>1999-06</v>
      </c>
      <c r="U2995" s="2">
        <v>14.031000000000001</v>
      </c>
      <c r="V2995" s="2">
        <v>7.1999999999999995E-2</v>
      </c>
      <c r="W2995" s="2">
        <v>19.831</v>
      </c>
      <c r="X2995" s="2">
        <v>0.121</v>
      </c>
      <c r="Y2995" s="2">
        <v>8.2050000000000001</v>
      </c>
      <c r="Z2995" s="2">
        <v>0.13100000000000001</v>
      </c>
      <c r="AA2995" s="2">
        <v>16.957000000000001</v>
      </c>
      <c r="AB2995" s="2">
        <v>6.2E-2</v>
      </c>
      <c r="AC2995">
        <f t="shared" si="281"/>
        <v>1990</v>
      </c>
    </row>
    <row r="2996" spans="1:29" x14ac:dyDescent="0.35">
      <c r="A2996" s="3">
        <v>36342</v>
      </c>
      <c r="B2996" s="2">
        <v>14.853</v>
      </c>
      <c r="C2996" s="2">
        <v>0.10100000000000001</v>
      </c>
      <c r="D2996" s="2">
        <v>20.577999999999999</v>
      </c>
      <c r="E2996" s="2">
        <v>8.6999999999999994E-2</v>
      </c>
      <c r="F2996" s="2">
        <v>9.24</v>
      </c>
      <c r="G2996" s="2">
        <v>0.12</v>
      </c>
      <c r="H2996" s="2">
        <v>17.218</v>
      </c>
      <c r="I2996" s="2">
        <v>6.4000000000000001E-2</v>
      </c>
      <c r="J2996" s="4">
        <f t="shared" si="282"/>
        <v>1999</v>
      </c>
      <c r="K2996">
        <f t="shared" si="283"/>
        <v>7</v>
      </c>
      <c r="M2996" t="str">
        <f t="shared" si="278"/>
        <v/>
      </c>
      <c r="O2996" t="str">
        <f t="shared" si="279"/>
        <v/>
      </c>
      <c r="R2996" t="str">
        <f t="shared" si="280"/>
        <v>1999-07</v>
      </c>
      <c r="U2996" s="2">
        <v>14.853</v>
      </c>
      <c r="V2996" s="2">
        <v>0.10100000000000001</v>
      </c>
      <c r="W2996" s="2">
        <v>20.577999999999999</v>
      </c>
      <c r="X2996" s="2">
        <v>8.6999999999999994E-2</v>
      </c>
      <c r="Y2996" s="2">
        <v>9.24</v>
      </c>
      <c r="Z2996" s="2">
        <v>0.12</v>
      </c>
      <c r="AA2996" s="2">
        <v>17.218</v>
      </c>
      <c r="AB2996" s="2">
        <v>6.4000000000000001E-2</v>
      </c>
      <c r="AC2996">
        <f t="shared" si="281"/>
        <v>1990</v>
      </c>
    </row>
    <row r="2997" spans="1:29" x14ac:dyDescent="0.35">
      <c r="A2997" s="3">
        <v>36373</v>
      </c>
      <c r="B2997" s="2">
        <v>14.3479999999999</v>
      </c>
      <c r="C2997" s="2">
        <v>8.8999999999999996E-2</v>
      </c>
      <c r="D2997" s="2">
        <v>20.158000000000001</v>
      </c>
      <c r="E2997" s="2">
        <v>7.5999999999999998E-2</v>
      </c>
      <c r="F2997" s="2">
        <v>8.6959999999999997</v>
      </c>
      <c r="G2997" s="2">
        <v>0.125</v>
      </c>
      <c r="H2997" s="2">
        <v>17.100000000000001</v>
      </c>
      <c r="I2997" s="2">
        <v>6.3E-2</v>
      </c>
      <c r="J2997" s="4">
        <f t="shared" si="282"/>
        <v>1999</v>
      </c>
      <c r="K2997">
        <f t="shared" si="283"/>
        <v>8</v>
      </c>
      <c r="M2997" t="str">
        <f t="shared" si="278"/>
        <v/>
      </c>
      <c r="O2997" t="str">
        <f t="shared" si="279"/>
        <v/>
      </c>
      <c r="R2997" t="str">
        <f t="shared" si="280"/>
        <v>1999-08</v>
      </c>
      <c r="U2997" s="2">
        <v>14.3479999999999</v>
      </c>
      <c r="V2997" s="2">
        <v>8.8999999999999996E-2</v>
      </c>
      <c r="W2997" s="2">
        <v>20.158000000000001</v>
      </c>
      <c r="X2997" s="2">
        <v>7.5999999999999998E-2</v>
      </c>
      <c r="Y2997" s="2">
        <v>8.6959999999999997</v>
      </c>
      <c r="Z2997" s="2">
        <v>0.125</v>
      </c>
      <c r="AA2997" s="2">
        <v>17.100000000000001</v>
      </c>
      <c r="AB2997" s="2">
        <v>6.3E-2</v>
      </c>
      <c r="AC2997">
        <f t="shared" si="281"/>
        <v>1990</v>
      </c>
    </row>
    <row r="2998" spans="1:29" x14ac:dyDescent="0.35">
      <c r="A2998" s="3">
        <v>36404</v>
      </c>
      <c r="B2998" s="2">
        <v>12.723000000000001</v>
      </c>
      <c r="C2998" s="2">
        <v>5.6000000000000001E-2</v>
      </c>
      <c r="D2998" s="2">
        <v>18.472000000000001</v>
      </c>
      <c r="E2998" s="2">
        <v>0.16500000000000001</v>
      </c>
      <c r="F2998" s="2">
        <v>7.109</v>
      </c>
      <c r="G2998" s="2">
        <v>0.13400000000000001</v>
      </c>
      <c r="H2998" s="2">
        <v>16.605</v>
      </c>
      <c r="I2998" s="2">
        <v>5.8999999999999997E-2</v>
      </c>
      <c r="J2998" s="4">
        <f t="shared" si="282"/>
        <v>1999</v>
      </c>
      <c r="K2998">
        <f t="shared" si="283"/>
        <v>9</v>
      </c>
      <c r="M2998" t="str">
        <f t="shared" si="278"/>
        <v/>
      </c>
      <c r="O2998" t="str">
        <f t="shared" si="279"/>
        <v/>
      </c>
      <c r="R2998" t="str">
        <f t="shared" si="280"/>
        <v>1999-09</v>
      </c>
      <c r="U2998" s="2">
        <v>12.723000000000001</v>
      </c>
      <c r="V2998" s="2">
        <v>5.6000000000000001E-2</v>
      </c>
      <c r="W2998" s="2">
        <v>18.472000000000001</v>
      </c>
      <c r="X2998" s="2">
        <v>0.16500000000000001</v>
      </c>
      <c r="Y2998" s="2">
        <v>7.109</v>
      </c>
      <c r="Z2998" s="2">
        <v>0.13400000000000001</v>
      </c>
      <c r="AA2998" s="2">
        <v>16.605</v>
      </c>
      <c r="AB2998" s="2">
        <v>5.8999999999999997E-2</v>
      </c>
      <c r="AC2998">
        <f t="shared" si="281"/>
        <v>1990</v>
      </c>
    </row>
    <row r="2999" spans="1:29" x14ac:dyDescent="0.35">
      <c r="A2999" s="3">
        <v>36434</v>
      </c>
      <c r="B2999" s="2">
        <v>9.9969999999999999</v>
      </c>
      <c r="C2999" s="2">
        <v>9.5000000000000001E-2</v>
      </c>
      <c r="D2999" s="2">
        <v>15.583</v>
      </c>
      <c r="E2999" s="2">
        <v>0.107</v>
      </c>
      <c r="F2999" s="2">
        <v>4.4909999999999997</v>
      </c>
      <c r="G2999" s="2">
        <v>6.4000000000000001E-2</v>
      </c>
      <c r="H2999" s="2">
        <v>15.675000000000001</v>
      </c>
      <c r="I2999" s="2">
        <v>6.3E-2</v>
      </c>
      <c r="J2999" s="4">
        <f t="shared" si="282"/>
        <v>1999</v>
      </c>
      <c r="K2999">
        <f t="shared" si="283"/>
        <v>10</v>
      </c>
      <c r="M2999" t="str">
        <f t="shared" si="278"/>
        <v/>
      </c>
      <c r="O2999" t="str">
        <f t="shared" si="279"/>
        <v/>
      </c>
      <c r="R2999" t="str">
        <f t="shared" si="280"/>
        <v>1999-10</v>
      </c>
      <c r="U2999" s="2">
        <v>9.9969999999999999</v>
      </c>
      <c r="V2999" s="2">
        <v>9.5000000000000001E-2</v>
      </c>
      <c r="W2999" s="2">
        <v>15.583</v>
      </c>
      <c r="X2999" s="2">
        <v>0.107</v>
      </c>
      <c r="Y2999" s="2">
        <v>4.4909999999999997</v>
      </c>
      <c r="Z2999" s="2">
        <v>6.4000000000000001E-2</v>
      </c>
      <c r="AA2999" s="2">
        <v>15.675000000000001</v>
      </c>
      <c r="AB2999" s="2">
        <v>6.3E-2</v>
      </c>
      <c r="AC2999">
        <f t="shared" si="281"/>
        <v>1990</v>
      </c>
    </row>
    <row r="3000" spans="1:29" x14ac:dyDescent="0.35">
      <c r="A3000" s="3">
        <v>36465</v>
      </c>
      <c r="B3000" s="2">
        <v>6.5919999999999996</v>
      </c>
      <c r="C3000" s="2">
        <v>8.3000000000000004E-2</v>
      </c>
      <c r="D3000" s="2">
        <v>12.120999999999899</v>
      </c>
      <c r="E3000" s="2">
        <v>0.08</v>
      </c>
      <c r="F3000" s="2">
        <v>1.107</v>
      </c>
      <c r="G3000" s="2">
        <v>8.5000000000000006E-2</v>
      </c>
      <c r="H3000" s="2">
        <v>14.673</v>
      </c>
      <c r="I3000" s="2">
        <v>6.3E-2</v>
      </c>
      <c r="J3000" s="4">
        <f t="shared" si="282"/>
        <v>1999</v>
      </c>
      <c r="K3000">
        <f t="shared" si="283"/>
        <v>11</v>
      </c>
      <c r="M3000" t="str">
        <f t="shared" si="278"/>
        <v/>
      </c>
      <c r="O3000" t="str">
        <f t="shared" si="279"/>
        <v/>
      </c>
      <c r="R3000" t="str">
        <f t="shared" si="280"/>
        <v>1999-11</v>
      </c>
      <c r="U3000" s="2">
        <v>6.5919999999999996</v>
      </c>
      <c r="V3000" s="2">
        <v>8.3000000000000004E-2</v>
      </c>
      <c r="W3000" s="2">
        <v>12.120999999999899</v>
      </c>
      <c r="X3000" s="2">
        <v>0.08</v>
      </c>
      <c r="Y3000" s="2">
        <v>1.107</v>
      </c>
      <c r="Z3000" s="2">
        <v>8.5000000000000006E-2</v>
      </c>
      <c r="AA3000" s="2">
        <v>14.673</v>
      </c>
      <c r="AB3000" s="2">
        <v>6.3E-2</v>
      </c>
      <c r="AC3000">
        <f t="shared" si="281"/>
        <v>1990</v>
      </c>
    </row>
    <row r="3001" spans="1:29" x14ac:dyDescent="0.35">
      <c r="A3001" s="3">
        <v>36495</v>
      </c>
      <c r="B3001" s="2">
        <v>4.5650000000000004</v>
      </c>
      <c r="C3001" s="2">
        <v>8.5000000000000006E-2</v>
      </c>
      <c r="D3001" s="2">
        <v>9.9529999999999994</v>
      </c>
      <c r="E3001" s="2">
        <v>0.09</v>
      </c>
      <c r="F3001" s="2">
        <v>-0.69199999999999995</v>
      </c>
      <c r="G3001" s="2">
        <v>7.8E-2</v>
      </c>
      <c r="H3001" s="2">
        <v>14.13</v>
      </c>
      <c r="I3001" s="2">
        <v>6.4000000000000001E-2</v>
      </c>
      <c r="J3001" s="4">
        <f t="shared" si="282"/>
        <v>1999</v>
      </c>
      <c r="K3001">
        <f t="shared" si="283"/>
        <v>12</v>
      </c>
      <c r="M3001" t="str">
        <f t="shared" si="278"/>
        <v/>
      </c>
      <c r="O3001" t="str">
        <f t="shared" si="279"/>
        <v/>
      </c>
      <c r="R3001" t="str">
        <f t="shared" si="280"/>
        <v>1999-12</v>
      </c>
      <c r="U3001" s="2">
        <v>4.5650000000000004</v>
      </c>
      <c r="V3001" s="2">
        <v>8.5000000000000006E-2</v>
      </c>
      <c r="W3001" s="2">
        <v>9.9529999999999994</v>
      </c>
      <c r="X3001" s="2">
        <v>0.09</v>
      </c>
      <c r="Y3001" s="2">
        <v>-0.69199999999999995</v>
      </c>
      <c r="Z3001" s="2">
        <v>7.8E-2</v>
      </c>
      <c r="AA3001" s="2">
        <v>14.13</v>
      </c>
      <c r="AB3001" s="2">
        <v>6.4000000000000001E-2</v>
      </c>
      <c r="AC3001">
        <f t="shared" si="281"/>
        <v>1990</v>
      </c>
    </row>
    <row r="3002" spans="1:29" x14ac:dyDescent="0.35">
      <c r="A3002" s="3">
        <v>36526</v>
      </c>
      <c r="B3002" s="2">
        <v>2.95</v>
      </c>
      <c r="C3002" s="2">
        <v>9.0999999999999998E-2</v>
      </c>
      <c r="D3002" s="2">
        <v>8.3490000000000002</v>
      </c>
      <c r="E3002" s="2">
        <v>0.10299999999999999</v>
      </c>
      <c r="F3002" s="2">
        <v>-2.3220000000000001</v>
      </c>
      <c r="G3002" s="2">
        <v>7.1999999999999995E-2</v>
      </c>
      <c r="H3002" s="2">
        <v>13.773</v>
      </c>
      <c r="I3002" s="2">
        <v>6.4000000000000001E-2</v>
      </c>
      <c r="J3002" s="4">
        <f t="shared" si="282"/>
        <v>2000</v>
      </c>
      <c r="K3002">
        <f t="shared" si="283"/>
        <v>1</v>
      </c>
      <c r="M3002" t="str">
        <f t="shared" si="278"/>
        <v/>
      </c>
      <c r="O3002" t="str">
        <f t="shared" si="279"/>
        <v/>
      </c>
      <c r="R3002" t="str">
        <f t="shared" si="280"/>
        <v>2000-01</v>
      </c>
      <c r="U3002" s="2">
        <v>2.95</v>
      </c>
      <c r="V3002" s="2">
        <v>9.0999999999999998E-2</v>
      </c>
      <c r="W3002" s="2">
        <v>8.3490000000000002</v>
      </c>
      <c r="X3002" s="2">
        <v>0.10299999999999999</v>
      </c>
      <c r="Y3002" s="2">
        <v>-2.3220000000000001</v>
      </c>
      <c r="Z3002" s="2">
        <v>7.1999999999999995E-2</v>
      </c>
      <c r="AA3002" s="2">
        <v>13.773</v>
      </c>
      <c r="AB3002" s="2">
        <v>6.4000000000000001E-2</v>
      </c>
      <c r="AC3002">
        <f t="shared" si="281"/>
        <v>2000</v>
      </c>
    </row>
    <row r="3003" spans="1:29" x14ac:dyDescent="0.35">
      <c r="A3003" s="3">
        <v>36557</v>
      </c>
      <c r="B3003" s="2">
        <v>4.1840000000000002</v>
      </c>
      <c r="C3003" s="2">
        <v>9.2999999999999999E-2</v>
      </c>
      <c r="D3003" s="2">
        <v>9.8629999999999995</v>
      </c>
      <c r="E3003" s="2">
        <v>9.6000000000000002E-2</v>
      </c>
      <c r="F3003" s="2">
        <v>-1.371</v>
      </c>
      <c r="G3003" s="2">
        <v>9.1999999999999998E-2</v>
      </c>
      <c r="H3003" s="2">
        <v>14.265999999999901</v>
      </c>
      <c r="I3003" s="2">
        <v>6.5000000000000002E-2</v>
      </c>
      <c r="J3003" s="4">
        <f t="shared" si="282"/>
        <v>2000</v>
      </c>
      <c r="K3003">
        <f t="shared" si="283"/>
        <v>2</v>
      </c>
      <c r="M3003" t="str">
        <f t="shared" si="278"/>
        <v/>
      </c>
      <c r="O3003" t="str">
        <f t="shared" si="279"/>
        <v/>
      </c>
      <c r="R3003" t="str">
        <f t="shared" si="280"/>
        <v>2000-02</v>
      </c>
      <c r="U3003" s="2">
        <v>4.1840000000000002</v>
      </c>
      <c r="V3003" s="2">
        <v>9.2999999999999999E-2</v>
      </c>
      <c r="W3003" s="2">
        <v>9.8629999999999995</v>
      </c>
      <c r="X3003" s="2">
        <v>9.6000000000000002E-2</v>
      </c>
      <c r="Y3003" s="2">
        <v>-1.371</v>
      </c>
      <c r="Z3003" s="2">
        <v>9.1999999999999998E-2</v>
      </c>
      <c r="AA3003" s="2">
        <v>14.265999999999901</v>
      </c>
      <c r="AB3003" s="2">
        <v>6.5000000000000002E-2</v>
      </c>
      <c r="AC3003">
        <f t="shared" si="281"/>
        <v>2000</v>
      </c>
    </row>
    <row r="3004" spans="1:29" x14ac:dyDescent="0.35">
      <c r="A3004" s="3">
        <v>36586</v>
      </c>
      <c r="B3004" s="2">
        <v>6.2189999999999896</v>
      </c>
      <c r="C3004" s="2">
        <v>0.12</v>
      </c>
      <c r="D3004" s="2">
        <v>12.204999999999901</v>
      </c>
      <c r="E3004" s="2">
        <v>0.13300000000000001</v>
      </c>
      <c r="F3004" s="2">
        <v>0.375999999999999</v>
      </c>
      <c r="G3004" s="2">
        <v>8.1999999999999906E-2</v>
      </c>
      <c r="H3004" s="2">
        <v>14.845999999999901</v>
      </c>
      <c r="I3004" s="2">
        <v>6.9000000000000006E-2</v>
      </c>
      <c r="J3004" s="4">
        <f t="shared" si="282"/>
        <v>2000</v>
      </c>
      <c r="K3004">
        <f t="shared" si="283"/>
        <v>3</v>
      </c>
      <c r="M3004" t="str">
        <f t="shared" si="278"/>
        <v/>
      </c>
      <c r="O3004" t="str">
        <f t="shared" si="279"/>
        <v/>
      </c>
      <c r="R3004" t="str">
        <f t="shared" si="280"/>
        <v>2000-03</v>
      </c>
      <c r="U3004" s="2">
        <v>6.2189999999999896</v>
      </c>
      <c r="V3004" s="2">
        <v>0.12</v>
      </c>
      <c r="W3004" s="2">
        <v>12.204999999999901</v>
      </c>
      <c r="X3004" s="2">
        <v>0.13300000000000001</v>
      </c>
      <c r="Y3004" s="2">
        <v>0.375999999999999</v>
      </c>
      <c r="Z3004" s="2">
        <v>8.1999999999999906E-2</v>
      </c>
      <c r="AA3004" s="2">
        <v>14.845999999999901</v>
      </c>
      <c r="AB3004" s="2">
        <v>6.9000000000000006E-2</v>
      </c>
      <c r="AC3004">
        <f t="shared" si="281"/>
        <v>2000</v>
      </c>
    </row>
    <row r="3005" spans="1:29" x14ac:dyDescent="0.35">
      <c r="A3005" s="3">
        <v>36617</v>
      </c>
      <c r="B3005" s="2">
        <v>9.5519999999999996</v>
      </c>
      <c r="C3005" s="2">
        <v>7.4999999999999997E-2</v>
      </c>
      <c r="D3005" s="2">
        <v>15.534000000000001</v>
      </c>
      <c r="E3005" s="2">
        <v>0.156</v>
      </c>
      <c r="F3005" s="2">
        <v>3.68</v>
      </c>
      <c r="G3005" s="2">
        <v>0.153</v>
      </c>
      <c r="H3005" s="2">
        <v>15.762</v>
      </c>
      <c r="I3005" s="2">
        <v>6.2E-2</v>
      </c>
      <c r="J3005" s="4">
        <f t="shared" si="282"/>
        <v>2000</v>
      </c>
      <c r="K3005">
        <f t="shared" si="283"/>
        <v>4</v>
      </c>
      <c r="M3005" t="str">
        <f t="shared" si="278"/>
        <v/>
      </c>
      <c r="O3005" t="str">
        <f t="shared" si="279"/>
        <v/>
      </c>
      <c r="R3005" t="str">
        <f t="shared" si="280"/>
        <v>2000-04</v>
      </c>
      <c r="U3005" s="2">
        <v>9.5519999999999996</v>
      </c>
      <c r="V3005" s="2">
        <v>7.4999999999999997E-2</v>
      </c>
      <c r="W3005" s="2">
        <v>15.534000000000001</v>
      </c>
      <c r="X3005" s="2">
        <v>0.156</v>
      </c>
      <c r="Y3005" s="2">
        <v>3.68</v>
      </c>
      <c r="Z3005" s="2">
        <v>0.153</v>
      </c>
      <c r="AA3005" s="2">
        <v>15.762</v>
      </c>
      <c r="AB3005" s="2">
        <v>6.2E-2</v>
      </c>
      <c r="AC3005">
        <f t="shared" si="281"/>
        <v>2000</v>
      </c>
    </row>
    <row r="3006" spans="1:29" x14ac:dyDescent="0.35">
      <c r="A3006" s="3">
        <v>36647</v>
      </c>
      <c r="B3006" s="2">
        <v>11.874000000000001</v>
      </c>
      <c r="C3006" s="2">
        <v>6.4000000000000001E-2</v>
      </c>
      <c r="D3006" s="2">
        <v>17.721</v>
      </c>
      <c r="E3006" s="2">
        <v>0.127</v>
      </c>
      <c r="F3006" s="2">
        <v>5.9969999999999999</v>
      </c>
      <c r="G3006" s="2">
        <v>0.2</v>
      </c>
      <c r="H3006" s="2">
        <v>16.395</v>
      </c>
      <c r="I3006" s="2">
        <v>6.0999999999999999E-2</v>
      </c>
      <c r="J3006" s="4">
        <f t="shared" si="282"/>
        <v>2000</v>
      </c>
      <c r="K3006">
        <f t="shared" si="283"/>
        <v>5</v>
      </c>
      <c r="M3006" t="str">
        <f t="shared" si="278"/>
        <v/>
      </c>
      <c r="O3006" t="str">
        <f t="shared" si="279"/>
        <v/>
      </c>
      <c r="R3006" t="str">
        <f t="shared" si="280"/>
        <v>2000-05</v>
      </c>
      <c r="U3006" s="2">
        <v>11.874000000000001</v>
      </c>
      <c r="V3006" s="2">
        <v>6.4000000000000001E-2</v>
      </c>
      <c r="W3006" s="2">
        <v>17.721</v>
      </c>
      <c r="X3006" s="2">
        <v>0.127</v>
      </c>
      <c r="Y3006" s="2">
        <v>5.9969999999999999</v>
      </c>
      <c r="Z3006" s="2">
        <v>0.2</v>
      </c>
      <c r="AA3006" s="2">
        <v>16.395</v>
      </c>
      <c r="AB3006" s="2">
        <v>6.0999999999999999E-2</v>
      </c>
      <c r="AC3006">
        <f t="shared" si="281"/>
        <v>2000</v>
      </c>
    </row>
    <row r="3007" spans="1:29" x14ac:dyDescent="0.35">
      <c r="A3007" s="3">
        <v>36678</v>
      </c>
      <c r="B3007" s="2">
        <v>14.06</v>
      </c>
      <c r="C3007" s="2">
        <v>0.1</v>
      </c>
      <c r="D3007" s="2">
        <v>19.847000000000001</v>
      </c>
      <c r="E3007" s="2">
        <v>0.20599999999999999</v>
      </c>
      <c r="F3007" s="2">
        <v>8.2430000000000003</v>
      </c>
      <c r="G3007" s="2">
        <v>0.161</v>
      </c>
      <c r="H3007" s="2">
        <v>17</v>
      </c>
      <c r="I3007" s="2">
        <v>6.7000000000000004E-2</v>
      </c>
      <c r="J3007" s="4">
        <f t="shared" si="282"/>
        <v>2000</v>
      </c>
      <c r="K3007">
        <f t="shared" si="283"/>
        <v>6</v>
      </c>
      <c r="M3007" t="str">
        <f t="shared" si="278"/>
        <v/>
      </c>
      <c r="O3007" t="str">
        <f t="shared" si="279"/>
        <v/>
      </c>
      <c r="R3007" t="str">
        <f t="shared" si="280"/>
        <v>2000-06</v>
      </c>
      <c r="U3007" s="2">
        <v>14.06</v>
      </c>
      <c r="V3007" s="2">
        <v>0.1</v>
      </c>
      <c r="W3007" s="2">
        <v>19.847000000000001</v>
      </c>
      <c r="X3007" s="2">
        <v>0.20599999999999999</v>
      </c>
      <c r="Y3007" s="2">
        <v>8.2430000000000003</v>
      </c>
      <c r="Z3007" s="2">
        <v>0.161</v>
      </c>
      <c r="AA3007" s="2">
        <v>17</v>
      </c>
      <c r="AB3007" s="2">
        <v>6.7000000000000004E-2</v>
      </c>
      <c r="AC3007">
        <f t="shared" si="281"/>
        <v>2000</v>
      </c>
    </row>
    <row r="3008" spans="1:29" x14ac:dyDescent="0.35">
      <c r="A3008" s="3">
        <v>36708</v>
      </c>
      <c r="B3008" s="2">
        <v>14.8479999999999</v>
      </c>
      <c r="C3008" s="2">
        <v>0.12</v>
      </c>
      <c r="D3008" s="2">
        <v>20.664999999999999</v>
      </c>
      <c r="E3008" s="2">
        <v>0.107</v>
      </c>
      <c r="F3008" s="2">
        <v>9.0980000000000008</v>
      </c>
      <c r="G3008" s="2">
        <v>9.8000000000000004E-2</v>
      </c>
      <c r="H3008" s="2">
        <v>17.242000000000001</v>
      </c>
      <c r="I3008" s="2">
        <v>6.6000000000000003E-2</v>
      </c>
      <c r="J3008" s="4">
        <f t="shared" si="282"/>
        <v>2000</v>
      </c>
      <c r="K3008">
        <f t="shared" si="283"/>
        <v>7</v>
      </c>
      <c r="M3008" t="str">
        <f t="shared" si="278"/>
        <v/>
      </c>
      <c r="O3008" t="str">
        <f t="shared" si="279"/>
        <v/>
      </c>
      <c r="R3008" t="str">
        <f t="shared" si="280"/>
        <v>2000-07</v>
      </c>
      <c r="U3008" s="2">
        <v>14.8479999999999</v>
      </c>
      <c r="V3008" s="2">
        <v>0.12</v>
      </c>
      <c r="W3008" s="2">
        <v>20.664999999999999</v>
      </c>
      <c r="X3008" s="2">
        <v>0.107</v>
      </c>
      <c r="Y3008" s="2">
        <v>9.0980000000000008</v>
      </c>
      <c r="Z3008" s="2">
        <v>9.8000000000000004E-2</v>
      </c>
      <c r="AA3008" s="2">
        <v>17.242000000000001</v>
      </c>
      <c r="AB3008" s="2">
        <v>6.6000000000000003E-2</v>
      </c>
      <c r="AC3008">
        <f t="shared" si="281"/>
        <v>2000</v>
      </c>
    </row>
    <row r="3009" spans="1:29" x14ac:dyDescent="0.35">
      <c r="A3009" s="3">
        <v>36739</v>
      </c>
      <c r="B3009" s="2">
        <v>14.519</v>
      </c>
      <c r="C3009" s="2">
        <v>8.5999999999999993E-2</v>
      </c>
      <c r="D3009" s="2">
        <v>20.308</v>
      </c>
      <c r="E3009" s="2">
        <v>9.5000000000000001E-2</v>
      </c>
      <c r="F3009" s="2">
        <v>8.7959999999999994</v>
      </c>
      <c r="G3009" s="2">
        <v>0.152</v>
      </c>
      <c r="H3009" s="2">
        <v>17.242999999999999</v>
      </c>
      <c r="I3009" s="2">
        <v>6.3E-2</v>
      </c>
      <c r="J3009" s="4">
        <f t="shared" si="282"/>
        <v>2000</v>
      </c>
      <c r="K3009">
        <f t="shared" si="283"/>
        <v>8</v>
      </c>
      <c r="M3009" t="str">
        <f t="shared" si="278"/>
        <v/>
      </c>
      <c r="O3009" t="str">
        <f t="shared" si="279"/>
        <v/>
      </c>
      <c r="R3009" t="str">
        <f t="shared" si="280"/>
        <v>2000-08</v>
      </c>
      <c r="U3009" s="2">
        <v>14.519</v>
      </c>
      <c r="V3009" s="2">
        <v>8.5999999999999993E-2</v>
      </c>
      <c r="W3009" s="2">
        <v>20.308</v>
      </c>
      <c r="X3009" s="2">
        <v>9.5000000000000001E-2</v>
      </c>
      <c r="Y3009" s="2">
        <v>8.7959999999999994</v>
      </c>
      <c r="Z3009" s="2">
        <v>0.152</v>
      </c>
      <c r="AA3009" s="2">
        <v>17.242999999999999</v>
      </c>
      <c r="AB3009" s="2">
        <v>6.3E-2</v>
      </c>
      <c r="AC3009">
        <f t="shared" si="281"/>
        <v>2000</v>
      </c>
    </row>
    <row r="3010" spans="1:29" x14ac:dyDescent="0.35">
      <c r="A3010" s="3">
        <v>36770</v>
      </c>
      <c r="B3010" s="2">
        <v>12.547000000000001</v>
      </c>
      <c r="C3010" s="2">
        <v>5.8000000000000003E-2</v>
      </c>
      <c r="D3010" s="2">
        <v>18.373000000000001</v>
      </c>
      <c r="E3010" s="2">
        <v>0.115</v>
      </c>
      <c r="F3010" s="2">
        <v>6.8220000000000001</v>
      </c>
      <c r="G3010" s="2">
        <v>0.14199999999999999</v>
      </c>
      <c r="H3010" s="2">
        <v>16.613</v>
      </c>
      <c r="I3010" s="2">
        <v>6.0999999999999999E-2</v>
      </c>
      <c r="J3010" s="4">
        <f t="shared" si="282"/>
        <v>2000</v>
      </c>
      <c r="K3010">
        <f t="shared" si="283"/>
        <v>9</v>
      </c>
      <c r="M3010" t="str">
        <f t="shared" si="278"/>
        <v/>
      </c>
      <c r="O3010" t="str">
        <f t="shared" si="279"/>
        <v/>
      </c>
      <c r="R3010" t="str">
        <f t="shared" si="280"/>
        <v>2000-09</v>
      </c>
      <c r="U3010" s="2">
        <v>12.547000000000001</v>
      </c>
      <c r="V3010" s="2">
        <v>5.8000000000000003E-2</v>
      </c>
      <c r="W3010" s="2">
        <v>18.373000000000001</v>
      </c>
      <c r="X3010" s="2">
        <v>0.115</v>
      </c>
      <c r="Y3010" s="2">
        <v>6.8220000000000001</v>
      </c>
      <c r="Z3010" s="2">
        <v>0.14199999999999999</v>
      </c>
      <c r="AA3010" s="2">
        <v>16.613</v>
      </c>
      <c r="AB3010" s="2">
        <v>6.0999999999999999E-2</v>
      </c>
      <c r="AC3010">
        <f t="shared" si="281"/>
        <v>2000</v>
      </c>
    </row>
    <row r="3011" spans="1:29" x14ac:dyDescent="0.35">
      <c r="A3011" s="3">
        <v>36800</v>
      </c>
      <c r="B3011" s="2">
        <v>9.4860000000000007</v>
      </c>
      <c r="C3011" s="2">
        <v>4.7E-2</v>
      </c>
      <c r="D3011" s="2">
        <v>15.069000000000001</v>
      </c>
      <c r="E3011" s="2">
        <v>0.13400000000000001</v>
      </c>
      <c r="F3011" s="2">
        <v>4</v>
      </c>
      <c r="G3011" s="2">
        <v>9.7000000000000003E-2</v>
      </c>
      <c r="H3011" s="2">
        <v>15.587999999999999</v>
      </c>
      <c r="I3011" s="2">
        <v>0.06</v>
      </c>
      <c r="J3011" s="4">
        <f t="shared" si="282"/>
        <v>2000</v>
      </c>
      <c r="K3011">
        <f t="shared" si="283"/>
        <v>10</v>
      </c>
      <c r="M3011" t="str">
        <f t="shared" ref="M3011:M3074" si="284">IFERROR(AVERAGEIFS(H:H, J:J, L3011), "")</f>
        <v/>
      </c>
      <c r="O3011" t="str">
        <f t="shared" ref="O3011:O3074" si="285">IF(ISNUMBER(M3011), M3011 - $N$2, "")</f>
        <v/>
      </c>
      <c r="R3011" t="str">
        <f t="shared" ref="R3011:R3074" si="286">J3011 &amp; "-" &amp; TEXT(K3011, "00")</f>
        <v>2000-10</v>
      </c>
      <c r="U3011" s="2">
        <v>9.4860000000000007</v>
      </c>
      <c r="V3011" s="2">
        <v>4.7E-2</v>
      </c>
      <c r="W3011" s="2">
        <v>15.069000000000001</v>
      </c>
      <c r="X3011" s="2">
        <v>0.13400000000000001</v>
      </c>
      <c r="Y3011" s="2">
        <v>4</v>
      </c>
      <c r="Z3011" s="2">
        <v>9.7000000000000003E-2</v>
      </c>
      <c r="AA3011" s="2">
        <v>15.587999999999999</v>
      </c>
      <c r="AB3011" s="2">
        <v>0.06</v>
      </c>
      <c r="AC3011">
        <f t="shared" ref="AC3011:AC3074" si="287">INT(J3011/10)*10</f>
        <v>2000</v>
      </c>
    </row>
    <row r="3012" spans="1:29" x14ac:dyDescent="0.35">
      <c r="A3012" s="3">
        <v>36831</v>
      </c>
      <c r="B3012" s="2">
        <v>6.3120000000000003</v>
      </c>
      <c r="C3012" s="2">
        <v>8.4000000000000005E-2</v>
      </c>
      <c r="D3012" s="2">
        <v>11.67</v>
      </c>
      <c r="E3012" s="2">
        <v>9.1999999999999998E-2</v>
      </c>
      <c r="F3012" s="2">
        <v>0.996</v>
      </c>
      <c r="G3012" s="2">
        <v>6.4000000000000001E-2</v>
      </c>
      <c r="H3012" s="2">
        <v>14.632</v>
      </c>
      <c r="I3012" s="2">
        <v>6.2E-2</v>
      </c>
      <c r="J3012" s="4">
        <f t="shared" si="282"/>
        <v>2000</v>
      </c>
      <c r="K3012">
        <f t="shared" si="283"/>
        <v>11</v>
      </c>
      <c r="M3012" t="str">
        <f t="shared" si="284"/>
        <v/>
      </c>
      <c r="O3012" t="str">
        <f t="shared" si="285"/>
        <v/>
      </c>
      <c r="R3012" t="str">
        <f t="shared" si="286"/>
        <v>2000-11</v>
      </c>
      <c r="U3012" s="2">
        <v>6.3120000000000003</v>
      </c>
      <c r="V3012" s="2">
        <v>8.4000000000000005E-2</v>
      </c>
      <c r="W3012" s="2">
        <v>11.67</v>
      </c>
      <c r="X3012" s="2">
        <v>9.1999999999999998E-2</v>
      </c>
      <c r="Y3012" s="2">
        <v>0.996</v>
      </c>
      <c r="Z3012" s="2">
        <v>6.4000000000000001E-2</v>
      </c>
      <c r="AA3012" s="2">
        <v>14.632</v>
      </c>
      <c r="AB3012" s="2">
        <v>6.2E-2</v>
      </c>
      <c r="AC3012">
        <f t="shared" si="287"/>
        <v>2000</v>
      </c>
    </row>
    <row r="3013" spans="1:29" x14ac:dyDescent="0.35">
      <c r="A3013" s="3">
        <v>36861</v>
      </c>
      <c r="B3013" s="2">
        <v>3.863</v>
      </c>
      <c r="C3013" s="2">
        <v>6.4000000000000001E-2</v>
      </c>
      <c r="D3013" s="2">
        <v>9.1820000000000004</v>
      </c>
      <c r="E3013" s="2">
        <v>0.108</v>
      </c>
      <c r="F3013" s="2">
        <v>-1.333</v>
      </c>
      <c r="G3013" s="2">
        <v>7.1999999999999995E-2</v>
      </c>
      <c r="H3013" s="2">
        <v>13.968</v>
      </c>
      <c r="I3013" s="2">
        <v>6.2E-2</v>
      </c>
      <c r="J3013" s="4">
        <f t="shared" si="282"/>
        <v>2000</v>
      </c>
      <c r="K3013">
        <f t="shared" si="283"/>
        <v>12</v>
      </c>
      <c r="M3013" t="str">
        <f t="shared" si="284"/>
        <v/>
      </c>
      <c r="O3013" t="str">
        <f t="shared" si="285"/>
        <v/>
      </c>
      <c r="R3013" t="str">
        <f t="shared" si="286"/>
        <v>2000-12</v>
      </c>
      <c r="U3013" s="2">
        <v>3.863</v>
      </c>
      <c r="V3013" s="2">
        <v>6.4000000000000001E-2</v>
      </c>
      <c r="W3013" s="2">
        <v>9.1820000000000004</v>
      </c>
      <c r="X3013" s="2">
        <v>0.108</v>
      </c>
      <c r="Y3013" s="2">
        <v>-1.333</v>
      </c>
      <c r="Z3013" s="2">
        <v>7.1999999999999995E-2</v>
      </c>
      <c r="AA3013" s="2">
        <v>13.968</v>
      </c>
      <c r="AB3013" s="2">
        <v>6.2E-2</v>
      </c>
      <c r="AC3013">
        <f t="shared" si="287"/>
        <v>2000</v>
      </c>
    </row>
    <row r="3014" spans="1:29" x14ac:dyDescent="0.35">
      <c r="A3014" s="3">
        <v>36892</v>
      </c>
      <c r="B3014" s="2">
        <v>3.3359999999999999</v>
      </c>
      <c r="C3014" s="2">
        <v>7.6999999999999999E-2</v>
      </c>
      <c r="D3014" s="2">
        <v>8.827</v>
      </c>
      <c r="E3014" s="2">
        <v>8.7999999999999995E-2</v>
      </c>
      <c r="F3014" s="2">
        <v>-2.0779999999999998</v>
      </c>
      <c r="G3014" s="2">
        <v>0.06</v>
      </c>
      <c r="H3014" s="2">
        <v>13.936</v>
      </c>
      <c r="I3014" s="2">
        <v>6.3E-2</v>
      </c>
      <c r="J3014" s="4">
        <f t="shared" si="282"/>
        <v>2001</v>
      </c>
      <c r="K3014">
        <f t="shared" si="283"/>
        <v>1</v>
      </c>
      <c r="M3014" t="str">
        <f t="shared" si="284"/>
        <v/>
      </c>
      <c r="O3014" t="str">
        <f t="shared" si="285"/>
        <v/>
      </c>
      <c r="R3014" t="str">
        <f t="shared" si="286"/>
        <v>2001-01</v>
      </c>
      <c r="U3014" s="2">
        <v>3.3359999999999999</v>
      </c>
      <c r="V3014" s="2">
        <v>7.6999999999999999E-2</v>
      </c>
      <c r="W3014" s="2">
        <v>8.827</v>
      </c>
      <c r="X3014" s="2">
        <v>8.7999999999999995E-2</v>
      </c>
      <c r="Y3014" s="2">
        <v>-2.0779999999999998</v>
      </c>
      <c r="Z3014" s="2">
        <v>0.06</v>
      </c>
      <c r="AA3014" s="2">
        <v>13.936</v>
      </c>
      <c r="AB3014" s="2">
        <v>6.3E-2</v>
      </c>
      <c r="AC3014">
        <f t="shared" si="287"/>
        <v>2000</v>
      </c>
    </row>
    <row r="3015" spans="1:29" x14ac:dyDescent="0.35">
      <c r="A3015" s="3">
        <v>36923</v>
      </c>
      <c r="B3015" s="2">
        <v>3.72</v>
      </c>
      <c r="C3015" s="2">
        <v>0.109</v>
      </c>
      <c r="D3015" s="2">
        <v>9.4860000000000007</v>
      </c>
      <c r="E3015" s="2">
        <v>5.8999999999999997E-2</v>
      </c>
      <c r="F3015" s="2">
        <v>-1.9969999999999899</v>
      </c>
      <c r="G3015" s="2">
        <v>9.0999999999999998E-2</v>
      </c>
      <c r="H3015" s="2">
        <v>14.179</v>
      </c>
      <c r="I3015" s="2">
        <v>6.7000000000000004E-2</v>
      </c>
      <c r="J3015" s="4">
        <f t="shared" si="282"/>
        <v>2001</v>
      </c>
      <c r="K3015">
        <f t="shared" si="283"/>
        <v>2</v>
      </c>
      <c r="M3015" t="str">
        <f t="shared" si="284"/>
        <v/>
      </c>
      <c r="O3015" t="str">
        <f t="shared" si="285"/>
        <v/>
      </c>
      <c r="R3015" t="str">
        <f t="shared" si="286"/>
        <v>2001-02</v>
      </c>
      <c r="U3015" s="2">
        <v>3.72</v>
      </c>
      <c r="V3015" s="2">
        <v>0.109</v>
      </c>
      <c r="W3015" s="2">
        <v>9.4860000000000007</v>
      </c>
      <c r="X3015" s="2">
        <v>5.8999999999999997E-2</v>
      </c>
      <c r="Y3015" s="2">
        <v>-1.9969999999999899</v>
      </c>
      <c r="Z3015" s="2">
        <v>9.0999999999999998E-2</v>
      </c>
      <c r="AA3015" s="2">
        <v>14.179</v>
      </c>
      <c r="AB3015" s="2">
        <v>6.7000000000000004E-2</v>
      </c>
      <c r="AC3015">
        <f t="shared" si="287"/>
        <v>2000</v>
      </c>
    </row>
    <row r="3016" spans="1:29" x14ac:dyDescent="0.35">
      <c r="A3016" s="3">
        <v>36951</v>
      </c>
      <c r="B3016" s="2">
        <v>6.2079999999999904</v>
      </c>
      <c r="C3016" s="2">
        <v>5.8000000000000003E-2</v>
      </c>
      <c r="D3016" s="2">
        <v>12.130999999999901</v>
      </c>
      <c r="E3016" s="2">
        <v>9.4E-2</v>
      </c>
      <c r="F3016" s="2">
        <v>0.41099999999999898</v>
      </c>
      <c r="G3016" s="2">
        <v>0.11700000000000001</v>
      </c>
      <c r="H3016" s="2">
        <v>14.981999999999999</v>
      </c>
      <c r="I3016" s="2">
        <v>6.2E-2</v>
      </c>
      <c r="J3016" s="4">
        <f t="shared" si="282"/>
        <v>2001</v>
      </c>
      <c r="K3016">
        <f t="shared" si="283"/>
        <v>3</v>
      </c>
      <c r="M3016" t="str">
        <f t="shared" si="284"/>
        <v/>
      </c>
      <c r="O3016" t="str">
        <f t="shared" si="285"/>
        <v/>
      </c>
      <c r="R3016" t="str">
        <f t="shared" si="286"/>
        <v>2001-03</v>
      </c>
      <c r="U3016" s="2">
        <v>6.2079999999999904</v>
      </c>
      <c r="V3016" s="2">
        <v>5.8000000000000003E-2</v>
      </c>
      <c r="W3016" s="2">
        <v>12.130999999999901</v>
      </c>
      <c r="X3016" s="2">
        <v>9.4E-2</v>
      </c>
      <c r="Y3016" s="2">
        <v>0.41099999999999898</v>
      </c>
      <c r="Z3016" s="2">
        <v>0.11700000000000001</v>
      </c>
      <c r="AA3016" s="2">
        <v>14.981999999999999</v>
      </c>
      <c r="AB3016" s="2">
        <v>6.2E-2</v>
      </c>
      <c r="AC3016">
        <f t="shared" si="287"/>
        <v>2000</v>
      </c>
    </row>
    <row r="3017" spans="1:29" x14ac:dyDescent="0.35">
      <c r="A3017" s="3">
        <v>36982</v>
      </c>
      <c r="B3017" s="2">
        <v>9.2449999999999992</v>
      </c>
      <c r="C3017" s="2">
        <v>9.8000000000000004E-2</v>
      </c>
      <c r="D3017" s="2">
        <v>15.173999999999999</v>
      </c>
      <c r="E3017" s="2">
        <v>0.11799999999999999</v>
      </c>
      <c r="F3017" s="2">
        <v>3.234</v>
      </c>
      <c r="G3017" s="2">
        <v>0.155</v>
      </c>
      <c r="H3017" s="2">
        <v>15.808</v>
      </c>
      <c r="I3017" s="2">
        <v>6.6000000000000003E-2</v>
      </c>
      <c r="J3017" s="4">
        <f t="shared" si="282"/>
        <v>2001</v>
      </c>
      <c r="K3017">
        <f t="shared" si="283"/>
        <v>4</v>
      </c>
      <c r="M3017" t="str">
        <f t="shared" si="284"/>
        <v/>
      </c>
      <c r="O3017" t="str">
        <f t="shared" si="285"/>
        <v/>
      </c>
      <c r="R3017" t="str">
        <f t="shared" si="286"/>
        <v>2001-04</v>
      </c>
      <c r="U3017" s="2">
        <v>9.2449999999999992</v>
      </c>
      <c r="V3017" s="2">
        <v>9.8000000000000004E-2</v>
      </c>
      <c r="W3017" s="2">
        <v>15.173999999999999</v>
      </c>
      <c r="X3017" s="2">
        <v>0.11799999999999999</v>
      </c>
      <c r="Y3017" s="2">
        <v>3.234</v>
      </c>
      <c r="Z3017" s="2">
        <v>0.155</v>
      </c>
      <c r="AA3017" s="2">
        <v>15.808</v>
      </c>
      <c r="AB3017" s="2">
        <v>6.6000000000000003E-2</v>
      </c>
      <c r="AC3017">
        <f t="shared" si="287"/>
        <v>2000</v>
      </c>
    </row>
    <row r="3018" spans="1:29" x14ac:dyDescent="0.35">
      <c r="A3018" s="3">
        <v>37012</v>
      </c>
      <c r="B3018" s="2">
        <v>12.271000000000001</v>
      </c>
      <c r="C3018" s="2">
        <v>0.105</v>
      </c>
      <c r="D3018" s="2">
        <v>18.184999999999999</v>
      </c>
      <c r="E3018" s="2">
        <v>0.13</v>
      </c>
      <c r="F3018" s="2">
        <v>6.35</v>
      </c>
      <c r="G3018" s="2">
        <v>0.107</v>
      </c>
      <c r="H3018" s="2">
        <v>16.568999999999999</v>
      </c>
      <c r="I3018" s="2">
        <v>6.6000000000000003E-2</v>
      </c>
      <c r="J3018" s="4">
        <f t="shared" si="282"/>
        <v>2001</v>
      </c>
      <c r="K3018">
        <f t="shared" si="283"/>
        <v>5</v>
      </c>
      <c r="M3018" t="str">
        <f t="shared" si="284"/>
        <v/>
      </c>
      <c r="O3018" t="str">
        <f t="shared" si="285"/>
        <v/>
      </c>
      <c r="R3018" t="str">
        <f t="shared" si="286"/>
        <v>2001-05</v>
      </c>
      <c r="U3018" s="2">
        <v>12.271000000000001</v>
      </c>
      <c r="V3018" s="2">
        <v>0.105</v>
      </c>
      <c r="W3018" s="2">
        <v>18.184999999999999</v>
      </c>
      <c r="X3018" s="2">
        <v>0.13</v>
      </c>
      <c r="Y3018" s="2">
        <v>6.35</v>
      </c>
      <c r="Z3018" s="2">
        <v>0.107</v>
      </c>
      <c r="AA3018" s="2">
        <v>16.568999999999999</v>
      </c>
      <c r="AB3018" s="2">
        <v>6.6000000000000003E-2</v>
      </c>
      <c r="AC3018">
        <f t="shared" si="287"/>
        <v>2000</v>
      </c>
    </row>
    <row r="3019" spans="1:29" x14ac:dyDescent="0.35">
      <c r="A3019" s="3">
        <v>37043</v>
      </c>
      <c r="B3019" s="2">
        <v>14.11</v>
      </c>
      <c r="C3019" s="2">
        <v>8.5000000000000006E-2</v>
      </c>
      <c r="D3019" s="2">
        <v>19.962</v>
      </c>
      <c r="E3019" s="2">
        <v>0.13300000000000001</v>
      </c>
      <c r="F3019" s="2">
        <v>8.218</v>
      </c>
      <c r="G3019" s="2">
        <v>0.13400000000000001</v>
      </c>
      <c r="H3019" s="2">
        <v>17.151</v>
      </c>
      <c r="I3019" s="2">
        <v>6.3E-2</v>
      </c>
      <c r="J3019" s="4">
        <f t="shared" ref="J3019:J3082" si="288">YEAR(A3019)</f>
        <v>2001</v>
      </c>
      <c r="K3019">
        <f t="shared" ref="K3019:K3082" si="289">MONTH(A3019)</f>
        <v>6</v>
      </c>
      <c r="M3019" t="str">
        <f t="shared" si="284"/>
        <v/>
      </c>
      <c r="O3019" t="str">
        <f t="shared" si="285"/>
        <v/>
      </c>
      <c r="R3019" t="str">
        <f t="shared" si="286"/>
        <v>2001-06</v>
      </c>
      <c r="U3019" s="2">
        <v>14.11</v>
      </c>
      <c r="V3019" s="2">
        <v>8.5000000000000006E-2</v>
      </c>
      <c r="W3019" s="2">
        <v>19.962</v>
      </c>
      <c r="X3019" s="2">
        <v>0.13300000000000001</v>
      </c>
      <c r="Y3019" s="2">
        <v>8.218</v>
      </c>
      <c r="Z3019" s="2">
        <v>0.13400000000000001</v>
      </c>
      <c r="AA3019" s="2">
        <v>17.151</v>
      </c>
      <c r="AB3019" s="2">
        <v>6.3E-2</v>
      </c>
      <c r="AC3019">
        <f t="shared" si="287"/>
        <v>2000</v>
      </c>
    </row>
    <row r="3020" spans="1:29" x14ac:dyDescent="0.35">
      <c r="A3020" s="3">
        <v>37073</v>
      </c>
      <c r="B3020" s="2">
        <v>15.161</v>
      </c>
      <c r="C3020" s="2">
        <v>0.10100000000000001</v>
      </c>
      <c r="D3020" s="2">
        <v>20.922999999999998</v>
      </c>
      <c r="E3020" s="2">
        <v>0.104</v>
      </c>
      <c r="F3020" s="2">
        <v>9.4280000000000008</v>
      </c>
      <c r="G3020" s="2">
        <v>0.14899999999999999</v>
      </c>
      <c r="H3020" s="2">
        <v>17.45</v>
      </c>
      <c r="I3020" s="2">
        <v>6.5000000000000002E-2</v>
      </c>
      <c r="J3020" s="4">
        <f t="shared" si="288"/>
        <v>2001</v>
      </c>
      <c r="K3020">
        <f t="shared" si="289"/>
        <v>7</v>
      </c>
      <c r="M3020" t="str">
        <f t="shared" si="284"/>
        <v/>
      </c>
      <c r="O3020" t="str">
        <f t="shared" si="285"/>
        <v/>
      </c>
      <c r="R3020" t="str">
        <f t="shared" si="286"/>
        <v>2001-07</v>
      </c>
      <c r="U3020" s="2">
        <v>15.161</v>
      </c>
      <c r="V3020" s="2">
        <v>0.10100000000000001</v>
      </c>
      <c r="W3020" s="2">
        <v>20.922999999999998</v>
      </c>
      <c r="X3020" s="2">
        <v>0.104</v>
      </c>
      <c r="Y3020" s="2">
        <v>9.4280000000000008</v>
      </c>
      <c r="Z3020" s="2">
        <v>0.14899999999999999</v>
      </c>
      <c r="AA3020" s="2">
        <v>17.45</v>
      </c>
      <c r="AB3020" s="2">
        <v>6.5000000000000002E-2</v>
      </c>
      <c r="AC3020">
        <f t="shared" si="287"/>
        <v>2000</v>
      </c>
    </row>
    <row r="3021" spans="1:29" x14ac:dyDescent="0.35">
      <c r="A3021" s="3">
        <v>37104</v>
      </c>
      <c r="B3021" s="2">
        <v>14.427</v>
      </c>
      <c r="C3021" s="2">
        <v>0.115</v>
      </c>
      <c r="D3021" s="2">
        <v>20.332000000000001</v>
      </c>
      <c r="E3021" s="2">
        <v>0.10299999999999999</v>
      </c>
      <c r="F3021" s="2">
        <v>8.6639999999999997</v>
      </c>
      <c r="G3021" s="2">
        <v>0.17799999999999999</v>
      </c>
      <c r="H3021" s="2">
        <v>17.294</v>
      </c>
      <c r="I3021" s="2">
        <v>6.8000000000000005E-2</v>
      </c>
      <c r="J3021" s="4">
        <f t="shared" si="288"/>
        <v>2001</v>
      </c>
      <c r="K3021">
        <f t="shared" si="289"/>
        <v>8</v>
      </c>
      <c r="M3021" t="str">
        <f t="shared" si="284"/>
        <v/>
      </c>
      <c r="O3021" t="str">
        <f t="shared" si="285"/>
        <v/>
      </c>
      <c r="R3021" t="str">
        <f t="shared" si="286"/>
        <v>2001-08</v>
      </c>
      <c r="U3021" s="2">
        <v>14.427</v>
      </c>
      <c r="V3021" s="2">
        <v>0.115</v>
      </c>
      <c r="W3021" s="2">
        <v>20.332000000000001</v>
      </c>
      <c r="X3021" s="2">
        <v>0.10299999999999999</v>
      </c>
      <c r="Y3021" s="2">
        <v>8.6639999999999997</v>
      </c>
      <c r="Z3021" s="2">
        <v>0.17799999999999999</v>
      </c>
      <c r="AA3021" s="2">
        <v>17.294</v>
      </c>
      <c r="AB3021" s="2">
        <v>6.8000000000000005E-2</v>
      </c>
      <c r="AC3021">
        <f t="shared" si="287"/>
        <v>2000</v>
      </c>
    </row>
    <row r="3022" spans="1:29" x14ac:dyDescent="0.35">
      <c r="A3022" s="3">
        <v>37135</v>
      </c>
      <c r="B3022" s="2">
        <v>12.736000000000001</v>
      </c>
      <c r="C3022" s="2">
        <v>8.6999999999999994E-2</v>
      </c>
      <c r="D3022" s="2">
        <v>18.581</v>
      </c>
      <c r="E3022" s="2">
        <v>0.114</v>
      </c>
      <c r="F3022" s="2">
        <v>7.07</v>
      </c>
      <c r="G3022" s="2">
        <v>0.17</v>
      </c>
      <c r="H3022" s="2">
        <v>16.757999999999999</v>
      </c>
      <c r="I3022" s="2">
        <v>6.5000000000000002E-2</v>
      </c>
      <c r="J3022" s="4">
        <f t="shared" si="288"/>
        <v>2001</v>
      </c>
      <c r="K3022">
        <f t="shared" si="289"/>
        <v>9</v>
      </c>
      <c r="M3022" t="str">
        <f t="shared" si="284"/>
        <v/>
      </c>
      <c r="O3022" t="str">
        <f t="shared" si="285"/>
        <v/>
      </c>
      <c r="R3022" t="str">
        <f t="shared" si="286"/>
        <v>2001-09</v>
      </c>
      <c r="U3022" s="2">
        <v>12.736000000000001</v>
      </c>
      <c r="V3022" s="2">
        <v>8.6999999999999994E-2</v>
      </c>
      <c r="W3022" s="2">
        <v>18.581</v>
      </c>
      <c r="X3022" s="2">
        <v>0.114</v>
      </c>
      <c r="Y3022" s="2">
        <v>7.07</v>
      </c>
      <c r="Z3022" s="2">
        <v>0.17</v>
      </c>
      <c r="AA3022" s="2">
        <v>16.757999999999999</v>
      </c>
      <c r="AB3022" s="2">
        <v>6.5000000000000002E-2</v>
      </c>
      <c r="AC3022">
        <f t="shared" si="287"/>
        <v>2000</v>
      </c>
    </row>
    <row r="3023" spans="1:29" x14ac:dyDescent="0.35">
      <c r="A3023" s="3">
        <v>37165</v>
      </c>
      <c r="B3023" s="2">
        <v>9.9350000000000005</v>
      </c>
      <c r="C3023" s="2">
        <v>7.2999999999999995E-2</v>
      </c>
      <c r="D3023" s="2">
        <v>15.577999999999999</v>
      </c>
      <c r="E3023" s="2">
        <v>0.10100000000000001</v>
      </c>
      <c r="F3023" s="2">
        <v>4.3529999999999998</v>
      </c>
      <c r="G3023" s="2">
        <v>0.109</v>
      </c>
      <c r="H3023" s="2">
        <v>15.831</v>
      </c>
      <c r="I3023" s="2">
        <v>6.4000000000000001E-2</v>
      </c>
      <c r="J3023" s="4">
        <f t="shared" si="288"/>
        <v>2001</v>
      </c>
      <c r="K3023">
        <f t="shared" si="289"/>
        <v>10</v>
      </c>
      <c r="M3023" t="str">
        <f t="shared" si="284"/>
        <v/>
      </c>
      <c r="O3023" t="str">
        <f t="shared" si="285"/>
        <v/>
      </c>
      <c r="R3023" t="str">
        <f t="shared" si="286"/>
        <v>2001-10</v>
      </c>
      <c r="U3023" s="2">
        <v>9.9350000000000005</v>
      </c>
      <c r="V3023" s="2">
        <v>7.2999999999999995E-2</v>
      </c>
      <c r="W3023" s="2">
        <v>15.577999999999999</v>
      </c>
      <c r="X3023" s="2">
        <v>0.10100000000000001</v>
      </c>
      <c r="Y3023" s="2">
        <v>4.3529999999999998</v>
      </c>
      <c r="Z3023" s="2">
        <v>0.109</v>
      </c>
      <c r="AA3023" s="2">
        <v>15.831</v>
      </c>
      <c r="AB3023" s="2">
        <v>6.4000000000000001E-2</v>
      </c>
      <c r="AC3023">
        <f t="shared" si="287"/>
        <v>2000</v>
      </c>
    </row>
    <row r="3024" spans="1:29" x14ac:dyDescent="0.35">
      <c r="A3024" s="3">
        <v>37196</v>
      </c>
      <c r="B3024" s="2">
        <v>7.319</v>
      </c>
      <c r="C3024" s="2">
        <v>8.5999999999999993E-2</v>
      </c>
      <c r="D3024" s="2">
        <v>12.89</v>
      </c>
      <c r="E3024" s="2">
        <v>9.2999999999999999E-2</v>
      </c>
      <c r="F3024" s="2">
        <v>1.92</v>
      </c>
      <c r="G3024" s="2">
        <v>8.1999999999999906E-2</v>
      </c>
      <c r="H3024" s="2">
        <v>15.010999999999999</v>
      </c>
      <c r="I3024" s="2">
        <v>6.4000000000000001E-2</v>
      </c>
      <c r="J3024" s="4">
        <f t="shared" si="288"/>
        <v>2001</v>
      </c>
      <c r="K3024">
        <f t="shared" si="289"/>
        <v>11</v>
      </c>
      <c r="M3024" t="str">
        <f t="shared" si="284"/>
        <v/>
      </c>
      <c r="O3024" t="str">
        <f t="shared" si="285"/>
        <v/>
      </c>
      <c r="R3024" t="str">
        <f t="shared" si="286"/>
        <v>2001-11</v>
      </c>
      <c r="U3024" s="2">
        <v>7.319</v>
      </c>
      <c r="V3024" s="2">
        <v>8.5999999999999993E-2</v>
      </c>
      <c r="W3024" s="2">
        <v>12.89</v>
      </c>
      <c r="X3024" s="2">
        <v>9.2999999999999999E-2</v>
      </c>
      <c r="Y3024" s="2">
        <v>1.92</v>
      </c>
      <c r="Z3024" s="2">
        <v>8.1999999999999906E-2</v>
      </c>
      <c r="AA3024" s="2">
        <v>15.010999999999999</v>
      </c>
      <c r="AB3024" s="2">
        <v>6.4000000000000001E-2</v>
      </c>
      <c r="AC3024">
        <f t="shared" si="287"/>
        <v>2000</v>
      </c>
    </row>
    <row r="3025" spans="1:29" x14ac:dyDescent="0.35">
      <c r="A3025" s="3">
        <v>37226</v>
      </c>
      <c r="B3025" s="2">
        <v>4.5069999999999997</v>
      </c>
      <c r="C3025" s="2">
        <v>5.5E-2</v>
      </c>
      <c r="D3025" s="2">
        <v>9.8409999999999993</v>
      </c>
      <c r="E3025" s="2">
        <v>0.108</v>
      </c>
      <c r="F3025" s="2">
        <v>-0.68500000000000005</v>
      </c>
      <c r="G3025" s="2">
        <v>8.8999999999999996E-2</v>
      </c>
      <c r="H3025" s="2">
        <v>14.241</v>
      </c>
      <c r="I3025" s="2">
        <v>6.2E-2</v>
      </c>
      <c r="J3025" s="4">
        <f t="shared" si="288"/>
        <v>2001</v>
      </c>
      <c r="K3025">
        <f t="shared" si="289"/>
        <v>12</v>
      </c>
      <c r="M3025" t="str">
        <f t="shared" si="284"/>
        <v/>
      </c>
      <c r="O3025" t="str">
        <f t="shared" si="285"/>
        <v/>
      </c>
      <c r="R3025" t="str">
        <f t="shared" si="286"/>
        <v>2001-12</v>
      </c>
      <c r="U3025" s="2">
        <v>4.5069999999999997</v>
      </c>
      <c r="V3025" s="2">
        <v>5.5E-2</v>
      </c>
      <c r="W3025" s="2">
        <v>9.8409999999999993</v>
      </c>
      <c r="X3025" s="2">
        <v>0.108</v>
      </c>
      <c r="Y3025" s="2">
        <v>-0.68500000000000005</v>
      </c>
      <c r="Z3025" s="2">
        <v>8.8999999999999996E-2</v>
      </c>
      <c r="AA3025" s="2">
        <v>14.241</v>
      </c>
      <c r="AB3025" s="2">
        <v>6.2E-2</v>
      </c>
      <c r="AC3025">
        <f t="shared" si="287"/>
        <v>2000</v>
      </c>
    </row>
    <row r="3026" spans="1:29" x14ac:dyDescent="0.35">
      <c r="A3026" s="3">
        <v>37257</v>
      </c>
      <c r="B3026" s="2">
        <v>4.0259999999999998</v>
      </c>
      <c r="C3026" s="2">
        <v>6.5000000000000002E-2</v>
      </c>
      <c r="D3026" s="2">
        <v>9.4589999999999996</v>
      </c>
      <c r="E3026" s="2">
        <v>0.123</v>
      </c>
      <c r="F3026" s="2">
        <v>-1.3219999999999901</v>
      </c>
      <c r="G3026" s="2">
        <v>8.8999999999999996E-2</v>
      </c>
      <c r="H3026" s="2">
        <v>14.257999999999999</v>
      </c>
      <c r="I3026" s="2">
        <v>6.2E-2</v>
      </c>
      <c r="J3026" s="4">
        <f t="shared" si="288"/>
        <v>2002</v>
      </c>
      <c r="K3026">
        <f t="shared" si="289"/>
        <v>1</v>
      </c>
      <c r="M3026" t="str">
        <f t="shared" si="284"/>
        <v/>
      </c>
      <c r="O3026" t="str">
        <f t="shared" si="285"/>
        <v/>
      </c>
      <c r="R3026" t="str">
        <f t="shared" si="286"/>
        <v>2002-01</v>
      </c>
      <c r="U3026" s="2">
        <v>4.0259999999999998</v>
      </c>
      <c r="V3026" s="2">
        <v>6.5000000000000002E-2</v>
      </c>
      <c r="W3026" s="2">
        <v>9.4589999999999996</v>
      </c>
      <c r="X3026" s="2">
        <v>0.123</v>
      </c>
      <c r="Y3026" s="2">
        <v>-1.3219999999999901</v>
      </c>
      <c r="Z3026" s="2">
        <v>8.8999999999999996E-2</v>
      </c>
      <c r="AA3026" s="2">
        <v>14.257999999999999</v>
      </c>
      <c r="AB3026" s="2">
        <v>6.2E-2</v>
      </c>
      <c r="AC3026">
        <f t="shared" si="287"/>
        <v>2000</v>
      </c>
    </row>
    <row r="3027" spans="1:29" x14ac:dyDescent="0.35">
      <c r="A3027" s="3">
        <v>37288</v>
      </c>
      <c r="B3027" s="2">
        <v>4.7039999999999997</v>
      </c>
      <c r="C3027" s="2">
        <v>7.8E-2</v>
      </c>
      <c r="D3027" s="2">
        <v>10.435</v>
      </c>
      <c r="E3027" s="2">
        <v>0.104</v>
      </c>
      <c r="F3027" s="2">
        <v>-0.94799999999999995</v>
      </c>
      <c r="G3027" s="2">
        <v>5.8000000000000003E-2</v>
      </c>
      <c r="H3027" s="2">
        <v>14.505000000000001</v>
      </c>
      <c r="I3027" s="2">
        <v>6.5000000000000002E-2</v>
      </c>
      <c r="J3027" s="4">
        <f t="shared" si="288"/>
        <v>2002</v>
      </c>
      <c r="K3027">
        <f t="shared" si="289"/>
        <v>2</v>
      </c>
      <c r="M3027" t="str">
        <f t="shared" si="284"/>
        <v/>
      </c>
      <c r="O3027" t="str">
        <f t="shared" si="285"/>
        <v/>
      </c>
      <c r="R3027" t="str">
        <f t="shared" si="286"/>
        <v>2002-02</v>
      </c>
      <c r="U3027" s="2">
        <v>4.7039999999999997</v>
      </c>
      <c r="V3027" s="2">
        <v>7.8E-2</v>
      </c>
      <c r="W3027" s="2">
        <v>10.435</v>
      </c>
      <c r="X3027" s="2">
        <v>0.104</v>
      </c>
      <c r="Y3027" s="2">
        <v>-0.94799999999999995</v>
      </c>
      <c r="Z3027" s="2">
        <v>5.8000000000000003E-2</v>
      </c>
      <c r="AA3027" s="2">
        <v>14.505000000000001</v>
      </c>
      <c r="AB3027" s="2">
        <v>6.5000000000000002E-2</v>
      </c>
      <c r="AC3027">
        <f t="shared" si="287"/>
        <v>2000</v>
      </c>
    </row>
    <row r="3028" spans="1:29" x14ac:dyDescent="0.35">
      <c r="A3028" s="3">
        <v>37316</v>
      </c>
      <c r="B3028" s="2">
        <v>6.7720000000000002</v>
      </c>
      <c r="C3028" s="2">
        <v>3.4000000000000002E-2</v>
      </c>
      <c r="D3028" s="2">
        <v>12.775</v>
      </c>
      <c r="E3028" s="2">
        <v>8.3000000000000004E-2</v>
      </c>
      <c r="F3028" s="2">
        <v>0.89400000000000002</v>
      </c>
      <c r="G3028" s="2">
        <v>0.113</v>
      </c>
      <c r="H3028" s="2">
        <v>15.198</v>
      </c>
      <c r="I3028" s="2">
        <v>6.4000000000000001E-2</v>
      </c>
      <c r="J3028" s="4">
        <f t="shared" si="288"/>
        <v>2002</v>
      </c>
      <c r="K3028">
        <f t="shared" si="289"/>
        <v>3</v>
      </c>
      <c r="M3028" t="str">
        <f t="shared" si="284"/>
        <v/>
      </c>
      <c r="O3028" t="str">
        <f t="shared" si="285"/>
        <v/>
      </c>
      <c r="R3028" t="str">
        <f t="shared" si="286"/>
        <v>2002-03</v>
      </c>
      <c r="U3028" s="2">
        <v>6.7720000000000002</v>
      </c>
      <c r="V3028" s="2">
        <v>3.4000000000000002E-2</v>
      </c>
      <c r="W3028" s="2">
        <v>12.775</v>
      </c>
      <c r="X3028" s="2">
        <v>8.3000000000000004E-2</v>
      </c>
      <c r="Y3028" s="2">
        <v>0.89400000000000002</v>
      </c>
      <c r="Z3028" s="2">
        <v>0.113</v>
      </c>
      <c r="AA3028" s="2">
        <v>15.198</v>
      </c>
      <c r="AB3028" s="2">
        <v>6.4000000000000001E-2</v>
      </c>
      <c r="AC3028">
        <f t="shared" si="287"/>
        <v>2000</v>
      </c>
    </row>
    <row r="3029" spans="1:29" x14ac:dyDescent="0.35">
      <c r="A3029" s="3">
        <v>37347</v>
      </c>
      <c r="B3029" s="2">
        <v>9.2289999999999992</v>
      </c>
      <c r="C3029" s="2">
        <v>4.9000000000000002E-2</v>
      </c>
      <c r="D3029" s="2">
        <v>15.1459999999999</v>
      </c>
      <c r="E3029" s="2">
        <v>9.9000000000000005E-2</v>
      </c>
      <c r="F3029" s="2">
        <v>3.3079999999999998</v>
      </c>
      <c r="G3029" s="2">
        <v>0.152</v>
      </c>
      <c r="H3029" s="2">
        <v>15.818</v>
      </c>
      <c r="I3029" s="2">
        <v>6.2E-2</v>
      </c>
      <c r="J3029" s="4">
        <f t="shared" si="288"/>
        <v>2002</v>
      </c>
      <c r="K3029">
        <f t="shared" si="289"/>
        <v>4</v>
      </c>
      <c r="M3029" t="str">
        <f t="shared" si="284"/>
        <v/>
      </c>
      <c r="O3029" t="str">
        <f t="shared" si="285"/>
        <v/>
      </c>
      <c r="R3029" t="str">
        <f t="shared" si="286"/>
        <v>2002-04</v>
      </c>
      <c r="U3029" s="2">
        <v>9.2289999999999992</v>
      </c>
      <c r="V3029" s="2">
        <v>4.9000000000000002E-2</v>
      </c>
      <c r="W3029" s="2">
        <v>15.1459999999999</v>
      </c>
      <c r="X3029" s="2">
        <v>9.9000000000000005E-2</v>
      </c>
      <c r="Y3029" s="2">
        <v>3.3079999999999998</v>
      </c>
      <c r="Z3029" s="2">
        <v>0.152</v>
      </c>
      <c r="AA3029" s="2">
        <v>15.818</v>
      </c>
      <c r="AB3029" s="2">
        <v>6.2E-2</v>
      </c>
      <c r="AC3029">
        <f t="shared" si="287"/>
        <v>2000</v>
      </c>
    </row>
    <row r="3030" spans="1:29" x14ac:dyDescent="0.35">
      <c r="A3030" s="3">
        <v>37377</v>
      </c>
      <c r="B3030" s="2">
        <v>12.247999999999999</v>
      </c>
      <c r="C3030" s="2">
        <v>8.1000000000000003E-2</v>
      </c>
      <c r="D3030" s="2">
        <v>18.157</v>
      </c>
      <c r="E3030" s="2">
        <v>0.17</v>
      </c>
      <c r="F3030" s="2">
        <v>6.1989999999999998</v>
      </c>
      <c r="G3030" s="2">
        <v>0.19700000000000001</v>
      </c>
      <c r="H3030" s="2">
        <v>16.605</v>
      </c>
      <c r="I3030" s="2">
        <v>6.2E-2</v>
      </c>
      <c r="J3030" s="4">
        <f t="shared" si="288"/>
        <v>2002</v>
      </c>
      <c r="K3030">
        <f t="shared" si="289"/>
        <v>5</v>
      </c>
      <c r="M3030" t="str">
        <f t="shared" si="284"/>
        <v/>
      </c>
      <c r="O3030" t="str">
        <f t="shared" si="285"/>
        <v/>
      </c>
      <c r="R3030" t="str">
        <f t="shared" si="286"/>
        <v>2002-05</v>
      </c>
      <c r="U3030" s="2">
        <v>12.247999999999999</v>
      </c>
      <c r="V3030" s="2">
        <v>8.1000000000000003E-2</v>
      </c>
      <c r="W3030" s="2">
        <v>18.157</v>
      </c>
      <c r="X3030" s="2">
        <v>0.17</v>
      </c>
      <c r="Y3030" s="2">
        <v>6.1989999999999998</v>
      </c>
      <c r="Z3030" s="2">
        <v>0.19700000000000001</v>
      </c>
      <c r="AA3030" s="2">
        <v>16.605</v>
      </c>
      <c r="AB3030" s="2">
        <v>6.2E-2</v>
      </c>
      <c r="AC3030">
        <f t="shared" si="287"/>
        <v>2000</v>
      </c>
    </row>
    <row r="3031" spans="1:29" x14ac:dyDescent="0.35">
      <c r="A3031" s="3">
        <v>37408</v>
      </c>
      <c r="B3031" s="2">
        <v>14.084</v>
      </c>
      <c r="C3031" s="2">
        <v>5.1999999999999998E-2</v>
      </c>
      <c r="D3031" s="2">
        <v>19.911999999999999</v>
      </c>
      <c r="E3031" s="2">
        <v>0.14299999999999999</v>
      </c>
      <c r="F3031" s="2">
        <v>8.1839999999999993</v>
      </c>
      <c r="G3031" s="2">
        <v>0.151</v>
      </c>
      <c r="H3031" s="2">
        <v>17.11</v>
      </c>
      <c r="I3031" s="2">
        <v>0.06</v>
      </c>
      <c r="J3031" s="4">
        <f t="shared" si="288"/>
        <v>2002</v>
      </c>
      <c r="K3031">
        <f t="shared" si="289"/>
        <v>6</v>
      </c>
      <c r="M3031" t="str">
        <f t="shared" si="284"/>
        <v/>
      </c>
      <c r="O3031" t="str">
        <f t="shared" si="285"/>
        <v/>
      </c>
      <c r="R3031" t="str">
        <f t="shared" si="286"/>
        <v>2002-06</v>
      </c>
      <c r="U3031" s="2">
        <v>14.084</v>
      </c>
      <c r="V3031" s="2">
        <v>5.1999999999999998E-2</v>
      </c>
      <c r="W3031" s="2">
        <v>19.911999999999999</v>
      </c>
      <c r="X3031" s="2">
        <v>0.14299999999999999</v>
      </c>
      <c r="Y3031" s="2">
        <v>8.1839999999999993</v>
      </c>
      <c r="Z3031" s="2">
        <v>0.151</v>
      </c>
      <c r="AA3031" s="2">
        <v>17.11</v>
      </c>
      <c r="AB3031" s="2">
        <v>0.06</v>
      </c>
      <c r="AC3031">
        <f t="shared" si="287"/>
        <v>2000</v>
      </c>
    </row>
    <row r="3032" spans="1:29" x14ac:dyDescent="0.35">
      <c r="A3032" s="3">
        <v>37438</v>
      </c>
      <c r="B3032" s="2">
        <v>15.353999999999999</v>
      </c>
      <c r="C3032" s="2">
        <v>7.6999999999999999E-2</v>
      </c>
      <c r="D3032" s="2">
        <v>21.199000000000002</v>
      </c>
      <c r="E3032" s="2">
        <v>7.4999999999999997E-2</v>
      </c>
      <c r="F3032" s="2">
        <v>9.40899999999999</v>
      </c>
      <c r="G3032" s="2">
        <v>9.6000000000000002E-2</v>
      </c>
      <c r="H3032" s="2">
        <v>17.486999999999998</v>
      </c>
      <c r="I3032" s="2">
        <v>6.2E-2</v>
      </c>
      <c r="J3032" s="4">
        <f t="shared" si="288"/>
        <v>2002</v>
      </c>
      <c r="K3032">
        <f t="shared" si="289"/>
        <v>7</v>
      </c>
      <c r="M3032" t="str">
        <f t="shared" si="284"/>
        <v/>
      </c>
      <c r="O3032" t="str">
        <f t="shared" si="285"/>
        <v/>
      </c>
      <c r="R3032" t="str">
        <f t="shared" si="286"/>
        <v>2002-07</v>
      </c>
      <c r="U3032" s="2">
        <v>15.353999999999999</v>
      </c>
      <c r="V3032" s="2">
        <v>7.6999999999999999E-2</v>
      </c>
      <c r="W3032" s="2">
        <v>21.199000000000002</v>
      </c>
      <c r="X3032" s="2">
        <v>7.4999999999999997E-2</v>
      </c>
      <c r="Y3032" s="2">
        <v>9.40899999999999</v>
      </c>
      <c r="Z3032" s="2">
        <v>9.6000000000000002E-2</v>
      </c>
      <c r="AA3032" s="2">
        <v>17.486999999999998</v>
      </c>
      <c r="AB3032" s="2">
        <v>6.2E-2</v>
      </c>
      <c r="AC3032">
        <f t="shared" si="287"/>
        <v>2000</v>
      </c>
    </row>
    <row r="3033" spans="1:29" x14ac:dyDescent="0.35">
      <c r="A3033" s="3">
        <v>37469</v>
      </c>
      <c r="B3033" s="2">
        <v>14.56</v>
      </c>
      <c r="C3033" s="2">
        <v>6.7000000000000004E-2</v>
      </c>
      <c r="D3033" s="2">
        <v>20.443999999999999</v>
      </c>
      <c r="E3033" s="2">
        <v>0.13600000000000001</v>
      </c>
      <c r="F3033" s="2">
        <v>8.8069999999999897</v>
      </c>
      <c r="G3033" s="2">
        <v>0.13600000000000001</v>
      </c>
      <c r="H3033" s="2">
        <v>17.327999999999999</v>
      </c>
      <c r="I3033" s="2">
        <v>6.0999999999999999E-2</v>
      </c>
      <c r="J3033" s="4">
        <f t="shared" si="288"/>
        <v>2002</v>
      </c>
      <c r="K3033">
        <f t="shared" si="289"/>
        <v>8</v>
      </c>
      <c r="M3033" t="str">
        <f t="shared" si="284"/>
        <v/>
      </c>
      <c r="O3033" t="str">
        <f t="shared" si="285"/>
        <v/>
      </c>
      <c r="R3033" t="str">
        <f t="shared" si="286"/>
        <v>2002-08</v>
      </c>
      <c r="U3033" s="2">
        <v>14.56</v>
      </c>
      <c r="V3033" s="2">
        <v>6.7000000000000004E-2</v>
      </c>
      <c r="W3033" s="2">
        <v>20.443999999999999</v>
      </c>
      <c r="X3033" s="2">
        <v>0.13600000000000001</v>
      </c>
      <c r="Y3033" s="2">
        <v>8.8069999999999897</v>
      </c>
      <c r="Z3033" s="2">
        <v>0.13600000000000001</v>
      </c>
      <c r="AA3033" s="2">
        <v>17.327999999999999</v>
      </c>
      <c r="AB3033" s="2">
        <v>6.0999999999999999E-2</v>
      </c>
      <c r="AC3033">
        <f t="shared" si="287"/>
        <v>2000</v>
      </c>
    </row>
    <row r="3034" spans="1:29" x14ac:dyDescent="0.35">
      <c r="A3034" s="3">
        <v>37500</v>
      </c>
      <c r="B3034" s="2">
        <v>12.95</v>
      </c>
      <c r="C3034" s="2">
        <v>0.10299999999999999</v>
      </c>
      <c r="D3034" s="2">
        <v>18.785</v>
      </c>
      <c r="E3034" s="2">
        <v>0.129</v>
      </c>
      <c r="F3034" s="2">
        <v>7.16</v>
      </c>
      <c r="G3034" s="2">
        <v>8.3000000000000004E-2</v>
      </c>
      <c r="H3034" s="2">
        <v>16.798999999999999</v>
      </c>
      <c r="I3034" s="2">
        <v>6.5000000000000002E-2</v>
      </c>
      <c r="J3034" s="4">
        <f t="shared" si="288"/>
        <v>2002</v>
      </c>
      <c r="K3034">
        <f t="shared" si="289"/>
        <v>9</v>
      </c>
      <c r="M3034" t="str">
        <f t="shared" si="284"/>
        <v/>
      </c>
      <c r="O3034" t="str">
        <f t="shared" si="285"/>
        <v/>
      </c>
      <c r="R3034" t="str">
        <f t="shared" si="286"/>
        <v>2002-09</v>
      </c>
      <c r="U3034" s="2">
        <v>12.95</v>
      </c>
      <c r="V3034" s="2">
        <v>0.10299999999999999</v>
      </c>
      <c r="W3034" s="2">
        <v>18.785</v>
      </c>
      <c r="X3034" s="2">
        <v>0.129</v>
      </c>
      <c r="Y3034" s="2">
        <v>7.16</v>
      </c>
      <c r="Z3034" s="2">
        <v>8.3000000000000004E-2</v>
      </c>
      <c r="AA3034" s="2">
        <v>16.798999999999999</v>
      </c>
      <c r="AB3034" s="2">
        <v>6.5000000000000002E-2</v>
      </c>
      <c r="AC3034">
        <f t="shared" si="287"/>
        <v>2000</v>
      </c>
    </row>
    <row r="3035" spans="1:29" x14ac:dyDescent="0.35">
      <c r="A3035" s="3">
        <v>37530</v>
      </c>
      <c r="B3035" s="2">
        <v>9.9879999999999995</v>
      </c>
      <c r="C3035" s="2">
        <v>7.9000000000000001E-2</v>
      </c>
      <c r="D3035" s="2">
        <v>15.599</v>
      </c>
      <c r="E3035" s="2">
        <v>0.16600000000000001</v>
      </c>
      <c r="F3035" s="2">
        <v>4.484</v>
      </c>
      <c r="G3035" s="2">
        <v>0.15</v>
      </c>
      <c r="H3035" s="2">
        <v>15.859</v>
      </c>
      <c r="I3035" s="2">
        <v>6.2E-2</v>
      </c>
      <c r="J3035" s="4">
        <f t="shared" si="288"/>
        <v>2002</v>
      </c>
      <c r="K3035">
        <f t="shared" si="289"/>
        <v>10</v>
      </c>
      <c r="M3035" t="str">
        <f t="shared" si="284"/>
        <v/>
      </c>
      <c r="O3035" t="str">
        <f t="shared" si="285"/>
        <v/>
      </c>
      <c r="R3035" t="str">
        <f t="shared" si="286"/>
        <v>2002-10</v>
      </c>
      <c r="U3035" s="2">
        <v>9.9879999999999995</v>
      </c>
      <c r="V3035" s="2">
        <v>7.9000000000000001E-2</v>
      </c>
      <c r="W3035" s="2">
        <v>15.599</v>
      </c>
      <c r="X3035" s="2">
        <v>0.16600000000000001</v>
      </c>
      <c r="Y3035" s="2">
        <v>4.484</v>
      </c>
      <c r="Z3035" s="2">
        <v>0.15</v>
      </c>
      <c r="AA3035" s="2">
        <v>15.859</v>
      </c>
      <c r="AB3035" s="2">
        <v>6.2E-2</v>
      </c>
      <c r="AC3035">
        <f t="shared" si="287"/>
        <v>2000</v>
      </c>
    </row>
    <row r="3036" spans="1:29" x14ac:dyDescent="0.35">
      <c r="A3036" s="3">
        <v>37561</v>
      </c>
      <c r="B3036" s="2">
        <v>6.8920000000000003</v>
      </c>
      <c r="C3036" s="2">
        <v>0.12</v>
      </c>
      <c r="D3036" s="2">
        <v>12.48</v>
      </c>
      <c r="E3036" s="2">
        <v>0.14199999999999999</v>
      </c>
      <c r="F3036" s="2">
        <v>1.389</v>
      </c>
      <c r="G3036" s="2">
        <v>0.13600000000000001</v>
      </c>
      <c r="H3036" s="2">
        <v>14.856</v>
      </c>
      <c r="I3036" s="2">
        <v>6.7000000000000004E-2</v>
      </c>
      <c r="J3036" s="4">
        <f t="shared" si="288"/>
        <v>2002</v>
      </c>
      <c r="K3036">
        <f t="shared" si="289"/>
        <v>11</v>
      </c>
      <c r="M3036" t="str">
        <f t="shared" si="284"/>
        <v/>
      </c>
      <c r="O3036" t="str">
        <f t="shared" si="285"/>
        <v/>
      </c>
      <c r="R3036" t="str">
        <f t="shared" si="286"/>
        <v>2002-11</v>
      </c>
      <c r="U3036" s="2">
        <v>6.8920000000000003</v>
      </c>
      <c r="V3036" s="2">
        <v>0.12</v>
      </c>
      <c r="W3036" s="2">
        <v>12.48</v>
      </c>
      <c r="X3036" s="2">
        <v>0.14199999999999999</v>
      </c>
      <c r="Y3036" s="2">
        <v>1.389</v>
      </c>
      <c r="Z3036" s="2">
        <v>0.13600000000000001</v>
      </c>
      <c r="AA3036" s="2">
        <v>14.856</v>
      </c>
      <c r="AB3036" s="2">
        <v>6.7000000000000004E-2</v>
      </c>
      <c r="AC3036">
        <f t="shared" si="287"/>
        <v>2000</v>
      </c>
    </row>
    <row r="3037" spans="1:29" x14ac:dyDescent="0.35">
      <c r="A3037" s="3">
        <v>37591</v>
      </c>
      <c r="B3037" s="2">
        <v>4.0380000000000003</v>
      </c>
      <c r="C3037" s="2">
        <v>6.4000000000000001E-2</v>
      </c>
      <c r="D3037" s="2">
        <v>9.3569999999999993</v>
      </c>
      <c r="E3037" s="2">
        <v>0.11899999999999999</v>
      </c>
      <c r="F3037" s="2">
        <v>-1.1890000000000001</v>
      </c>
      <c r="G3037" s="2">
        <v>4.4999999999999998E-2</v>
      </c>
      <c r="H3037" s="2">
        <v>14.127000000000001</v>
      </c>
      <c r="I3037" s="2">
        <v>6.3E-2</v>
      </c>
      <c r="J3037" s="4">
        <f t="shared" si="288"/>
        <v>2002</v>
      </c>
      <c r="K3037">
        <f t="shared" si="289"/>
        <v>12</v>
      </c>
      <c r="M3037" t="str">
        <f t="shared" si="284"/>
        <v/>
      </c>
      <c r="O3037" t="str">
        <f t="shared" si="285"/>
        <v/>
      </c>
      <c r="R3037" t="str">
        <f t="shared" si="286"/>
        <v>2002-12</v>
      </c>
      <c r="U3037" s="2">
        <v>4.0380000000000003</v>
      </c>
      <c r="V3037" s="2">
        <v>6.4000000000000001E-2</v>
      </c>
      <c r="W3037" s="2">
        <v>9.3569999999999993</v>
      </c>
      <c r="X3037" s="2">
        <v>0.11899999999999999</v>
      </c>
      <c r="Y3037" s="2">
        <v>-1.1890000000000001</v>
      </c>
      <c r="Z3037" s="2">
        <v>4.4999999999999998E-2</v>
      </c>
      <c r="AA3037" s="2">
        <v>14.127000000000001</v>
      </c>
      <c r="AB3037" s="2">
        <v>6.3E-2</v>
      </c>
      <c r="AC3037">
        <f t="shared" si="287"/>
        <v>2000</v>
      </c>
    </row>
    <row r="3038" spans="1:29" x14ac:dyDescent="0.35">
      <c r="A3038" s="3">
        <v>37622</v>
      </c>
      <c r="B3038" s="2">
        <v>3.9809999999999999</v>
      </c>
      <c r="C3038" s="2">
        <v>7.0000000000000007E-2</v>
      </c>
      <c r="D3038" s="2">
        <v>9.5579999999999998</v>
      </c>
      <c r="E3038" s="2">
        <v>0.11899999999999999</v>
      </c>
      <c r="F3038" s="2">
        <v>-1.4809999999999901</v>
      </c>
      <c r="G3038" s="2">
        <v>9.0999999999999998E-2</v>
      </c>
      <c r="H3038" s="2">
        <v>14.207000000000001</v>
      </c>
      <c r="I3038" s="2">
        <v>6.4000000000000001E-2</v>
      </c>
      <c r="J3038" s="4">
        <f t="shared" si="288"/>
        <v>2003</v>
      </c>
      <c r="K3038">
        <f t="shared" si="289"/>
        <v>1</v>
      </c>
      <c r="M3038" t="str">
        <f t="shared" si="284"/>
        <v/>
      </c>
      <c r="O3038" t="str">
        <f t="shared" si="285"/>
        <v/>
      </c>
      <c r="R3038" t="str">
        <f t="shared" si="286"/>
        <v>2003-01</v>
      </c>
      <c r="U3038" s="2">
        <v>3.9809999999999999</v>
      </c>
      <c r="V3038" s="2">
        <v>7.0000000000000007E-2</v>
      </c>
      <c r="W3038" s="2">
        <v>9.5579999999999998</v>
      </c>
      <c r="X3038" s="2">
        <v>0.11899999999999999</v>
      </c>
      <c r="Y3038" s="2">
        <v>-1.4809999999999901</v>
      </c>
      <c r="Z3038" s="2">
        <v>9.0999999999999998E-2</v>
      </c>
      <c r="AA3038" s="2">
        <v>14.207000000000001</v>
      </c>
      <c r="AB3038" s="2">
        <v>6.4000000000000001E-2</v>
      </c>
      <c r="AC3038">
        <f t="shared" si="287"/>
        <v>2000</v>
      </c>
    </row>
    <row r="3039" spans="1:29" x14ac:dyDescent="0.35">
      <c r="A3039" s="3">
        <v>37653</v>
      </c>
      <c r="B3039" s="2">
        <v>4.085</v>
      </c>
      <c r="C3039" s="2">
        <v>9.7000000000000003E-2</v>
      </c>
      <c r="D3039" s="2">
        <v>9.7490000000000006</v>
      </c>
      <c r="E3039" s="2">
        <v>8.7999999999999995E-2</v>
      </c>
      <c r="F3039" s="2">
        <v>-1.48</v>
      </c>
      <c r="G3039" s="2">
        <v>0.111</v>
      </c>
      <c r="H3039" s="2">
        <v>14.359</v>
      </c>
      <c r="I3039" s="2">
        <v>6.5000000000000002E-2</v>
      </c>
      <c r="J3039" s="4">
        <f t="shared" si="288"/>
        <v>2003</v>
      </c>
      <c r="K3039">
        <f t="shared" si="289"/>
        <v>2</v>
      </c>
      <c r="M3039" t="str">
        <f t="shared" si="284"/>
        <v/>
      </c>
      <c r="O3039" t="str">
        <f t="shared" si="285"/>
        <v/>
      </c>
      <c r="R3039" t="str">
        <f t="shared" si="286"/>
        <v>2003-02</v>
      </c>
      <c r="U3039" s="2">
        <v>4.085</v>
      </c>
      <c r="V3039" s="2">
        <v>9.7000000000000003E-2</v>
      </c>
      <c r="W3039" s="2">
        <v>9.7490000000000006</v>
      </c>
      <c r="X3039" s="2">
        <v>8.7999999999999995E-2</v>
      </c>
      <c r="Y3039" s="2">
        <v>-1.48</v>
      </c>
      <c r="Z3039" s="2">
        <v>0.111</v>
      </c>
      <c r="AA3039" s="2">
        <v>14.359</v>
      </c>
      <c r="AB3039" s="2">
        <v>6.5000000000000002E-2</v>
      </c>
      <c r="AC3039">
        <f t="shared" si="287"/>
        <v>2000</v>
      </c>
    </row>
    <row r="3040" spans="1:29" x14ac:dyDescent="0.35">
      <c r="A3040" s="3">
        <v>37681</v>
      </c>
      <c r="B3040" s="2">
        <v>6.0479999999999903</v>
      </c>
      <c r="C3040" s="2">
        <v>5.5E-2</v>
      </c>
      <c r="D3040" s="2">
        <v>11.972</v>
      </c>
      <c r="E3040" s="2">
        <v>7.6999999999999999E-2</v>
      </c>
      <c r="F3040" s="2">
        <v>0.215</v>
      </c>
      <c r="G3040" s="2">
        <v>0.127</v>
      </c>
      <c r="H3040" s="2">
        <v>14.973000000000001</v>
      </c>
      <c r="I3040" s="2">
        <v>6.2E-2</v>
      </c>
      <c r="J3040" s="4">
        <f t="shared" si="288"/>
        <v>2003</v>
      </c>
      <c r="K3040">
        <f t="shared" si="289"/>
        <v>3</v>
      </c>
      <c r="M3040" t="str">
        <f t="shared" si="284"/>
        <v/>
      </c>
      <c r="O3040" t="str">
        <f t="shared" si="285"/>
        <v/>
      </c>
      <c r="R3040" t="str">
        <f t="shared" si="286"/>
        <v>2003-03</v>
      </c>
      <c r="U3040" s="2">
        <v>6.0479999999999903</v>
      </c>
      <c r="V3040" s="2">
        <v>5.5E-2</v>
      </c>
      <c r="W3040" s="2">
        <v>11.972</v>
      </c>
      <c r="X3040" s="2">
        <v>7.6999999999999999E-2</v>
      </c>
      <c r="Y3040" s="2">
        <v>0.215</v>
      </c>
      <c r="Z3040" s="2">
        <v>0.127</v>
      </c>
      <c r="AA3040" s="2">
        <v>14.973000000000001</v>
      </c>
      <c r="AB3040" s="2">
        <v>6.2E-2</v>
      </c>
      <c r="AC3040">
        <f t="shared" si="287"/>
        <v>2000</v>
      </c>
    </row>
    <row r="3041" spans="1:29" x14ac:dyDescent="0.35">
      <c r="A3041" s="3">
        <v>37712</v>
      </c>
      <c r="B3041" s="2">
        <v>9.1539999999999999</v>
      </c>
      <c r="C3041" s="2">
        <v>7.3999999999999996E-2</v>
      </c>
      <c r="D3041" s="2">
        <v>15.032999999999999</v>
      </c>
      <c r="E3041" s="2">
        <v>0.105</v>
      </c>
      <c r="F3041" s="2">
        <v>3.2089999999999899</v>
      </c>
      <c r="G3041" s="2">
        <v>0.122</v>
      </c>
      <c r="H3041" s="2">
        <v>15.773999999999999</v>
      </c>
      <c r="I3041" s="2">
        <v>6.3E-2</v>
      </c>
      <c r="J3041" s="4">
        <f t="shared" si="288"/>
        <v>2003</v>
      </c>
      <c r="K3041">
        <f t="shared" si="289"/>
        <v>4</v>
      </c>
      <c r="M3041" t="str">
        <f t="shared" si="284"/>
        <v/>
      </c>
      <c r="O3041" t="str">
        <f t="shared" si="285"/>
        <v/>
      </c>
      <c r="R3041" t="str">
        <f t="shared" si="286"/>
        <v>2003-04</v>
      </c>
      <c r="U3041" s="2">
        <v>9.1539999999999999</v>
      </c>
      <c r="V3041" s="2">
        <v>7.3999999999999996E-2</v>
      </c>
      <c r="W3041" s="2">
        <v>15.032999999999999</v>
      </c>
      <c r="X3041" s="2">
        <v>0.105</v>
      </c>
      <c r="Y3041" s="2">
        <v>3.2089999999999899</v>
      </c>
      <c r="Z3041" s="2">
        <v>0.122</v>
      </c>
      <c r="AA3041" s="2">
        <v>15.773999999999999</v>
      </c>
      <c r="AB3041" s="2">
        <v>6.3E-2</v>
      </c>
      <c r="AC3041">
        <f t="shared" si="287"/>
        <v>2000</v>
      </c>
    </row>
    <row r="3042" spans="1:29" x14ac:dyDescent="0.35">
      <c r="A3042" s="3">
        <v>37742</v>
      </c>
      <c r="B3042" s="2">
        <v>12.153</v>
      </c>
      <c r="C3042" s="2">
        <v>9.5000000000000001E-2</v>
      </c>
      <c r="D3042" s="2">
        <v>18.117999999999999</v>
      </c>
      <c r="E3042" s="2">
        <v>0.13600000000000001</v>
      </c>
      <c r="F3042" s="2">
        <v>6.2079999999999904</v>
      </c>
      <c r="G3042" s="2">
        <v>0.16200000000000001</v>
      </c>
      <c r="H3042" s="2">
        <v>16.567</v>
      </c>
      <c r="I3042" s="2">
        <v>6.3E-2</v>
      </c>
      <c r="J3042" s="4">
        <f t="shared" si="288"/>
        <v>2003</v>
      </c>
      <c r="K3042">
        <f t="shared" si="289"/>
        <v>5</v>
      </c>
      <c r="M3042" t="str">
        <f t="shared" si="284"/>
        <v/>
      </c>
      <c r="O3042" t="str">
        <f t="shared" si="285"/>
        <v/>
      </c>
      <c r="R3042" t="str">
        <f t="shared" si="286"/>
        <v>2003-05</v>
      </c>
      <c r="U3042" s="2">
        <v>12.153</v>
      </c>
      <c r="V3042" s="2">
        <v>9.5000000000000001E-2</v>
      </c>
      <c r="W3042" s="2">
        <v>18.117999999999999</v>
      </c>
      <c r="X3042" s="2">
        <v>0.13600000000000001</v>
      </c>
      <c r="Y3042" s="2">
        <v>6.2079999999999904</v>
      </c>
      <c r="Z3042" s="2">
        <v>0.16200000000000001</v>
      </c>
      <c r="AA3042" s="2">
        <v>16.567</v>
      </c>
      <c r="AB3042" s="2">
        <v>6.3E-2</v>
      </c>
      <c r="AC3042">
        <f t="shared" si="287"/>
        <v>2000</v>
      </c>
    </row>
    <row r="3043" spans="1:29" x14ac:dyDescent="0.35">
      <c r="A3043" s="3">
        <v>37773</v>
      </c>
      <c r="B3043" s="2">
        <v>14.016999999999999</v>
      </c>
      <c r="C3043" s="2">
        <v>0.13500000000000001</v>
      </c>
      <c r="D3043" s="2">
        <v>19.77</v>
      </c>
      <c r="E3043" s="2">
        <v>0.12</v>
      </c>
      <c r="F3043" s="2">
        <v>8.2219999999999995</v>
      </c>
      <c r="G3043" s="2">
        <v>0.14599999999999999</v>
      </c>
      <c r="H3043" s="2">
        <v>17.103999999999999</v>
      </c>
      <c r="I3043" s="2">
        <v>6.8000000000000005E-2</v>
      </c>
      <c r="J3043" s="4">
        <f t="shared" si="288"/>
        <v>2003</v>
      </c>
      <c r="K3043">
        <f t="shared" si="289"/>
        <v>6</v>
      </c>
      <c r="M3043" t="str">
        <f t="shared" si="284"/>
        <v/>
      </c>
      <c r="O3043" t="str">
        <f t="shared" si="285"/>
        <v/>
      </c>
      <c r="R3043" t="str">
        <f t="shared" si="286"/>
        <v>2003-06</v>
      </c>
      <c r="U3043" s="2">
        <v>14.016999999999999</v>
      </c>
      <c r="V3043" s="2">
        <v>0.13500000000000001</v>
      </c>
      <c r="W3043" s="2">
        <v>19.77</v>
      </c>
      <c r="X3043" s="2">
        <v>0.12</v>
      </c>
      <c r="Y3043" s="2">
        <v>8.2219999999999995</v>
      </c>
      <c r="Z3043" s="2">
        <v>0.14599999999999999</v>
      </c>
      <c r="AA3043" s="2">
        <v>17.103999999999999</v>
      </c>
      <c r="AB3043" s="2">
        <v>6.8000000000000005E-2</v>
      </c>
      <c r="AC3043">
        <f t="shared" si="287"/>
        <v>2000</v>
      </c>
    </row>
    <row r="3044" spans="1:29" x14ac:dyDescent="0.35">
      <c r="A3044" s="3">
        <v>37803</v>
      </c>
      <c r="B3044" s="2">
        <v>14.982999999999899</v>
      </c>
      <c r="C3044" s="2">
        <v>0.184</v>
      </c>
      <c r="D3044" s="2">
        <v>20.756999999999898</v>
      </c>
      <c r="E3044" s="2">
        <v>0.11700000000000001</v>
      </c>
      <c r="F3044" s="2">
        <v>9.2230000000000008</v>
      </c>
      <c r="G3044" s="2">
        <v>0.154</v>
      </c>
      <c r="H3044" s="2">
        <v>17.422999999999998</v>
      </c>
      <c r="I3044" s="2">
        <v>7.8E-2</v>
      </c>
      <c r="J3044" s="4">
        <f t="shared" si="288"/>
        <v>2003</v>
      </c>
      <c r="K3044">
        <f t="shared" si="289"/>
        <v>7</v>
      </c>
      <c r="M3044" t="str">
        <f t="shared" si="284"/>
        <v/>
      </c>
      <c r="O3044" t="str">
        <f t="shared" si="285"/>
        <v/>
      </c>
      <c r="R3044" t="str">
        <f t="shared" si="286"/>
        <v>2003-07</v>
      </c>
      <c r="U3044" s="2">
        <v>14.982999999999899</v>
      </c>
      <c r="V3044" s="2">
        <v>0.184</v>
      </c>
      <c r="W3044" s="2">
        <v>20.756999999999898</v>
      </c>
      <c r="X3044" s="2">
        <v>0.11700000000000001</v>
      </c>
      <c r="Y3044" s="2">
        <v>9.2230000000000008</v>
      </c>
      <c r="Z3044" s="2">
        <v>0.154</v>
      </c>
      <c r="AA3044" s="2">
        <v>17.422999999999998</v>
      </c>
      <c r="AB3044" s="2">
        <v>7.8E-2</v>
      </c>
      <c r="AC3044">
        <f t="shared" si="287"/>
        <v>2000</v>
      </c>
    </row>
    <row r="3045" spans="1:29" x14ac:dyDescent="0.35">
      <c r="A3045" s="3">
        <v>37834</v>
      </c>
      <c r="B3045" s="2">
        <v>14.691000000000001</v>
      </c>
      <c r="C3045" s="2">
        <v>8.8999999999999996E-2</v>
      </c>
      <c r="D3045" s="2">
        <v>20.48</v>
      </c>
      <c r="E3045" s="2">
        <v>8.4000000000000005E-2</v>
      </c>
      <c r="F3045" s="2">
        <v>8.9740000000000002</v>
      </c>
      <c r="G3045" s="2">
        <v>0.11899999999999999</v>
      </c>
      <c r="H3045" s="2">
        <v>17.402000000000001</v>
      </c>
      <c r="I3045" s="2">
        <v>6.3E-2</v>
      </c>
      <c r="J3045" s="4">
        <f t="shared" si="288"/>
        <v>2003</v>
      </c>
      <c r="K3045">
        <f t="shared" si="289"/>
        <v>8</v>
      </c>
      <c r="M3045" t="str">
        <f t="shared" si="284"/>
        <v/>
      </c>
      <c r="O3045" t="str">
        <f t="shared" si="285"/>
        <v/>
      </c>
      <c r="R3045" t="str">
        <f t="shared" si="286"/>
        <v>2003-08</v>
      </c>
      <c r="U3045" s="2">
        <v>14.691000000000001</v>
      </c>
      <c r="V3045" s="2">
        <v>8.8999999999999996E-2</v>
      </c>
      <c r="W3045" s="2">
        <v>20.48</v>
      </c>
      <c r="X3045" s="2">
        <v>8.4000000000000005E-2</v>
      </c>
      <c r="Y3045" s="2">
        <v>8.9740000000000002</v>
      </c>
      <c r="Z3045" s="2">
        <v>0.11899999999999999</v>
      </c>
      <c r="AA3045" s="2">
        <v>17.402000000000001</v>
      </c>
      <c r="AB3045" s="2">
        <v>6.3E-2</v>
      </c>
      <c r="AC3045">
        <f t="shared" si="287"/>
        <v>2000</v>
      </c>
    </row>
    <row r="3046" spans="1:29" x14ac:dyDescent="0.35">
      <c r="A3046" s="3">
        <v>37865</v>
      </c>
      <c r="B3046" s="2">
        <v>12.911</v>
      </c>
      <c r="C3046" s="2">
        <v>6.7000000000000004E-2</v>
      </c>
      <c r="D3046" s="2">
        <v>18.692</v>
      </c>
      <c r="E3046" s="2">
        <v>0.18099999999999999</v>
      </c>
      <c r="F3046" s="2">
        <v>7.2210000000000001</v>
      </c>
      <c r="G3046" s="2">
        <v>0.18</v>
      </c>
      <c r="H3046" s="2">
        <v>16.838999999999999</v>
      </c>
      <c r="I3046" s="2">
        <v>0.06</v>
      </c>
      <c r="J3046" s="4">
        <f t="shared" si="288"/>
        <v>2003</v>
      </c>
      <c r="K3046">
        <f t="shared" si="289"/>
        <v>9</v>
      </c>
      <c r="M3046" t="str">
        <f t="shared" si="284"/>
        <v/>
      </c>
      <c r="O3046" t="str">
        <f t="shared" si="285"/>
        <v/>
      </c>
      <c r="R3046" t="str">
        <f t="shared" si="286"/>
        <v>2003-09</v>
      </c>
      <c r="U3046" s="2">
        <v>12.911</v>
      </c>
      <c r="V3046" s="2">
        <v>6.7000000000000004E-2</v>
      </c>
      <c r="W3046" s="2">
        <v>18.692</v>
      </c>
      <c r="X3046" s="2">
        <v>0.18099999999999999</v>
      </c>
      <c r="Y3046" s="2">
        <v>7.2210000000000001</v>
      </c>
      <c r="Z3046" s="2">
        <v>0.18</v>
      </c>
      <c r="AA3046" s="2">
        <v>16.838999999999999</v>
      </c>
      <c r="AB3046" s="2">
        <v>0.06</v>
      </c>
      <c r="AC3046">
        <f t="shared" si="287"/>
        <v>2000</v>
      </c>
    </row>
    <row r="3047" spans="1:29" x14ac:dyDescent="0.35">
      <c r="A3047" s="3">
        <v>37895</v>
      </c>
      <c r="B3047" s="2">
        <v>10.423999999999999</v>
      </c>
      <c r="C3047" s="2">
        <v>8.5000000000000006E-2</v>
      </c>
      <c r="D3047" s="2">
        <v>16.114999999999998</v>
      </c>
      <c r="E3047" s="2">
        <v>0.11600000000000001</v>
      </c>
      <c r="F3047" s="2">
        <v>4.74</v>
      </c>
      <c r="G3047" s="2">
        <v>9.4E-2</v>
      </c>
      <c r="H3047" s="2">
        <v>15.997</v>
      </c>
      <c r="I3047" s="2">
        <v>6.3E-2</v>
      </c>
      <c r="J3047" s="4">
        <f t="shared" si="288"/>
        <v>2003</v>
      </c>
      <c r="K3047">
        <f t="shared" si="289"/>
        <v>10</v>
      </c>
      <c r="M3047" t="str">
        <f t="shared" si="284"/>
        <v/>
      </c>
      <c r="O3047" t="str">
        <f t="shared" si="285"/>
        <v/>
      </c>
      <c r="R3047" t="str">
        <f t="shared" si="286"/>
        <v>2003-10</v>
      </c>
      <c r="U3047" s="2">
        <v>10.423999999999999</v>
      </c>
      <c r="V3047" s="2">
        <v>8.5000000000000006E-2</v>
      </c>
      <c r="W3047" s="2">
        <v>16.114999999999998</v>
      </c>
      <c r="X3047" s="2">
        <v>0.11600000000000001</v>
      </c>
      <c r="Y3047" s="2">
        <v>4.74</v>
      </c>
      <c r="Z3047" s="2">
        <v>9.4E-2</v>
      </c>
      <c r="AA3047" s="2">
        <v>15.997</v>
      </c>
      <c r="AB3047" s="2">
        <v>6.3E-2</v>
      </c>
      <c r="AC3047">
        <f t="shared" si="287"/>
        <v>2000</v>
      </c>
    </row>
    <row r="3048" spans="1:29" x14ac:dyDescent="0.35">
      <c r="A3048" s="3">
        <v>37926</v>
      </c>
      <c r="B3048" s="2">
        <v>6.7270000000000003</v>
      </c>
      <c r="C3048" s="2">
        <v>7.4999999999999997E-2</v>
      </c>
      <c r="D3048" s="2">
        <v>12.202999999999999</v>
      </c>
      <c r="E3048" s="2">
        <v>0.13400000000000001</v>
      </c>
      <c r="F3048" s="2">
        <v>1.347</v>
      </c>
      <c r="G3048" s="2">
        <v>0.11700000000000001</v>
      </c>
      <c r="H3048" s="2">
        <v>14.837999999999999</v>
      </c>
      <c r="I3048" s="2">
        <v>6.0999999999999999E-2</v>
      </c>
      <c r="J3048" s="4">
        <f t="shared" si="288"/>
        <v>2003</v>
      </c>
      <c r="K3048">
        <f t="shared" si="289"/>
        <v>11</v>
      </c>
      <c r="M3048" t="str">
        <f t="shared" si="284"/>
        <v/>
      </c>
      <c r="O3048" t="str">
        <f t="shared" si="285"/>
        <v/>
      </c>
      <c r="R3048" t="str">
        <f t="shared" si="286"/>
        <v>2003-11</v>
      </c>
      <c r="U3048" s="2">
        <v>6.7270000000000003</v>
      </c>
      <c r="V3048" s="2">
        <v>7.4999999999999997E-2</v>
      </c>
      <c r="W3048" s="2">
        <v>12.202999999999999</v>
      </c>
      <c r="X3048" s="2">
        <v>0.13400000000000001</v>
      </c>
      <c r="Y3048" s="2">
        <v>1.347</v>
      </c>
      <c r="Z3048" s="2">
        <v>0.11700000000000001</v>
      </c>
      <c r="AA3048" s="2">
        <v>14.837999999999999</v>
      </c>
      <c r="AB3048" s="2">
        <v>6.0999999999999999E-2</v>
      </c>
      <c r="AC3048">
        <f t="shared" si="287"/>
        <v>2000</v>
      </c>
    </row>
    <row r="3049" spans="1:29" x14ac:dyDescent="0.35">
      <c r="A3049" s="3">
        <v>37956</v>
      </c>
      <c r="B3049" s="2">
        <v>5.1329999999999902</v>
      </c>
      <c r="C3049" s="2">
        <v>6.2E-2</v>
      </c>
      <c r="D3049" s="2">
        <v>10.545</v>
      </c>
      <c r="E3049" s="2">
        <v>8.7999999999999995E-2</v>
      </c>
      <c r="F3049" s="2">
        <v>-0.17899999999999999</v>
      </c>
      <c r="G3049" s="2">
        <v>9.0999999999999998E-2</v>
      </c>
      <c r="H3049" s="2">
        <v>14.436</v>
      </c>
      <c r="I3049" s="2">
        <v>6.2E-2</v>
      </c>
      <c r="J3049" s="4">
        <f t="shared" si="288"/>
        <v>2003</v>
      </c>
      <c r="K3049">
        <f t="shared" si="289"/>
        <v>12</v>
      </c>
      <c r="M3049" t="str">
        <f t="shared" si="284"/>
        <v/>
      </c>
      <c r="O3049" t="str">
        <f t="shared" si="285"/>
        <v/>
      </c>
      <c r="R3049" t="str">
        <f t="shared" si="286"/>
        <v>2003-12</v>
      </c>
      <c r="U3049" s="2">
        <v>5.1329999999999902</v>
      </c>
      <c r="V3049" s="2">
        <v>6.2E-2</v>
      </c>
      <c r="W3049" s="2">
        <v>10.545</v>
      </c>
      <c r="X3049" s="2">
        <v>8.7999999999999995E-2</v>
      </c>
      <c r="Y3049" s="2">
        <v>-0.17899999999999999</v>
      </c>
      <c r="Z3049" s="2">
        <v>9.0999999999999998E-2</v>
      </c>
      <c r="AA3049" s="2">
        <v>14.436</v>
      </c>
      <c r="AB3049" s="2">
        <v>6.2E-2</v>
      </c>
      <c r="AC3049">
        <f t="shared" si="287"/>
        <v>2000</v>
      </c>
    </row>
    <row r="3050" spans="1:29" x14ac:dyDescent="0.35">
      <c r="A3050" s="3">
        <v>37987</v>
      </c>
      <c r="B3050" s="2">
        <v>3.5249999999999999</v>
      </c>
      <c r="C3050" s="2">
        <v>6.2E-2</v>
      </c>
      <c r="D3050" s="2">
        <v>8.9009999999999998</v>
      </c>
      <c r="E3050" s="2">
        <v>0.109</v>
      </c>
      <c r="F3050" s="2">
        <v>-1.65</v>
      </c>
      <c r="G3050" s="2">
        <v>9.7000000000000003E-2</v>
      </c>
      <c r="H3050" s="2">
        <v>14.097</v>
      </c>
      <c r="I3050" s="2">
        <v>5.8999999999999997E-2</v>
      </c>
      <c r="J3050" s="4">
        <f t="shared" si="288"/>
        <v>2004</v>
      </c>
      <c r="K3050">
        <f t="shared" si="289"/>
        <v>1</v>
      </c>
      <c r="M3050" t="str">
        <f t="shared" si="284"/>
        <v/>
      </c>
      <c r="O3050" t="str">
        <f t="shared" si="285"/>
        <v/>
      </c>
      <c r="R3050" t="str">
        <f t="shared" si="286"/>
        <v>2004-01</v>
      </c>
      <c r="U3050" s="2">
        <v>3.5249999999999999</v>
      </c>
      <c r="V3050" s="2">
        <v>6.2E-2</v>
      </c>
      <c r="W3050" s="2">
        <v>8.9009999999999998</v>
      </c>
      <c r="X3050" s="2">
        <v>0.109</v>
      </c>
      <c r="Y3050" s="2">
        <v>-1.65</v>
      </c>
      <c r="Z3050" s="2">
        <v>9.7000000000000003E-2</v>
      </c>
      <c r="AA3050" s="2">
        <v>14.097</v>
      </c>
      <c r="AB3050" s="2">
        <v>5.8999999999999997E-2</v>
      </c>
      <c r="AC3050">
        <f t="shared" si="287"/>
        <v>2000</v>
      </c>
    </row>
    <row r="3051" spans="1:29" x14ac:dyDescent="0.35">
      <c r="A3051" s="3">
        <v>38018</v>
      </c>
      <c r="B3051" s="2">
        <v>4.4989999999999997</v>
      </c>
      <c r="C3051" s="2">
        <v>0.104</v>
      </c>
      <c r="D3051" s="2">
        <v>10.170999999999999</v>
      </c>
      <c r="E3051" s="2">
        <v>8.5000000000000006E-2</v>
      </c>
      <c r="F3051" s="2">
        <v>-1.1819999999999999</v>
      </c>
      <c r="G3051" s="2">
        <v>7.4999999999999997E-2</v>
      </c>
      <c r="H3051" s="2">
        <v>14.488</v>
      </c>
      <c r="I3051" s="2">
        <v>6.5000000000000002E-2</v>
      </c>
      <c r="J3051" s="4">
        <f t="shared" si="288"/>
        <v>2004</v>
      </c>
      <c r="K3051">
        <f t="shared" si="289"/>
        <v>2</v>
      </c>
      <c r="M3051" t="str">
        <f t="shared" si="284"/>
        <v/>
      </c>
      <c r="O3051" t="str">
        <f t="shared" si="285"/>
        <v/>
      </c>
      <c r="R3051" t="str">
        <f t="shared" si="286"/>
        <v>2004-02</v>
      </c>
      <c r="U3051" s="2">
        <v>4.4989999999999997</v>
      </c>
      <c r="V3051" s="2">
        <v>0.104</v>
      </c>
      <c r="W3051" s="2">
        <v>10.170999999999999</v>
      </c>
      <c r="X3051" s="2">
        <v>8.5000000000000006E-2</v>
      </c>
      <c r="Y3051" s="2">
        <v>-1.1819999999999999</v>
      </c>
      <c r="Z3051" s="2">
        <v>7.4999999999999997E-2</v>
      </c>
      <c r="AA3051" s="2">
        <v>14.488</v>
      </c>
      <c r="AB3051" s="2">
        <v>6.5000000000000002E-2</v>
      </c>
      <c r="AC3051">
        <f t="shared" si="287"/>
        <v>2000</v>
      </c>
    </row>
    <row r="3052" spans="1:29" x14ac:dyDescent="0.35">
      <c r="A3052" s="3">
        <v>38047</v>
      </c>
      <c r="B3052" s="2">
        <v>6.3209999999999997</v>
      </c>
      <c r="C3052" s="2">
        <v>6.9000000000000006E-2</v>
      </c>
      <c r="D3052" s="2">
        <v>12.275</v>
      </c>
      <c r="E3052" s="2">
        <v>8.1999999999999906E-2</v>
      </c>
      <c r="F3052" s="2">
        <v>0.375999999999999</v>
      </c>
      <c r="G3052" s="2">
        <v>9.2999999999999999E-2</v>
      </c>
      <c r="H3052" s="2">
        <v>14.992000000000001</v>
      </c>
      <c r="I3052" s="2">
        <v>6.0999999999999999E-2</v>
      </c>
      <c r="J3052" s="4">
        <f t="shared" si="288"/>
        <v>2004</v>
      </c>
      <c r="K3052">
        <f t="shared" si="289"/>
        <v>3</v>
      </c>
      <c r="M3052" t="str">
        <f t="shared" si="284"/>
        <v/>
      </c>
      <c r="O3052" t="str">
        <f t="shared" si="285"/>
        <v/>
      </c>
      <c r="R3052" t="str">
        <f t="shared" si="286"/>
        <v>2004-03</v>
      </c>
      <c r="U3052" s="2">
        <v>6.3209999999999997</v>
      </c>
      <c r="V3052" s="2">
        <v>6.9000000000000006E-2</v>
      </c>
      <c r="W3052" s="2">
        <v>12.275</v>
      </c>
      <c r="X3052" s="2">
        <v>8.1999999999999906E-2</v>
      </c>
      <c r="Y3052" s="2">
        <v>0.375999999999999</v>
      </c>
      <c r="Z3052" s="2">
        <v>9.2999999999999999E-2</v>
      </c>
      <c r="AA3052" s="2">
        <v>14.992000000000001</v>
      </c>
      <c r="AB3052" s="2">
        <v>6.0999999999999999E-2</v>
      </c>
      <c r="AC3052">
        <f t="shared" si="287"/>
        <v>2000</v>
      </c>
    </row>
    <row r="3053" spans="1:29" x14ac:dyDescent="0.35">
      <c r="A3053" s="3">
        <v>38078</v>
      </c>
      <c r="B3053" s="2">
        <v>9.2490000000000006</v>
      </c>
      <c r="C3053" s="2">
        <v>5.7000000000000002E-2</v>
      </c>
      <c r="D3053" s="2">
        <v>15.132</v>
      </c>
      <c r="E3053" s="2">
        <v>0.111</v>
      </c>
      <c r="F3053" s="2">
        <v>3.2850000000000001</v>
      </c>
      <c r="G3053" s="2">
        <v>0.13300000000000001</v>
      </c>
      <c r="H3053" s="2">
        <v>15.811</v>
      </c>
      <c r="I3053" s="2">
        <v>6.0999999999999999E-2</v>
      </c>
      <c r="J3053" s="4">
        <f t="shared" si="288"/>
        <v>2004</v>
      </c>
      <c r="K3053">
        <f t="shared" si="289"/>
        <v>4</v>
      </c>
      <c r="M3053" t="str">
        <f t="shared" si="284"/>
        <v/>
      </c>
      <c r="O3053" t="str">
        <f t="shared" si="285"/>
        <v/>
      </c>
      <c r="R3053" t="str">
        <f t="shared" si="286"/>
        <v>2004-04</v>
      </c>
      <c r="U3053" s="2">
        <v>9.2490000000000006</v>
      </c>
      <c r="V3053" s="2">
        <v>5.7000000000000002E-2</v>
      </c>
      <c r="W3053" s="2">
        <v>15.132</v>
      </c>
      <c r="X3053" s="2">
        <v>0.111</v>
      </c>
      <c r="Y3053" s="2">
        <v>3.2850000000000001</v>
      </c>
      <c r="Z3053" s="2">
        <v>0.13300000000000001</v>
      </c>
      <c r="AA3053" s="2">
        <v>15.811</v>
      </c>
      <c r="AB3053" s="2">
        <v>6.0999999999999999E-2</v>
      </c>
      <c r="AC3053">
        <f t="shared" si="287"/>
        <v>2000</v>
      </c>
    </row>
    <row r="3054" spans="1:29" x14ac:dyDescent="0.35">
      <c r="A3054" s="3">
        <v>38108</v>
      </c>
      <c r="B3054" s="2">
        <v>11.571</v>
      </c>
      <c r="C3054" s="2">
        <v>7.0000000000000007E-2</v>
      </c>
      <c r="D3054" s="2">
        <v>17.295999999999999</v>
      </c>
      <c r="E3054" s="2">
        <v>7.4999999999999997E-2</v>
      </c>
      <c r="F3054" s="2">
        <v>5.7069999999999999</v>
      </c>
      <c r="G3054" s="2">
        <v>0.14399999999999999</v>
      </c>
      <c r="H3054" s="2">
        <v>16.382999999999999</v>
      </c>
      <c r="I3054" s="2">
        <v>5.8000000000000003E-2</v>
      </c>
      <c r="J3054" s="4">
        <f t="shared" si="288"/>
        <v>2004</v>
      </c>
      <c r="K3054">
        <f t="shared" si="289"/>
        <v>5</v>
      </c>
      <c r="M3054" t="str">
        <f t="shared" si="284"/>
        <v/>
      </c>
      <c r="O3054" t="str">
        <f t="shared" si="285"/>
        <v/>
      </c>
      <c r="R3054" t="str">
        <f t="shared" si="286"/>
        <v>2004-05</v>
      </c>
      <c r="U3054" s="2">
        <v>11.571</v>
      </c>
      <c r="V3054" s="2">
        <v>7.0000000000000007E-2</v>
      </c>
      <c r="W3054" s="2">
        <v>17.295999999999999</v>
      </c>
      <c r="X3054" s="2">
        <v>7.4999999999999997E-2</v>
      </c>
      <c r="Y3054" s="2">
        <v>5.7069999999999999</v>
      </c>
      <c r="Z3054" s="2">
        <v>0.14399999999999999</v>
      </c>
      <c r="AA3054" s="2">
        <v>16.382999999999999</v>
      </c>
      <c r="AB3054" s="2">
        <v>5.8000000000000003E-2</v>
      </c>
      <c r="AC3054">
        <f t="shared" si="287"/>
        <v>2000</v>
      </c>
    </row>
    <row r="3055" spans="1:29" x14ac:dyDescent="0.35">
      <c r="A3055" s="3">
        <v>38139</v>
      </c>
      <c r="B3055" s="2">
        <v>13.888999999999999</v>
      </c>
      <c r="C3055" s="2">
        <v>9.7000000000000003E-2</v>
      </c>
      <c r="D3055" s="2">
        <v>19.66</v>
      </c>
      <c r="E3055" s="2">
        <v>0.128</v>
      </c>
      <c r="F3055" s="2">
        <v>8.0350000000000001</v>
      </c>
      <c r="G3055" s="2">
        <v>0.155</v>
      </c>
      <c r="H3055" s="2">
        <v>17.006</v>
      </c>
      <c r="I3055" s="2">
        <v>6.3E-2</v>
      </c>
      <c r="J3055" s="4">
        <f t="shared" si="288"/>
        <v>2004</v>
      </c>
      <c r="K3055">
        <f t="shared" si="289"/>
        <v>6</v>
      </c>
      <c r="M3055" t="str">
        <f t="shared" si="284"/>
        <v/>
      </c>
      <c r="O3055" t="str">
        <f t="shared" si="285"/>
        <v/>
      </c>
      <c r="R3055" t="str">
        <f t="shared" si="286"/>
        <v>2004-06</v>
      </c>
      <c r="U3055" s="2">
        <v>13.888999999999999</v>
      </c>
      <c r="V3055" s="2">
        <v>9.7000000000000003E-2</v>
      </c>
      <c r="W3055" s="2">
        <v>19.66</v>
      </c>
      <c r="X3055" s="2">
        <v>0.128</v>
      </c>
      <c r="Y3055" s="2">
        <v>8.0350000000000001</v>
      </c>
      <c r="Z3055" s="2">
        <v>0.155</v>
      </c>
      <c r="AA3055" s="2">
        <v>17.006</v>
      </c>
      <c r="AB3055" s="2">
        <v>6.3E-2</v>
      </c>
      <c r="AC3055">
        <f t="shared" si="287"/>
        <v>2000</v>
      </c>
    </row>
    <row r="3056" spans="1:29" x14ac:dyDescent="0.35">
      <c r="A3056" s="3">
        <v>38169</v>
      </c>
      <c r="B3056" s="2">
        <v>14.311999999999999</v>
      </c>
      <c r="C3056" s="2">
        <v>0.115</v>
      </c>
      <c r="D3056" s="2">
        <v>20.087</v>
      </c>
      <c r="E3056" s="2">
        <v>0.115</v>
      </c>
      <c r="F3056" s="2">
        <v>8.6240000000000006</v>
      </c>
      <c r="G3056" s="2">
        <v>0.13300000000000001</v>
      </c>
      <c r="H3056" s="2">
        <v>17.227</v>
      </c>
      <c r="I3056" s="2">
        <v>6.5000000000000002E-2</v>
      </c>
      <c r="J3056" s="4">
        <f t="shared" si="288"/>
        <v>2004</v>
      </c>
      <c r="K3056">
        <f t="shared" si="289"/>
        <v>7</v>
      </c>
      <c r="M3056" t="str">
        <f t="shared" si="284"/>
        <v/>
      </c>
      <c r="O3056" t="str">
        <f t="shared" si="285"/>
        <v/>
      </c>
      <c r="R3056" t="str">
        <f t="shared" si="286"/>
        <v>2004-07</v>
      </c>
      <c r="U3056" s="2">
        <v>14.311999999999999</v>
      </c>
      <c r="V3056" s="2">
        <v>0.115</v>
      </c>
      <c r="W3056" s="2">
        <v>20.087</v>
      </c>
      <c r="X3056" s="2">
        <v>0.115</v>
      </c>
      <c r="Y3056" s="2">
        <v>8.6240000000000006</v>
      </c>
      <c r="Z3056" s="2">
        <v>0.13300000000000001</v>
      </c>
      <c r="AA3056" s="2">
        <v>17.227</v>
      </c>
      <c r="AB3056" s="2">
        <v>6.5000000000000002E-2</v>
      </c>
      <c r="AC3056">
        <f t="shared" si="287"/>
        <v>2000</v>
      </c>
    </row>
    <row r="3057" spans="1:29" x14ac:dyDescent="0.35">
      <c r="A3057" s="3">
        <v>38200</v>
      </c>
      <c r="B3057" s="2">
        <v>14.187999999999899</v>
      </c>
      <c r="C3057" s="2">
        <v>0.104</v>
      </c>
      <c r="D3057" s="2">
        <v>20.010999999999999</v>
      </c>
      <c r="E3057" s="2">
        <v>0.09</v>
      </c>
      <c r="F3057" s="2">
        <v>8.3819999999999997</v>
      </c>
      <c r="G3057" s="2">
        <v>8.3000000000000004E-2</v>
      </c>
      <c r="H3057" s="2">
        <v>17.265999999999998</v>
      </c>
      <c r="I3057" s="2">
        <v>6.3E-2</v>
      </c>
      <c r="J3057" s="4">
        <f t="shared" si="288"/>
        <v>2004</v>
      </c>
      <c r="K3057">
        <f t="shared" si="289"/>
        <v>8</v>
      </c>
      <c r="M3057" t="str">
        <f t="shared" si="284"/>
        <v/>
      </c>
      <c r="O3057" t="str">
        <f t="shared" si="285"/>
        <v/>
      </c>
      <c r="R3057" t="str">
        <f t="shared" si="286"/>
        <v>2004-08</v>
      </c>
      <c r="U3057" s="2">
        <v>14.187999999999899</v>
      </c>
      <c r="V3057" s="2">
        <v>0.104</v>
      </c>
      <c r="W3057" s="2">
        <v>20.010999999999999</v>
      </c>
      <c r="X3057" s="2">
        <v>0.09</v>
      </c>
      <c r="Y3057" s="2">
        <v>8.3819999999999997</v>
      </c>
      <c r="Z3057" s="2">
        <v>8.3000000000000004E-2</v>
      </c>
      <c r="AA3057" s="2">
        <v>17.265999999999998</v>
      </c>
      <c r="AB3057" s="2">
        <v>6.3E-2</v>
      </c>
      <c r="AC3057">
        <f t="shared" si="287"/>
        <v>2000</v>
      </c>
    </row>
    <row r="3058" spans="1:29" x14ac:dyDescent="0.35">
      <c r="A3058" s="3">
        <v>38231</v>
      </c>
      <c r="B3058" s="2">
        <v>12.641999999999999</v>
      </c>
      <c r="C3058" s="2">
        <v>8.4000000000000005E-2</v>
      </c>
      <c r="D3058" s="2">
        <v>18.451000000000001</v>
      </c>
      <c r="E3058" s="2">
        <v>0.122</v>
      </c>
      <c r="F3058" s="2">
        <v>6.907</v>
      </c>
      <c r="G3058" s="2">
        <v>0.108</v>
      </c>
      <c r="H3058" s="2">
        <v>16.745000000000001</v>
      </c>
      <c r="I3058" s="2">
        <v>5.8999999999999997E-2</v>
      </c>
      <c r="J3058" s="4">
        <f t="shared" si="288"/>
        <v>2004</v>
      </c>
      <c r="K3058">
        <f t="shared" si="289"/>
        <v>9</v>
      </c>
      <c r="M3058" t="str">
        <f t="shared" si="284"/>
        <v/>
      </c>
      <c r="O3058" t="str">
        <f t="shared" si="285"/>
        <v/>
      </c>
      <c r="R3058" t="str">
        <f t="shared" si="286"/>
        <v>2004-09</v>
      </c>
      <c r="U3058" s="2">
        <v>12.641999999999999</v>
      </c>
      <c r="V3058" s="2">
        <v>8.4000000000000005E-2</v>
      </c>
      <c r="W3058" s="2">
        <v>18.451000000000001</v>
      </c>
      <c r="X3058" s="2">
        <v>0.122</v>
      </c>
      <c r="Y3058" s="2">
        <v>6.907</v>
      </c>
      <c r="Z3058" s="2">
        <v>0.108</v>
      </c>
      <c r="AA3058" s="2">
        <v>16.745000000000001</v>
      </c>
      <c r="AB3058" s="2">
        <v>5.8999999999999997E-2</v>
      </c>
      <c r="AC3058">
        <f t="shared" si="287"/>
        <v>2000</v>
      </c>
    </row>
    <row r="3059" spans="1:29" x14ac:dyDescent="0.35">
      <c r="A3059" s="3">
        <v>38261</v>
      </c>
      <c r="B3059" s="2">
        <v>10.127000000000001</v>
      </c>
      <c r="C3059" s="2">
        <v>9.0999999999999998E-2</v>
      </c>
      <c r="D3059" s="2">
        <v>15.843</v>
      </c>
      <c r="E3059" s="2">
        <v>0.11700000000000001</v>
      </c>
      <c r="F3059" s="2">
        <v>4.5110000000000001</v>
      </c>
      <c r="G3059" s="2">
        <v>9.1999999999999998E-2</v>
      </c>
      <c r="H3059" s="2">
        <v>15.888999999999999</v>
      </c>
      <c r="I3059" s="2">
        <v>6.0999999999999999E-2</v>
      </c>
      <c r="J3059" s="4">
        <f t="shared" si="288"/>
        <v>2004</v>
      </c>
      <c r="K3059">
        <f t="shared" si="289"/>
        <v>10</v>
      </c>
      <c r="M3059" t="str">
        <f t="shared" si="284"/>
        <v/>
      </c>
      <c r="O3059" t="str">
        <f t="shared" si="285"/>
        <v/>
      </c>
      <c r="R3059" t="str">
        <f t="shared" si="286"/>
        <v>2004-10</v>
      </c>
      <c r="U3059" s="2">
        <v>10.127000000000001</v>
      </c>
      <c r="V3059" s="2">
        <v>9.0999999999999998E-2</v>
      </c>
      <c r="W3059" s="2">
        <v>15.843</v>
      </c>
      <c r="X3059" s="2">
        <v>0.11700000000000001</v>
      </c>
      <c r="Y3059" s="2">
        <v>4.5110000000000001</v>
      </c>
      <c r="Z3059" s="2">
        <v>9.1999999999999998E-2</v>
      </c>
      <c r="AA3059" s="2">
        <v>15.888999999999999</v>
      </c>
      <c r="AB3059" s="2">
        <v>6.0999999999999999E-2</v>
      </c>
      <c r="AC3059">
        <f t="shared" si="287"/>
        <v>2000</v>
      </c>
    </row>
    <row r="3060" spans="1:29" x14ac:dyDescent="0.35">
      <c r="A3060" s="3">
        <v>38292</v>
      </c>
      <c r="B3060" s="2">
        <v>7.3150000000000004</v>
      </c>
      <c r="C3060" s="2">
        <v>9.1999999999999998E-2</v>
      </c>
      <c r="D3060" s="2">
        <v>12.795999999999999</v>
      </c>
      <c r="E3060" s="2">
        <v>0.126</v>
      </c>
      <c r="F3060" s="2">
        <v>1.91</v>
      </c>
      <c r="G3060" s="2">
        <v>8.1999999999999906E-2</v>
      </c>
      <c r="H3060" s="2">
        <v>15.022</v>
      </c>
      <c r="I3060" s="2">
        <v>0.06</v>
      </c>
      <c r="J3060" s="4">
        <f t="shared" si="288"/>
        <v>2004</v>
      </c>
      <c r="K3060">
        <f t="shared" si="289"/>
        <v>11</v>
      </c>
      <c r="M3060" t="str">
        <f t="shared" si="284"/>
        <v/>
      </c>
      <c r="O3060" t="str">
        <f t="shared" si="285"/>
        <v/>
      </c>
      <c r="R3060" t="str">
        <f t="shared" si="286"/>
        <v>2004-11</v>
      </c>
      <c r="U3060" s="2">
        <v>7.3150000000000004</v>
      </c>
      <c r="V3060" s="2">
        <v>9.1999999999999998E-2</v>
      </c>
      <c r="W3060" s="2">
        <v>12.795999999999999</v>
      </c>
      <c r="X3060" s="2">
        <v>0.126</v>
      </c>
      <c r="Y3060" s="2">
        <v>1.91</v>
      </c>
      <c r="Z3060" s="2">
        <v>8.1999999999999906E-2</v>
      </c>
      <c r="AA3060" s="2">
        <v>15.022</v>
      </c>
      <c r="AB3060" s="2">
        <v>0.06</v>
      </c>
      <c r="AC3060">
        <f t="shared" si="287"/>
        <v>2000</v>
      </c>
    </row>
    <row r="3061" spans="1:29" x14ac:dyDescent="0.35">
      <c r="A3061" s="3">
        <v>38322</v>
      </c>
      <c r="B3061" s="2">
        <v>4.2569999999999997</v>
      </c>
      <c r="C3061" s="2">
        <v>5.6000000000000001E-2</v>
      </c>
      <c r="D3061" s="2">
        <v>9.593</v>
      </c>
      <c r="E3061" s="2">
        <v>0.14899999999999999</v>
      </c>
      <c r="F3061" s="2">
        <v>-0.93200000000000005</v>
      </c>
      <c r="G3061" s="2">
        <v>7.5999999999999998E-2</v>
      </c>
      <c r="H3061" s="2">
        <v>14.161</v>
      </c>
      <c r="I3061" s="2">
        <v>0.06</v>
      </c>
      <c r="J3061" s="4">
        <f t="shared" si="288"/>
        <v>2004</v>
      </c>
      <c r="K3061">
        <f t="shared" si="289"/>
        <v>12</v>
      </c>
      <c r="M3061" t="str">
        <f t="shared" si="284"/>
        <v/>
      </c>
      <c r="O3061" t="str">
        <f t="shared" si="285"/>
        <v/>
      </c>
      <c r="R3061" t="str">
        <f t="shared" si="286"/>
        <v>2004-12</v>
      </c>
      <c r="U3061" s="2">
        <v>4.2569999999999997</v>
      </c>
      <c r="V3061" s="2">
        <v>5.6000000000000001E-2</v>
      </c>
      <c r="W3061" s="2">
        <v>9.593</v>
      </c>
      <c r="X3061" s="2">
        <v>0.14899999999999999</v>
      </c>
      <c r="Y3061" s="2">
        <v>-0.93200000000000005</v>
      </c>
      <c r="Z3061" s="2">
        <v>7.5999999999999998E-2</v>
      </c>
      <c r="AA3061" s="2">
        <v>14.161</v>
      </c>
      <c r="AB3061" s="2">
        <v>0.06</v>
      </c>
      <c r="AC3061">
        <f t="shared" si="287"/>
        <v>2000</v>
      </c>
    </row>
    <row r="3062" spans="1:29" x14ac:dyDescent="0.35">
      <c r="A3062" s="3">
        <v>38353</v>
      </c>
      <c r="B3062" s="2">
        <v>3.8079999999999998</v>
      </c>
      <c r="C3062" s="2">
        <v>6.4000000000000001E-2</v>
      </c>
      <c r="D3062" s="2">
        <v>9.0259999999999998</v>
      </c>
      <c r="E3062" s="2">
        <v>0.13500000000000001</v>
      </c>
      <c r="F3062" s="2">
        <v>-1.37699999999999</v>
      </c>
      <c r="G3062" s="2">
        <v>6.6000000000000003E-2</v>
      </c>
      <c r="H3062" s="2">
        <v>14.159000000000001</v>
      </c>
      <c r="I3062" s="2">
        <v>5.8999999999999997E-2</v>
      </c>
      <c r="J3062" s="4">
        <f t="shared" si="288"/>
        <v>2005</v>
      </c>
      <c r="K3062">
        <f t="shared" si="289"/>
        <v>1</v>
      </c>
      <c r="M3062" t="str">
        <f t="shared" si="284"/>
        <v/>
      </c>
      <c r="O3062" t="str">
        <f t="shared" si="285"/>
        <v/>
      </c>
      <c r="R3062" t="str">
        <f t="shared" si="286"/>
        <v>2005-01</v>
      </c>
      <c r="U3062" s="2">
        <v>3.8079999999999998</v>
      </c>
      <c r="V3062" s="2">
        <v>6.4000000000000001E-2</v>
      </c>
      <c r="W3062" s="2">
        <v>9.0259999999999998</v>
      </c>
      <c r="X3062" s="2">
        <v>0.13500000000000001</v>
      </c>
      <c r="Y3062" s="2">
        <v>-1.37699999999999</v>
      </c>
      <c r="Z3062" s="2">
        <v>6.6000000000000003E-2</v>
      </c>
      <c r="AA3062" s="2">
        <v>14.159000000000001</v>
      </c>
      <c r="AB3062" s="2">
        <v>5.8999999999999997E-2</v>
      </c>
      <c r="AC3062">
        <f t="shared" si="287"/>
        <v>2000</v>
      </c>
    </row>
    <row r="3063" spans="1:29" x14ac:dyDescent="0.35">
      <c r="A3063" s="3">
        <v>38384</v>
      </c>
      <c r="B3063" s="2">
        <v>3.92</v>
      </c>
      <c r="C3063" s="2">
        <v>0.115</v>
      </c>
      <c r="D3063" s="2">
        <v>9.5079999999999991</v>
      </c>
      <c r="E3063" s="2">
        <v>9.2999999999999999E-2</v>
      </c>
      <c r="F3063" s="2">
        <v>-1.534</v>
      </c>
      <c r="G3063" s="2">
        <v>5.0999999999999997E-2</v>
      </c>
      <c r="H3063" s="2">
        <v>14.292999999999999</v>
      </c>
      <c r="I3063" s="2">
        <v>6.7000000000000004E-2</v>
      </c>
      <c r="J3063" s="4">
        <f t="shared" si="288"/>
        <v>2005</v>
      </c>
      <c r="K3063">
        <f t="shared" si="289"/>
        <v>2</v>
      </c>
      <c r="M3063" t="str">
        <f t="shared" si="284"/>
        <v/>
      </c>
      <c r="O3063" t="str">
        <f t="shared" si="285"/>
        <v/>
      </c>
      <c r="R3063" t="str">
        <f t="shared" si="286"/>
        <v>2005-02</v>
      </c>
      <c r="U3063" s="2">
        <v>3.92</v>
      </c>
      <c r="V3063" s="2">
        <v>0.115</v>
      </c>
      <c r="W3063" s="2">
        <v>9.5079999999999991</v>
      </c>
      <c r="X3063" s="2">
        <v>9.2999999999999999E-2</v>
      </c>
      <c r="Y3063" s="2">
        <v>-1.534</v>
      </c>
      <c r="Z3063" s="2">
        <v>5.0999999999999997E-2</v>
      </c>
      <c r="AA3063" s="2">
        <v>14.292999999999999</v>
      </c>
      <c r="AB3063" s="2">
        <v>6.7000000000000004E-2</v>
      </c>
      <c r="AC3063">
        <f t="shared" si="287"/>
        <v>2000</v>
      </c>
    </row>
    <row r="3064" spans="1:29" x14ac:dyDescent="0.35">
      <c r="A3064" s="3">
        <v>38412</v>
      </c>
      <c r="B3064" s="2">
        <v>6.5439999999999996</v>
      </c>
      <c r="C3064" s="2">
        <v>0.06</v>
      </c>
      <c r="D3064" s="2">
        <v>12.316000000000001</v>
      </c>
      <c r="E3064" s="2">
        <v>9.8000000000000004E-2</v>
      </c>
      <c r="F3064" s="2">
        <v>0.81299999999999994</v>
      </c>
      <c r="G3064" s="2">
        <v>7.3999999999999996E-2</v>
      </c>
      <c r="H3064" s="2">
        <v>15.106</v>
      </c>
      <c r="I3064" s="2">
        <v>6.4000000000000001E-2</v>
      </c>
      <c r="J3064" s="4">
        <f t="shared" si="288"/>
        <v>2005</v>
      </c>
      <c r="K3064">
        <f t="shared" si="289"/>
        <v>3</v>
      </c>
      <c r="M3064" t="str">
        <f t="shared" si="284"/>
        <v/>
      </c>
      <c r="O3064" t="str">
        <f t="shared" si="285"/>
        <v/>
      </c>
      <c r="R3064" t="str">
        <f t="shared" si="286"/>
        <v>2005-03</v>
      </c>
      <c r="U3064" s="2">
        <v>6.5439999999999996</v>
      </c>
      <c r="V3064" s="2">
        <v>0.06</v>
      </c>
      <c r="W3064" s="2">
        <v>12.316000000000001</v>
      </c>
      <c r="X3064" s="2">
        <v>9.8000000000000004E-2</v>
      </c>
      <c r="Y3064" s="2">
        <v>0.81299999999999994</v>
      </c>
      <c r="Z3064" s="2">
        <v>7.3999999999999996E-2</v>
      </c>
      <c r="AA3064" s="2">
        <v>15.106</v>
      </c>
      <c r="AB3064" s="2">
        <v>6.4000000000000001E-2</v>
      </c>
      <c r="AC3064">
        <f t="shared" si="287"/>
        <v>2000</v>
      </c>
    </row>
    <row r="3065" spans="1:29" x14ac:dyDescent="0.35">
      <c r="A3065" s="3">
        <v>38443</v>
      </c>
      <c r="B3065" s="2">
        <v>9.6180000000000003</v>
      </c>
      <c r="C3065" s="2">
        <v>5.1999999999999998E-2</v>
      </c>
      <c r="D3065" s="2">
        <v>15.550999999999901</v>
      </c>
      <c r="E3065" s="2">
        <v>0.13300000000000001</v>
      </c>
      <c r="F3065" s="2">
        <v>3.6970000000000001</v>
      </c>
      <c r="G3065" s="2">
        <v>0.16399999999999901</v>
      </c>
      <c r="H3065" s="2">
        <v>15.978</v>
      </c>
      <c r="I3065" s="2">
        <v>6.0999999999999999E-2</v>
      </c>
      <c r="J3065" s="4">
        <f t="shared" si="288"/>
        <v>2005</v>
      </c>
      <c r="K3065">
        <f t="shared" si="289"/>
        <v>4</v>
      </c>
      <c r="M3065" t="str">
        <f t="shared" si="284"/>
        <v/>
      </c>
      <c r="O3065" t="str">
        <f t="shared" si="285"/>
        <v/>
      </c>
      <c r="R3065" t="str">
        <f t="shared" si="286"/>
        <v>2005-04</v>
      </c>
      <c r="U3065" s="2">
        <v>9.6180000000000003</v>
      </c>
      <c r="V3065" s="2">
        <v>5.1999999999999998E-2</v>
      </c>
      <c r="W3065" s="2">
        <v>15.550999999999901</v>
      </c>
      <c r="X3065" s="2">
        <v>0.13300000000000001</v>
      </c>
      <c r="Y3065" s="2">
        <v>3.6970000000000001</v>
      </c>
      <c r="Z3065" s="2">
        <v>0.16399999999999901</v>
      </c>
      <c r="AA3065" s="2">
        <v>15.978</v>
      </c>
      <c r="AB3065" s="2">
        <v>6.0999999999999999E-2</v>
      </c>
      <c r="AC3065">
        <f t="shared" si="287"/>
        <v>2000</v>
      </c>
    </row>
    <row r="3066" spans="1:29" x14ac:dyDescent="0.35">
      <c r="A3066" s="3">
        <v>38473</v>
      </c>
      <c r="B3066" s="2">
        <v>12.226000000000001</v>
      </c>
      <c r="C3066" s="2">
        <v>0.09</v>
      </c>
      <c r="D3066" s="2">
        <v>17.995000000000001</v>
      </c>
      <c r="E3066" s="2">
        <v>0.13200000000000001</v>
      </c>
      <c r="F3066" s="2">
        <v>6.3920000000000003</v>
      </c>
      <c r="G3066" s="2">
        <v>0.16600000000000001</v>
      </c>
      <c r="H3066" s="2">
        <v>16.629000000000001</v>
      </c>
      <c r="I3066" s="2">
        <v>6.0999999999999999E-2</v>
      </c>
      <c r="J3066" s="4">
        <f t="shared" si="288"/>
        <v>2005</v>
      </c>
      <c r="K3066">
        <f t="shared" si="289"/>
        <v>5</v>
      </c>
      <c r="M3066" t="str">
        <f t="shared" si="284"/>
        <v/>
      </c>
      <c r="O3066" t="str">
        <f t="shared" si="285"/>
        <v/>
      </c>
      <c r="R3066" t="str">
        <f t="shared" si="286"/>
        <v>2005-05</v>
      </c>
      <c r="U3066" s="2">
        <v>12.226000000000001</v>
      </c>
      <c r="V3066" s="2">
        <v>0.09</v>
      </c>
      <c r="W3066" s="2">
        <v>17.995000000000001</v>
      </c>
      <c r="X3066" s="2">
        <v>0.13200000000000001</v>
      </c>
      <c r="Y3066" s="2">
        <v>6.3920000000000003</v>
      </c>
      <c r="Z3066" s="2">
        <v>0.16600000000000001</v>
      </c>
      <c r="AA3066" s="2">
        <v>16.629000000000001</v>
      </c>
      <c r="AB3066" s="2">
        <v>6.0999999999999999E-2</v>
      </c>
      <c r="AC3066">
        <f t="shared" si="287"/>
        <v>2000</v>
      </c>
    </row>
    <row r="3067" spans="1:29" x14ac:dyDescent="0.35">
      <c r="A3067" s="3">
        <v>38504</v>
      </c>
      <c r="B3067" s="2">
        <v>14.476000000000001</v>
      </c>
      <c r="C3067" s="2">
        <v>8.3000000000000004E-2</v>
      </c>
      <c r="D3067" s="2">
        <v>20.103999999999999</v>
      </c>
      <c r="E3067" s="2">
        <v>0.14199999999999999</v>
      </c>
      <c r="F3067" s="2">
        <v>8.8629999999999995</v>
      </c>
      <c r="G3067" s="2">
        <v>0.14000000000000001</v>
      </c>
      <c r="H3067" s="2">
        <v>17.248000000000001</v>
      </c>
      <c r="I3067" s="2">
        <v>6.2E-2</v>
      </c>
      <c r="J3067" s="4">
        <f t="shared" si="288"/>
        <v>2005</v>
      </c>
      <c r="K3067">
        <f t="shared" si="289"/>
        <v>6</v>
      </c>
      <c r="M3067" t="str">
        <f t="shared" si="284"/>
        <v/>
      </c>
      <c r="O3067" t="str">
        <f t="shared" si="285"/>
        <v/>
      </c>
      <c r="R3067" t="str">
        <f t="shared" si="286"/>
        <v>2005-06</v>
      </c>
      <c r="U3067" s="2">
        <v>14.476000000000001</v>
      </c>
      <c r="V3067" s="2">
        <v>8.3000000000000004E-2</v>
      </c>
      <c r="W3067" s="2">
        <v>20.103999999999999</v>
      </c>
      <c r="X3067" s="2">
        <v>0.14199999999999999</v>
      </c>
      <c r="Y3067" s="2">
        <v>8.8629999999999995</v>
      </c>
      <c r="Z3067" s="2">
        <v>0.14000000000000001</v>
      </c>
      <c r="AA3067" s="2">
        <v>17.248000000000001</v>
      </c>
      <c r="AB3067" s="2">
        <v>6.2E-2</v>
      </c>
      <c r="AC3067">
        <f t="shared" si="287"/>
        <v>2000</v>
      </c>
    </row>
    <row r="3068" spans="1:29" x14ac:dyDescent="0.35">
      <c r="A3068" s="3">
        <v>38534</v>
      </c>
      <c r="B3068" s="2">
        <v>15.19</v>
      </c>
      <c r="C3068" s="2">
        <v>9.4E-2</v>
      </c>
      <c r="D3068" s="2">
        <v>20.88</v>
      </c>
      <c r="E3068" s="2">
        <v>9.0999999999999998E-2</v>
      </c>
      <c r="F3068" s="2">
        <v>9.5690000000000008</v>
      </c>
      <c r="G3068" s="2">
        <v>0.156</v>
      </c>
      <c r="H3068" s="2">
        <v>17.503</v>
      </c>
      <c r="I3068" s="2">
        <v>6.3E-2</v>
      </c>
      <c r="J3068" s="4">
        <f t="shared" si="288"/>
        <v>2005</v>
      </c>
      <c r="K3068">
        <f t="shared" si="289"/>
        <v>7</v>
      </c>
      <c r="M3068" t="str">
        <f t="shared" si="284"/>
        <v/>
      </c>
      <c r="O3068" t="str">
        <f t="shared" si="285"/>
        <v/>
      </c>
      <c r="R3068" t="str">
        <f t="shared" si="286"/>
        <v>2005-07</v>
      </c>
      <c r="U3068" s="2">
        <v>15.19</v>
      </c>
      <c r="V3068" s="2">
        <v>9.4E-2</v>
      </c>
      <c r="W3068" s="2">
        <v>20.88</v>
      </c>
      <c r="X3068" s="2">
        <v>9.0999999999999998E-2</v>
      </c>
      <c r="Y3068" s="2">
        <v>9.5690000000000008</v>
      </c>
      <c r="Z3068" s="2">
        <v>0.156</v>
      </c>
      <c r="AA3068" s="2">
        <v>17.503</v>
      </c>
      <c r="AB3068" s="2">
        <v>6.3E-2</v>
      </c>
      <c r="AC3068">
        <f t="shared" si="287"/>
        <v>2000</v>
      </c>
    </row>
    <row r="3069" spans="1:29" x14ac:dyDescent="0.35">
      <c r="A3069" s="3">
        <v>38565</v>
      </c>
      <c r="B3069" s="2">
        <v>14.51</v>
      </c>
      <c r="C3069" s="2">
        <v>7.8E-2</v>
      </c>
      <c r="D3069" s="2">
        <v>20.25</v>
      </c>
      <c r="E3069" s="2">
        <v>9.0999999999999998E-2</v>
      </c>
      <c r="F3069" s="2">
        <v>8.9339999999999993</v>
      </c>
      <c r="G3069" s="2">
        <v>0.153</v>
      </c>
      <c r="H3069" s="2">
        <v>17.375</v>
      </c>
      <c r="I3069" s="2">
        <v>5.8999999999999997E-2</v>
      </c>
      <c r="J3069" s="4">
        <f t="shared" si="288"/>
        <v>2005</v>
      </c>
      <c r="K3069">
        <f t="shared" si="289"/>
        <v>8</v>
      </c>
      <c r="M3069" t="str">
        <f t="shared" si="284"/>
        <v/>
      </c>
      <c r="O3069" t="str">
        <f t="shared" si="285"/>
        <v/>
      </c>
      <c r="R3069" t="str">
        <f t="shared" si="286"/>
        <v>2005-08</v>
      </c>
      <c r="U3069" s="2">
        <v>14.51</v>
      </c>
      <c r="V3069" s="2">
        <v>7.8E-2</v>
      </c>
      <c r="W3069" s="2">
        <v>20.25</v>
      </c>
      <c r="X3069" s="2">
        <v>9.0999999999999998E-2</v>
      </c>
      <c r="Y3069" s="2">
        <v>8.9339999999999993</v>
      </c>
      <c r="Z3069" s="2">
        <v>0.153</v>
      </c>
      <c r="AA3069" s="2">
        <v>17.375</v>
      </c>
      <c r="AB3069" s="2">
        <v>5.8999999999999997E-2</v>
      </c>
      <c r="AC3069">
        <f t="shared" si="287"/>
        <v>2000</v>
      </c>
    </row>
    <row r="3070" spans="1:29" x14ac:dyDescent="0.35">
      <c r="A3070" s="3">
        <v>38596</v>
      </c>
      <c r="B3070" s="2">
        <v>13.217000000000001</v>
      </c>
      <c r="C3070" s="2">
        <v>0.08</v>
      </c>
      <c r="D3070" s="2">
        <v>19.11</v>
      </c>
      <c r="E3070" s="2">
        <v>0.109</v>
      </c>
      <c r="F3070" s="2">
        <v>7.4119999999999999</v>
      </c>
      <c r="G3070" s="2">
        <v>0.14799999999999999</v>
      </c>
      <c r="H3070" s="2">
        <v>16.902999999999999</v>
      </c>
      <c r="I3070" s="2">
        <v>5.8999999999999997E-2</v>
      </c>
      <c r="J3070" s="4">
        <f t="shared" si="288"/>
        <v>2005</v>
      </c>
      <c r="K3070">
        <f t="shared" si="289"/>
        <v>9</v>
      </c>
      <c r="M3070" t="str">
        <f t="shared" si="284"/>
        <v/>
      </c>
      <c r="O3070" t="str">
        <f t="shared" si="285"/>
        <v/>
      </c>
      <c r="R3070" t="str">
        <f t="shared" si="286"/>
        <v>2005-09</v>
      </c>
      <c r="U3070" s="2">
        <v>13.217000000000001</v>
      </c>
      <c r="V3070" s="2">
        <v>0.08</v>
      </c>
      <c r="W3070" s="2">
        <v>19.11</v>
      </c>
      <c r="X3070" s="2">
        <v>0.109</v>
      </c>
      <c r="Y3070" s="2">
        <v>7.4119999999999999</v>
      </c>
      <c r="Z3070" s="2">
        <v>0.14799999999999999</v>
      </c>
      <c r="AA3070" s="2">
        <v>16.902999999999999</v>
      </c>
      <c r="AB3070" s="2">
        <v>5.8999999999999997E-2</v>
      </c>
      <c r="AC3070">
        <f t="shared" si="287"/>
        <v>2000</v>
      </c>
    </row>
    <row r="3071" spans="1:29" x14ac:dyDescent="0.35">
      <c r="A3071" s="3">
        <v>38626</v>
      </c>
      <c r="B3071" s="2">
        <v>10.601000000000001</v>
      </c>
      <c r="C3071" s="2">
        <v>6.4000000000000001E-2</v>
      </c>
      <c r="D3071" s="2">
        <v>16.234999999999999</v>
      </c>
      <c r="E3071" s="2">
        <v>0.10100000000000001</v>
      </c>
      <c r="F3071" s="2">
        <v>5.0039999999999996</v>
      </c>
      <c r="G3071" s="2">
        <v>8.8999999999999996E-2</v>
      </c>
      <c r="H3071" s="2">
        <v>16.024999999999999</v>
      </c>
      <c r="I3071" s="2">
        <v>5.8999999999999997E-2</v>
      </c>
      <c r="J3071" s="4">
        <f t="shared" si="288"/>
        <v>2005</v>
      </c>
      <c r="K3071">
        <f t="shared" si="289"/>
        <v>10</v>
      </c>
      <c r="M3071" t="str">
        <f t="shared" si="284"/>
        <v/>
      </c>
      <c r="O3071" t="str">
        <f t="shared" si="285"/>
        <v/>
      </c>
      <c r="R3071" t="str">
        <f t="shared" si="286"/>
        <v>2005-10</v>
      </c>
      <c r="U3071" s="2">
        <v>10.601000000000001</v>
      </c>
      <c r="V3071" s="2">
        <v>6.4000000000000001E-2</v>
      </c>
      <c r="W3071" s="2">
        <v>16.234999999999999</v>
      </c>
      <c r="X3071" s="2">
        <v>0.10100000000000001</v>
      </c>
      <c r="Y3071" s="2">
        <v>5.0039999999999996</v>
      </c>
      <c r="Z3071" s="2">
        <v>8.8999999999999996E-2</v>
      </c>
      <c r="AA3071" s="2">
        <v>16.024999999999999</v>
      </c>
      <c r="AB3071" s="2">
        <v>5.8999999999999997E-2</v>
      </c>
      <c r="AC3071">
        <f t="shared" si="287"/>
        <v>2000</v>
      </c>
    </row>
    <row r="3072" spans="1:29" x14ac:dyDescent="0.35">
      <c r="A3072" s="3">
        <v>38657</v>
      </c>
      <c r="B3072" s="2">
        <v>7.4229999999999903</v>
      </c>
      <c r="C3072" s="2">
        <v>6.8000000000000005E-2</v>
      </c>
      <c r="D3072" s="2">
        <v>12.944000000000001</v>
      </c>
      <c r="E3072" s="2">
        <v>0.111</v>
      </c>
      <c r="F3072" s="2">
        <v>1.988</v>
      </c>
      <c r="G3072" s="2">
        <v>7.2999999999999995E-2</v>
      </c>
      <c r="H3072" s="2">
        <v>15.005000000000001</v>
      </c>
      <c r="I3072" s="2">
        <v>5.8000000000000003E-2</v>
      </c>
      <c r="J3072" s="4">
        <f t="shared" si="288"/>
        <v>2005</v>
      </c>
      <c r="K3072">
        <f t="shared" si="289"/>
        <v>11</v>
      </c>
      <c r="M3072" t="str">
        <f t="shared" si="284"/>
        <v/>
      </c>
      <c r="O3072" t="str">
        <f t="shared" si="285"/>
        <v/>
      </c>
      <c r="R3072" t="str">
        <f t="shared" si="286"/>
        <v>2005-11</v>
      </c>
      <c r="U3072" s="2">
        <v>7.4229999999999903</v>
      </c>
      <c r="V3072" s="2">
        <v>6.8000000000000005E-2</v>
      </c>
      <c r="W3072" s="2">
        <v>12.944000000000001</v>
      </c>
      <c r="X3072" s="2">
        <v>0.111</v>
      </c>
      <c r="Y3072" s="2">
        <v>1.988</v>
      </c>
      <c r="Z3072" s="2">
        <v>7.2999999999999995E-2</v>
      </c>
      <c r="AA3072" s="2">
        <v>15.005000000000001</v>
      </c>
      <c r="AB3072" s="2">
        <v>5.8000000000000003E-2</v>
      </c>
      <c r="AC3072">
        <f t="shared" si="287"/>
        <v>2000</v>
      </c>
    </row>
    <row r="3073" spans="1:29" x14ac:dyDescent="0.35">
      <c r="A3073" s="3">
        <v>38687</v>
      </c>
      <c r="B3073" s="2">
        <v>4.8780000000000001</v>
      </c>
      <c r="C3073" s="2">
        <v>5.3999999999999999E-2</v>
      </c>
      <c r="D3073" s="2">
        <v>10.279</v>
      </c>
      <c r="E3073" s="2">
        <v>0.121</v>
      </c>
      <c r="F3073" s="2">
        <v>-0.39500000000000002</v>
      </c>
      <c r="G3073" s="2">
        <v>6.5000000000000002E-2</v>
      </c>
      <c r="H3073" s="2">
        <v>14.327</v>
      </c>
      <c r="I3073" s="2">
        <v>5.8000000000000003E-2</v>
      </c>
      <c r="J3073" s="4">
        <f t="shared" si="288"/>
        <v>2005</v>
      </c>
      <c r="K3073">
        <f t="shared" si="289"/>
        <v>12</v>
      </c>
      <c r="M3073" t="str">
        <f t="shared" si="284"/>
        <v/>
      </c>
      <c r="O3073" t="str">
        <f t="shared" si="285"/>
        <v/>
      </c>
      <c r="R3073" t="str">
        <f t="shared" si="286"/>
        <v>2005-12</v>
      </c>
      <c r="U3073" s="2">
        <v>4.8780000000000001</v>
      </c>
      <c r="V3073" s="2">
        <v>5.3999999999999999E-2</v>
      </c>
      <c r="W3073" s="2">
        <v>10.279</v>
      </c>
      <c r="X3073" s="2">
        <v>0.121</v>
      </c>
      <c r="Y3073" s="2">
        <v>-0.39500000000000002</v>
      </c>
      <c r="Z3073" s="2">
        <v>6.5000000000000002E-2</v>
      </c>
      <c r="AA3073" s="2">
        <v>14.327</v>
      </c>
      <c r="AB3073" s="2">
        <v>5.8000000000000003E-2</v>
      </c>
      <c r="AC3073">
        <f t="shared" si="287"/>
        <v>2000</v>
      </c>
    </row>
    <row r="3074" spans="1:29" x14ac:dyDescent="0.35">
      <c r="A3074" s="3">
        <v>38718</v>
      </c>
      <c r="B3074" s="2">
        <v>3.286</v>
      </c>
      <c r="C3074" s="2">
        <v>6.4000000000000001E-2</v>
      </c>
      <c r="D3074" s="2">
        <v>8.6169999999999902</v>
      </c>
      <c r="E3074" s="2">
        <v>0.106</v>
      </c>
      <c r="F3074" s="2">
        <v>-1.9419999999999999</v>
      </c>
      <c r="G3074" s="2">
        <v>0.113</v>
      </c>
      <c r="H3074" s="2">
        <v>13.99</v>
      </c>
      <c r="I3074" s="2">
        <v>5.8999999999999997E-2</v>
      </c>
      <c r="J3074" s="4">
        <f t="shared" si="288"/>
        <v>2006</v>
      </c>
      <c r="K3074">
        <f t="shared" si="289"/>
        <v>1</v>
      </c>
      <c r="M3074" t="str">
        <f t="shared" si="284"/>
        <v/>
      </c>
      <c r="O3074" t="str">
        <f t="shared" si="285"/>
        <v/>
      </c>
      <c r="R3074" t="str">
        <f t="shared" si="286"/>
        <v>2006-01</v>
      </c>
      <c r="U3074" s="2">
        <v>3.286</v>
      </c>
      <c r="V3074" s="2">
        <v>6.4000000000000001E-2</v>
      </c>
      <c r="W3074" s="2">
        <v>8.6169999999999902</v>
      </c>
      <c r="X3074" s="2">
        <v>0.106</v>
      </c>
      <c r="Y3074" s="2">
        <v>-1.9419999999999999</v>
      </c>
      <c r="Z3074" s="2">
        <v>0.113</v>
      </c>
      <c r="AA3074" s="2">
        <v>13.99</v>
      </c>
      <c r="AB3074" s="2">
        <v>5.8999999999999997E-2</v>
      </c>
      <c r="AC3074">
        <f t="shared" si="287"/>
        <v>2000</v>
      </c>
    </row>
    <row r="3075" spans="1:29" x14ac:dyDescent="0.35">
      <c r="A3075" s="3">
        <v>38749</v>
      </c>
      <c r="B3075" s="2">
        <v>4.43</v>
      </c>
      <c r="C3075" s="2">
        <v>0.11799999999999999</v>
      </c>
      <c r="D3075" s="2">
        <v>10.124000000000001</v>
      </c>
      <c r="E3075" s="2">
        <v>0.185</v>
      </c>
      <c r="F3075" s="2">
        <v>-1.2290000000000001</v>
      </c>
      <c r="G3075" s="2">
        <v>0.09</v>
      </c>
      <c r="H3075" s="2">
        <v>14.435</v>
      </c>
      <c r="I3075" s="2">
        <v>6.6000000000000003E-2</v>
      </c>
      <c r="J3075" s="4">
        <f t="shared" si="288"/>
        <v>2006</v>
      </c>
      <c r="K3075">
        <f t="shared" si="289"/>
        <v>2</v>
      </c>
      <c r="M3075" t="str">
        <f t="shared" ref="M3075:M3138" si="290">IFERROR(AVERAGEIFS(H:H, J:J, L3075), "")</f>
        <v/>
      </c>
      <c r="O3075" t="str">
        <f t="shared" ref="O3075:O3138" si="291">IF(ISNUMBER(M3075), M3075 - $N$2, "")</f>
        <v/>
      </c>
      <c r="R3075" t="str">
        <f t="shared" ref="R3075:R3138" si="292">J3075 &amp; "-" &amp; TEXT(K3075, "00")</f>
        <v>2006-02</v>
      </c>
      <c r="U3075" s="2">
        <v>4.43</v>
      </c>
      <c r="V3075" s="2">
        <v>0.11799999999999999</v>
      </c>
      <c r="W3075" s="2">
        <v>10.124000000000001</v>
      </c>
      <c r="X3075" s="2">
        <v>0.185</v>
      </c>
      <c r="Y3075" s="2">
        <v>-1.2290000000000001</v>
      </c>
      <c r="Z3075" s="2">
        <v>0.09</v>
      </c>
      <c r="AA3075" s="2">
        <v>14.435</v>
      </c>
      <c r="AB3075" s="2">
        <v>6.6000000000000003E-2</v>
      </c>
      <c r="AC3075">
        <f t="shared" ref="AC3075:AC3138" si="293">INT(J3075/10)*10</f>
        <v>2000</v>
      </c>
    </row>
    <row r="3076" spans="1:29" x14ac:dyDescent="0.35">
      <c r="A3076" s="3">
        <v>38777</v>
      </c>
      <c r="B3076" s="2">
        <v>6.3289999999999997</v>
      </c>
      <c r="C3076" s="2">
        <v>7.6999999999999999E-2</v>
      </c>
      <c r="D3076" s="2">
        <v>12.239000000000001</v>
      </c>
      <c r="E3076" s="2">
        <v>9.8000000000000004E-2</v>
      </c>
      <c r="F3076" s="2">
        <v>0.56000000000000005</v>
      </c>
      <c r="G3076" s="2">
        <v>9.7000000000000003E-2</v>
      </c>
      <c r="H3076" s="2">
        <v>14.965999999999999</v>
      </c>
      <c r="I3076" s="2">
        <v>6.2E-2</v>
      </c>
      <c r="J3076" s="4">
        <f t="shared" si="288"/>
        <v>2006</v>
      </c>
      <c r="K3076">
        <f t="shared" si="289"/>
        <v>3</v>
      </c>
      <c r="M3076" t="str">
        <f t="shared" si="290"/>
        <v/>
      </c>
      <c r="O3076" t="str">
        <f t="shared" si="291"/>
        <v/>
      </c>
      <c r="R3076" t="str">
        <f t="shared" si="292"/>
        <v>2006-03</v>
      </c>
      <c r="U3076" s="2">
        <v>6.3289999999999997</v>
      </c>
      <c r="V3076" s="2">
        <v>7.6999999999999999E-2</v>
      </c>
      <c r="W3076" s="2">
        <v>12.239000000000001</v>
      </c>
      <c r="X3076" s="2">
        <v>9.8000000000000004E-2</v>
      </c>
      <c r="Y3076" s="2">
        <v>0.56000000000000005</v>
      </c>
      <c r="Z3076" s="2">
        <v>9.7000000000000003E-2</v>
      </c>
      <c r="AA3076" s="2">
        <v>14.965999999999999</v>
      </c>
      <c r="AB3076" s="2">
        <v>6.2E-2</v>
      </c>
      <c r="AC3076">
        <f t="shared" si="293"/>
        <v>2000</v>
      </c>
    </row>
    <row r="3077" spans="1:29" x14ac:dyDescent="0.35">
      <c r="A3077" s="3">
        <v>38808</v>
      </c>
      <c r="B3077" s="2">
        <v>9.0549999999999997</v>
      </c>
      <c r="C3077" s="2">
        <v>8.8999999999999996E-2</v>
      </c>
      <c r="D3077" s="2">
        <v>15.004</v>
      </c>
      <c r="E3077" s="2">
        <v>0.191</v>
      </c>
      <c r="F3077" s="2">
        <v>3.081</v>
      </c>
      <c r="G3077" s="2">
        <v>0.16600000000000001</v>
      </c>
      <c r="H3077" s="2">
        <v>15.728999999999999</v>
      </c>
      <c r="I3077" s="2">
        <v>6.0999999999999999E-2</v>
      </c>
      <c r="J3077" s="4">
        <f t="shared" si="288"/>
        <v>2006</v>
      </c>
      <c r="K3077">
        <f t="shared" si="289"/>
        <v>4</v>
      </c>
      <c r="M3077" t="str">
        <f t="shared" si="290"/>
        <v/>
      </c>
      <c r="O3077" t="str">
        <f t="shared" si="291"/>
        <v/>
      </c>
      <c r="R3077" t="str">
        <f t="shared" si="292"/>
        <v>2006-04</v>
      </c>
      <c r="U3077" s="2">
        <v>9.0549999999999997</v>
      </c>
      <c r="V3077" s="2">
        <v>8.8999999999999996E-2</v>
      </c>
      <c r="W3077" s="2">
        <v>15.004</v>
      </c>
      <c r="X3077" s="2">
        <v>0.191</v>
      </c>
      <c r="Y3077" s="2">
        <v>3.081</v>
      </c>
      <c r="Z3077" s="2">
        <v>0.16600000000000001</v>
      </c>
      <c r="AA3077" s="2">
        <v>15.728999999999999</v>
      </c>
      <c r="AB3077" s="2">
        <v>6.0999999999999999E-2</v>
      </c>
      <c r="AC3077">
        <f t="shared" si="293"/>
        <v>2000</v>
      </c>
    </row>
    <row r="3078" spans="1:29" x14ac:dyDescent="0.35">
      <c r="A3078" s="3">
        <v>38838</v>
      </c>
      <c r="B3078" s="2">
        <v>11.786</v>
      </c>
      <c r="C3078" s="2">
        <v>9.1999999999999998E-2</v>
      </c>
      <c r="D3078" s="2">
        <v>17.649999999999999</v>
      </c>
      <c r="E3078" s="2">
        <v>0.25</v>
      </c>
      <c r="F3078" s="2">
        <v>5.7910000000000004</v>
      </c>
      <c r="G3078" s="2">
        <v>0.20599999999999999</v>
      </c>
      <c r="H3078" s="2">
        <v>16.463000000000001</v>
      </c>
      <c r="I3078" s="2">
        <v>0.06</v>
      </c>
      <c r="J3078" s="4">
        <f t="shared" si="288"/>
        <v>2006</v>
      </c>
      <c r="K3078">
        <f t="shared" si="289"/>
        <v>5</v>
      </c>
      <c r="M3078" t="str">
        <f t="shared" si="290"/>
        <v/>
      </c>
      <c r="O3078" t="str">
        <f t="shared" si="291"/>
        <v/>
      </c>
      <c r="R3078" t="str">
        <f t="shared" si="292"/>
        <v>2006-05</v>
      </c>
      <c r="U3078" s="2">
        <v>11.786</v>
      </c>
      <c r="V3078" s="2">
        <v>9.1999999999999998E-2</v>
      </c>
      <c r="W3078" s="2">
        <v>17.649999999999999</v>
      </c>
      <c r="X3078" s="2">
        <v>0.25</v>
      </c>
      <c r="Y3078" s="2">
        <v>5.7910000000000004</v>
      </c>
      <c r="Z3078" s="2">
        <v>0.20599999999999999</v>
      </c>
      <c r="AA3078" s="2">
        <v>16.463000000000001</v>
      </c>
      <c r="AB3078" s="2">
        <v>0.06</v>
      </c>
      <c r="AC3078">
        <f t="shared" si="293"/>
        <v>2000</v>
      </c>
    </row>
    <row r="3079" spans="1:29" x14ac:dyDescent="0.35">
      <c r="A3079" s="3">
        <v>38869</v>
      </c>
      <c r="B3079" s="2">
        <v>14.443</v>
      </c>
      <c r="C3079" s="2">
        <v>9.2999999999999999E-2</v>
      </c>
      <c r="D3079" s="2">
        <v>20.317</v>
      </c>
      <c r="E3079" s="2">
        <v>0.156</v>
      </c>
      <c r="F3079" s="2">
        <v>8.5299999999999994</v>
      </c>
      <c r="G3079" s="2">
        <v>0.13100000000000001</v>
      </c>
      <c r="H3079" s="2">
        <v>17.215999999999902</v>
      </c>
      <c r="I3079" s="2">
        <v>0.06</v>
      </c>
      <c r="J3079" s="4">
        <f t="shared" si="288"/>
        <v>2006</v>
      </c>
      <c r="K3079">
        <f t="shared" si="289"/>
        <v>6</v>
      </c>
      <c r="M3079" t="str">
        <f t="shared" si="290"/>
        <v/>
      </c>
      <c r="O3079" t="str">
        <f t="shared" si="291"/>
        <v/>
      </c>
      <c r="R3079" t="str">
        <f t="shared" si="292"/>
        <v>2006-06</v>
      </c>
      <c r="U3079" s="2">
        <v>14.443</v>
      </c>
      <c r="V3079" s="2">
        <v>9.2999999999999999E-2</v>
      </c>
      <c r="W3079" s="2">
        <v>20.317</v>
      </c>
      <c r="X3079" s="2">
        <v>0.156</v>
      </c>
      <c r="Y3079" s="2">
        <v>8.5299999999999994</v>
      </c>
      <c r="Z3079" s="2">
        <v>0.13100000000000001</v>
      </c>
      <c r="AA3079" s="2">
        <v>17.215999999999902</v>
      </c>
      <c r="AB3079" s="2">
        <v>0.06</v>
      </c>
      <c r="AC3079">
        <f t="shared" si="293"/>
        <v>2000</v>
      </c>
    </row>
    <row r="3080" spans="1:29" x14ac:dyDescent="0.35">
      <c r="A3080" s="3">
        <v>38899</v>
      </c>
      <c r="B3080" s="2">
        <v>15.042</v>
      </c>
      <c r="C3080" s="2">
        <v>0.11600000000000001</v>
      </c>
      <c r="D3080" s="2">
        <v>20.905000000000001</v>
      </c>
      <c r="E3080" s="2">
        <v>0.218</v>
      </c>
      <c r="F3080" s="2">
        <v>9.2880000000000003</v>
      </c>
      <c r="G3080" s="2">
        <v>0.13200000000000001</v>
      </c>
      <c r="H3080" s="2">
        <v>17.419</v>
      </c>
      <c r="I3080" s="2">
        <v>6.3E-2</v>
      </c>
      <c r="J3080" s="4">
        <f t="shared" si="288"/>
        <v>2006</v>
      </c>
      <c r="K3080">
        <f t="shared" si="289"/>
        <v>7</v>
      </c>
      <c r="M3080" t="str">
        <f t="shared" si="290"/>
        <v/>
      </c>
      <c r="O3080" t="str">
        <f t="shared" si="291"/>
        <v/>
      </c>
      <c r="R3080" t="str">
        <f t="shared" si="292"/>
        <v>2006-07</v>
      </c>
      <c r="U3080" s="2">
        <v>15.042</v>
      </c>
      <c r="V3080" s="2">
        <v>0.11600000000000001</v>
      </c>
      <c r="W3080" s="2">
        <v>20.905000000000001</v>
      </c>
      <c r="X3080" s="2">
        <v>0.218</v>
      </c>
      <c r="Y3080" s="2">
        <v>9.2880000000000003</v>
      </c>
      <c r="Z3080" s="2">
        <v>0.13200000000000001</v>
      </c>
      <c r="AA3080" s="2">
        <v>17.419</v>
      </c>
      <c r="AB3080" s="2">
        <v>6.3E-2</v>
      </c>
      <c r="AC3080">
        <f t="shared" si="293"/>
        <v>2000</v>
      </c>
    </row>
    <row r="3081" spans="1:29" x14ac:dyDescent="0.35">
      <c r="A3081" s="3">
        <v>38930</v>
      </c>
      <c r="B3081" s="2">
        <v>14.913</v>
      </c>
      <c r="C3081" s="2">
        <v>0.107</v>
      </c>
      <c r="D3081" s="2">
        <v>20.79</v>
      </c>
      <c r="E3081" s="2">
        <v>0.122</v>
      </c>
      <c r="F3081" s="2">
        <v>9.1469999999999896</v>
      </c>
      <c r="G3081" s="2">
        <v>0.182</v>
      </c>
      <c r="H3081" s="2">
        <v>17.478999999999999</v>
      </c>
      <c r="I3081" s="2">
        <v>6.0999999999999999E-2</v>
      </c>
      <c r="J3081" s="4">
        <f t="shared" si="288"/>
        <v>2006</v>
      </c>
      <c r="K3081">
        <f t="shared" si="289"/>
        <v>8</v>
      </c>
      <c r="M3081" t="str">
        <f t="shared" si="290"/>
        <v/>
      </c>
      <c r="O3081" t="str">
        <f t="shared" si="291"/>
        <v/>
      </c>
      <c r="R3081" t="str">
        <f t="shared" si="292"/>
        <v>2006-08</v>
      </c>
      <c r="U3081" s="2">
        <v>14.913</v>
      </c>
      <c r="V3081" s="2">
        <v>0.107</v>
      </c>
      <c r="W3081" s="2">
        <v>20.79</v>
      </c>
      <c r="X3081" s="2">
        <v>0.122</v>
      </c>
      <c r="Y3081" s="2">
        <v>9.1469999999999896</v>
      </c>
      <c r="Z3081" s="2">
        <v>0.182</v>
      </c>
      <c r="AA3081" s="2">
        <v>17.478999999999999</v>
      </c>
      <c r="AB3081" s="2">
        <v>6.0999999999999999E-2</v>
      </c>
      <c r="AC3081">
        <f t="shared" si="293"/>
        <v>2000</v>
      </c>
    </row>
    <row r="3082" spans="1:29" x14ac:dyDescent="0.35">
      <c r="A3082" s="3">
        <v>38961</v>
      </c>
      <c r="B3082" s="2">
        <v>12.875</v>
      </c>
      <c r="C3082" s="2">
        <v>0.104</v>
      </c>
      <c r="D3082" s="2">
        <v>18.779</v>
      </c>
      <c r="E3082" s="2">
        <v>0.104</v>
      </c>
      <c r="F3082" s="2">
        <v>7.0810000000000004</v>
      </c>
      <c r="G3082" s="2">
        <v>0.16699999999999901</v>
      </c>
      <c r="H3082" s="2">
        <v>16.792000000000002</v>
      </c>
      <c r="I3082" s="2">
        <v>6.2E-2</v>
      </c>
      <c r="J3082" s="4">
        <f t="shared" si="288"/>
        <v>2006</v>
      </c>
      <c r="K3082">
        <f t="shared" si="289"/>
        <v>9</v>
      </c>
      <c r="M3082" t="str">
        <f t="shared" si="290"/>
        <v/>
      </c>
      <c r="O3082" t="str">
        <f t="shared" si="291"/>
        <v/>
      </c>
      <c r="R3082" t="str">
        <f t="shared" si="292"/>
        <v>2006-09</v>
      </c>
      <c r="U3082" s="2">
        <v>12.875</v>
      </c>
      <c r="V3082" s="2">
        <v>0.104</v>
      </c>
      <c r="W3082" s="2">
        <v>18.779</v>
      </c>
      <c r="X3082" s="2">
        <v>0.104</v>
      </c>
      <c r="Y3082" s="2">
        <v>7.0810000000000004</v>
      </c>
      <c r="Z3082" s="2">
        <v>0.16699999999999901</v>
      </c>
      <c r="AA3082" s="2">
        <v>16.792000000000002</v>
      </c>
      <c r="AB3082" s="2">
        <v>6.2E-2</v>
      </c>
      <c r="AC3082">
        <f t="shared" si="293"/>
        <v>2000</v>
      </c>
    </row>
    <row r="3083" spans="1:29" x14ac:dyDescent="0.35">
      <c r="A3083" s="3">
        <v>38991</v>
      </c>
      <c r="B3083" s="2">
        <v>10.289</v>
      </c>
      <c r="C3083" s="2">
        <v>7.6999999999999999E-2</v>
      </c>
      <c r="D3083" s="2">
        <v>15.925000000000001</v>
      </c>
      <c r="E3083" s="2">
        <v>9.0999999999999998E-2</v>
      </c>
      <c r="F3083" s="2">
        <v>4.7959999999999896</v>
      </c>
      <c r="G3083" s="2">
        <v>0.129</v>
      </c>
      <c r="H3083" s="2">
        <v>15.935</v>
      </c>
      <c r="I3083" s="2">
        <v>0.06</v>
      </c>
      <c r="J3083" s="4">
        <f t="shared" ref="J3083:J3146" si="294">YEAR(A3083)</f>
        <v>2006</v>
      </c>
      <c r="K3083">
        <f t="shared" ref="K3083:K3146" si="295">MONTH(A3083)</f>
        <v>10</v>
      </c>
      <c r="M3083" t="str">
        <f t="shared" si="290"/>
        <v/>
      </c>
      <c r="O3083" t="str">
        <f t="shared" si="291"/>
        <v/>
      </c>
      <c r="R3083" t="str">
        <f t="shared" si="292"/>
        <v>2006-10</v>
      </c>
      <c r="U3083" s="2">
        <v>10.289</v>
      </c>
      <c r="V3083" s="2">
        <v>7.6999999999999999E-2</v>
      </c>
      <c r="W3083" s="2">
        <v>15.925000000000001</v>
      </c>
      <c r="X3083" s="2">
        <v>9.0999999999999998E-2</v>
      </c>
      <c r="Y3083" s="2">
        <v>4.7959999999999896</v>
      </c>
      <c r="Z3083" s="2">
        <v>0.129</v>
      </c>
      <c r="AA3083" s="2">
        <v>15.935</v>
      </c>
      <c r="AB3083" s="2">
        <v>0.06</v>
      </c>
      <c r="AC3083">
        <f t="shared" si="293"/>
        <v>2000</v>
      </c>
    </row>
    <row r="3084" spans="1:29" x14ac:dyDescent="0.35">
      <c r="A3084" s="3">
        <v>39022</v>
      </c>
      <c r="B3084" s="2">
        <v>6.9550000000000001</v>
      </c>
      <c r="C3084" s="2">
        <v>7.8E-2</v>
      </c>
      <c r="D3084" s="2">
        <v>12.448</v>
      </c>
      <c r="E3084" s="2">
        <v>0.123</v>
      </c>
      <c r="F3084" s="2">
        <v>1.51799999999999</v>
      </c>
      <c r="G3084" s="2">
        <v>0.16300000000000001</v>
      </c>
      <c r="H3084" s="2">
        <v>14.930999999999999</v>
      </c>
      <c r="I3084" s="2">
        <v>5.8000000000000003E-2</v>
      </c>
      <c r="J3084" s="4">
        <f t="shared" si="294"/>
        <v>2006</v>
      </c>
      <c r="K3084">
        <f t="shared" si="295"/>
        <v>11</v>
      </c>
      <c r="M3084" t="str">
        <f t="shared" si="290"/>
        <v/>
      </c>
      <c r="O3084" t="str">
        <f t="shared" si="291"/>
        <v/>
      </c>
      <c r="R3084" t="str">
        <f t="shared" si="292"/>
        <v>2006-11</v>
      </c>
      <c r="U3084" s="2">
        <v>6.9550000000000001</v>
      </c>
      <c r="V3084" s="2">
        <v>7.8E-2</v>
      </c>
      <c r="W3084" s="2">
        <v>12.448</v>
      </c>
      <c r="X3084" s="2">
        <v>0.123</v>
      </c>
      <c r="Y3084" s="2">
        <v>1.51799999999999</v>
      </c>
      <c r="Z3084" s="2">
        <v>0.16300000000000001</v>
      </c>
      <c r="AA3084" s="2">
        <v>14.930999999999999</v>
      </c>
      <c r="AB3084" s="2">
        <v>5.8000000000000003E-2</v>
      </c>
      <c r="AC3084">
        <f t="shared" si="293"/>
        <v>2000</v>
      </c>
    </row>
    <row r="3085" spans="1:29" x14ac:dyDescent="0.35">
      <c r="A3085" s="3">
        <v>39052</v>
      </c>
      <c r="B3085" s="2">
        <v>4.9870000000000001</v>
      </c>
      <c r="C3085" s="2">
        <v>6.5000000000000002E-2</v>
      </c>
      <c r="D3085" s="2">
        <v>10.345999999999901</v>
      </c>
      <c r="E3085" s="2">
        <v>0.151</v>
      </c>
      <c r="F3085" s="2">
        <v>-0.24299999999999999</v>
      </c>
      <c r="G3085" s="2">
        <v>8.4000000000000005E-2</v>
      </c>
      <c r="H3085" s="2">
        <v>14.407</v>
      </c>
      <c r="I3085" s="2">
        <v>0.06</v>
      </c>
      <c r="J3085" s="4">
        <f t="shared" si="294"/>
        <v>2006</v>
      </c>
      <c r="K3085">
        <f t="shared" si="295"/>
        <v>12</v>
      </c>
      <c r="M3085" t="str">
        <f t="shared" si="290"/>
        <v/>
      </c>
      <c r="O3085" t="str">
        <f t="shared" si="291"/>
        <v/>
      </c>
      <c r="R3085" t="str">
        <f t="shared" si="292"/>
        <v>2006-12</v>
      </c>
      <c r="U3085" s="2">
        <v>4.9870000000000001</v>
      </c>
      <c r="V3085" s="2">
        <v>6.5000000000000002E-2</v>
      </c>
      <c r="W3085" s="2">
        <v>10.345999999999901</v>
      </c>
      <c r="X3085" s="2">
        <v>0.151</v>
      </c>
      <c r="Y3085" s="2">
        <v>-0.24299999999999999</v>
      </c>
      <c r="Z3085" s="2">
        <v>8.4000000000000005E-2</v>
      </c>
      <c r="AA3085" s="2">
        <v>14.407</v>
      </c>
      <c r="AB3085" s="2">
        <v>0.06</v>
      </c>
      <c r="AC3085">
        <f t="shared" si="293"/>
        <v>2000</v>
      </c>
    </row>
    <row r="3086" spans="1:29" x14ac:dyDescent="0.35">
      <c r="A3086" s="3">
        <v>39083</v>
      </c>
      <c r="B3086" s="2">
        <v>4.5789999999999997</v>
      </c>
      <c r="C3086" s="2">
        <v>5.8999999999999997E-2</v>
      </c>
      <c r="D3086" s="2">
        <v>10.084</v>
      </c>
      <c r="E3086" s="2">
        <v>0.14699999999999999</v>
      </c>
      <c r="F3086" s="2">
        <v>-0.81799999999999995</v>
      </c>
      <c r="G3086" s="2">
        <v>7.2999999999999995E-2</v>
      </c>
      <c r="H3086" s="2">
        <v>14.417</v>
      </c>
      <c r="I3086" s="2">
        <v>5.7000000000000002E-2</v>
      </c>
      <c r="J3086" s="4">
        <f t="shared" si="294"/>
        <v>2007</v>
      </c>
      <c r="K3086">
        <f t="shared" si="295"/>
        <v>1</v>
      </c>
      <c r="M3086" t="str">
        <f t="shared" si="290"/>
        <v/>
      </c>
      <c r="O3086" t="str">
        <f t="shared" si="291"/>
        <v/>
      </c>
      <c r="R3086" t="str">
        <f t="shared" si="292"/>
        <v>2007-01</v>
      </c>
      <c r="U3086" s="2">
        <v>4.5789999999999997</v>
      </c>
      <c r="V3086" s="2">
        <v>5.8999999999999997E-2</v>
      </c>
      <c r="W3086" s="2">
        <v>10.084</v>
      </c>
      <c r="X3086" s="2">
        <v>0.14699999999999999</v>
      </c>
      <c r="Y3086" s="2">
        <v>-0.81799999999999995</v>
      </c>
      <c r="Z3086" s="2">
        <v>7.2999999999999995E-2</v>
      </c>
      <c r="AA3086" s="2">
        <v>14.417</v>
      </c>
      <c r="AB3086" s="2">
        <v>5.7000000000000002E-2</v>
      </c>
      <c r="AC3086">
        <f t="shared" si="293"/>
        <v>2000</v>
      </c>
    </row>
    <row r="3087" spans="1:29" x14ac:dyDescent="0.35">
      <c r="A3087" s="3">
        <v>39114</v>
      </c>
      <c r="B3087" s="2">
        <v>4.2210000000000001</v>
      </c>
      <c r="C3087" s="2">
        <v>7.6999999999999999E-2</v>
      </c>
      <c r="D3087" s="2">
        <v>10.039</v>
      </c>
      <c r="E3087" s="2">
        <v>7.6999999999999999E-2</v>
      </c>
      <c r="F3087" s="2">
        <v>-1.5029999999999999</v>
      </c>
      <c r="G3087" s="2">
        <v>7.3999999999999996E-2</v>
      </c>
      <c r="H3087" s="2">
        <v>14.407999999999999</v>
      </c>
      <c r="I3087" s="2">
        <v>5.8999999999999997E-2</v>
      </c>
      <c r="J3087" s="4">
        <f t="shared" si="294"/>
        <v>2007</v>
      </c>
      <c r="K3087">
        <f t="shared" si="295"/>
        <v>2</v>
      </c>
      <c r="M3087" t="str">
        <f t="shared" si="290"/>
        <v/>
      </c>
      <c r="O3087" t="str">
        <f t="shared" si="291"/>
        <v/>
      </c>
      <c r="R3087" t="str">
        <f t="shared" si="292"/>
        <v>2007-02</v>
      </c>
      <c r="U3087" s="2">
        <v>4.2210000000000001</v>
      </c>
      <c r="V3087" s="2">
        <v>7.6999999999999999E-2</v>
      </c>
      <c r="W3087" s="2">
        <v>10.039</v>
      </c>
      <c r="X3087" s="2">
        <v>7.6999999999999999E-2</v>
      </c>
      <c r="Y3087" s="2">
        <v>-1.5029999999999999</v>
      </c>
      <c r="Z3087" s="2">
        <v>7.3999999999999996E-2</v>
      </c>
      <c r="AA3087" s="2">
        <v>14.407999999999999</v>
      </c>
      <c r="AB3087" s="2">
        <v>5.8999999999999997E-2</v>
      </c>
      <c r="AC3087">
        <f t="shared" si="293"/>
        <v>2000</v>
      </c>
    </row>
    <row r="3088" spans="1:29" x14ac:dyDescent="0.35">
      <c r="A3088" s="3">
        <v>39142</v>
      </c>
      <c r="B3088" s="2">
        <v>6.4850000000000003</v>
      </c>
      <c r="C3088" s="2">
        <v>0.113</v>
      </c>
      <c r="D3088" s="2">
        <v>12.483000000000001</v>
      </c>
      <c r="E3088" s="2">
        <v>9.6000000000000002E-2</v>
      </c>
      <c r="F3088" s="2">
        <v>0.51699999999999902</v>
      </c>
      <c r="G3088" s="2">
        <v>0.14199999999999999</v>
      </c>
      <c r="H3088" s="2">
        <v>15.016999999999999</v>
      </c>
      <c r="I3088" s="2">
        <v>6.5000000000000002E-2</v>
      </c>
      <c r="J3088" s="4">
        <f t="shared" si="294"/>
        <v>2007</v>
      </c>
      <c r="K3088">
        <f t="shared" si="295"/>
        <v>3</v>
      </c>
      <c r="M3088" t="str">
        <f t="shared" si="290"/>
        <v/>
      </c>
      <c r="O3088" t="str">
        <f t="shared" si="291"/>
        <v/>
      </c>
      <c r="R3088" t="str">
        <f t="shared" si="292"/>
        <v>2007-03</v>
      </c>
      <c r="U3088" s="2">
        <v>6.4850000000000003</v>
      </c>
      <c r="V3088" s="2">
        <v>0.113</v>
      </c>
      <c r="W3088" s="2">
        <v>12.483000000000001</v>
      </c>
      <c r="X3088" s="2">
        <v>9.6000000000000002E-2</v>
      </c>
      <c r="Y3088" s="2">
        <v>0.51699999999999902</v>
      </c>
      <c r="Z3088" s="2">
        <v>0.14199999999999999</v>
      </c>
      <c r="AA3088" s="2">
        <v>15.016999999999999</v>
      </c>
      <c r="AB3088" s="2">
        <v>6.5000000000000002E-2</v>
      </c>
      <c r="AC3088">
        <f t="shared" si="293"/>
        <v>2000</v>
      </c>
    </row>
    <row r="3089" spans="1:29" x14ac:dyDescent="0.35">
      <c r="A3089" s="3">
        <v>39173</v>
      </c>
      <c r="B3089" s="2">
        <v>9.8230000000000004</v>
      </c>
      <c r="C3089" s="2">
        <v>0.109</v>
      </c>
      <c r="D3089" s="2">
        <v>15.807</v>
      </c>
      <c r="E3089" s="2">
        <v>0.183</v>
      </c>
      <c r="F3089" s="2">
        <v>3.88</v>
      </c>
      <c r="G3089" s="2">
        <v>0.21099999999999999</v>
      </c>
      <c r="H3089" s="2">
        <v>15.93</v>
      </c>
      <c r="I3089" s="2">
        <v>6.2E-2</v>
      </c>
      <c r="J3089" s="4">
        <f t="shared" si="294"/>
        <v>2007</v>
      </c>
      <c r="K3089">
        <f t="shared" si="295"/>
        <v>4</v>
      </c>
      <c r="M3089" t="str">
        <f t="shared" si="290"/>
        <v/>
      </c>
      <c r="O3089" t="str">
        <f t="shared" si="291"/>
        <v/>
      </c>
      <c r="R3089" t="str">
        <f t="shared" si="292"/>
        <v>2007-04</v>
      </c>
      <c r="U3089" s="2">
        <v>9.8230000000000004</v>
      </c>
      <c r="V3089" s="2">
        <v>0.109</v>
      </c>
      <c r="W3089" s="2">
        <v>15.807</v>
      </c>
      <c r="X3089" s="2">
        <v>0.183</v>
      </c>
      <c r="Y3089" s="2">
        <v>3.88</v>
      </c>
      <c r="Z3089" s="2">
        <v>0.21099999999999999</v>
      </c>
      <c r="AA3089" s="2">
        <v>15.93</v>
      </c>
      <c r="AB3089" s="2">
        <v>6.2E-2</v>
      </c>
      <c r="AC3089">
        <f t="shared" si="293"/>
        <v>2000</v>
      </c>
    </row>
    <row r="3090" spans="1:29" x14ac:dyDescent="0.35">
      <c r="A3090" s="3">
        <v>39203</v>
      </c>
      <c r="B3090" s="2">
        <v>12.518000000000001</v>
      </c>
      <c r="C3090" s="2">
        <v>7.0000000000000007E-2</v>
      </c>
      <c r="D3090" s="2">
        <v>18.395</v>
      </c>
      <c r="E3090" s="2">
        <v>0.16500000000000001</v>
      </c>
      <c r="F3090" s="2">
        <v>6.5679999999999996</v>
      </c>
      <c r="G3090" s="2">
        <v>0.157</v>
      </c>
      <c r="H3090" s="2">
        <v>16.629000000000001</v>
      </c>
      <c r="I3090" s="2">
        <v>5.5E-2</v>
      </c>
      <c r="J3090" s="4">
        <f t="shared" si="294"/>
        <v>2007</v>
      </c>
      <c r="K3090">
        <f t="shared" si="295"/>
        <v>5</v>
      </c>
      <c r="M3090" t="str">
        <f t="shared" si="290"/>
        <v/>
      </c>
      <c r="O3090" t="str">
        <f t="shared" si="291"/>
        <v/>
      </c>
      <c r="R3090" t="str">
        <f t="shared" si="292"/>
        <v>2007-05</v>
      </c>
      <c r="U3090" s="2">
        <v>12.518000000000001</v>
      </c>
      <c r="V3090" s="2">
        <v>7.0000000000000007E-2</v>
      </c>
      <c r="W3090" s="2">
        <v>18.395</v>
      </c>
      <c r="X3090" s="2">
        <v>0.16500000000000001</v>
      </c>
      <c r="Y3090" s="2">
        <v>6.5679999999999996</v>
      </c>
      <c r="Z3090" s="2">
        <v>0.157</v>
      </c>
      <c r="AA3090" s="2">
        <v>16.629000000000001</v>
      </c>
      <c r="AB3090" s="2">
        <v>5.5E-2</v>
      </c>
      <c r="AC3090">
        <f t="shared" si="293"/>
        <v>2000</v>
      </c>
    </row>
    <row r="3091" spans="1:29" x14ac:dyDescent="0.35">
      <c r="A3091" s="3">
        <v>39234</v>
      </c>
      <c r="B3091" s="2">
        <v>14.308999999999999</v>
      </c>
      <c r="C3091" s="2">
        <v>7.1999999999999995E-2</v>
      </c>
      <c r="D3091" s="2">
        <v>20.222999999999999</v>
      </c>
      <c r="E3091" s="2">
        <v>0.105</v>
      </c>
      <c r="F3091" s="2">
        <v>8.3699999999999992</v>
      </c>
      <c r="G3091" s="2">
        <v>0.13</v>
      </c>
      <c r="H3091" s="2">
        <v>17.167999999999999</v>
      </c>
      <c r="I3091" s="2">
        <v>5.6000000000000001E-2</v>
      </c>
      <c r="J3091" s="4">
        <f t="shared" si="294"/>
        <v>2007</v>
      </c>
      <c r="K3091">
        <f t="shared" si="295"/>
        <v>6</v>
      </c>
      <c r="M3091" t="str">
        <f t="shared" si="290"/>
        <v/>
      </c>
      <c r="O3091" t="str">
        <f t="shared" si="291"/>
        <v/>
      </c>
      <c r="R3091" t="str">
        <f t="shared" si="292"/>
        <v>2007-06</v>
      </c>
      <c r="U3091" s="2">
        <v>14.308999999999999</v>
      </c>
      <c r="V3091" s="2">
        <v>7.1999999999999995E-2</v>
      </c>
      <c r="W3091" s="2">
        <v>20.222999999999999</v>
      </c>
      <c r="X3091" s="2">
        <v>0.105</v>
      </c>
      <c r="Y3091" s="2">
        <v>8.3699999999999992</v>
      </c>
      <c r="Z3091" s="2">
        <v>0.13</v>
      </c>
      <c r="AA3091" s="2">
        <v>17.167999999999999</v>
      </c>
      <c r="AB3091" s="2">
        <v>5.6000000000000001E-2</v>
      </c>
      <c r="AC3091">
        <f t="shared" si="293"/>
        <v>2000</v>
      </c>
    </row>
    <row r="3092" spans="1:29" x14ac:dyDescent="0.35">
      <c r="A3092" s="3">
        <v>39264</v>
      </c>
      <c r="B3092" s="2">
        <v>15.23</v>
      </c>
      <c r="C3092" s="2">
        <v>0.115</v>
      </c>
      <c r="D3092" s="2">
        <v>21.108000000000001</v>
      </c>
      <c r="E3092" s="2">
        <v>0.11600000000000001</v>
      </c>
      <c r="F3092" s="2">
        <v>9.4819999999999993</v>
      </c>
      <c r="G3092" s="2">
        <v>0.16600000000000001</v>
      </c>
      <c r="H3092" s="2">
        <v>17.484999999999999</v>
      </c>
      <c r="I3092" s="2">
        <v>6.0999999999999999E-2</v>
      </c>
      <c r="J3092" s="4">
        <f t="shared" si="294"/>
        <v>2007</v>
      </c>
      <c r="K3092">
        <f t="shared" si="295"/>
        <v>7</v>
      </c>
      <c r="M3092" t="str">
        <f t="shared" si="290"/>
        <v/>
      </c>
      <c r="O3092" t="str">
        <f t="shared" si="291"/>
        <v/>
      </c>
      <c r="R3092" t="str">
        <f t="shared" si="292"/>
        <v>2007-07</v>
      </c>
      <c r="U3092" s="2">
        <v>15.23</v>
      </c>
      <c r="V3092" s="2">
        <v>0.115</v>
      </c>
      <c r="W3092" s="2">
        <v>21.108000000000001</v>
      </c>
      <c r="X3092" s="2">
        <v>0.11600000000000001</v>
      </c>
      <c r="Y3092" s="2">
        <v>9.4819999999999993</v>
      </c>
      <c r="Z3092" s="2">
        <v>0.16600000000000001</v>
      </c>
      <c r="AA3092" s="2">
        <v>17.484999999999999</v>
      </c>
      <c r="AB3092" s="2">
        <v>6.0999999999999999E-2</v>
      </c>
      <c r="AC3092">
        <f t="shared" si="293"/>
        <v>2000</v>
      </c>
    </row>
    <row r="3093" spans="1:29" x14ac:dyDescent="0.35">
      <c r="A3093" s="3">
        <v>39295</v>
      </c>
      <c r="B3093" s="2">
        <v>14.752000000000001</v>
      </c>
      <c r="C3093" s="2">
        <v>0.113</v>
      </c>
      <c r="D3093" s="2">
        <v>20.640999999999998</v>
      </c>
      <c r="E3093" s="2">
        <v>0.14599999999999999</v>
      </c>
      <c r="F3093" s="2">
        <v>9.032</v>
      </c>
      <c r="G3093" s="2">
        <v>0.192</v>
      </c>
      <c r="H3093" s="2">
        <v>17.338999999999999</v>
      </c>
      <c r="I3093" s="2">
        <v>6.0999999999999999E-2</v>
      </c>
      <c r="J3093" s="4">
        <f t="shared" si="294"/>
        <v>2007</v>
      </c>
      <c r="K3093">
        <f t="shared" si="295"/>
        <v>8</v>
      </c>
      <c r="M3093" t="str">
        <f t="shared" si="290"/>
        <v/>
      </c>
      <c r="O3093" t="str">
        <f t="shared" si="291"/>
        <v/>
      </c>
      <c r="R3093" t="str">
        <f t="shared" si="292"/>
        <v>2007-08</v>
      </c>
      <c r="U3093" s="2">
        <v>14.752000000000001</v>
      </c>
      <c r="V3093" s="2">
        <v>0.113</v>
      </c>
      <c r="W3093" s="2">
        <v>20.640999999999998</v>
      </c>
      <c r="X3093" s="2">
        <v>0.14599999999999999</v>
      </c>
      <c r="Y3093" s="2">
        <v>9.032</v>
      </c>
      <c r="Z3093" s="2">
        <v>0.192</v>
      </c>
      <c r="AA3093" s="2">
        <v>17.338999999999999</v>
      </c>
      <c r="AB3093" s="2">
        <v>6.0999999999999999E-2</v>
      </c>
      <c r="AC3093">
        <f t="shared" si="293"/>
        <v>2000</v>
      </c>
    </row>
    <row r="3094" spans="1:29" x14ac:dyDescent="0.35">
      <c r="A3094" s="3">
        <v>39326</v>
      </c>
      <c r="B3094" s="2">
        <v>12.93</v>
      </c>
      <c r="C3094" s="2">
        <v>0.10199999999999999</v>
      </c>
      <c r="D3094" s="2">
        <v>18.838000000000001</v>
      </c>
      <c r="E3094" s="2">
        <v>0.152</v>
      </c>
      <c r="F3094" s="2">
        <v>7.18</v>
      </c>
      <c r="G3094" s="2">
        <v>0.16200000000000001</v>
      </c>
      <c r="H3094" s="2">
        <v>16.736999999999998</v>
      </c>
      <c r="I3094" s="2">
        <v>5.8999999999999997E-2</v>
      </c>
      <c r="J3094" s="4">
        <f t="shared" si="294"/>
        <v>2007</v>
      </c>
      <c r="K3094">
        <f t="shared" si="295"/>
        <v>9</v>
      </c>
      <c r="M3094" t="str">
        <f t="shared" si="290"/>
        <v/>
      </c>
      <c r="O3094" t="str">
        <f t="shared" si="291"/>
        <v/>
      </c>
      <c r="R3094" t="str">
        <f t="shared" si="292"/>
        <v>2007-09</v>
      </c>
      <c r="U3094" s="2">
        <v>12.93</v>
      </c>
      <c r="V3094" s="2">
        <v>0.10199999999999999</v>
      </c>
      <c r="W3094" s="2">
        <v>18.838000000000001</v>
      </c>
      <c r="X3094" s="2">
        <v>0.152</v>
      </c>
      <c r="Y3094" s="2">
        <v>7.18</v>
      </c>
      <c r="Z3094" s="2">
        <v>0.16200000000000001</v>
      </c>
      <c r="AA3094" s="2">
        <v>16.736999999999998</v>
      </c>
      <c r="AB3094" s="2">
        <v>5.8999999999999997E-2</v>
      </c>
      <c r="AC3094">
        <f t="shared" si="293"/>
        <v>2000</v>
      </c>
    </row>
    <row r="3095" spans="1:29" x14ac:dyDescent="0.35">
      <c r="A3095" s="3">
        <v>39356</v>
      </c>
      <c r="B3095" s="2">
        <v>10.332000000000001</v>
      </c>
      <c r="C3095" s="2">
        <v>0.1</v>
      </c>
      <c r="D3095" s="2">
        <v>16.134</v>
      </c>
      <c r="E3095" s="2">
        <v>0.13</v>
      </c>
      <c r="F3095" s="2">
        <v>4.609</v>
      </c>
      <c r="G3095" s="2">
        <v>0.12</v>
      </c>
      <c r="H3095" s="2">
        <v>15.867000000000001</v>
      </c>
      <c r="I3095" s="2">
        <v>0.06</v>
      </c>
      <c r="J3095" s="4">
        <f t="shared" si="294"/>
        <v>2007</v>
      </c>
      <c r="K3095">
        <f t="shared" si="295"/>
        <v>10</v>
      </c>
      <c r="M3095" t="str">
        <f t="shared" si="290"/>
        <v/>
      </c>
      <c r="O3095" t="str">
        <f t="shared" si="291"/>
        <v/>
      </c>
      <c r="R3095" t="str">
        <f t="shared" si="292"/>
        <v>2007-10</v>
      </c>
      <c r="U3095" s="2">
        <v>10.332000000000001</v>
      </c>
      <c r="V3095" s="2">
        <v>0.1</v>
      </c>
      <c r="W3095" s="2">
        <v>16.134</v>
      </c>
      <c r="X3095" s="2">
        <v>0.13</v>
      </c>
      <c r="Y3095" s="2">
        <v>4.609</v>
      </c>
      <c r="Z3095" s="2">
        <v>0.12</v>
      </c>
      <c r="AA3095" s="2">
        <v>15.867000000000001</v>
      </c>
      <c r="AB3095" s="2">
        <v>0.06</v>
      </c>
      <c r="AC3095">
        <f t="shared" si="293"/>
        <v>2000</v>
      </c>
    </row>
    <row r="3096" spans="1:29" x14ac:dyDescent="0.35">
      <c r="A3096" s="3">
        <v>39387</v>
      </c>
      <c r="B3096" s="2">
        <v>7.0839999999999996</v>
      </c>
      <c r="C3096" s="2">
        <v>8.5000000000000006E-2</v>
      </c>
      <c r="D3096" s="2">
        <v>12.772</v>
      </c>
      <c r="E3096" s="2">
        <v>0.13200000000000001</v>
      </c>
      <c r="F3096" s="2">
        <v>1.478</v>
      </c>
      <c r="G3096" s="2">
        <v>0.105</v>
      </c>
      <c r="H3096" s="2">
        <v>14.821</v>
      </c>
      <c r="I3096" s="2">
        <v>5.7000000000000002E-2</v>
      </c>
      <c r="J3096" s="4">
        <f t="shared" si="294"/>
        <v>2007</v>
      </c>
      <c r="K3096">
        <f t="shared" si="295"/>
        <v>11</v>
      </c>
      <c r="M3096" t="str">
        <f t="shared" si="290"/>
        <v/>
      </c>
      <c r="O3096" t="str">
        <f t="shared" si="291"/>
        <v/>
      </c>
      <c r="R3096" t="str">
        <f t="shared" si="292"/>
        <v>2007-11</v>
      </c>
      <c r="U3096" s="2">
        <v>7.0839999999999996</v>
      </c>
      <c r="V3096" s="2">
        <v>8.5000000000000006E-2</v>
      </c>
      <c r="W3096" s="2">
        <v>12.772</v>
      </c>
      <c r="X3096" s="2">
        <v>0.13200000000000001</v>
      </c>
      <c r="Y3096" s="2">
        <v>1.478</v>
      </c>
      <c r="Z3096" s="2">
        <v>0.105</v>
      </c>
      <c r="AA3096" s="2">
        <v>14.821</v>
      </c>
      <c r="AB3096" s="2">
        <v>5.7000000000000002E-2</v>
      </c>
      <c r="AC3096">
        <f t="shared" si="293"/>
        <v>2000</v>
      </c>
    </row>
    <row r="3097" spans="1:29" x14ac:dyDescent="0.35">
      <c r="A3097" s="3">
        <v>39417</v>
      </c>
      <c r="B3097" s="2">
        <v>4.5229999999999997</v>
      </c>
      <c r="C3097" s="2">
        <v>5.8999999999999997E-2</v>
      </c>
      <c r="D3097" s="2">
        <v>9.8729999999999993</v>
      </c>
      <c r="E3097" s="2">
        <v>9.7000000000000003E-2</v>
      </c>
      <c r="F3097" s="2">
        <v>-0.68400000000000005</v>
      </c>
      <c r="G3097" s="2">
        <v>0.114</v>
      </c>
      <c r="H3097" s="2">
        <v>14.11</v>
      </c>
      <c r="I3097" s="2">
        <v>5.7000000000000002E-2</v>
      </c>
      <c r="J3097" s="4">
        <f t="shared" si="294"/>
        <v>2007</v>
      </c>
      <c r="K3097">
        <f t="shared" si="295"/>
        <v>12</v>
      </c>
      <c r="M3097" t="str">
        <f t="shared" si="290"/>
        <v/>
      </c>
      <c r="O3097" t="str">
        <f t="shared" si="291"/>
        <v/>
      </c>
      <c r="R3097" t="str">
        <f t="shared" si="292"/>
        <v>2007-12</v>
      </c>
      <c r="U3097" s="2">
        <v>4.5229999999999997</v>
      </c>
      <c r="V3097" s="2">
        <v>5.8999999999999997E-2</v>
      </c>
      <c r="W3097" s="2">
        <v>9.8729999999999993</v>
      </c>
      <c r="X3097" s="2">
        <v>9.7000000000000003E-2</v>
      </c>
      <c r="Y3097" s="2">
        <v>-0.68400000000000005</v>
      </c>
      <c r="Z3097" s="2">
        <v>0.114</v>
      </c>
      <c r="AA3097" s="2">
        <v>14.11</v>
      </c>
      <c r="AB3097" s="2">
        <v>5.7000000000000002E-2</v>
      </c>
      <c r="AC3097">
        <f t="shared" si="293"/>
        <v>2000</v>
      </c>
    </row>
    <row r="3098" spans="1:29" x14ac:dyDescent="0.35">
      <c r="A3098" s="3">
        <v>39448</v>
      </c>
      <c r="B3098" s="2">
        <v>2.8439999999999999</v>
      </c>
      <c r="C3098" s="2">
        <v>5.8999999999999997E-2</v>
      </c>
      <c r="D3098" s="2">
        <v>8.1549999999999994</v>
      </c>
      <c r="E3098" s="2">
        <v>0.16</v>
      </c>
      <c r="F3098" s="2">
        <v>-2.383</v>
      </c>
      <c r="G3098" s="2">
        <v>0.109</v>
      </c>
      <c r="H3098" s="2">
        <v>13.718999999999999</v>
      </c>
      <c r="I3098" s="2">
        <v>5.7000000000000002E-2</v>
      </c>
      <c r="J3098" s="4">
        <f t="shared" si="294"/>
        <v>2008</v>
      </c>
      <c r="K3098">
        <f t="shared" si="295"/>
        <v>1</v>
      </c>
      <c r="M3098" t="str">
        <f t="shared" si="290"/>
        <v/>
      </c>
      <c r="O3098" t="str">
        <f t="shared" si="291"/>
        <v/>
      </c>
      <c r="R3098" t="str">
        <f t="shared" si="292"/>
        <v>2008-01</v>
      </c>
      <c r="U3098" s="2">
        <v>2.8439999999999999</v>
      </c>
      <c r="V3098" s="2">
        <v>5.8999999999999997E-2</v>
      </c>
      <c r="W3098" s="2">
        <v>8.1549999999999994</v>
      </c>
      <c r="X3098" s="2">
        <v>0.16</v>
      </c>
      <c r="Y3098" s="2">
        <v>-2.383</v>
      </c>
      <c r="Z3098" s="2">
        <v>0.109</v>
      </c>
      <c r="AA3098" s="2">
        <v>13.718999999999999</v>
      </c>
      <c r="AB3098" s="2">
        <v>5.7000000000000002E-2</v>
      </c>
      <c r="AC3098">
        <f t="shared" si="293"/>
        <v>2000</v>
      </c>
    </row>
    <row r="3099" spans="1:29" x14ac:dyDescent="0.35">
      <c r="A3099" s="3">
        <v>39479</v>
      </c>
      <c r="B3099" s="2">
        <v>3.5760000000000001</v>
      </c>
      <c r="C3099" s="2">
        <v>6.8000000000000005E-2</v>
      </c>
      <c r="D3099" s="2">
        <v>9.3510000000000009</v>
      </c>
      <c r="E3099" s="2">
        <v>7.8E-2</v>
      </c>
      <c r="F3099" s="2">
        <v>-2.1059999999999999</v>
      </c>
      <c r="G3099" s="2">
        <v>0.1</v>
      </c>
      <c r="H3099" s="2">
        <v>14.061</v>
      </c>
      <c r="I3099" s="2">
        <v>5.8999999999999997E-2</v>
      </c>
      <c r="J3099" s="4">
        <f t="shared" si="294"/>
        <v>2008</v>
      </c>
      <c r="K3099">
        <f t="shared" si="295"/>
        <v>2</v>
      </c>
      <c r="M3099" t="str">
        <f t="shared" si="290"/>
        <v/>
      </c>
      <c r="O3099" t="str">
        <f t="shared" si="291"/>
        <v/>
      </c>
      <c r="R3099" t="str">
        <f t="shared" si="292"/>
        <v>2008-02</v>
      </c>
      <c r="U3099" s="2">
        <v>3.5760000000000001</v>
      </c>
      <c r="V3099" s="2">
        <v>6.8000000000000005E-2</v>
      </c>
      <c r="W3099" s="2">
        <v>9.3510000000000009</v>
      </c>
      <c r="X3099" s="2">
        <v>7.8E-2</v>
      </c>
      <c r="Y3099" s="2">
        <v>-2.1059999999999999</v>
      </c>
      <c r="Z3099" s="2">
        <v>0.1</v>
      </c>
      <c r="AA3099" s="2">
        <v>14.061</v>
      </c>
      <c r="AB3099" s="2">
        <v>5.8999999999999997E-2</v>
      </c>
      <c r="AC3099">
        <f t="shared" si="293"/>
        <v>2000</v>
      </c>
    </row>
    <row r="3100" spans="1:29" x14ac:dyDescent="0.35">
      <c r="A3100" s="3">
        <v>39508</v>
      </c>
      <c r="B3100" s="2">
        <v>6.9059999999999997</v>
      </c>
      <c r="C3100" s="2">
        <v>9.9000000000000005E-2</v>
      </c>
      <c r="D3100" s="2">
        <v>12.992000000000001</v>
      </c>
      <c r="E3100" s="2">
        <v>0.106</v>
      </c>
      <c r="F3100" s="2">
        <v>0.879</v>
      </c>
      <c r="G3100" s="2">
        <v>0.112</v>
      </c>
      <c r="H3100" s="2">
        <v>15.077</v>
      </c>
      <c r="I3100" s="2">
        <v>6.3E-2</v>
      </c>
      <c r="J3100" s="4">
        <f t="shared" si="294"/>
        <v>2008</v>
      </c>
      <c r="K3100">
        <f t="shared" si="295"/>
        <v>3</v>
      </c>
      <c r="M3100" t="str">
        <f t="shared" si="290"/>
        <v/>
      </c>
      <c r="O3100" t="str">
        <f t="shared" si="291"/>
        <v/>
      </c>
      <c r="R3100" t="str">
        <f t="shared" si="292"/>
        <v>2008-03</v>
      </c>
      <c r="U3100" s="2">
        <v>6.9059999999999997</v>
      </c>
      <c r="V3100" s="2">
        <v>9.9000000000000005E-2</v>
      </c>
      <c r="W3100" s="2">
        <v>12.992000000000001</v>
      </c>
      <c r="X3100" s="2">
        <v>0.106</v>
      </c>
      <c r="Y3100" s="2">
        <v>0.879</v>
      </c>
      <c r="Z3100" s="2">
        <v>0.112</v>
      </c>
      <c r="AA3100" s="2">
        <v>15.077</v>
      </c>
      <c r="AB3100" s="2">
        <v>6.3E-2</v>
      </c>
      <c r="AC3100">
        <f t="shared" si="293"/>
        <v>2000</v>
      </c>
    </row>
    <row r="3101" spans="1:29" x14ac:dyDescent="0.35">
      <c r="A3101" s="3">
        <v>39539</v>
      </c>
      <c r="B3101" s="2">
        <v>9.2949999999999999</v>
      </c>
      <c r="C3101" s="2">
        <v>8.3000000000000004E-2</v>
      </c>
      <c r="D3101" s="2">
        <v>15.42</v>
      </c>
      <c r="E3101" s="2">
        <v>0.121</v>
      </c>
      <c r="F3101" s="2">
        <v>3.1749999999999998</v>
      </c>
      <c r="G3101" s="2">
        <v>0.127</v>
      </c>
      <c r="H3101" s="2">
        <v>15.734999999999999</v>
      </c>
      <c r="I3101" s="2">
        <v>5.8000000000000003E-2</v>
      </c>
      <c r="J3101" s="4">
        <f t="shared" si="294"/>
        <v>2008</v>
      </c>
      <c r="K3101">
        <f t="shared" si="295"/>
        <v>4</v>
      </c>
      <c r="M3101" t="str">
        <f t="shared" si="290"/>
        <v/>
      </c>
      <c r="O3101" t="str">
        <f t="shared" si="291"/>
        <v/>
      </c>
      <c r="R3101" t="str">
        <f t="shared" si="292"/>
        <v>2008-04</v>
      </c>
      <c r="U3101" s="2">
        <v>9.2949999999999999</v>
      </c>
      <c r="V3101" s="2">
        <v>8.3000000000000004E-2</v>
      </c>
      <c r="W3101" s="2">
        <v>15.42</v>
      </c>
      <c r="X3101" s="2">
        <v>0.121</v>
      </c>
      <c r="Y3101" s="2">
        <v>3.1749999999999998</v>
      </c>
      <c r="Z3101" s="2">
        <v>0.127</v>
      </c>
      <c r="AA3101" s="2">
        <v>15.734999999999999</v>
      </c>
      <c r="AB3101" s="2">
        <v>5.8000000000000003E-2</v>
      </c>
      <c r="AC3101">
        <f t="shared" si="293"/>
        <v>2000</v>
      </c>
    </row>
    <row r="3102" spans="1:29" x14ac:dyDescent="0.35">
      <c r="A3102" s="3">
        <v>39569</v>
      </c>
      <c r="B3102" s="2">
        <v>12.053999999999901</v>
      </c>
      <c r="C3102" s="2">
        <v>7.0999999999999994E-2</v>
      </c>
      <c r="D3102" s="2">
        <v>17.989000000000001</v>
      </c>
      <c r="E3102" s="2">
        <v>8.4000000000000005E-2</v>
      </c>
      <c r="F3102" s="2">
        <v>6.0529999999999999</v>
      </c>
      <c r="G3102" s="2">
        <v>0.155</v>
      </c>
      <c r="H3102" s="2">
        <v>16.497</v>
      </c>
      <c r="I3102" s="2">
        <v>5.5E-2</v>
      </c>
      <c r="J3102" s="4">
        <f t="shared" si="294"/>
        <v>2008</v>
      </c>
      <c r="K3102">
        <f t="shared" si="295"/>
        <v>5</v>
      </c>
      <c r="M3102" t="str">
        <f t="shared" si="290"/>
        <v/>
      </c>
      <c r="O3102" t="str">
        <f t="shared" si="291"/>
        <v/>
      </c>
      <c r="R3102" t="str">
        <f t="shared" si="292"/>
        <v>2008-05</v>
      </c>
      <c r="U3102" s="2">
        <v>12.053999999999901</v>
      </c>
      <c r="V3102" s="2">
        <v>7.0999999999999994E-2</v>
      </c>
      <c r="W3102" s="2">
        <v>17.989000000000001</v>
      </c>
      <c r="X3102" s="2">
        <v>8.4000000000000005E-2</v>
      </c>
      <c r="Y3102" s="2">
        <v>6.0529999999999999</v>
      </c>
      <c r="Z3102" s="2">
        <v>0.155</v>
      </c>
      <c r="AA3102" s="2">
        <v>16.497</v>
      </c>
      <c r="AB3102" s="2">
        <v>5.5E-2</v>
      </c>
      <c r="AC3102">
        <f t="shared" si="293"/>
        <v>2000</v>
      </c>
    </row>
    <row r="3103" spans="1:29" x14ac:dyDescent="0.35">
      <c r="A3103" s="3">
        <v>39600</v>
      </c>
      <c r="B3103" s="2">
        <v>14.145</v>
      </c>
      <c r="C3103" s="2">
        <v>9.7000000000000003E-2</v>
      </c>
      <c r="D3103" s="2">
        <v>19.972999999999999</v>
      </c>
      <c r="E3103" s="2">
        <v>9.0999999999999998E-2</v>
      </c>
      <c r="F3103" s="2">
        <v>8.266</v>
      </c>
      <c r="G3103" s="2">
        <v>0.14399999999999999</v>
      </c>
      <c r="H3103" s="2">
        <v>17.077000000000002</v>
      </c>
      <c r="I3103" s="2">
        <v>5.8000000000000003E-2</v>
      </c>
      <c r="J3103" s="4">
        <f t="shared" si="294"/>
        <v>2008</v>
      </c>
      <c r="K3103">
        <f t="shared" si="295"/>
        <v>6</v>
      </c>
      <c r="M3103" t="str">
        <f t="shared" si="290"/>
        <v/>
      </c>
      <c r="O3103" t="str">
        <f t="shared" si="291"/>
        <v/>
      </c>
      <c r="R3103" t="str">
        <f t="shared" si="292"/>
        <v>2008-06</v>
      </c>
      <c r="U3103" s="2">
        <v>14.145</v>
      </c>
      <c r="V3103" s="2">
        <v>9.7000000000000003E-2</v>
      </c>
      <c r="W3103" s="2">
        <v>19.972999999999999</v>
      </c>
      <c r="X3103" s="2">
        <v>9.0999999999999998E-2</v>
      </c>
      <c r="Y3103" s="2">
        <v>8.266</v>
      </c>
      <c r="Z3103" s="2">
        <v>0.14399999999999999</v>
      </c>
      <c r="AA3103" s="2">
        <v>17.077000000000002</v>
      </c>
      <c r="AB3103" s="2">
        <v>5.8000000000000003E-2</v>
      </c>
      <c r="AC3103">
        <f t="shared" si="293"/>
        <v>2000</v>
      </c>
    </row>
    <row r="3104" spans="1:29" x14ac:dyDescent="0.35">
      <c r="A3104" s="3">
        <v>39630</v>
      </c>
      <c r="B3104" s="2">
        <v>15.173999999999999</v>
      </c>
      <c r="C3104" s="2">
        <v>7.1999999999999995E-2</v>
      </c>
      <c r="D3104" s="2">
        <v>21.006</v>
      </c>
      <c r="E3104" s="2">
        <v>0.13800000000000001</v>
      </c>
      <c r="F3104" s="2">
        <v>9.407</v>
      </c>
      <c r="G3104" s="2">
        <v>0.16</v>
      </c>
      <c r="H3104" s="2">
        <v>17.449000000000002</v>
      </c>
      <c r="I3104" s="2">
        <v>5.3999999999999999E-2</v>
      </c>
      <c r="J3104" s="4">
        <f t="shared" si="294"/>
        <v>2008</v>
      </c>
      <c r="K3104">
        <f t="shared" si="295"/>
        <v>7</v>
      </c>
      <c r="M3104" t="str">
        <f t="shared" si="290"/>
        <v/>
      </c>
      <c r="O3104" t="str">
        <f t="shared" si="291"/>
        <v/>
      </c>
      <c r="R3104" t="str">
        <f t="shared" si="292"/>
        <v>2008-07</v>
      </c>
      <c r="U3104" s="2">
        <v>15.173999999999999</v>
      </c>
      <c r="V3104" s="2">
        <v>7.1999999999999995E-2</v>
      </c>
      <c r="W3104" s="2">
        <v>21.006</v>
      </c>
      <c r="X3104" s="2">
        <v>0.13800000000000001</v>
      </c>
      <c r="Y3104" s="2">
        <v>9.407</v>
      </c>
      <c r="Z3104" s="2">
        <v>0.16</v>
      </c>
      <c r="AA3104" s="2">
        <v>17.449000000000002</v>
      </c>
      <c r="AB3104" s="2">
        <v>5.3999999999999999E-2</v>
      </c>
      <c r="AC3104">
        <f t="shared" si="293"/>
        <v>2000</v>
      </c>
    </row>
    <row r="3105" spans="1:29" x14ac:dyDescent="0.35">
      <c r="A3105" s="3">
        <v>39661</v>
      </c>
      <c r="B3105" s="2">
        <v>14.377000000000001</v>
      </c>
      <c r="C3105" s="2">
        <v>0.113</v>
      </c>
      <c r="D3105" s="2">
        <v>20.175999999999998</v>
      </c>
      <c r="E3105" s="2">
        <v>7.2999999999999995E-2</v>
      </c>
      <c r="F3105" s="2">
        <v>8.5939999999999994</v>
      </c>
      <c r="G3105" s="2">
        <v>0.14099999999999999</v>
      </c>
      <c r="H3105" s="2">
        <v>17.282</v>
      </c>
      <c r="I3105" s="2">
        <v>0.06</v>
      </c>
      <c r="J3105" s="4">
        <f t="shared" si="294"/>
        <v>2008</v>
      </c>
      <c r="K3105">
        <f t="shared" si="295"/>
        <v>8</v>
      </c>
      <c r="M3105" t="str">
        <f t="shared" si="290"/>
        <v/>
      </c>
      <c r="O3105" t="str">
        <f t="shared" si="291"/>
        <v/>
      </c>
      <c r="R3105" t="str">
        <f t="shared" si="292"/>
        <v>2008-08</v>
      </c>
      <c r="U3105" s="2">
        <v>14.377000000000001</v>
      </c>
      <c r="V3105" s="2">
        <v>0.113</v>
      </c>
      <c r="W3105" s="2">
        <v>20.175999999999998</v>
      </c>
      <c r="X3105" s="2">
        <v>7.2999999999999995E-2</v>
      </c>
      <c r="Y3105" s="2">
        <v>8.5939999999999994</v>
      </c>
      <c r="Z3105" s="2">
        <v>0.14099999999999999</v>
      </c>
      <c r="AA3105" s="2">
        <v>17.282</v>
      </c>
      <c r="AB3105" s="2">
        <v>0.06</v>
      </c>
      <c r="AC3105">
        <f t="shared" si="293"/>
        <v>2000</v>
      </c>
    </row>
    <row r="3106" spans="1:29" x14ac:dyDescent="0.35">
      <c r="A3106" s="3">
        <v>39692</v>
      </c>
      <c r="B3106" s="2">
        <v>12.802</v>
      </c>
      <c r="C3106" s="2">
        <v>8.6999999999999994E-2</v>
      </c>
      <c r="D3106" s="2">
        <v>18.629000000000001</v>
      </c>
      <c r="E3106" s="2">
        <v>8.6999999999999994E-2</v>
      </c>
      <c r="F3106" s="2">
        <v>7.1159999999999997</v>
      </c>
      <c r="G3106" s="2">
        <v>0.154</v>
      </c>
      <c r="H3106" s="2">
        <v>16.757000000000001</v>
      </c>
      <c r="I3106" s="2">
        <v>5.7000000000000002E-2</v>
      </c>
      <c r="J3106" s="4">
        <f t="shared" si="294"/>
        <v>2008</v>
      </c>
      <c r="K3106">
        <f t="shared" si="295"/>
        <v>9</v>
      </c>
      <c r="M3106" t="str">
        <f t="shared" si="290"/>
        <v/>
      </c>
      <c r="O3106" t="str">
        <f t="shared" si="291"/>
        <v/>
      </c>
      <c r="R3106" t="str">
        <f t="shared" si="292"/>
        <v>2008-09</v>
      </c>
      <c r="U3106" s="2">
        <v>12.802</v>
      </c>
      <c r="V3106" s="2">
        <v>8.6999999999999994E-2</v>
      </c>
      <c r="W3106" s="2">
        <v>18.629000000000001</v>
      </c>
      <c r="X3106" s="2">
        <v>8.6999999999999994E-2</v>
      </c>
      <c r="Y3106" s="2">
        <v>7.1159999999999997</v>
      </c>
      <c r="Z3106" s="2">
        <v>0.154</v>
      </c>
      <c r="AA3106" s="2">
        <v>16.757000000000001</v>
      </c>
      <c r="AB3106" s="2">
        <v>5.7000000000000002E-2</v>
      </c>
      <c r="AC3106">
        <f t="shared" si="293"/>
        <v>2000</v>
      </c>
    </row>
    <row r="3107" spans="1:29" x14ac:dyDescent="0.35">
      <c r="A3107" s="3">
        <v>39722</v>
      </c>
      <c r="B3107" s="2">
        <v>10.398999999999999</v>
      </c>
      <c r="C3107" s="2">
        <v>7.8E-2</v>
      </c>
      <c r="D3107" s="2">
        <v>16.038</v>
      </c>
      <c r="E3107" s="2">
        <v>9.0999999999999998E-2</v>
      </c>
      <c r="F3107" s="2">
        <v>4.8470000000000004</v>
      </c>
      <c r="G3107" s="2">
        <v>0.125</v>
      </c>
      <c r="H3107" s="2">
        <v>15.930999999999999</v>
      </c>
      <c r="I3107" s="2">
        <v>5.6000000000000001E-2</v>
      </c>
      <c r="J3107" s="4">
        <f t="shared" si="294"/>
        <v>2008</v>
      </c>
      <c r="K3107">
        <f t="shared" si="295"/>
        <v>10</v>
      </c>
      <c r="M3107" t="str">
        <f t="shared" si="290"/>
        <v/>
      </c>
      <c r="O3107" t="str">
        <f t="shared" si="291"/>
        <v/>
      </c>
      <c r="R3107" t="str">
        <f t="shared" si="292"/>
        <v>2008-10</v>
      </c>
      <c r="U3107" s="2">
        <v>10.398999999999999</v>
      </c>
      <c r="V3107" s="2">
        <v>7.8E-2</v>
      </c>
      <c r="W3107" s="2">
        <v>16.038</v>
      </c>
      <c r="X3107" s="2">
        <v>9.0999999999999998E-2</v>
      </c>
      <c r="Y3107" s="2">
        <v>4.8470000000000004</v>
      </c>
      <c r="Z3107" s="2">
        <v>0.125</v>
      </c>
      <c r="AA3107" s="2">
        <v>15.930999999999999</v>
      </c>
      <c r="AB3107" s="2">
        <v>5.6000000000000001E-2</v>
      </c>
      <c r="AC3107">
        <f t="shared" si="293"/>
        <v>2000</v>
      </c>
    </row>
    <row r="3108" spans="1:29" x14ac:dyDescent="0.35">
      <c r="A3108" s="3">
        <v>39753</v>
      </c>
      <c r="B3108" s="2">
        <v>7.2240000000000002</v>
      </c>
      <c r="C3108" s="2">
        <v>6.4000000000000001E-2</v>
      </c>
      <c r="D3108" s="2">
        <v>12.738</v>
      </c>
      <c r="E3108" s="2">
        <v>0.107</v>
      </c>
      <c r="F3108" s="2">
        <v>1.79599999999999</v>
      </c>
      <c r="G3108" s="2">
        <v>0.10299999999999999</v>
      </c>
      <c r="H3108" s="2">
        <v>14.919</v>
      </c>
      <c r="I3108" s="2">
        <v>5.3999999999999999E-2</v>
      </c>
      <c r="J3108" s="4">
        <f t="shared" si="294"/>
        <v>2008</v>
      </c>
      <c r="K3108">
        <f t="shared" si="295"/>
        <v>11</v>
      </c>
      <c r="M3108" t="str">
        <f t="shared" si="290"/>
        <v/>
      </c>
      <c r="O3108" t="str">
        <f t="shared" si="291"/>
        <v/>
      </c>
      <c r="R3108" t="str">
        <f t="shared" si="292"/>
        <v>2008-11</v>
      </c>
      <c r="U3108" s="2">
        <v>7.2240000000000002</v>
      </c>
      <c r="V3108" s="2">
        <v>6.4000000000000001E-2</v>
      </c>
      <c r="W3108" s="2">
        <v>12.738</v>
      </c>
      <c r="X3108" s="2">
        <v>0.107</v>
      </c>
      <c r="Y3108" s="2">
        <v>1.79599999999999</v>
      </c>
      <c r="Z3108" s="2">
        <v>0.10299999999999999</v>
      </c>
      <c r="AA3108" s="2">
        <v>14.919</v>
      </c>
      <c r="AB3108" s="2">
        <v>5.3999999999999999E-2</v>
      </c>
      <c r="AC3108">
        <f t="shared" si="293"/>
        <v>2000</v>
      </c>
    </row>
    <row r="3109" spans="1:29" x14ac:dyDescent="0.35">
      <c r="A3109" s="3">
        <v>39783</v>
      </c>
      <c r="B3109" s="2">
        <v>4.3849999999999998</v>
      </c>
      <c r="C3109" s="2">
        <v>5.6000000000000001E-2</v>
      </c>
      <c r="D3109" s="2">
        <v>9.8339999999999996</v>
      </c>
      <c r="E3109" s="2">
        <v>0.106</v>
      </c>
      <c r="F3109" s="2">
        <v>-0.94599999999999995</v>
      </c>
      <c r="G3109" s="2">
        <v>0.128</v>
      </c>
      <c r="H3109" s="2">
        <v>14.151</v>
      </c>
      <c r="I3109" s="2">
        <v>5.6000000000000001E-2</v>
      </c>
      <c r="J3109" s="4">
        <f t="shared" si="294"/>
        <v>2008</v>
      </c>
      <c r="K3109">
        <f t="shared" si="295"/>
        <v>12</v>
      </c>
      <c r="M3109" t="str">
        <f t="shared" si="290"/>
        <v/>
      </c>
      <c r="O3109" t="str">
        <f t="shared" si="291"/>
        <v/>
      </c>
      <c r="R3109" t="str">
        <f t="shared" si="292"/>
        <v>2008-12</v>
      </c>
      <c r="U3109" s="2">
        <v>4.3849999999999998</v>
      </c>
      <c r="V3109" s="2">
        <v>5.6000000000000001E-2</v>
      </c>
      <c r="W3109" s="2">
        <v>9.8339999999999996</v>
      </c>
      <c r="X3109" s="2">
        <v>0.106</v>
      </c>
      <c r="Y3109" s="2">
        <v>-0.94599999999999995</v>
      </c>
      <c r="Z3109" s="2">
        <v>0.128</v>
      </c>
      <c r="AA3109" s="2">
        <v>14.151</v>
      </c>
      <c r="AB3109" s="2">
        <v>5.6000000000000001E-2</v>
      </c>
      <c r="AC3109">
        <f t="shared" si="293"/>
        <v>2000</v>
      </c>
    </row>
    <row r="3110" spans="1:29" x14ac:dyDescent="0.35">
      <c r="A3110" s="3">
        <v>39814</v>
      </c>
      <c r="B3110" s="2">
        <v>3.6869999999999998</v>
      </c>
      <c r="C3110" s="2">
        <v>7.8E-2</v>
      </c>
      <c r="D3110" s="2">
        <v>9.1759999999999895</v>
      </c>
      <c r="E3110" s="2">
        <v>0.10299999999999999</v>
      </c>
      <c r="F3110" s="2">
        <v>-1.756</v>
      </c>
      <c r="G3110" s="2">
        <v>0.107</v>
      </c>
      <c r="H3110" s="2">
        <v>14.090999999999999</v>
      </c>
      <c r="I3110" s="2">
        <v>5.8000000000000003E-2</v>
      </c>
      <c r="J3110" s="4">
        <f t="shared" si="294"/>
        <v>2009</v>
      </c>
      <c r="K3110">
        <f t="shared" si="295"/>
        <v>1</v>
      </c>
      <c r="M3110" t="str">
        <f t="shared" si="290"/>
        <v/>
      </c>
      <c r="O3110" t="str">
        <f t="shared" si="291"/>
        <v/>
      </c>
      <c r="R3110" t="str">
        <f t="shared" si="292"/>
        <v>2009-01</v>
      </c>
      <c r="U3110" s="2">
        <v>3.6869999999999998</v>
      </c>
      <c r="V3110" s="2">
        <v>7.8E-2</v>
      </c>
      <c r="W3110" s="2">
        <v>9.1759999999999895</v>
      </c>
      <c r="X3110" s="2">
        <v>0.10299999999999999</v>
      </c>
      <c r="Y3110" s="2">
        <v>-1.756</v>
      </c>
      <c r="Z3110" s="2">
        <v>0.107</v>
      </c>
      <c r="AA3110" s="2">
        <v>14.090999999999999</v>
      </c>
      <c r="AB3110" s="2">
        <v>5.8000000000000003E-2</v>
      </c>
      <c r="AC3110">
        <f t="shared" si="293"/>
        <v>2000</v>
      </c>
    </row>
    <row r="3111" spans="1:29" x14ac:dyDescent="0.35">
      <c r="A3111" s="3">
        <v>39845</v>
      </c>
      <c r="B3111" s="2">
        <v>4.0939999999999896</v>
      </c>
      <c r="C3111" s="2">
        <v>8.3000000000000004E-2</v>
      </c>
      <c r="D3111" s="2">
        <v>9.8219999999999992</v>
      </c>
      <c r="E3111" s="2">
        <v>0.06</v>
      </c>
      <c r="F3111" s="2">
        <v>-1.5449999999999999</v>
      </c>
      <c r="G3111" s="2">
        <v>7.6999999999999999E-2</v>
      </c>
      <c r="H3111" s="2">
        <v>14.266999999999999</v>
      </c>
      <c r="I3111" s="2">
        <v>0.06</v>
      </c>
      <c r="J3111" s="4">
        <f t="shared" si="294"/>
        <v>2009</v>
      </c>
      <c r="K3111">
        <f t="shared" si="295"/>
        <v>2</v>
      </c>
      <c r="M3111" t="str">
        <f t="shared" si="290"/>
        <v/>
      </c>
      <c r="O3111" t="str">
        <f t="shared" si="291"/>
        <v/>
      </c>
      <c r="R3111" t="str">
        <f t="shared" si="292"/>
        <v>2009-02</v>
      </c>
      <c r="U3111" s="2">
        <v>4.0939999999999896</v>
      </c>
      <c r="V3111" s="2">
        <v>8.3000000000000004E-2</v>
      </c>
      <c r="W3111" s="2">
        <v>9.8219999999999992</v>
      </c>
      <c r="X3111" s="2">
        <v>0.06</v>
      </c>
      <c r="Y3111" s="2">
        <v>-1.5449999999999999</v>
      </c>
      <c r="Z3111" s="2">
        <v>7.6999999999999999E-2</v>
      </c>
      <c r="AA3111" s="2">
        <v>14.266999999999999</v>
      </c>
      <c r="AB3111" s="2">
        <v>0.06</v>
      </c>
      <c r="AC3111">
        <f t="shared" si="293"/>
        <v>2000</v>
      </c>
    </row>
    <row r="3112" spans="1:29" x14ac:dyDescent="0.35">
      <c r="A3112" s="3">
        <v>39873</v>
      </c>
      <c r="B3112" s="2">
        <v>6.0860000000000003</v>
      </c>
      <c r="C3112" s="2">
        <v>5.8000000000000003E-2</v>
      </c>
      <c r="D3112" s="2">
        <v>12.065</v>
      </c>
      <c r="E3112" s="2">
        <v>9.2999999999999999E-2</v>
      </c>
      <c r="F3112" s="2">
        <v>0.13200000000000001</v>
      </c>
      <c r="G3112" s="2">
        <v>0.112</v>
      </c>
      <c r="H3112" s="2">
        <v>14.872999999999999</v>
      </c>
      <c r="I3112" s="2">
        <v>0.06</v>
      </c>
      <c r="J3112" s="4">
        <f t="shared" si="294"/>
        <v>2009</v>
      </c>
      <c r="K3112">
        <f t="shared" si="295"/>
        <v>3</v>
      </c>
      <c r="M3112" t="str">
        <f t="shared" si="290"/>
        <v/>
      </c>
      <c r="O3112" t="str">
        <f t="shared" si="291"/>
        <v/>
      </c>
      <c r="R3112" t="str">
        <f t="shared" si="292"/>
        <v>2009-03</v>
      </c>
      <c r="U3112" s="2">
        <v>6.0860000000000003</v>
      </c>
      <c r="V3112" s="2">
        <v>5.8000000000000003E-2</v>
      </c>
      <c r="W3112" s="2">
        <v>12.065</v>
      </c>
      <c r="X3112" s="2">
        <v>9.2999999999999999E-2</v>
      </c>
      <c r="Y3112" s="2">
        <v>0.13200000000000001</v>
      </c>
      <c r="Z3112" s="2">
        <v>0.112</v>
      </c>
      <c r="AA3112" s="2">
        <v>14.872999999999999</v>
      </c>
      <c r="AB3112" s="2">
        <v>0.06</v>
      </c>
      <c r="AC3112">
        <f t="shared" si="293"/>
        <v>2000</v>
      </c>
    </row>
    <row r="3113" spans="1:29" x14ac:dyDescent="0.35">
      <c r="A3113" s="3">
        <v>39904</v>
      </c>
      <c r="B3113" s="2">
        <v>9.3670000000000009</v>
      </c>
      <c r="C3113" s="2">
        <v>8.4000000000000005E-2</v>
      </c>
      <c r="D3113" s="2">
        <v>15.377000000000001</v>
      </c>
      <c r="E3113" s="2">
        <v>9.8000000000000004E-2</v>
      </c>
      <c r="F3113" s="2">
        <v>3.32</v>
      </c>
      <c r="G3113" s="2">
        <v>0.19400000000000001</v>
      </c>
      <c r="H3113" s="2">
        <v>15.819000000000001</v>
      </c>
      <c r="I3113" s="2">
        <v>5.8999999999999997E-2</v>
      </c>
      <c r="J3113" s="4">
        <f t="shared" si="294"/>
        <v>2009</v>
      </c>
      <c r="K3113">
        <f t="shared" si="295"/>
        <v>4</v>
      </c>
      <c r="M3113" t="str">
        <f t="shared" si="290"/>
        <v/>
      </c>
      <c r="O3113" t="str">
        <f t="shared" si="291"/>
        <v/>
      </c>
      <c r="R3113" t="str">
        <f t="shared" si="292"/>
        <v>2009-04</v>
      </c>
      <c r="U3113" s="2">
        <v>9.3670000000000009</v>
      </c>
      <c r="V3113" s="2">
        <v>8.4000000000000005E-2</v>
      </c>
      <c r="W3113" s="2">
        <v>15.377000000000001</v>
      </c>
      <c r="X3113" s="2">
        <v>9.8000000000000004E-2</v>
      </c>
      <c r="Y3113" s="2">
        <v>3.32</v>
      </c>
      <c r="Z3113" s="2">
        <v>0.19400000000000001</v>
      </c>
      <c r="AA3113" s="2">
        <v>15.819000000000001</v>
      </c>
      <c r="AB3113" s="2">
        <v>5.8999999999999997E-2</v>
      </c>
      <c r="AC3113">
        <f t="shared" si="293"/>
        <v>2000</v>
      </c>
    </row>
    <row r="3114" spans="1:29" x14ac:dyDescent="0.35">
      <c r="A3114" s="3">
        <v>39934</v>
      </c>
      <c r="B3114" s="2">
        <v>12.111999999999901</v>
      </c>
      <c r="C3114" s="2">
        <v>0.104</v>
      </c>
      <c r="D3114" s="2">
        <v>18.010000000000002</v>
      </c>
      <c r="E3114" s="2">
        <v>0.17699999999999999</v>
      </c>
      <c r="F3114" s="2">
        <v>6.141</v>
      </c>
      <c r="G3114" s="2">
        <v>0.16699999999999901</v>
      </c>
      <c r="H3114" s="2">
        <v>16.570999999999898</v>
      </c>
      <c r="I3114" s="2">
        <v>0.06</v>
      </c>
      <c r="J3114" s="4">
        <f t="shared" si="294"/>
        <v>2009</v>
      </c>
      <c r="K3114">
        <f t="shared" si="295"/>
        <v>5</v>
      </c>
      <c r="M3114" t="str">
        <f t="shared" si="290"/>
        <v/>
      </c>
      <c r="O3114" t="str">
        <f t="shared" si="291"/>
        <v/>
      </c>
      <c r="R3114" t="str">
        <f t="shared" si="292"/>
        <v>2009-05</v>
      </c>
      <c r="U3114" s="2">
        <v>12.111999999999901</v>
      </c>
      <c r="V3114" s="2">
        <v>0.104</v>
      </c>
      <c r="W3114" s="2">
        <v>18.010000000000002</v>
      </c>
      <c r="X3114" s="2">
        <v>0.17699999999999999</v>
      </c>
      <c r="Y3114" s="2">
        <v>6.141</v>
      </c>
      <c r="Z3114" s="2">
        <v>0.16699999999999901</v>
      </c>
      <c r="AA3114" s="2">
        <v>16.570999999999898</v>
      </c>
      <c r="AB3114" s="2">
        <v>0.06</v>
      </c>
      <c r="AC3114">
        <f t="shared" si="293"/>
        <v>2000</v>
      </c>
    </row>
    <row r="3115" spans="1:29" x14ac:dyDescent="0.35">
      <c r="A3115" s="3">
        <v>39965</v>
      </c>
      <c r="B3115" s="2">
        <v>14.201000000000001</v>
      </c>
      <c r="C3115" s="2">
        <v>7.3999999999999996E-2</v>
      </c>
      <c r="D3115" s="2">
        <v>20.056000000000001</v>
      </c>
      <c r="E3115" s="2">
        <v>0.17199999999999999</v>
      </c>
      <c r="F3115" s="2">
        <v>8.3000000000000007</v>
      </c>
      <c r="G3115" s="2">
        <v>0.122</v>
      </c>
      <c r="H3115" s="2">
        <v>17.260000000000002</v>
      </c>
      <c r="I3115" s="2">
        <v>5.7000000000000002E-2</v>
      </c>
      <c r="J3115" s="4">
        <f t="shared" si="294"/>
        <v>2009</v>
      </c>
      <c r="K3115">
        <f t="shared" si="295"/>
        <v>6</v>
      </c>
      <c r="M3115" t="str">
        <f t="shared" si="290"/>
        <v/>
      </c>
      <c r="O3115" t="str">
        <f t="shared" si="291"/>
        <v/>
      </c>
      <c r="R3115" t="str">
        <f t="shared" si="292"/>
        <v>2009-06</v>
      </c>
      <c r="U3115" s="2">
        <v>14.201000000000001</v>
      </c>
      <c r="V3115" s="2">
        <v>7.3999999999999996E-2</v>
      </c>
      <c r="W3115" s="2">
        <v>20.056000000000001</v>
      </c>
      <c r="X3115" s="2">
        <v>0.17199999999999999</v>
      </c>
      <c r="Y3115" s="2">
        <v>8.3000000000000007</v>
      </c>
      <c r="Z3115" s="2">
        <v>0.122</v>
      </c>
      <c r="AA3115" s="2">
        <v>17.260000000000002</v>
      </c>
      <c r="AB3115" s="2">
        <v>5.7000000000000002E-2</v>
      </c>
      <c r="AC3115">
        <f t="shared" si="293"/>
        <v>2000</v>
      </c>
    </row>
    <row r="3116" spans="1:29" x14ac:dyDescent="0.35">
      <c r="A3116" s="3">
        <v>39995</v>
      </c>
      <c r="B3116" s="2">
        <v>15.231</v>
      </c>
      <c r="C3116" s="2">
        <v>0.14799999999999999</v>
      </c>
      <c r="D3116" s="2">
        <v>21.085000000000001</v>
      </c>
      <c r="E3116" s="2">
        <v>0.1</v>
      </c>
      <c r="F3116" s="2">
        <v>9.4559999999999995</v>
      </c>
      <c r="G3116" s="2">
        <v>0.13</v>
      </c>
      <c r="H3116" s="2">
        <v>17.577999999999999</v>
      </c>
      <c r="I3116" s="2">
        <v>6.7000000000000004E-2</v>
      </c>
      <c r="J3116" s="4">
        <f t="shared" si="294"/>
        <v>2009</v>
      </c>
      <c r="K3116">
        <f t="shared" si="295"/>
        <v>7</v>
      </c>
      <c r="M3116" t="str">
        <f t="shared" si="290"/>
        <v/>
      </c>
      <c r="O3116" t="str">
        <f t="shared" si="291"/>
        <v/>
      </c>
      <c r="R3116" t="str">
        <f t="shared" si="292"/>
        <v>2009-07</v>
      </c>
      <c r="U3116" s="2">
        <v>15.231</v>
      </c>
      <c r="V3116" s="2">
        <v>0.14799999999999999</v>
      </c>
      <c r="W3116" s="2">
        <v>21.085000000000001</v>
      </c>
      <c r="X3116" s="2">
        <v>0.1</v>
      </c>
      <c r="Y3116" s="2">
        <v>9.4559999999999995</v>
      </c>
      <c r="Z3116" s="2">
        <v>0.13</v>
      </c>
      <c r="AA3116" s="2">
        <v>17.577999999999999</v>
      </c>
      <c r="AB3116" s="2">
        <v>6.7000000000000004E-2</v>
      </c>
      <c r="AC3116">
        <f t="shared" si="293"/>
        <v>2000</v>
      </c>
    </row>
    <row r="3117" spans="1:29" x14ac:dyDescent="0.35">
      <c r="A3117" s="3">
        <v>40026</v>
      </c>
      <c r="B3117" s="2">
        <v>14.654999999999999</v>
      </c>
      <c r="C3117" s="2">
        <v>0.109</v>
      </c>
      <c r="D3117" s="2">
        <v>20.577000000000002</v>
      </c>
      <c r="E3117" s="2">
        <v>0.10299999999999999</v>
      </c>
      <c r="F3117" s="2">
        <v>8.8549999999999898</v>
      </c>
      <c r="G3117" s="2">
        <v>0.13699999999999901</v>
      </c>
      <c r="H3117" s="2">
        <v>17.427</v>
      </c>
      <c r="I3117" s="2">
        <v>0.06</v>
      </c>
      <c r="J3117" s="4">
        <f t="shared" si="294"/>
        <v>2009</v>
      </c>
      <c r="K3117">
        <f t="shared" si="295"/>
        <v>8</v>
      </c>
      <c r="M3117" t="str">
        <f t="shared" si="290"/>
        <v/>
      </c>
      <c r="O3117" t="str">
        <f t="shared" si="291"/>
        <v/>
      </c>
      <c r="R3117" t="str">
        <f t="shared" si="292"/>
        <v>2009-08</v>
      </c>
      <c r="U3117" s="2">
        <v>14.654999999999999</v>
      </c>
      <c r="V3117" s="2">
        <v>0.109</v>
      </c>
      <c r="W3117" s="2">
        <v>20.577000000000002</v>
      </c>
      <c r="X3117" s="2">
        <v>0.10299999999999999</v>
      </c>
      <c r="Y3117" s="2">
        <v>8.8549999999999898</v>
      </c>
      <c r="Z3117" s="2">
        <v>0.13699999999999901</v>
      </c>
      <c r="AA3117" s="2">
        <v>17.427</v>
      </c>
      <c r="AB3117" s="2">
        <v>0.06</v>
      </c>
      <c r="AC3117">
        <f t="shared" si="293"/>
        <v>2000</v>
      </c>
    </row>
    <row r="3118" spans="1:29" x14ac:dyDescent="0.35">
      <c r="A3118" s="3">
        <v>40057</v>
      </c>
      <c r="B3118" s="2">
        <v>13.153</v>
      </c>
      <c r="C3118" s="2">
        <v>0.05</v>
      </c>
      <c r="D3118" s="2">
        <v>19.006</v>
      </c>
      <c r="E3118" s="2">
        <v>9.4E-2</v>
      </c>
      <c r="F3118" s="2">
        <v>7.3970000000000002</v>
      </c>
      <c r="G3118" s="2">
        <v>0.13300000000000001</v>
      </c>
      <c r="H3118" s="2">
        <v>16.864000000000001</v>
      </c>
      <c r="I3118" s="2">
        <v>5.2999999999999999E-2</v>
      </c>
      <c r="J3118" s="4">
        <f t="shared" si="294"/>
        <v>2009</v>
      </c>
      <c r="K3118">
        <f t="shared" si="295"/>
        <v>9</v>
      </c>
      <c r="M3118" t="str">
        <f t="shared" si="290"/>
        <v/>
      </c>
      <c r="O3118" t="str">
        <f t="shared" si="291"/>
        <v/>
      </c>
      <c r="R3118" t="str">
        <f t="shared" si="292"/>
        <v>2009-09</v>
      </c>
      <c r="U3118" s="2">
        <v>13.153</v>
      </c>
      <c r="V3118" s="2">
        <v>0.05</v>
      </c>
      <c r="W3118" s="2">
        <v>19.006</v>
      </c>
      <c r="X3118" s="2">
        <v>9.4E-2</v>
      </c>
      <c r="Y3118" s="2">
        <v>7.3970000000000002</v>
      </c>
      <c r="Z3118" s="2">
        <v>0.13300000000000001</v>
      </c>
      <c r="AA3118" s="2">
        <v>16.864000000000001</v>
      </c>
      <c r="AB3118" s="2">
        <v>5.2999999999999999E-2</v>
      </c>
      <c r="AC3118">
        <f t="shared" si="293"/>
        <v>2000</v>
      </c>
    </row>
    <row r="3119" spans="1:29" x14ac:dyDescent="0.35">
      <c r="A3119" s="3">
        <v>40087</v>
      </c>
      <c r="B3119" s="2">
        <v>10.135999999999999</v>
      </c>
      <c r="C3119" s="2">
        <v>7.4999999999999997E-2</v>
      </c>
      <c r="D3119" s="2">
        <v>15.79</v>
      </c>
      <c r="E3119" s="2">
        <v>8.6999999999999994E-2</v>
      </c>
      <c r="F3119" s="2">
        <v>4.5629999999999997</v>
      </c>
      <c r="G3119" s="2">
        <v>0.104</v>
      </c>
      <c r="H3119" s="2">
        <v>15.91</v>
      </c>
      <c r="I3119" s="2">
        <v>5.6000000000000001E-2</v>
      </c>
      <c r="J3119" s="4">
        <f t="shared" si="294"/>
        <v>2009</v>
      </c>
      <c r="K3119">
        <f t="shared" si="295"/>
        <v>10</v>
      </c>
      <c r="M3119" t="str">
        <f t="shared" si="290"/>
        <v/>
      </c>
      <c r="O3119" t="str">
        <f t="shared" si="291"/>
        <v/>
      </c>
      <c r="R3119" t="str">
        <f t="shared" si="292"/>
        <v>2009-10</v>
      </c>
      <c r="U3119" s="2">
        <v>10.135999999999999</v>
      </c>
      <c r="V3119" s="2">
        <v>7.4999999999999997E-2</v>
      </c>
      <c r="W3119" s="2">
        <v>15.79</v>
      </c>
      <c r="X3119" s="2">
        <v>8.6999999999999994E-2</v>
      </c>
      <c r="Y3119" s="2">
        <v>4.5629999999999997</v>
      </c>
      <c r="Z3119" s="2">
        <v>0.104</v>
      </c>
      <c r="AA3119" s="2">
        <v>15.91</v>
      </c>
      <c r="AB3119" s="2">
        <v>5.6000000000000001E-2</v>
      </c>
      <c r="AC3119">
        <f t="shared" si="293"/>
        <v>2000</v>
      </c>
    </row>
    <row r="3120" spans="1:29" x14ac:dyDescent="0.35">
      <c r="A3120" s="3">
        <v>40118</v>
      </c>
      <c r="B3120" s="2">
        <v>7.0309999999999997</v>
      </c>
      <c r="C3120" s="2">
        <v>8.6999999999999994E-2</v>
      </c>
      <c r="D3120" s="2">
        <v>12.574</v>
      </c>
      <c r="E3120" s="2">
        <v>8.5000000000000006E-2</v>
      </c>
      <c r="F3120" s="2">
        <v>1.64</v>
      </c>
      <c r="G3120" s="2">
        <v>0.128</v>
      </c>
      <c r="H3120" s="2">
        <v>14.968</v>
      </c>
      <c r="I3120" s="2">
        <v>5.7000000000000002E-2</v>
      </c>
      <c r="J3120" s="4">
        <f t="shared" si="294"/>
        <v>2009</v>
      </c>
      <c r="K3120">
        <f t="shared" si="295"/>
        <v>11</v>
      </c>
      <c r="M3120" t="str">
        <f t="shared" si="290"/>
        <v/>
      </c>
      <c r="O3120" t="str">
        <f t="shared" si="291"/>
        <v/>
      </c>
      <c r="R3120" t="str">
        <f t="shared" si="292"/>
        <v>2009-11</v>
      </c>
      <c r="U3120" s="2">
        <v>7.0309999999999997</v>
      </c>
      <c r="V3120" s="2">
        <v>8.6999999999999994E-2</v>
      </c>
      <c r="W3120" s="2">
        <v>12.574</v>
      </c>
      <c r="X3120" s="2">
        <v>8.5000000000000006E-2</v>
      </c>
      <c r="Y3120" s="2">
        <v>1.64</v>
      </c>
      <c r="Z3120" s="2">
        <v>0.128</v>
      </c>
      <c r="AA3120" s="2">
        <v>14.968</v>
      </c>
      <c r="AB3120" s="2">
        <v>5.7000000000000002E-2</v>
      </c>
      <c r="AC3120">
        <f t="shared" si="293"/>
        <v>2000</v>
      </c>
    </row>
    <row r="3121" spans="1:29" x14ac:dyDescent="0.35">
      <c r="A3121" s="3">
        <v>40148</v>
      </c>
      <c r="B3121" s="2">
        <v>4.3099999999999996</v>
      </c>
      <c r="C3121" s="2">
        <v>8.1000000000000003E-2</v>
      </c>
      <c r="D3121" s="2">
        <v>9.6609999999999996</v>
      </c>
      <c r="E3121" s="2">
        <v>0.121</v>
      </c>
      <c r="F3121" s="2">
        <v>-0.94</v>
      </c>
      <c r="G3121" s="2">
        <v>0.10100000000000001</v>
      </c>
      <c r="H3121" s="2">
        <v>14.298</v>
      </c>
      <c r="I3121" s="2">
        <v>0.06</v>
      </c>
      <c r="J3121" s="4">
        <f t="shared" si="294"/>
        <v>2009</v>
      </c>
      <c r="K3121">
        <f t="shared" si="295"/>
        <v>12</v>
      </c>
      <c r="M3121" t="str">
        <f t="shared" si="290"/>
        <v/>
      </c>
      <c r="O3121" t="str">
        <f t="shared" si="291"/>
        <v/>
      </c>
      <c r="R3121" t="str">
        <f t="shared" si="292"/>
        <v>2009-12</v>
      </c>
      <c r="U3121" s="2">
        <v>4.3099999999999996</v>
      </c>
      <c r="V3121" s="2">
        <v>8.1000000000000003E-2</v>
      </c>
      <c r="W3121" s="2">
        <v>9.6609999999999996</v>
      </c>
      <c r="X3121" s="2">
        <v>0.121</v>
      </c>
      <c r="Y3121" s="2">
        <v>-0.94</v>
      </c>
      <c r="Z3121" s="2">
        <v>0.10100000000000001</v>
      </c>
      <c r="AA3121" s="2">
        <v>14.298</v>
      </c>
      <c r="AB3121" s="2">
        <v>0.06</v>
      </c>
      <c r="AC3121">
        <f t="shared" si="293"/>
        <v>2000</v>
      </c>
    </row>
    <row r="3122" spans="1:29" x14ac:dyDescent="0.35">
      <c r="A3122" s="3">
        <v>40179</v>
      </c>
      <c r="B3122" s="2">
        <v>3.7370000000000001</v>
      </c>
      <c r="C3122" s="2">
        <v>7.9000000000000001E-2</v>
      </c>
      <c r="D3122" s="2">
        <v>9.2449999999999992</v>
      </c>
      <c r="E3122" s="2">
        <v>8.6999999999999994E-2</v>
      </c>
      <c r="F3122" s="2">
        <v>-1.677</v>
      </c>
      <c r="G3122" s="2">
        <v>8.1999999999999906E-2</v>
      </c>
      <c r="H3122" s="2">
        <v>14.207999999999901</v>
      </c>
      <c r="I3122" s="2">
        <v>0.06</v>
      </c>
      <c r="J3122" s="4">
        <f t="shared" si="294"/>
        <v>2010</v>
      </c>
      <c r="K3122">
        <f t="shared" si="295"/>
        <v>1</v>
      </c>
      <c r="M3122" t="str">
        <f t="shared" si="290"/>
        <v/>
      </c>
      <c r="O3122" t="str">
        <f t="shared" si="291"/>
        <v/>
      </c>
      <c r="R3122" t="str">
        <f t="shared" si="292"/>
        <v>2010-01</v>
      </c>
      <c r="U3122" s="2">
        <v>3.7370000000000001</v>
      </c>
      <c r="V3122" s="2">
        <v>7.9000000000000001E-2</v>
      </c>
      <c r="W3122" s="2">
        <v>9.2449999999999992</v>
      </c>
      <c r="X3122" s="2">
        <v>8.6999999999999994E-2</v>
      </c>
      <c r="Y3122" s="2">
        <v>-1.677</v>
      </c>
      <c r="Z3122" s="2">
        <v>8.1999999999999906E-2</v>
      </c>
      <c r="AA3122" s="2">
        <v>14.207999999999901</v>
      </c>
      <c r="AB3122" s="2">
        <v>0.06</v>
      </c>
      <c r="AC3122">
        <f t="shared" si="293"/>
        <v>2010</v>
      </c>
    </row>
    <row r="3123" spans="1:29" x14ac:dyDescent="0.35">
      <c r="A3123" s="3">
        <v>40210</v>
      </c>
      <c r="B3123" s="2">
        <v>4.399</v>
      </c>
      <c r="C3123" s="2">
        <v>0.08</v>
      </c>
      <c r="D3123" s="2">
        <v>10.034000000000001</v>
      </c>
      <c r="E3123" s="2">
        <v>8.3000000000000004E-2</v>
      </c>
      <c r="F3123" s="2">
        <v>-1.107</v>
      </c>
      <c r="G3123" s="2">
        <v>7.9000000000000001E-2</v>
      </c>
      <c r="H3123" s="2">
        <v>14.516999999999999</v>
      </c>
      <c r="I3123" s="2">
        <v>6.0999999999999999E-2</v>
      </c>
      <c r="J3123" s="4">
        <f t="shared" si="294"/>
        <v>2010</v>
      </c>
      <c r="K3123">
        <f t="shared" si="295"/>
        <v>2</v>
      </c>
      <c r="M3123" t="str">
        <f t="shared" si="290"/>
        <v/>
      </c>
      <c r="O3123" t="str">
        <f t="shared" si="291"/>
        <v/>
      </c>
      <c r="R3123" t="str">
        <f t="shared" si="292"/>
        <v>2010-02</v>
      </c>
      <c r="U3123" s="2">
        <v>4.399</v>
      </c>
      <c r="V3123" s="2">
        <v>0.08</v>
      </c>
      <c r="W3123" s="2">
        <v>10.034000000000001</v>
      </c>
      <c r="X3123" s="2">
        <v>8.3000000000000004E-2</v>
      </c>
      <c r="Y3123" s="2">
        <v>-1.107</v>
      </c>
      <c r="Z3123" s="2">
        <v>7.9000000000000001E-2</v>
      </c>
      <c r="AA3123" s="2">
        <v>14.516999999999999</v>
      </c>
      <c r="AB3123" s="2">
        <v>6.0999999999999999E-2</v>
      </c>
      <c r="AC3123">
        <f t="shared" si="293"/>
        <v>2010</v>
      </c>
    </row>
    <row r="3124" spans="1:29" x14ac:dyDescent="0.35">
      <c r="A3124" s="3">
        <v>40238</v>
      </c>
      <c r="B3124" s="2">
        <v>6.7379999999999898</v>
      </c>
      <c r="C3124" s="2">
        <v>5.7000000000000002E-2</v>
      </c>
      <c r="D3124" s="2">
        <v>12.669</v>
      </c>
      <c r="E3124" s="2">
        <v>7.3999999999999996E-2</v>
      </c>
      <c r="F3124" s="2">
        <v>0.79599999999999904</v>
      </c>
      <c r="G3124" s="2">
        <v>0.11899999999999999</v>
      </c>
      <c r="H3124" s="2">
        <v>15.223000000000001</v>
      </c>
      <c r="I3124" s="2">
        <v>5.8999999999999997E-2</v>
      </c>
      <c r="J3124" s="4">
        <f t="shared" si="294"/>
        <v>2010</v>
      </c>
      <c r="K3124">
        <f t="shared" si="295"/>
        <v>3</v>
      </c>
      <c r="M3124" t="str">
        <f t="shared" si="290"/>
        <v/>
      </c>
      <c r="O3124" t="str">
        <f t="shared" si="291"/>
        <v/>
      </c>
      <c r="R3124" t="str">
        <f t="shared" si="292"/>
        <v>2010-03</v>
      </c>
      <c r="U3124" s="2">
        <v>6.7379999999999898</v>
      </c>
      <c r="V3124" s="2">
        <v>5.7000000000000002E-2</v>
      </c>
      <c r="W3124" s="2">
        <v>12.669</v>
      </c>
      <c r="X3124" s="2">
        <v>7.3999999999999996E-2</v>
      </c>
      <c r="Y3124" s="2">
        <v>0.79599999999999904</v>
      </c>
      <c r="Z3124" s="2">
        <v>0.11899999999999999</v>
      </c>
      <c r="AA3124" s="2">
        <v>15.223000000000001</v>
      </c>
      <c r="AB3124" s="2">
        <v>5.8999999999999997E-2</v>
      </c>
      <c r="AC3124">
        <f t="shared" si="293"/>
        <v>2010</v>
      </c>
    </row>
    <row r="3125" spans="1:29" x14ac:dyDescent="0.35">
      <c r="A3125" s="3">
        <v>40269</v>
      </c>
      <c r="B3125" s="2">
        <v>9.6709999999999994</v>
      </c>
      <c r="C3125" s="2">
        <v>8.6999999999999994E-2</v>
      </c>
      <c r="D3125" s="2">
        <v>15.616</v>
      </c>
      <c r="E3125" s="2">
        <v>0.153</v>
      </c>
      <c r="F3125" s="2">
        <v>3.7589999999999999</v>
      </c>
      <c r="G3125" s="2">
        <v>0.159</v>
      </c>
      <c r="H3125" s="2">
        <v>16.038999999999898</v>
      </c>
      <c r="I3125" s="2">
        <v>0.06</v>
      </c>
      <c r="J3125" s="4">
        <f t="shared" si="294"/>
        <v>2010</v>
      </c>
      <c r="K3125">
        <f t="shared" si="295"/>
        <v>4</v>
      </c>
      <c r="M3125" t="str">
        <f t="shared" si="290"/>
        <v/>
      </c>
      <c r="O3125" t="str">
        <f t="shared" si="291"/>
        <v/>
      </c>
      <c r="R3125" t="str">
        <f t="shared" si="292"/>
        <v>2010-04</v>
      </c>
      <c r="U3125" s="2">
        <v>9.6709999999999994</v>
      </c>
      <c r="V3125" s="2">
        <v>8.6999999999999994E-2</v>
      </c>
      <c r="W3125" s="2">
        <v>15.616</v>
      </c>
      <c r="X3125" s="2">
        <v>0.153</v>
      </c>
      <c r="Y3125" s="2">
        <v>3.7589999999999999</v>
      </c>
      <c r="Z3125" s="2">
        <v>0.159</v>
      </c>
      <c r="AA3125" s="2">
        <v>16.038999999999898</v>
      </c>
      <c r="AB3125" s="2">
        <v>0.06</v>
      </c>
      <c r="AC3125">
        <f t="shared" si="293"/>
        <v>2010</v>
      </c>
    </row>
    <row r="3126" spans="1:29" x14ac:dyDescent="0.35">
      <c r="A3126" s="3">
        <v>40299</v>
      </c>
      <c r="B3126" s="2">
        <v>12.406000000000001</v>
      </c>
      <c r="C3126" s="2">
        <v>7.8E-2</v>
      </c>
      <c r="D3126" s="2">
        <v>18.172999999999998</v>
      </c>
      <c r="E3126" s="2">
        <v>0.14299999999999999</v>
      </c>
      <c r="F3126" s="2">
        <v>6.524</v>
      </c>
      <c r="G3126" s="2">
        <v>0.13200000000000001</v>
      </c>
      <c r="H3126" s="2">
        <v>16.731999999999999</v>
      </c>
      <c r="I3126" s="2">
        <v>5.7000000000000002E-2</v>
      </c>
      <c r="J3126" s="4">
        <f t="shared" si="294"/>
        <v>2010</v>
      </c>
      <c r="K3126">
        <f t="shared" si="295"/>
        <v>5</v>
      </c>
      <c r="M3126" t="str">
        <f t="shared" si="290"/>
        <v/>
      </c>
      <c r="O3126" t="str">
        <f t="shared" si="291"/>
        <v/>
      </c>
      <c r="R3126" t="str">
        <f t="shared" si="292"/>
        <v>2010-05</v>
      </c>
      <c r="U3126" s="2">
        <v>12.406000000000001</v>
      </c>
      <c r="V3126" s="2">
        <v>7.8E-2</v>
      </c>
      <c r="W3126" s="2">
        <v>18.172999999999998</v>
      </c>
      <c r="X3126" s="2">
        <v>0.14299999999999999</v>
      </c>
      <c r="Y3126" s="2">
        <v>6.524</v>
      </c>
      <c r="Z3126" s="2">
        <v>0.13200000000000001</v>
      </c>
      <c r="AA3126" s="2">
        <v>16.731999999999999</v>
      </c>
      <c r="AB3126" s="2">
        <v>5.7000000000000002E-2</v>
      </c>
      <c r="AC3126">
        <f t="shared" si="293"/>
        <v>2010</v>
      </c>
    </row>
    <row r="3127" spans="1:29" x14ac:dyDescent="0.35">
      <c r="A3127" s="3">
        <v>40330</v>
      </c>
      <c r="B3127" s="2">
        <v>14.420999999999999</v>
      </c>
      <c r="C3127" s="2">
        <v>8.5999999999999993E-2</v>
      </c>
      <c r="D3127" s="2">
        <v>20.251999999999999</v>
      </c>
      <c r="E3127" s="2">
        <v>0.11799999999999999</v>
      </c>
      <c r="F3127" s="2">
        <v>8.4889999999999901</v>
      </c>
      <c r="G3127" s="2">
        <v>0.128</v>
      </c>
      <c r="H3127" s="2">
        <v>17.271000000000001</v>
      </c>
      <c r="I3127" s="2">
        <v>5.7000000000000002E-2</v>
      </c>
      <c r="J3127" s="4">
        <f t="shared" si="294"/>
        <v>2010</v>
      </c>
      <c r="K3127">
        <f t="shared" si="295"/>
        <v>6</v>
      </c>
      <c r="M3127" t="str">
        <f t="shared" si="290"/>
        <v/>
      </c>
      <c r="O3127" t="str">
        <f t="shared" si="291"/>
        <v/>
      </c>
      <c r="R3127" t="str">
        <f t="shared" si="292"/>
        <v>2010-06</v>
      </c>
      <c r="U3127" s="2">
        <v>14.420999999999999</v>
      </c>
      <c r="V3127" s="2">
        <v>8.5999999999999993E-2</v>
      </c>
      <c r="W3127" s="2">
        <v>20.251999999999999</v>
      </c>
      <c r="X3127" s="2">
        <v>0.11799999999999999</v>
      </c>
      <c r="Y3127" s="2">
        <v>8.4889999999999901</v>
      </c>
      <c r="Z3127" s="2">
        <v>0.128</v>
      </c>
      <c r="AA3127" s="2">
        <v>17.271000000000001</v>
      </c>
      <c r="AB3127" s="2">
        <v>5.7000000000000002E-2</v>
      </c>
      <c r="AC3127">
        <f t="shared" si="293"/>
        <v>2010</v>
      </c>
    </row>
    <row r="3128" spans="1:29" x14ac:dyDescent="0.35">
      <c r="A3128" s="3">
        <v>40360</v>
      </c>
      <c r="B3128" s="2">
        <v>15.212999999999999</v>
      </c>
      <c r="C3128" s="2">
        <v>0.09</v>
      </c>
      <c r="D3128" s="2">
        <v>20.97</v>
      </c>
      <c r="E3128" s="2">
        <v>0.08</v>
      </c>
      <c r="F3128" s="2">
        <v>9.5510000000000002</v>
      </c>
      <c r="G3128" s="2">
        <v>0.14099999999999999</v>
      </c>
      <c r="H3128" s="2">
        <v>17.532</v>
      </c>
      <c r="I3128" s="2">
        <v>5.7000000000000002E-2</v>
      </c>
      <c r="J3128" s="4">
        <f t="shared" si="294"/>
        <v>2010</v>
      </c>
      <c r="K3128">
        <f t="shared" si="295"/>
        <v>7</v>
      </c>
      <c r="M3128" t="str">
        <f t="shared" si="290"/>
        <v/>
      </c>
      <c r="O3128" t="str">
        <f t="shared" si="291"/>
        <v/>
      </c>
      <c r="R3128" t="str">
        <f t="shared" si="292"/>
        <v>2010-07</v>
      </c>
      <c r="U3128" s="2">
        <v>15.212999999999999</v>
      </c>
      <c r="V3128" s="2">
        <v>0.09</v>
      </c>
      <c r="W3128" s="2">
        <v>20.97</v>
      </c>
      <c r="X3128" s="2">
        <v>0.08</v>
      </c>
      <c r="Y3128" s="2">
        <v>9.5510000000000002</v>
      </c>
      <c r="Z3128" s="2">
        <v>0.14099999999999999</v>
      </c>
      <c r="AA3128" s="2">
        <v>17.532</v>
      </c>
      <c r="AB3128" s="2">
        <v>5.7000000000000002E-2</v>
      </c>
      <c r="AC3128">
        <f t="shared" si="293"/>
        <v>2010</v>
      </c>
    </row>
    <row r="3129" spans="1:29" x14ac:dyDescent="0.35">
      <c r="A3129" s="3">
        <v>40391</v>
      </c>
      <c r="B3129" s="2">
        <v>14.767999999999899</v>
      </c>
      <c r="C3129" s="2">
        <v>0.112</v>
      </c>
      <c r="D3129" s="2">
        <v>20.655999999999999</v>
      </c>
      <c r="E3129" s="2">
        <v>6.2E-2</v>
      </c>
      <c r="F3129" s="2">
        <v>8.984</v>
      </c>
      <c r="G3129" s="2">
        <v>0.124</v>
      </c>
      <c r="H3129" s="2">
        <v>17.411999999999999</v>
      </c>
      <c r="I3129" s="2">
        <v>6.0999999999999999E-2</v>
      </c>
      <c r="J3129" s="4">
        <f t="shared" si="294"/>
        <v>2010</v>
      </c>
      <c r="K3129">
        <f t="shared" si="295"/>
        <v>8</v>
      </c>
      <c r="M3129" t="str">
        <f t="shared" si="290"/>
        <v/>
      </c>
      <c r="O3129" t="str">
        <f t="shared" si="291"/>
        <v/>
      </c>
      <c r="R3129" t="str">
        <f t="shared" si="292"/>
        <v>2010-08</v>
      </c>
      <c r="U3129" s="2">
        <v>14.767999999999899</v>
      </c>
      <c r="V3129" s="2">
        <v>0.112</v>
      </c>
      <c r="W3129" s="2">
        <v>20.655999999999999</v>
      </c>
      <c r="X3129" s="2">
        <v>6.2E-2</v>
      </c>
      <c r="Y3129" s="2">
        <v>8.984</v>
      </c>
      <c r="Z3129" s="2">
        <v>0.124</v>
      </c>
      <c r="AA3129" s="2">
        <v>17.411999999999999</v>
      </c>
      <c r="AB3129" s="2">
        <v>6.0999999999999999E-2</v>
      </c>
      <c r="AC3129">
        <f t="shared" si="293"/>
        <v>2010</v>
      </c>
    </row>
    <row r="3130" spans="1:29" x14ac:dyDescent="0.35">
      <c r="A3130" s="3">
        <v>40422</v>
      </c>
      <c r="B3130" s="2">
        <v>12.863</v>
      </c>
      <c r="C3130" s="2">
        <v>6.5000000000000002E-2</v>
      </c>
      <c r="D3130" s="2">
        <v>18.602999999999899</v>
      </c>
      <c r="E3130" s="2">
        <v>9.1999999999999998E-2</v>
      </c>
      <c r="F3130" s="2">
        <v>7.2519999999999998</v>
      </c>
      <c r="G3130" s="2">
        <v>0.11700000000000001</v>
      </c>
      <c r="H3130" s="2">
        <v>16.760999999999999</v>
      </c>
      <c r="I3130" s="2">
        <v>5.3999999999999999E-2</v>
      </c>
      <c r="J3130" s="4">
        <f t="shared" si="294"/>
        <v>2010</v>
      </c>
      <c r="K3130">
        <f t="shared" si="295"/>
        <v>9</v>
      </c>
      <c r="M3130" t="str">
        <f t="shared" si="290"/>
        <v/>
      </c>
      <c r="O3130" t="str">
        <f t="shared" si="291"/>
        <v/>
      </c>
      <c r="R3130" t="str">
        <f t="shared" si="292"/>
        <v>2010-09</v>
      </c>
      <c r="U3130" s="2">
        <v>12.863</v>
      </c>
      <c r="V3130" s="2">
        <v>6.5000000000000002E-2</v>
      </c>
      <c r="W3130" s="2">
        <v>18.602999999999899</v>
      </c>
      <c r="X3130" s="2">
        <v>9.1999999999999998E-2</v>
      </c>
      <c r="Y3130" s="2">
        <v>7.2519999999999998</v>
      </c>
      <c r="Z3130" s="2">
        <v>0.11700000000000001</v>
      </c>
      <c r="AA3130" s="2">
        <v>16.760999999999999</v>
      </c>
      <c r="AB3130" s="2">
        <v>5.3999999999999999E-2</v>
      </c>
      <c r="AC3130">
        <f t="shared" si="293"/>
        <v>2010</v>
      </c>
    </row>
    <row r="3131" spans="1:29" x14ac:dyDescent="0.35">
      <c r="A3131" s="3">
        <v>40452</v>
      </c>
      <c r="B3131" s="2">
        <v>10.442</v>
      </c>
      <c r="C3131" s="2">
        <v>7.0000000000000007E-2</v>
      </c>
      <c r="D3131" s="2">
        <v>16.114999999999998</v>
      </c>
      <c r="E3131" s="2">
        <v>8.3000000000000004E-2</v>
      </c>
      <c r="F3131" s="2">
        <v>4.9050000000000002</v>
      </c>
      <c r="G3131" s="2">
        <v>0.12</v>
      </c>
      <c r="H3131" s="2">
        <v>15.939</v>
      </c>
      <c r="I3131" s="2">
        <v>5.7000000000000002E-2</v>
      </c>
      <c r="J3131" s="4">
        <f t="shared" si="294"/>
        <v>2010</v>
      </c>
      <c r="K3131">
        <f t="shared" si="295"/>
        <v>10</v>
      </c>
      <c r="M3131" t="str">
        <f t="shared" si="290"/>
        <v/>
      </c>
      <c r="O3131" t="str">
        <f t="shared" si="291"/>
        <v/>
      </c>
      <c r="R3131" t="str">
        <f t="shared" si="292"/>
        <v>2010-10</v>
      </c>
      <c r="U3131" s="2">
        <v>10.442</v>
      </c>
      <c r="V3131" s="2">
        <v>7.0000000000000007E-2</v>
      </c>
      <c r="W3131" s="2">
        <v>16.114999999999998</v>
      </c>
      <c r="X3131" s="2">
        <v>8.3000000000000004E-2</v>
      </c>
      <c r="Y3131" s="2">
        <v>4.9050000000000002</v>
      </c>
      <c r="Z3131" s="2">
        <v>0.12</v>
      </c>
      <c r="AA3131" s="2">
        <v>15.939</v>
      </c>
      <c r="AB3131" s="2">
        <v>5.7000000000000002E-2</v>
      </c>
      <c r="AC3131">
        <f t="shared" si="293"/>
        <v>2010</v>
      </c>
    </row>
    <row r="3132" spans="1:29" x14ac:dyDescent="0.35">
      <c r="A3132" s="3">
        <v>40483</v>
      </c>
      <c r="B3132" s="2">
        <v>7.4870000000000001</v>
      </c>
      <c r="C3132" s="2">
        <v>0.10199999999999999</v>
      </c>
      <c r="D3132" s="2">
        <v>13.167999999999999</v>
      </c>
      <c r="E3132" s="2">
        <v>0.128</v>
      </c>
      <c r="F3132" s="2">
        <v>1.95</v>
      </c>
      <c r="G3132" s="2">
        <v>9.7000000000000003E-2</v>
      </c>
      <c r="H3132" s="2">
        <v>14.994999999999999</v>
      </c>
      <c r="I3132" s="2">
        <v>0.06</v>
      </c>
      <c r="J3132" s="4">
        <f t="shared" si="294"/>
        <v>2010</v>
      </c>
      <c r="K3132">
        <f t="shared" si="295"/>
        <v>11</v>
      </c>
      <c r="M3132" t="str">
        <f t="shared" si="290"/>
        <v/>
      </c>
      <c r="O3132" t="str">
        <f t="shared" si="291"/>
        <v/>
      </c>
      <c r="R3132" t="str">
        <f t="shared" si="292"/>
        <v>2010-11</v>
      </c>
      <c r="U3132" s="2">
        <v>7.4870000000000001</v>
      </c>
      <c r="V3132" s="2">
        <v>0.10199999999999999</v>
      </c>
      <c r="W3132" s="2">
        <v>13.167999999999999</v>
      </c>
      <c r="X3132" s="2">
        <v>0.128</v>
      </c>
      <c r="Y3132" s="2">
        <v>1.95</v>
      </c>
      <c r="Z3132" s="2">
        <v>9.7000000000000003E-2</v>
      </c>
      <c r="AA3132" s="2">
        <v>14.994999999999999</v>
      </c>
      <c r="AB3132" s="2">
        <v>0.06</v>
      </c>
      <c r="AC3132">
        <f t="shared" si="293"/>
        <v>2010</v>
      </c>
    </row>
    <row r="3133" spans="1:29" x14ac:dyDescent="0.35">
      <c r="A3133" s="3">
        <v>40513</v>
      </c>
      <c r="B3133" s="2">
        <v>4.2919999999999998</v>
      </c>
      <c r="C3133" s="2">
        <v>9.5000000000000001E-2</v>
      </c>
      <c r="D3133" s="2">
        <v>9.8870000000000005</v>
      </c>
      <c r="E3133" s="2">
        <v>0.13800000000000001</v>
      </c>
      <c r="F3133" s="2">
        <v>-1.139</v>
      </c>
      <c r="G3133" s="2">
        <v>0.09</v>
      </c>
      <c r="H3133" s="2">
        <v>14.117000000000001</v>
      </c>
      <c r="I3133" s="2">
        <v>0.06</v>
      </c>
      <c r="J3133" s="4">
        <f t="shared" si="294"/>
        <v>2010</v>
      </c>
      <c r="K3133">
        <f t="shared" si="295"/>
        <v>12</v>
      </c>
      <c r="M3133" t="str">
        <f t="shared" si="290"/>
        <v/>
      </c>
      <c r="O3133" t="str">
        <f t="shared" si="291"/>
        <v/>
      </c>
      <c r="R3133" t="str">
        <f t="shared" si="292"/>
        <v>2010-12</v>
      </c>
      <c r="U3133" s="2">
        <v>4.2919999999999998</v>
      </c>
      <c r="V3133" s="2">
        <v>9.5000000000000001E-2</v>
      </c>
      <c r="W3133" s="2">
        <v>9.8870000000000005</v>
      </c>
      <c r="X3133" s="2">
        <v>0.13800000000000001</v>
      </c>
      <c r="Y3133" s="2">
        <v>-1.139</v>
      </c>
      <c r="Z3133" s="2">
        <v>0.09</v>
      </c>
      <c r="AA3133" s="2">
        <v>14.117000000000001</v>
      </c>
      <c r="AB3133" s="2">
        <v>0.06</v>
      </c>
      <c r="AC3133">
        <f t="shared" si="293"/>
        <v>2010</v>
      </c>
    </row>
    <row r="3134" spans="1:29" x14ac:dyDescent="0.35">
      <c r="A3134" s="3">
        <v>40544</v>
      </c>
      <c r="B3134" s="2">
        <v>3.282</v>
      </c>
      <c r="C3134" s="2">
        <v>8.1999999999999906E-2</v>
      </c>
      <c r="D3134" s="2">
        <v>8.7219999999999995</v>
      </c>
      <c r="E3134" s="2">
        <v>9.6000000000000002E-2</v>
      </c>
      <c r="F3134" s="2">
        <v>-2.0339999999999998</v>
      </c>
      <c r="G3134" s="2">
        <v>0.13300000000000001</v>
      </c>
      <c r="H3134" s="2">
        <v>13.928000000000001</v>
      </c>
      <c r="I3134" s="2">
        <v>5.8999999999999997E-2</v>
      </c>
      <c r="J3134" s="4">
        <f t="shared" si="294"/>
        <v>2011</v>
      </c>
      <c r="K3134">
        <f t="shared" si="295"/>
        <v>1</v>
      </c>
      <c r="M3134" t="str">
        <f t="shared" si="290"/>
        <v/>
      </c>
      <c r="O3134" t="str">
        <f t="shared" si="291"/>
        <v/>
      </c>
      <c r="R3134" t="str">
        <f t="shared" si="292"/>
        <v>2011-01</v>
      </c>
      <c r="U3134" s="2">
        <v>3.282</v>
      </c>
      <c r="V3134" s="2">
        <v>8.1999999999999906E-2</v>
      </c>
      <c r="W3134" s="2">
        <v>8.7219999999999995</v>
      </c>
      <c r="X3134" s="2">
        <v>9.6000000000000002E-2</v>
      </c>
      <c r="Y3134" s="2">
        <v>-2.0339999999999998</v>
      </c>
      <c r="Z3134" s="2">
        <v>0.13300000000000001</v>
      </c>
      <c r="AA3134" s="2">
        <v>13.928000000000001</v>
      </c>
      <c r="AB3134" s="2">
        <v>5.8999999999999997E-2</v>
      </c>
      <c r="AC3134">
        <f t="shared" si="293"/>
        <v>2010</v>
      </c>
    </row>
    <row r="3135" spans="1:29" x14ac:dyDescent="0.35">
      <c r="A3135" s="3">
        <v>40575</v>
      </c>
      <c r="B3135" s="2">
        <v>3.7429999999999999</v>
      </c>
      <c r="C3135" s="2">
        <v>6.7000000000000004E-2</v>
      </c>
      <c r="D3135" s="2">
        <v>9.4350000000000005</v>
      </c>
      <c r="E3135" s="2">
        <v>7.6999999999999999E-2</v>
      </c>
      <c r="F3135" s="2">
        <v>-1.9059999999999999</v>
      </c>
      <c r="G3135" s="2">
        <v>0.104</v>
      </c>
      <c r="H3135" s="2">
        <v>14.193</v>
      </c>
      <c r="I3135" s="2">
        <v>5.8999999999999997E-2</v>
      </c>
      <c r="J3135" s="4">
        <f t="shared" si="294"/>
        <v>2011</v>
      </c>
      <c r="K3135">
        <f t="shared" si="295"/>
        <v>2</v>
      </c>
      <c r="M3135" t="str">
        <f t="shared" si="290"/>
        <v/>
      </c>
      <c r="O3135" t="str">
        <f t="shared" si="291"/>
        <v/>
      </c>
      <c r="R3135" t="str">
        <f t="shared" si="292"/>
        <v>2011-02</v>
      </c>
      <c r="U3135" s="2">
        <v>3.7429999999999999</v>
      </c>
      <c r="V3135" s="2">
        <v>6.7000000000000004E-2</v>
      </c>
      <c r="W3135" s="2">
        <v>9.4350000000000005</v>
      </c>
      <c r="X3135" s="2">
        <v>7.6999999999999999E-2</v>
      </c>
      <c r="Y3135" s="2">
        <v>-1.9059999999999999</v>
      </c>
      <c r="Z3135" s="2">
        <v>0.104</v>
      </c>
      <c r="AA3135" s="2">
        <v>14.193</v>
      </c>
      <c r="AB3135" s="2">
        <v>5.8999999999999997E-2</v>
      </c>
      <c r="AC3135">
        <f t="shared" si="293"/>
        <v>2010</v>
      </c>
    </row>
    <row r="3136" spans="1:29" x14ac:dyDescent="0.35">
      <c r="A3136" s="3">
        <v>40603</v>
      </c>
      <c r="B3136" s="2">
        <v>6.101</v>
      </c>
      <c r="C3136" s="2">
        <v>6.4000000000000001E-2</v>
      </c>
      <c r="D3136" s="2">
        <v>11.962999999999999</v>
      </c>
      <c r="E3136" s="2">
        <v>9.8000000000000004E-2</v>
      </c>
      <c r="F3136" s="2">
        <v>0.314</v>
      </c>
      <c r="G3136" s="2">
        <v>0.14399999999999999</v>
      </c>
      <c r="H3136" s="2">
        <v>14.88</v>
      </c>
      <c r="I3136" s="2">
        <v>0.06</v>
      </c>
      <c r="J3136" s="4">
        <f t="shared" si="294"/>
        <v>2011</v>
      </c>
      <c r="K3136">
        <f t="shared" si="295"/>
        <v>3</v>
      </c>
      <c r="M3136" t="str">
        <f t="shared" si="290"/>
        <v/>
      </c>
      <c r="O3136" t="str">
        <f t="shared" si="291"/>
        <v/>
      </c>
      <c r="R3136" t="str">
        <f t="shared" si="292"/>
        <v>2011-03</v>
      </c>
      <c r="U3136" s="2">
        <v>6.101</v>
      </c>
      <c r="V3136" s="2">
        <v>6.4000000000000001E-2</v>
      </c>
      <c r="W3136" s="2">
        <v>11.962999999999999</v>
      </c>
      <c r="X3136" s="2">
        <v>9.8000000000000004E-2</v>
      </c>
      <c r="Y3136" s="2">
        <v>0.314</v>
      </c>
      <c r="Z3136" s="2">
        <v>0.14399999999999999</v>
      </c>
      <c r="AA3136" s="2">
        <v>14.88</v>
      </c>
      <c r="AB3136" s="2">
        <v>0.06</v>
      </c>
      <c r="AC3136">
        <f t="shared" si="293"/>
        <v>2010</v>
      </c>
    </row>
    <row r="3137" spans="1:29" x14ac:dyDescent="0.35">
      <c r="A3137" s="3">
        <v>40634</v>
      </c>
      <c r="B3137" s="2">
        <v>9.4830000000000005</v>
      </c>
      <c r="C3137" s="2">
        <v>4.5999999999999999E-2</v>
      </c>
      <c r="D3137" s="2">
        <v>15.45</v>
      </c>
      <c r="E3137" s="2">
        <v>0.152</v>
      </c>
      <c r="F3137" s="2">
        <v>3.5239999999999898</v>
      </c>
      <c r="G3137" s="2">
        <v>0.159</v>
      </c>
      <c r="H3137" s="2">
        <v>15.832000000000001</v>
      </c>
      <c r="I3137" s="2">
        <v>5.6000000000000001E-2</v>
      </c>
      <c r="J3137" s="4">
        <f t="shared" si="294"/>
        <v>2011</v>
      </c>
      <c r="K3137">
        <f t="shared" si="295"/>
        <v>4</v>
      </c>
      <c r="M3137" t="str">
        <f t="shared" si="290"/>
        <v/>
      </c>
      <c r="O3137" t="str">
        <f t="shared" si="291"/>
        <v/>
      </c>
      <c r="R3137" t="str">
        <f t="shared" si="292"/>
        <v>2011-04</v>
      </c>
      <c r="U3137" s="2">
        <v>9.4830000000000005</v>
      </c>
      <c r="V3137" s="2">
        <v>4.5999999999999999E-2</v>
      </c>
      <c r="W3137" s="2">
        <v>15.45</v>
      </c>
      <c r="X3137" s="2">
        <v>0.152</v>
      </c>
      <c r="Y3137" s="2">
        <v>3.5239999999999898</v>
      </c>
      <c r="Z3137" s="2">
        <v>0.159</v>
      </c>
      <c r="AA3137" s="2">
        <v>15.832000000000001</v>
      </c>
      <c r="AB3137" s="2">
        <v>5.6000000000000001E-2</v>
      </c>
      <c r="AC3137">
        <f t="shared" si="293"/>
        <v>2010</v>
      </c>
    </row>
    <row r="3138" spans="1:29" x14ac:dyDescent="0.35">
      <c r="A3138" s="3">
        <v>40664</v>
      </c>
      <c r="B3138" s="2">
        <v>11.986000000000001</v>
      </c>
      <c r="C3138" s="2">
        <v>5.6000000000000001E-2</v>
      </c>
      <c r="D3138" s="2">
        <v>17.917000000000002</v>
      </c>
      <c r="E3138" s="2">
        <v>0.105</v>
      </c>
      <c r="F3138" s="2">
        <v>6.0229999999999997</v>
      </c>
      <c r="G3138" s="2">
        <v>0.16500000000000001</v>
      </c>
      <c r="H3138" s="2">
        <v>16.523</v>
      </c>
      <c r="I3138" s="2">
        <v>5.6000000000000001E-2</v>
      </c>
      <c r="J3138" s="4">
        <f t="shared" si="294"/>
        <v>2011</v>
      </c>
      <c r="K3138">
        <f t="shared" si="295"/>
        <v>5</v>
      </c>
      <c r="M3138" t="str">
        <f t="shared" si="290"/>
        <v/>
      </c>
      <c r="O3138" t="str">
        <f t="shared" si="291"/>
        <v/>
      </c>
      <c r="R3138" t="str">
        <f t="shared" si="292"/>
        <v>2011-05</v>
      </c>
      <c r="U3138" s="2">
        <v>11.986000000000001</v>
      </c>
      <c r="V3138" s="2">
        <v>5.6000000000000001E-2</v>
      </c>
      <c r="W3138" s="2">
        <v>17.917000000000002</v>
      </c>
      <c r="X3138" s="2">
        <v>0.105</v>
      </c>
      <c r="Y3138" s="2">
        <v>6.0229999999999997</v>
      </c>
      <c r="Z3138" s="2">
        <v>0.16500000000000001</v>
      </c>
      <c r="AA3138" s="2">
        <v>16.523</v>
      </c>
      <c r="AB3138" s="2">
        <v>5.6000000000000001E-2</v>
      </c>
      <c r="AC3138">
        <f t="shared" si="293"/>
        <v>2010</v>
      </c>
    </row>
    <row r="3139" spans="1:29" x14ac:dyDescent="0.35">
      <c r="A3139" s="3">
        <v>40695</v>
      </c>
      <c r="B3139" s="2">
        <v>14.37</v>
      </c>
      <c r="C3139" s="2">
        <v>8.1999999999999906E-2</v>
      </c>
      <c r="D3139" s="2">
        <v>20.231000000000002</v>
      </c>
      <c r="E3139" s="2">
        <v>0.10199999999999999</v>
      </c>
      <c r="F3139" s="2">
        <v>8.48</v>
      </c>
      <c r="G3139" s="2">
        <v>0.14299999999999999</v>
      </c>
      <c r="H3139" s="2">
        <v>17.202999999999999</v>
      </c>
      <c r="I3139" s="2">
        <v>5.8000000000000003E-2</v>
      </c>
      <c r="J3139" s="4">
        <f t="shared" si="294"/>
        <v>2011</v>
      </c>
      <c r="K3139">
        <f t="shared" si="295"/>
        <v>6</v>
      </c>
      <c r="M3139" t="str">
        <f t="shared" ref="M3139:M3193" si="296">IFERROR(AVERAGEIFS(H:H, J:J, L3139), "")</f>
        <v/>
      </c>
      <c r="O3139" t="str">
        <f t="shared" ref="O3139:O3193" si="297">IF(ISNUMBER(M3139), M3139 - $N$2, "")</f>
        <v/>
      </c>
      <c r="R3139" t="str">
        <f t="shared" ref="R3139:R3193" si="298">J3139 &amp; "-" &amp; TEXT(K3139, "00")</f>
        <v>2011-06</v>
      </c>
      <c r="U3139" s="2">
        <v>14.37</v>
      </c>
      <c r="V3139" s="2">
        <v>8.1999999999999906E-2</v>
      </c>
      <c r="W3139" s="2">
        <v>20.231000000000002</v>
      </c>
      <c r="X3139" s="2">
        <v>0.10199999999999999</v>
      </c>
      <c r="Y3139" s="2">
        <v>8.48</v>
      </c>
      <c r="Z3139" s="2">
        <v>0.14299999999999999</v>
      </c>
      <c r="AA3139" s="2">
        <v>17.202999999999999</v>
      </c>
      <c r="AB3139" s="2">
        <v>5.8000000000000003E-2</v>
      </c>
      <c r="AC3139">
        <f t="shared" ref="AC3139:AC3193" si="299">INT(J3139/10)*10</f>
        <v>2010</v>
      </c>
    </row>
    <row r="3140" spans="1:29" x14ac:dyDescent="0.35">
      <c r="A3140" s="3">
        <v>40725</v>
      </c>
      <c r="B3140" s="2">
        <v>15.481999999999999</v>
      </c>
      <c r="C3140" s="2">
        <v>0.113</v>
      </c>
      <c r="D3140" s="2">
        <v>21.32</v>
      </c>
      <c r="E3140" s="2">
        <v>0.13100000000000001</v>
      </c>
      <c r="F3140" s="2">
        <v>9.6839999999999993</v>
      </c>
      <c r="G3140" s="2">
        <v>0.11</v>
      </c>
      <c r="H3140" s="2">
        <v>17.567999999999898</v>
      </c>
      <c r="I3140" s="2">
        <v>6.2E-2</v>
      </c>
      <c r="J3140" s="4">
        <f t="shared" si="294"/>
        <v>2011</v>
      </c>
      <c r="K3140">
        <f t="shared" si="295"/>
        <v>7</v>
      </c>
      <c r="M3140" t="str">
        <f t="shared" si="296"/>
        <v/>
      </c>
      <c r="O3140" t="str">
        <f t="shared" si="297"/>
        <v/>
      </c>
      <c r="R3140" t="str">
        <f t="shared" si="298"/>
        <v>2011-07</v>
      </c>
      <c r="U3140" s="2">
        <v>15.481999999999999</v>
      </c>
      <c r="V3140" s="2">
        <v>0.113</v>
      </c>
      <c r="W3140" s="2">
        <v>21.32</v>
      </c>
      <c r="X3140" s="2">
        <v>0.13100000000000001</v>
      </c>
      <c r="Y3140" s="2">
        <v>9.6839999999999993</v>
      </c>
      <c r="Z3140" s="2">
        <v>0.11</v>
      </c>
      <c r="AA3140" s="2">
        <v>17.567999999999898</v>
      </c>
      <c r="AB3140" s="2">
        <v>6.2E-2</v>
      </c>
      <c r="AC3140">
        <f t="shared" si="299"/>
        <v>2010</v>
      </c>
    </row>
    <row r="3141" spans="1:29" x14ac:dyDescent="0.35">
      <c r="A3141" s="3">
        <v>40756</v>
      </c>
      <c r="B3141" s="2">
        <v>15.012</v>
      </c>
      <c r="C3141" s="2">
        <v>9.0999999999999998E-2</v>
      </c>
      <c r="D3141" s="2">
        <v>20.922000000000001</v>
      </c>
      <c r="E3141" s="2">
        <v>0.114</v>
      </c>
      <c r="F3141" s="2">
        <v>9.2079999999999895</v>
      </c>
      <c r="G3141" s="2">
        <v>0.13</v>
      </c>
      <c r="H3141" s="2">
        <v>17.475000000000001</v>
      </c>
      <c r="I3141" s="2">
        <v>5.8999999999999997E-2</v>
      </c>
      <c r="J3141" s="4">
        <f t="shared" si="294"/>
        <v>2011</v>
      </c>
      <c r="K3141">
        <f t="shared" si="295"/>
        <v>8</v>
      </c>
      <c r="M3141" t="str">
        <f t="shared" si="296"/>
        <v/>
      </c>
      <c r="O3141" t="str">
        <f t="shared" si="297"/>
        <v/>
      </c>
      <c r="R3141" t="str">
        <f t="shared" si="298"/>
        <v>2011-08</v>
      </c>
      <c r="U3141" s="2">
        <v>15.012</v>
      </c>
      <c r="V3141" s="2">
        <v>9.0999999999999998E-2</v>
      </c>
      <c r="W3141" s="2">
        <v>20.922000000000001</v>
      </c>
      <c r="X3141" s="2">
        <v>0.114</v>
      </c>
      <c r="Y3141" s="2">
        <v>9.2079999999999895</v>
      </c>
      <c r="Z3141" s="2">
        <v>0.13</v>
      </c>
      <c r="AA3141" s="2">
        <v>17.475000000000001</v>
      </c>
      <c r="AB3141" s="2">
        <v>5.8999999999999997E-2</v>
      </c>
      <c r="AC3141">
        <f t="shared" si="299"/>
        <v>2010</v>
      </c>
    </row>
    <row r="3142" spans="1:29" x14ac:dyDescent="0.35">
      <c r="A3142" s="3">
        <v>40787</v>
      </c>
      <c r="B3142" s="2">
        <v>12.912000000000001</v>
      </c>
      <c r="C3142" s="2">
        <v>8.3000000000000004E-2</v>
      </c>
      <c r="D3142" s="2">
        <v>18.89</v>
      </c>
      <c r="E3142" s="2">
        <v>0.14000000000000001</v>
      </c>
      <c r="F3142" s="2">
        <v>6.9979999999999896</v>
      </c>
      <c r="G3142" s="2">
        <v>0.14699999999999999</v>
      </c>
      <c r="H3142" s="2">
        <v>16.762</v>
      </c>
      <c r="I3142" s="2">
        <v>5.7000000000000002E-2</v>
      </c>
      <c r="J3142" s="4">
        <f t="shared" si="294"/>
        <v>2011</v>
      </c>
      <c r="K3142">
        <f t="shared" si="295"/>
        <v>9</v>
      </c>
      <c r="M3142" t="str">
        <f t="shared" si="296"/>
        <v/>
      </c>
      <c r="O3142" t="str">
        <f t="shared" si="297"/>
        <v/>
      </c>
      <c r="R3142" t="str">
        <f t="shared" si="298"/>
        <v>2011-09</v>
      </c>
      <c r="U3142" s="2">
        <v>12.912000000000001</v>
      </c>
      <c r="V3142" s="2">
        <v>8.3000000000000004E-2</v>
      </c>
      <c r="W3142" s="2">
        <v>18.89</v>
      </c>
      <c r="X3142" s="2">
        <v>0.14000000000000001</v>
      </c>
      <c r="Y3142" s="2">
        <v>6.9979999999999896</v>
      </c>
      <c r="Z3142" s="2">
        <v>0.14699999999999999</v>
      </c>
      <c r="AA3142" s="2">
        <v>16.762</v>
      </c>
      <c r="AB3142" s="2">
        <v>5.7000000000000002E-2</v>
      </c>
      <c r="AC3142">
        <f t="shared" si="299"/>
        <v>2010</v>
      </c>
    </row>
    <row r="3143" spans="1:29" x14ac:dyDescent="0.35">
      <c r="A3143" s="3">
        <v>40817</v>
      </c>
      <c r="B3143" s="2">
        <v>10.352</v>
      </c>
      <c r="C3143" s="2">
        <v>8.6999999999999994E-2</v>
      </c>
      <c r="D3143" s="2">
        <v>16.074999999999999</v>
      </c>
      <c r="E3143" s="2">
        <v>0.08</v>
      </c>
      <c r="F3143" s="2">
        <v>4.8499999999999996</v>
      </c>
      <c r="G3143" s="2">
        <v>0.115</v>
      </c>
      <c r="H3143" s="2">
        <v>15.872999999999999</v>
      </c>
      <c r="I3143" s="2">
        <v>5.8999999999999997E-2</v>
      </c>
      <c r="J3143" s="4">
        <f t="shared" si="294"/>
        <v>2011</v>
      </c>
      <c r="K3143">
        <f t="shared" si="295"/>
        <v>10</v>
      </c>
      <c r="M3143" t="str">
        <f t="shared" si="296"/>
        <v/>
      </c>
      <c r="O3143" t="str">
        <f t="shared" si="297"/>
        <v/>
      </c>
      <c r="R3143" t="str">
        <f t="shared" si="298"/>
        <v>2011-10</v>
      </c>
      <c r="U3143" s="2">
        <v>10.352</v>
      </c>
      <c r="V3143" s="2">
        <v>8.6999999999999994E-2</v>
      </c>
      <c r="W3143" s="2">
        <v>16.074999999999999</v>
      </c>
      <c r="X3143" s="2">
        <v>0.08</v>
      </c>
      <c r="Y3143" s="2">
        <v>4.8499999999999996</v>
      </c>
      <c r="Z3143" s="2">
        <v>0.115</v>
      </c>
      <c r="AA3143" s="2">
        <v>15.872999999999999</v>
      </c>
      <c r="AB3143" s="2">
        <v>5.8999999999999997E-2</v>
      </c>
      <c r="AC3143">
        <f t="shared" si="299"/>
        <v>2010</v>
      </c>
    </row>
    <row r="3144" spans="1:29" x14ac:dyDescent="0.35">
      <c r="A3144" s="3">
        <v>40848</v>
      </c>
      <c r="B3144" s="2">
        <v>6.8140000000000001</v>
      </c>
      <c r="C3144" s="2">
        <v>0.107</v>
      </c>
      <c r="D3144" s="2">
        <v>12.395</v>
      </c>
      <c r="E3144" s="2">
        <v>9.4E-2</v>
      </c>
      <c r="F3144" s="2">
        <v>1.4319999999999999</v>
      </c>
      <c r="G3144" s="2">
        <v>0.156</v>
      </c>
      <c r="H3144" s="2">
        <v>14.798999999999999</v>
      </c>
      <c r="I3144" s="2">
        <v>0.06</v>
      </c>
      <c r="J3144" s="4">
        <f t="shared" si="294"/>
        <v>2011</v>
      </c>
      <c r="K3144">
        <f t="shared" si="295"/>
        <v>11</v>
      </c>
      <c r="M3144" t="str">
        <f t="shared" si="296"/>
        <v/>
      </c>
      <c r="O3144" t="str">
        <f t="shared" si="297"/>
        <v/>
      </c>
      <c r="R3144" t="str">
        <f t="shared" si="298"/>
        <v>2011-11</v>
      </c>
      <c r="U3144" s="2">
        <v>6.8140000000000001</v>
      </c>
      <c r="V3144" s="2">
        <v>0.107</v>
      </c>
      <c r="W3144" s="2">
        <v>12.395</v>
      </c>
      <c r="X3144" s="2">
        <v>9.4E-2</v>
      </c>
      <c r="Y3144" s="2">
        <v>1.4319999999999999</v>
      </c>
      <c r="Z3144" s="2">
        <v>0.156</v>
      </c>
      <c r="AA3144" s="2">
        <v>14.798999999999999</v>
      </c>
      <c r="AB3144" s="2">
        <v>0.06</v>
      </c>
      <c r="AC3144">
        <f t="shared" si="299"/>
        <v>2010</v>
      </c>
    </row>
    <row r="3145" spans="1:29" x14ac:dyDescent="0.35">
      <c r="A3145" s="3">
        <v>40878</v>
      </c>
      <c r="B3145" s="2">
        <v>4.6549999999999896</v>
      </c>
      <c r="C3145" s="2">
        <v>0.106</v>
      </c>
      <c r="D3145" s="2">
        <v>10.098000000000001</v>
      </c>
      <c r="E3145" s="2">
        <v>0.183</v>
      </c>
      <c r="F3145" s="2">
        <v>-0.64099999999999902</v>
      </c>
      <c r="G3145" s="2">
        <v>0.13300000000000001</v>
      </c>
      <c r="H3145" s="2">
        <v>14.198</v>
      </c>
      <c r="I3145" s="2">
        <v>6.3E-2</v>
      </c>
      <c r="J3145" s="4">
        <f t="shared" si="294"/>
        <v>2011</v>
      </c>
      <c r="K3145">
        <f t="shared" si="295"/>
        <v>12</v>
      </c>
      <c r="M3145" t="str">
        <f t="shared" si="296"/>
        <v/>
      </c>
      <c r="O3145" t="str">
        <f t="shared" si="297"/>
        <v/>
      </c>
      <c r="R3145" t="str">
        <f t="shared" si="298"/>
        <v>2011-12</v>
      </c>
      <c r="U3145" s="2">
        <v>4.6549999999999896</v>
      </c>
      <c r="V3145" s="2">
        <v>0.106</v>
      </c>
      <c r="W3145" s="2">
        <v>10.098000000000001</v>
      </c>
      <c r="X3145" s="2">
        <v>0.183</v>
      </c>
      <c r="Y3145" s="2">
        <v>-0.64099999999999902</v>
      </c>
      <c r="Z3145" s="2">
        <v>0.13300000000000001</v>
      </c>
      <c r="AA3145" s="2">
        <v>14.198</v>
      </c>
      <c r="AB3145" s="2">
        <v>6.3E-2</v>
      </c>
      <c r="AC3145">
        <f t="shared" si="299"/>
        <v>2010</v>
      </c>
    </row>
    <row r="3146" spans="1:29" x14ac:dyDescent="0.35">
      <c r="A3146" s="3">
        <v>40909</v>
      </c>
      <c r="B3146" s="2">
        <v>3.157</v>
      </c>
      <c r="C3146" s="2">
        <v>8.5000000000000006E-2</v>
      </c>
      <c r="D3146" s="2">
        <v>8.6909999999999901</v>
      </c>
      <c r="E3146" s="2">
        <v>0.13500000000000001</v>
      </c>
      <c r="F3146" s="2">
        <v>-2.2330000000000001</v>
      </c>
      <c r="G3146" s="2">
        <v>0.11700000000000001</v>
      </c>
      <c r="H3146" s="2">
        <v>13.859</v>
      </c>
      <c r="I3146" s="2">
        <v>0.06</v>
      </c>
      <c r="J3146" s="4">
        <f t="shared" si="294"/>
        <v>2012</v>
      </c>
      <c r="K3146">
        <f t="shared" si="295"/>
        <v>1</v>
      </c>
      <c r="M3146" t="str">
        <f t="shared" si="296"/>
        <v/>
      </c>
      <c r="O3146" t="str">
        <f t="shared" si="297"/>
        <v/>
      </c>
      <c r="R3146" t="str">
        <f t="shared" si="298"/>
        <v>2012-01</v>
      </c>
      <c r="U3146" s="2">
        <v>3.157</v>
      </c>
      <c r="V3146" s="2">
        <v>8.5000000000000006E-2</v>
      </c>
      <c r="W3146" s="2">
        <v>8.6909999999999901</v>
      </c>
      <c r="X3146" s="2">
        <v>0.13500000000000001</v>
      </c>
      <c r="Y3146" s="2">
        <v>-2.2330000000000001</v>
      </c>
      <c r="Z3146" s="2">
        <v>0.11700000000000001</v>
      </c>
      <c r="AA3146" s="2">
        <v>13.859</v>
      </c>
      <c r="AB3146" s="2">
        <v>0.06</v>
      </c>
      <c r="AC3146">
        <f t="shared" si="299"/>
        <v>2010</v>
      </c>
    </row>
    <row r="3147" spans="1:29" x14ac:dyDescent="0.35">
      <c r="A3147" s="3">
        <v>40940</v>
      </c>
      <c r="B3147" s="2">
        <v>3.6280000000000001</v>
      </c>
      <c r="C3147" s="2">
        <v>0.10199999999999999</v>
      </c>
      <c r="D3147" s="2">
        <v>9.3789999999999996</v>
      </c>
      <c r="E3147" s="2">
        <v>8.4000000000000005E-2</v>
      </c>
      <c r="F3147" s="2">
        <v>-2.06699999999999</v>
      </c>
      <c r="G3147" s="2">
        <v>0.14499999999999999</v>
      </c>
      <c r="H3147" s="2">
        <v>14.164</v>
      </c>
      <c r="I3147" s="2">
        <v>6.3E-2</v>
      </c>
      <c r="J3147" s="4">
        <f t="shared" ref="J3147:J3193" si="300">YEAR(A3147)</f>
        <v>2012</v>
      </c>
      <c r="K3147">
        <f t="shared" ref="K3147:K3193" si="301">MONTH(A3147)</f>
        <v>2</v>
      </c>
      <c r="M3147" t="str">
        <f t="shared" si="296"/>
        <v/>
      </c>
      <c r="O3147" t="str">
        <f t="shared" si="297"/>
        <v/>
      </c>
      <c r="R3147" t="str">
        <f t="shared" si="298"/>
        <v>2012-02</v>
      </c>
      <c r="U3147" s="2">
        <v>3.6280000000000001</v>
      </c>
      <c r="V3147" s="2">
        <v>0.10199999999999999</v>
      </c>
      <c r="W3147" s="2">
        <v>9.3789999999999996</v>
      </c>
      <c r="X3147" s="2">
        <v>8.4000000000000005E-2</v>
      </c>
      <c r="Y3147" s="2">
        <v>-2.06699999999999</v>
      </c>
      <c r="Z3147" s="2">
        <v>0.14499999999999999</v>
      </c>
      <c r="AA3147" s="2">
        <v>14.164</v>
      </c>
      <c r="AB3147" s="2">
        <v>6.3E-2</v>
      </c>
      <c r="AC3147">
        <f t="shared" si="299"/>
        <v>2010</v>
      </c>
    </row>
    <row r="3148" spans="1:29" x14ac:dyDescent="0.35">
      <c r="A3148" s="3">
        <v>40969</v>
      </c>
      <c r="B3148" s="2">
        <v>6.0229999999999997</v>
      </c>
      <c r="C3148" s="2">
        <v>5.3999999999999999E-2</v>
      </c>
      <c r="D3148" s="2">
        <v>12.025</v>
      </c>
      <c r="E3148" s="2">
        <v>8.1999999999999906E-2</v>
      </c>
      <c r="F3148" s="2">
        <v>7.49999999999999E-2</v>
      </c>
      <c r="G3148" s="2">
        <v>0.16</v>
      </c>
      <c r="H3148" s="2">
        <v>14.863</v>
      </c>
      <c r="I3148" s="2">
        <v>6.0999999999999999E-2</v>
      </c>
      <c r="J3148" s="4">
        <f t="shared" si="300"/>
        <v>2012</v>
      </c>
      <c r="K3148">
        <f t="shared" si="301"/>
        <v>3</v>
      </c>
      <c r="M3148" t="str">
        <f t="shared" si="296"/>
        <v/>
      </c>
      <c r="O3148" t="str">
        <f t="shared" si="297"/>
        <v/>
      </c>
      <c r="R3148" t="str">
        <f t="shared" si="298"/>
        <v>2012-03</v>
      </c>
      <c r="U3148" s="2">
        <v>6.0229999999999997</v>
      </c>
      <c r="V3148" s="2">
        <v>5.3999999999999999E-2</v>
      </c>
      <c r="W3148" s="2">
        <v>12.025</v>
      </c>
      <c r="X3148" s="2">
        <v>8.1999999999999906E-2</v>
      </c>
      <c r="Y3148" s="2">
        <v>7.49999999999999E-2</v>
      </c>
      <c r="Z3148" s="2">
        <v>0.16</v>
      </c>
      <c r="AA3148" s="2">
        <v>14.863</v>
      </c>
      <c r="AB3148" s="2">
        <v>6.0999999999999999E-2</v>
      </c>
      <c r="AC3148">
        <f t="shared" si="299"/>
        <v>2010</v>
      </c>
    </row>
    <row r="3149" spans="1:29" x14ac:dyDescent="0.35">
      <c r="A3149" s="3">
        <v>41000</v>
      </c>
      <c r="B3149" s="2">
        <v>9.6759999999999895</v>
      </c>
      <c r="C3149" s="2">
        <v>5.5E-2</v>
      </c>
      <c r="D3149" s="2">
        <v>15.679</v>
      </c>
      <c r="E3149" s="2">
        <v>0.129</v>
      </c>
      <c r="F3149" s="2">
        <v>3.6889999999999898</v>
      </c>
      <c r="G3149" s="2">
        <v>0.14399999999999999</v>
      </c>
      <c r="H3149" s="2">
        <v>15.880999999999901</v>
      </c>
      <c r="I3149" s="2">
        <v>5.8999999999999997E-2</v>
      </c>
      <c r="J3149" s="4">
        <f t="shared" si="300"/>
        <v>2012</v>
      </c>
      <c r="K3149">
        <f t="shared" si="301"/>
        <v>4</v>
      </c>
      <c r="M3149" t="str">
        <f t="shared" si="296"/>
        <v/>
      </c>
      <c r="O3149" t="str">
        <f t="shared" si="297"/>
        <v/>
      </c>
      <c r="R3149" t="str">
        <f t="shared" si="298"/>
        <v>2012-04</v>
      </c>
      <c r="U3149" s="2">
        <v>9.6759999999999895</v>
      </c>
      <c r="V3149" s="2">
        <v>5.5E-2</v>
      </c>
      <c r="W3149" s="2">
        <v>15.679</v>
      </c>
      <c r="X3149" s="2">
        <v>0.129</v>
      </c>
      <c r="Y3149" s="2">
        <v>3.6889999999999898</v>
      </c>
      <c r="Z3149" s="2">
        <v>0.14399999999999999</v>
      </c>
      <c r="AA3149" s="2">
        <v>15.880999999999901</v>
      </c>
      <c r="AB3149" s="2">
        <v>5.8999999999999997E-2</v>
      </c>
      <c r="AC3149">
        <f t="shared" si="299"/>
        <v>2010</v>
      </c>
    </row>
    <row r="3150" spans="1:29" x14ac:dyDescent="0.35">
      <c r="A3150" s="3">
        <v>41030</v>
      </c>
      <c r="B3150" s="2">
        <v>12.59</v>
      </c>
      <c r="C3150" s="2">
        <v>0.109</v>
      </c>
      <c r="D3150" s="2">
        <v>18.611000000000001</v>
      </c>
      <c r="E3150" s="2">
        <v>0.108</v>
      </c>
      <c r="F3150" s="2">
        <v>6.4610000000000003</v>
      </c>
      <c r="G3150" s="2">
        <v>0.16200000000000001</v>
      </c>
      <c r="H3150" s="2">
        <v>16.698999999999899</v>
      </c>
      <c r="I3150" s="2">
        <v>6.4000000000000001E-2</v>
      </c>
      <c r="J3150" s="4">
        <f t="shared" si="300"/>
        <v>2012</v>
      </c>
      <c r="K3150">
        <f t="shared" si="301"/>
        <v>5</v>
      </c>
      <c r="M3150" t="str">
        <f t="shared" si="296"/>
        <v/>
      </c>
      <c r="O3150" t="str">
        <f t="shared" si="297"/>
        <v/>
      </c>
      <c r="R3150" t="str">
        <f t="shared" si="298"/>
        <v>2012-05</v>
      </c>
      <c r="U3150" s="2">
        <v>12.59</v>
      </c>
      <c r="V3150" s="2">
        <v>0.109</v>
      </c>
      <c r="W3150" s="2">
        <v>18.611000000000001</v>
      </c>
      <c r="X3150" s="2">
        <v>0.108</v>
      </c>
      <c r="Y3150" s="2">
        <v>6.4610000000000003</v>
      </c>
      <c r="Z3150" s="2">
        <v>0.16200000000000001</v>
      </c>
      <c r="AA3150" s="2">
        <v>16.698999999999899</v>
      </c>
      <c r="AB3150" s="2">
        <v>6.4000000000000001E-2</v>
      </c>
      <c r="AC3150">
        <f t="shared" si="299"/>
        <v>2010</v>
      </c>
    </row>
    <row r="3151" spans="1:29" x14ac:dyDescent="0.35">
      <c r="A3151" s="3">
        <v>41061</v>
      </c>
      <c r="B3151" s="2">
        <v>14.492000000000001</v>
      </c>
      <c r="C3151" s="2">
        <v>7.8E-2</v>
      </c>
      <c r="D3151" s="2">
        <v>20.43</v>
      </c>
      <c r="E3151" s="2">
        <v>0.10100000000000001</v>
      </c>
      <c r="F3151" s="2">
        <v>8.5050000000000008</v>
      </c>
      <c r="G3151" s="2">
        <v>0.14000000000000001</v>
      </c>
      <c r="H3151" s="2">
        <v>17.251999999999999</v>
      </c>
      <c r="I3151" s="2">
        <v>0.06</v>
      </c>
      <c r="J3151" s="4">
        <f t="shared" si="300"/>
        <v>2012</v>
      </c>
      <c r="K3151">
        <f t="shared" si="301"/>
        <v>6</v>
      </c>
      <c r="M3151" t="str">
        <f t="shared" si="296"/>
        <v/>
      </c>
      <c r="O3151" t="str">
        <f t="shared" si="297"/>
        <v/>
      </c>
      <c r="R3151" t="str">
        <f t="shared" si="298"/>
        <v>2012-06</v>
      </c>
      <c r="U3151" s="2">
        <v>14.492000000000001</v>
      </c>
      <c r="V3151" s="2">
        <v>7.8E-2</v>
      </c>
      <c r="W3151" s="2">
        <v>20.43</v>
      </c>
      <c r="X3151" s="2">
        <v>0.10100000000000001</v>
      </c>
      <c r="Y3151" s="2">
        <v>8.5050000000000008</v>
      </c>
      <c r="Z3151" s="2">
        <v>0.14000000000000001</v>
      </c>
      <c r="AA3151" s="2">
        <v>17.251999999999999</v>
      </c>
      <c r="AB3151" s="2">
        <v>0.06</v>
      </c>
      <c r="AC3151">
        <f t="shared" si="299"/>
        <v>2010</v>
      </c>
    </row>
    <row r="3152" spans="1:29" x14ac:dyDescent="0.35">
      <c r="A3152" s="3">
        <v>41091</v>
      </c>
      <c r="B3152" s="2">
        <v>15.075999999999899</v>
      </c>
      <c r="C3152" s="2">
        <v>7.5999999999999998E-2</v>
      </c>
      <c r="D3152" s="2">
        <v>21.006</v>
      </c>
      <c r="E3152" s="2">
        <v>7.9000000000000001E-2</v>
      </c>
      <c r="F3152" s="2">
        <v>9.2289999999999992</v>
      </c>
      <c r="G3152" s="2">
        <v>0.113</v>
      </c>
      <c r="H3152" s="2">
        <v>17.45</v>
      </c>
      <c r="I3152" s="2">
        <v>0.06</v>
      </c>
      <c r="J3152" s="4">
        <f t="shared" si="300"/>
        <v>2012</v>
      </c>
      <c r="K3152">
        <f t="shared" si="301"/>
        <v>7</v>
      </c>
      <c r="M3152" t="str">
        <f t="shared" si="296"/>
        <v/>
      </c>
      <c r="O3152" t="str">
        <f t="shared" si="297"/>
        <v/>
      </c>
      <c r="R3152" t="str">
        <f t="shared" si="298"/>
        <v>2012-07</v>
      </c>
      <c r="U3152" s="2">
        <v>15.075999999999899</v>
      </c>
      <c r="V3152" s="2">
        <v>7.5999999999999998E-2</v>
      </c>
      <c r="W3152" s="2">
        <v>21.006</v>
      </c>
      <c r="X3152" s="2">
        <v>7.9000000000000001E-2</v>
      </c>
      <c r="Y3152" s="2">
        <v>9.2289999999999992</v>
      </c>
      <c r="Z3152" s="2">
        <v>0.113</v>
      </c>
      <c r="AA3152" s="2">
        <v>17.45</v>
      </c>
      <c r="AB3152" s="2">
        <v>0.06</v>
      </c>
      <c r="AC3152">
        <f t="shared" si="299"/>
        <v>2010</v>
      </c>
    </row>
    <row r="3153" spans="1:29" x14ac:dyDescent="0.35">
      <c r="A3153" s="3">
        <v>41122</v>
      </c>
      <c r="B3153" s="2">
        <v>14.72</v>
      </c>
      <c r="C3153" s="2">
        <v>6.9000000000000006E-2</v>
      </c>
      <c r="D3153" s="2">
        <v>20.709</v>
      </c>
      <c r="E3153" s="2">
        <v>7.9000000000000001E-2</v>
      </c>
      <c r="F3153" s="2">
        <v>8.84</v>
      </c>
      <c r="G3153" s="2">
        <v>0.218</v>
      </c>
      <c r="H3153" s="2">
        <v>17.420000000000002</v>
      </c>
      <c r="I3153" s="2">
        <v>0.06</v>
      </c>
      <c r="J3153" s="4">
        <f t="shared" si="300"/>
        <v>2012</v>
      </c>
      <c r="K3153">
        <f t="shared" si="301"/>
        <v>8</v>
      </c>
      <c r="M3153" t="str">
        <f t="shared" si="296"/>
        <v/>
      </c>
      <c r="O3153" t="str">
        <f t="shared" si="297"/>
        <v/>
      </c>
      <c r="R3153" t="str">
        <f t="shared" si="298"/>
        <v>2012-08</v>
      </c>
      <c r="U3153" s="2">
        <v>14.72</v>
      </c>
      <c r="V3153" s="2">
        <v>6.9000000000000006E-2</v>
      </c>
      <c r="W3153" s="2">
        <v>20.709</v>
      </c>
      <c r="X3153" s="2">
        <v>7.9000000000000001E-2</v>
      </c>
      <c r="Y3153" s="2">
        <v>8.84</v>
      </c>
      <c r="Z3153" s="2">
        <v>0.218</v>
      </c>
      <c r="AA3153" s="2">
        <v>17.420000000000002</v>
      </c>
      <c r="AB3153" s="2">
        <v>0.06</v>
      </c>
      <c r="AC3153">
        <f t="shared" si="299"/>
        <v>2010</v>
      </c>
    </row>
    <row r="3154" spans="1:29" x14ac:dyDescent="0.35">
      <c r="A3154" s="3">
        <v>41153</v>
      </c>
      <c r="B3154" s="2">
        <v>13.04</v>
      </c>
      <c r="C3154" s="2">
        <v>6.9000000000000006E-2</v>
      </c>
      <c r="D3154" s="2">
        <v>19.074000000000002</v>
      </c>
      <c r="E3154" s="2">
        <v>9.2999999999999999E-2</v>
      </c>
      <c r="F3154" s="2">
        <v>7.1760000000000002</v>
      </c>
      <c r="G3154" s="2">
        <v>0.188</v>
      </c>
      <c r="H3154" s="2">
        <v>16.882000000000001</v>
      </c>
      <c r="I3154" s="2">
        <v>0.06</v>
      </c>
      <c r="J3154" s="4">
        <f t="shared" si="300"/>
        <v>2012</v>
      </c>
      <c r="K3154">
        <f t="shared" si="301"/>
        <v>9</v>
      </c>
      <c r="M3154" t="str">
        <f t="shared" si="296"/>
        <v/>
      </c>
      <c r="O3154" t="str">
        <f t="shared" si="297"/>
        <v/>
      </c>
      <c r="R3154" t="str">
        <f t="shared" si="298"/>
        <v>2012-09</v>
      </c>
      <c r="U3154" s="2">
        <v>13.04</v>
      </c>
      <c r="V3154" s="2">
        <v>6.9000000000000006E-2</v>
      </c>
      <c r="W3154" s="2">
        <v>19.074000000000002</v>
      </c>
      <c r="X3154" s="2">
        <v>9.2999999999999999E-2</v>
      </c>
      <c r="Y3154" s="2">
        <v>7.1760000000000002</v>
      </c>
      <c r="Z3154" s="2">
        <v>0.188</v>
      </c>
      <c r="AA3154" s="2">
        <v>16.882000000000001</v>
      </c>
      <c r="AB3154" s="2">
        <v>0.06</v>
      </c>
      <c r="AC3154">
        <f t="shared" si="299"/>
        <v>2010</v>
      </c>
    </row>
    <row r="3155" spans="1:29" x14ac:dyDescent="0.35">
      <c r="A3155" s="3">
        <v>41183</v>
      </c>
      <c r="B3155" s="2">
        <v>10.428000000000001</v>
      </c>
      <c r="C3155" s="2">
        <v>9.8000000000000004E-2</v>
      </c>
      <c r="D3155" s="2">
        <v>16.202999999999999</v>
      </c>
      <c r="E3155" s="2">
        <v>9.9000000000000005E-2</v>
      </c>
      <c r="F3155" s="2">
        <v>4.7649999999999997</v>
      </c>
      <c r="G3155" s="2">
        <v>0.13400000000000001</v>
      </c>
      <c r="H3155" s="2">
        <v>16.018999999999998</v>
      </c>
      <c r="I3155" s="2">
        <v>6.3E-2</v>
      </c>
      <c r="J3155" s="4">
        <f t="shared" si="300"/>
        <v>2012</v>
      </c>
      <c r="K3155">
        <f t="shared" si="301"/>
        <v>10</v>
      </c>
      <c r="M3155" t="str">
        <f t="shared" si="296"/>
        <v/>
      </c>
      <c r="O3155" t="str">
        <f t="shared" si="297"/>
        <v/>
      </c>
      <c r="R3155" t="str">
        <f t="shared" si="298"/>
        <v>2012-10</v>
      </c>
      <c r="U3155" s="2">
        <v>10.428000000000001</v>
      </c>
      <c r="V3155" s="2">
        <v>9.8000000000000004E-2</v>
      </c>
      <c r="W3155" s="2">
        <v>16.202999999999999</v>
      </c>
      <c r="X3155" s="2">
        <v>9.9000000000000005E-2</v>
      </c>
      <c r="Y3155" s="2">
        <v>4.7649999999999997</v>
      </c>
      <c r="Z3155" s="2">
        <v>0.13400000000000001</v>
      </c>
      <c r="AA3155" s="2">
        <v>16.018999999999998</v>
      </c>
      <c r="AB3155" s="2">
        <v>6.3E-2</v>
      </c>
      <c r="AC3155">
        <f t="shared" si="299"/>
        <v>2010</v>
      </c>
    </row>
    <row r="3156" spans="1:29" x14ac:dyDescent="0.35">
      <c r="A3156" s="3">
        <v>41214</v>
      </c>
      <c r="B3156" s="2">
        <v>7.1559999999999997</v>
      </c>
      <c r="C3156" s="2">
        <v>0.11600000000000001</v>
      </c>
      <c r="D3156" s="2">
        <v>12.689</v>
      </c>
      <c r="E3156" s="2">
        <v>0.15</v>
      </c>
      <c r="F3156" s="2">
        <v>1.79599999999999</v>
      </c>
      <c r="G3156" s="2">
        <v>0.127</v>
      </c>
      <c r="H3156" s="2">
        <v>15.000999999999999</v>
      </c>
      <c r="I3156" s="2">
        <v>6.4000000000000001E-2</v>
      </c>
      <c r="J3156" s="4">
        <f t="shared" si="300"/>
        <v>2012</v>
      </c>
      <c r="K3156">
        <f t="shared" si="301"/>
        <v>11</v>
      </c>
      <c r="M3156" t="str">
        <f t="shared" si="296"/>
        <v/>
      </c>
      <c r="O3156" t="str">
        <f t="shared" si="297"/>
        <v/>
      </c>
      <c r="R3156" t="str">
        <f t="shared" si="298"/>
        <v>2012-11</v>
      </c>
      <c r="U3156" s="2">
        <v>7.1559999999999997</v>
      </c>
      <c r="V3156" s="2">
        <v>0.11600000000000001</v>
      </c>
      <c r="W3156" s="2">
        <v>12.689</v>
      </c>
      <c r="X3156" s="2">
        <v>0.15</v>
      </c>
      <c r="Y3156" s="2">
        <v>1.79599999999999</v>
      </c>
      <c r="Z3156" s="2">
        <v>0.127</v>
      </c>
      <c r="AA3156" s="2">
        <v>15.000999999999999</v>
      </c>
      <c r="AB3156" s="2">
        <v>6.4000000000000001E-2</v>
      </c>
      <c r="AC3156">
        <f t="shared" si="299"/>
        <v>2010</v>
      </c>
    </row>
    <row r="3157" spans="1:29" x14ac:dyDescent="0.35">
      <c r="A3157" s="3">
        <v>41244</v>
      </c>
      <c r="B3157" s="2">
        <v>4.1020000000000003</v>
      </c>
      <c r="C3157" s="2">
        <v>0.09</v>
      </c>
      <c r="D3157" s="2">
        <v>9.4979999999999993</v>
      </c>
      <c r="E3157" s="2">
        <v>0.14899999999999999</v>
      </c>
      <c r="F3157" s="2">
        <v>-1.1619999999999999</v>
      </c>
      <c r="G3157" s="2">
        <v>9.6000000000000002E-2</v>
      </c>
      <c r="H3157" s="2">
        <v>14.138</v>
      </c>
      <c r="I3157" s="2">
        <v>6.4000000000000001E-2</v>
      </c>
      <c r="J3157" s="4">
        <f t="shared" si="300"/>
        <v>2012</v>
      </c>
      <c r="K3157">
        <f t="shared" si="301"/>
        <v>12</v>
      </c>
      <c r="M3157" t="str">
        <f t="shared" si="296"/>
        <v/>
      </c>
      <c r="O3157" t="str">
        <f t="shared" si="297"/>
        <v/>
      </c>
      <c r="R3157" t="str">
        <f t="shared" si="298"/>
        <v>2012-12</v>
      </c>
      <c r="U3157" s="2">
        <v>4.1020000000000003</v>
      </c>
      <c r="V3157" s="2">
        <v>0.09</v>
      </c>
      <c r="W3157" s="2">
        <v>9.4979999999999993</v>
      </c>
      <c r="X3157" s="2">
        <v>0.14899999999999999</v>
      </c>
      <c r="Y3157" s="2">
        <v>-1.1619999999999999</v>
      </c>
      <c r="Z3157" s="2">
        <v>9.6000000000000002E-2</v>
      </c>
      <c r="AA3157" s="2">
        <v>14.138</v>
      </c>
      <c r="AB3157" s="2">
        <v>6.4000000000000001E-2</v>
      </c>
      <c r="AC3157">
        <f t="shared" si="299"/>
        <v>2010</v>
      </c>
    </row>
    <row r="3158" spans="1:29" x14ac:dyDescent="0.35">
      <c r="A3158" s="3">
        <v>41275</v>
      </c>
      <c r="B3158" s="2">
        <v>3.6850000000000001</v>
      </c>
      <c r="C3158" s="2">
        <v>9.7000000000000003E-2</v>
      </c>
      <c r="D3158" s="2">
        <v>9.2550000000000008</v>
      </c>
      <c r="E3158" s="2">
        <v>0.154</v>
      </c>
      <c r="F3158" s="2">
        <v>-1.726</v>
      </c>
      <c r="G3158" s="2">
        <v>8.7999999999999995E-2</v>
      </c>
      <c r="H3158" s="2">
        <v>14.117000000000001</v>
      </c>
      <c r="I3158" s="2">
        <v>6.4000000000000001E-2</v>
      </c>
      <c r="J3158" s="4">
        <f t="shared" si="300"/>
        <v>2013</v>
      </c>
      <c r="K3158">
        <f t="shared" si="301"/>
        <v>1</v>
      </c>
      <c r="M3158" t="str">
        <f t="shared" si="296"/>
        <v/>
      </c>
      <c r="O3158" t="str">
        <f t="shared" si="297"/>
        <v/>
      </c>
      <c r="R3158" t="str">
        <f t="shared" si="298"/>
        <v>2013-01</v>
      </c>
      <c r="U3158" s="2">
        <v>3.6850000000000001</v>
      </c>
      <c r="V3158" s="2">
        <v>9.7000000000000003E-2</v>
      </c>
      <c r="W3158" s="2">
        <v>9.2550000000000008</v>
      </c>
      <c r="X3158" s="2">
        <v>0.154</v>
      </c>
      <c r="Y3158" s="2">
        <v>-1.726</v>
      </c>
      <c r="Z3158" s="2">
        <v>8.7999999999999995E-2</v>
      </c>
      <c r="AA3158" s="2">
        <v>14.117000000000001</v>
      </c>
      <c r="AB3158" s="2">
        <v>6.4000000000000001E-2</v>
      </c>
      <c r="AC3158">
        <f t="shared" si="299"/>
        <v>2010</v>
      </c>
    </row>
    <row r="3159" spans="1:29" x14ac:dyDescent="0.35">
      <c r="A3159" s="3">
        <v>41306</v>
      </c>
      <c r="B3159" s="2">
        <v>4.2220000000000004</v>
      </c>
      <c r="C3159" s="2">
        <v>9.2999999999999999E-2</v>
      </c>
      <c r="D3159" s="2">
        <v>9.9499999999999993</v>
      </c>
      <c r="E3159" s="2">
        <v>5.7000000000000002E-2</v>
      </c>
      <c r="F3159" s="2">
        <v>-1.472</v>
      </c>
      <c r="G3159" s="2">
        <v>0.14799999999999999</v>
      </c>
      <c r="H3159" s="2">
        <v>14.359</v>
      </c>
      <c r="I3159" s="2">
        <v>6.5000000000000002E-2</v>
      </c>
      <c r="J3159" s="4">
        <f t="shared" si="300"/>
        <v>2013</v>
      </c>
      <c r="K3159">
        <f t="shared" si="301"/>
        <v>2</v>
      </c>
      <c r="M3159" t="str">
        <f t="shared" si="296"/>
        <v/>
      </c>
      <c r="O3159" t="str">
        <f t="shared" si="297"/>
        <v/>
      </c>
      <c r="R3159" t="str">
        <f t="shared" si="298"/>
        <v>2013-02</v>
      </c>
      <c r="U3159" s="2">
        <v>4.2220000000000004</v>
      </c>
      <c r="V3159" s="2">
        <v>9.2999999999999999E-2</v>
      </c>
      <c r="W3159" s="2">
        <v>9.9499999999999993</v>
      </c>
      <c r="X3159" s="2">
        <v>5.7000000000000002E-2</v>
      </c>
      <c r="Y3159" s="2">
        <v>-1.472</v>
      </c>
      <c r="Z3159" s="2">
        <v>0.14799999999999999</v>
      </c>
      <c r="AA3159" s="2">
        <v>14.359</v>
      </c>
      <c r="AB3159" s="2">
        <v>6.5000000000000002E-2</v>
      </c>
      <c r="AC3159">
        <f t="shared" si="299"/>
        <v>2010</v>
      </c>
    </row>
    <row r="3160" spans="1:29" x14ac:dyDescent="0.35">
      <c r="A3160" s="3">
        <v>41334</v>
      </c>
      <c r="B3160" s="2">
        <v>6.2610000000000001</v>
      </c>
      <c r="C3160" s="2">
        <v>0.09</v>
      </c>
      <c r="D3160" s="2">
        <v>12.327999999999999</v>
      </c>
      <c r="E3160" s="2">
        <v>8.8999999999999996E-2</v>
      </c>
      <c r="F3160" s="2">
        <v>0.17399999999999999</v>
      </c>
      <c r="G3160" s="2">
        <v>0.14199999999999999</v>
      </c>
      <c r="H3160" s="2">
        <v>14.952</v>
      </c>
      <c r="I3160" s="2">
        <v>6.6000000000000003E-2</v>
      </c>
      <c r="J3160" s="4">
        <f t="shared" si="300"/>
        <v>2013</v>
      </c>
      <c r="K3160">
        <f t="shared" si="301"/>
        <v>3</v>
      </c>
      <c r="M3160" t="str">
        <f t="shared" si="296"/>
        <v/>
      </c>
      <c r="O3160" t="str">
        <f t="shared" si="297"/>
        <v/>
      </c>
      <c r="R3160" t="str">
        <f t="shared" si="298"/>
        <v>2013-03</v>
      </c>
      <c r="U3160" s="2">
        <v>6.2610000000000001</v>
      </c>
      <c r="V3160" s="2">
        <v>0.09</v>
      </c>
      <c r="W3160" s="2">
        <v>12.327999999999999</v>
      </c>
      <c r="X3160" s="2">
        <v>8.8999999999999996E-2</v>
      </c>
      <c r="Y3160" s="2">
        <v>0.17399999999999999</v>
      </c>
      <c r="Z3160" s="2">
        <v>0.14199999999999999</v>
      </c>
      <c r="AA3160" s="2">
        <v>14.952</v>
      </c>
      <c r="AB3160" s="2">
        <v>6.6000000000000003E-2</v>
      </c>
      <c r="AC3160">
        <f t="shared" si="299"/>
        <v>2010</v>
      </c>
    </row>
    <row r="3161" spans="1:29" x14ac:dyDescent="0.35">
      <c r="A3161" s="3">
        <v>41365</v>
      </c>
      <c r="B3161" s="2">
        <v>9.0440000000000005</v>
      </c>
      <c r="C3161" s="2">
        <v>9.8000000000000004E-2</v>
      </c>
      <c r="D3161" s="2">
        <v>15.084</v>
      </c>
      <c r="E3161" s="2">
        <v>0.15</v>
      </c>
      <c r="F3161" s="2">
        <v>3.0550000000000002</v>
      </c>
      <c r="G3161" s="2">
        <v>0.17699999999999999</v>
      </c>
      <c r="H3161" s="2">
        <v>15.749000000000001</v>
      </c>
      <c r="I3161" s="2">
        <v>6.5000000000000002E-2</v>
      </c>
      <c r="J3161" s="4">
        <f t="shared" si="300"/>
        <v>2013</v>
      </c>
      <c r="K3161">
        <f t="shared" si="301"/>
        <v>4</v>
      </c>
      <c r="M3161" t="str">
        <f t="shared" si="296"/>
        <v/>
      </c>
      <c r="O3161" t="str">
        <f t="shared" si="297"/>
        <v/>
      </c>
      <c r="R3161" t="str">
        <f t="shared" si="298"/>
        <v>2013-04</v>
      </c>
      <c r="U3161" s="2">
        <v>9.0440000000000005</v>
      </c>
      <c r="V3161" s="2">
        <v>9.8000000000000004E-2</v>
      </c>
      <c r="W3161" s="2">
        <v>15.084</v>
      </c>
      <c r="X3161" s="2">
        <v>0.15</v>
      </c>
      <c r="Y3161" s="2">
        <v>3.0550000000000002</v>
      </c>
      <c r="Z3161" s="2">
        <v>0.17699999999999999</v>
      </c>
      <c r="AA3161" s="2">
        <v>15.749000000000001</v>
      </c>
      <c r="AB3161" s="2">
        <v>6.5000000000000002E-2</v>
      </c>
      <c r="AC3161">
        <f t="shared" si="299"/>
        <v>2010</v>
      </c>
    </row>
    <row r="3162" spans="1:29" x14ac:dyDescent="0.35">
      <c r="A3162" s="3">
        <v>41395</v>
      </c>
      <c r="B3162" s="2">
        <v>12.195</v>
      </c>
      <c r="C3162" s="2">
        <v>0.104</v>
      </c>
      <c r="D3162" s="2">
        <v>18.106999999999999</v>
      </c>
      <c r="E3162" s="2">
        <v>0.13900000000000001</v>
      </c>
      <c r="F3162" s="2">
        <v>6.2629999999999999</v>
      </c>
      <c r="G3162" s="2">
        <v>0.19600000000000001</v>
      </c>
      <c r="H3162" s="2">
        <v>16.608999999999899</v>
      </c>
      <c r="I3162" s="2">
        <v>6.5000000000000002E-2</v>
      </c>
      <c r="J3162" s="4">
        <f t="shared" si="300"/>
        <v>2013</v>
      </c>
      <c r="K3162">
        <f t="shared" si="301"/>
        <v>5</v>
      </c>
      <c r="M3162" t="str">
        <f t="shared" si="296"/>
        <v/>
      </c>
      <c r="O3162" t="str">
        <f t="shared" si="297"/>
        <v/>
      </c>
      <c r="R3162" t="str">
        <f t="shared" si="298"/>
        <v>2013-05</v>
      </c>
      <c r="U3162" s="2">
        <v>12.195</v>
      </c>
      <c r="V3162" s="2">
        <v>0.104</v>
      </c>
      <c r="W3162" s="2">
        <v>18.106999999999999</v>
      </c>
      <c r="X3162" s="2">
        <v>0.13900000000000001</v>
      </c>
      <c r="Y3162" s="2">
        <v>6.2629999999999999</v>
      </c>
      <c r="Z3162" s="2">
        <v>0.19600000000000001</v>
      </c>
      <c r="AA3162" s="2">
        <v>16.608999999999899</v>
      </c>
      <c r="AB3162" s="2">
        <v>6.5000000000000002E-2</v>
      </c>
      <c r="AC3162">
        <f t="shared" si="299"/>
        <v>2010</v>
      </c>
    </row>
    <row r="3163" spans="1:29" x14ac:dyDescent="0.35">
      <c r="A3163" s="3">
        <v>41426</v>
      </c>
      <c r="B3163" s="2">
        <v>14.568</v>
      </c>
      <c r="C3163" s="2">
        <v>0.09</v>
      </c>
      <c r="D3163" s="2">
        <v>20.440000000000001</v>
      </c>
      <c r="E3163" s="2">
        <v>0.158</v>
      </c>
      <c r="F3163" s="2">
        <v>8.6850000000000005</v>
      </c>
      <c r="G3163" s="2">
        <v>0.16500000000000001</v>
      </c>
      <c r="H3163" s="2">
        <v>17.257000000000001</v>
      </c>
      <c r="I3163" s="2">
        <v>6.2E-2</v>
      </c>
      <c r="J3163" s="4">
        <f t="shared" si="300"/>
        <v>2013</v>
      </c>
      <c r="K3163">
        <f t="shared" si="301"/>
        <v>6</v>
      </c>
      <c r="M3163" t="str">
        <f t="shared" si="296"/>
        <v/>
      </c>
      <c r="O3163" t="str">
        <f t="shared" si="297"/>
        <v/>
      </c>
      <c r="R3163" t="str">
        <f t="shared" si="298"/>
        <v>2013-06</v>
      </c>
      <c r="U3163" s="2">
        <v>14.568</v>
      </c>
      <c r="V3163" s="2">
        <v>0.09</v>
      </c>
      <c r="W3163" s="2">
        <v>20.440000000000001</v>
      </c>
      <c r="X3163" s="2">
        <v>0.158</v>
      </c>
      <c r="Y3163" s="2">
        <v>8.6850000000000005</v>
      </c>
      <c r="Z3163" s="2">
        <v>0.16500000000000001</v>
      </c>
      <c r="AA3163" s="2">
        <v>17.257000000000001</v>
      </c>
      <c r="AB3163" s="2">
        <v>6.2E-2</v>
      </c>
      <c r="AC3163">
        <f t="shared" si="299"/>
        <v>2010</v>
      </c>
    </row>
    <row r="3164" spans="1:29" x14ac:dyDescent="0.35">
      <c r="A3164" s="3">
        <v>41456</v>
      </c>
      <c r="B3164" s="2">
        <v>15.003</v>
      </c>
      <c r="C3164" s="2">
        <v>0.126</v>
      </c>
      <c r="D3164" s="2">
        <v>20.736999999999998</v>
      </c>
      <c r="E3164" s="2">
        <v>0.1</v>
      </c>
      <c r="F3164" s="2">
        <v>9.33</v>
      </c>
      <c r="G3164" s="2">
        <v>0.153</v>
      </c>
      <c r="H3164" s="2">
        <v>17.503</v>
      </c>
      <c r="I3164" s="2">
        <v>6.8000000000000005E-2</v>
      </c>
      <c r="J3164" s="4">
        <f t="shared" si="300"/>
        <v>2013</v>
      </c>
      <c r="K3164">
        <f t="shared" si="301"/>
        <v>7</v>
      </c>
      <c r="M3164" t="str">
        <f t="shared" si="296"/>
        <v/>
      </c>
      <c r="O3164" t="str">
        <f t="shared" si="297"/>
        <v/>
      </c>
      <c r="R3164" t="str">
        <f t="shared" si="298"/>
        <v>2013-07</v>
      </c>
      <c r="U3164" s="2">
        <v>15.003</v>
      </c>
      <c r="V3164" s="2">
        <v>0.126</v>
      </c>
      <c r="W3164" s="2">
        <v>20.736999999999998</v>
      </c>
      <c r="X3164" s="2">
        <v>0.1</v>
      </c>
      <c r="Y3164" s="2">
        <v>9.33</v>
      </c>
      <c r="Z3164" s="2">
        <v>0.153</v>
      </c>
      <c r="AA3164" s="2">
        <v>17.503</v>
      </c>
      <c r="AB3164" s="2">
        <v>6.8000000000000005E-2</v>
      </c>
      <c r="AC3164">
        <f t="shared" si="299"/>
        <v>2010</v>
      </c>
    </row>
    <row r="3165" spans="1:29" x14ac:dyDescent="0.35">
      <c r="A3165" s="3">
        <v>41487</v>
      </c>
      <c r="B3165" s="2">
        <v>14.742000000000001</v>
      </c>
      <c r="C3165" s="2">
        <v>0.129</v>
      </c>
      <c r="D3165" s="2">
        <v>20.596</v>
      </c>
      <c r="E3165" s="2">
        <v>0.12</v>
      </c>
      <c r="F3165" s="2">
        <v>9.0139999999999993</v>
      </c>
      <c r="G3165" s="2">
        <v>0.17899999999999999</v>
      </c>
      <c r="H3165" s="2">
        <v>17.462</v>
      </c>
      <c r="I3165" s="2">
        <v>6.8000000000000005E-2</v>
      </c>
      <c r="J3165" s="4">
        <f t="shared" si="300"/>
        <v>2013</v>
      </c>
      <c r="K3165">
        <f t="shared" si="301"/>
        <v>8</v>
      </c>
      <c r="M3165" t="str">
        <f t="shared" si="296"/>
        <v/>
      </c>
      <c r="O3165" t="str">
        <f t="shared" si="297"/>
        <v/>
      </c>
      <c r="R3165" t="str">
        <f t="shared" si="298"/>
        <v>2013-08</v>
      </c>
      <c r="U3165" s="2">
        <v>14.742000000000001</v>
      </c>
      <c r="V3165" s="2">
        <v>0.129</v>
      </c>
      <c r="W3165" s="2">
        <v>20.596</v>
      </c>
      <c r="X3165" s="2">
        <v>0.12</v>
      </c>
      <c r="Y3165" s="2">
        <v>9.0139999999999993</v>
      </c>
      <c r="Z3165" s="2">
        <v>0.17899999999999999</v>
      </c>
      <c r="AA3165" s="2">
        <v>17.462</v>
      </c>
      <c r="AB3165" s="2">
        <v>6.8000000000000005E-2</v>
      </c>
      <c r="AC3165">
        <f t="shared" si="299"/>
        <v>2010</v>
      </c>
    </row>
    <row r="3166" spans="1:29" x14ac:dyDescent="0.35">
      <c r="A3166" s="3">
        <v>41518</v>
      </c>
      <c r="B3166" s="2">
        <v>13.154</v>
      </c>
      <c r="C3166" s="2">
        <v>0.104</v>
      </c>
      <c r="D3166" s="2">
        <v>18.946999999999999</v>
      </c>
      <c r="E3166" s="2">
        <v>7.6999999999999999E-2</v>
      </c>
      <c r="F3166" s="2">
        <v>7.4820000000000002</v>
      </c>
      <c r="G3166" s="2">
        <v>0.19400000000000001</v>
      </c>
      <c r="H3166" s="2">
        <v>16.893999999999998</v>
      </c>
      <c r="I3166" s="2">
        <v>6.4000000000000001E-2</v>
      </c>
      <c r="J3166" s="4">
        <f t="shared" si="300"/>
        <v>2013</v>
      </c>
      <c r="K3166">
        <f t="shared" si="301"/>
        <v>9</v>
      </c>
      <c r="M3166" t="str">
        <f t="shared" si="296"/>
        <v/>
      </c>
      <c r="O3166" t="str">
        <f t="shared" si="297"/>
        <v/>
      </c>
      <c r="R3166" t="str">
        <f t="shared" si="298"/>
        <v>2013-09</v>
      </c>
      <c r="U3166" s="2">
        <v>13.154</v>
      </c>
      <c r="V3166" s="2">
        <v>0.104</v>
      </c>
      <c r="W3166" s="2">
        <v>18.946999999999999</v>
      </c>
      <c r="X3166" s="2">
        <v>7.6999999999999999E-2</v>
      </c>
      <c r="Y3166" s="2">
        <v>7.4820000000000002</v>
      </c>
      <c r="Z3166" s="2">
        <v>0.19400000000000001</v>
      </c>
      <c r="AA3166" s="2">
        <v>16.893999999999998</v>
      </c>
      <c r="AB3166" s="2">
        <v>6.4000000000000001E-2</v>
      </c>
      <c r="AC3166">
        <f t="shared" si="299"/>
        <v>2010</v>
      </c>
    </row>
    <row r="3167" spans="1:29" x14ac:dyDescent="0.35">
      <c r="A3167" s="3">
        <v>41548</v>
      </c>
      <c r="B3167" s="2">
        <v>10.255999999999901</v>
      </c>
      <c r="C3167" s="2">
        <v>7.6999999999999999E-2</v>
      </c>
      <c r="D3167" s="2">
        <v>15.994</v>
      </c>
      <c r="E3167" s="2">
        <v>0.1</v>
      </c>
      <c r="F3167" s="2">
        <v>4.6630000000000003</v>
      </c>
      <c r="G3167" s="2">
        <v>0.13500000000000001</v>
      </c>
      <c r="H3167" s="2">
        <v>15.904999999999999</v>
      </c>
      <c r="I3167" s="2">
        <v>6.2E-2</v>
      </c>
      <c r="J3167" s="4">
        <f t="shared" si="300"/>
        <v>2013</v>
      </c>
      <c r="K3167">
        <f t="shared" si="301"/>
        <v>10</v>
      </c>
      <c r="M3167" t="str">
        <f t="shared" si="296"/>
        <v/>
      </c>
      <c r="O3167" t="str">
        <f t="shared" si="297"/>
        <v/>
      </c>
      <c r="R3167" t="str">
        <f t="shared" si="298"/>
        <v>2013-10</v>
      </c>
      <c r="U3167" s="2">
        <v>10.255999999999901</v>
      </c>
      <c r="V3167" s="2">
        <v>7.6999999999999999E-2</v>
      </c>
      <c r="W3167" s="2">
        <v>15.994</v>
      </c>
      <c r="X3167" s="2">
        <v>0.1</v>
      </c>
      <c r="Y3167" s="2">
        <v>4.6630000000000003</v>
      </c>
      <c r="Z3167" s="2">
        <v>0.13500000000000001</v>
      </c>
      <c r="AA3167" s="2">
        <v>15.904999999999999</v>
      </c>
      <c r="AB3167" s="2">
        <v>6.2E-2</v>
      </c>
      <c r="AC3167">
        <f t="shared" si="299"/>
        <v>2010</v>
      </c>
    </row>
    <row r="3168" spans="1:29" x14ac:dyDescent="0.35">
      <c r="A3168" s="3">
        <v>41579</v>
      </c>
      <c r="B3168" s="2">
        <v>7.4239999999999897</v>
      </c>
      <c r="C3168" s="2">
        <v>7.9000000000000001E-2</v>
      </c>
      <c r="D3168" s="2">
        <v>12.965</v>
      </c>
      <c r="E3168" s="2">
        <v>0.113</v>
      </c>
      <c r="F3168" s="2">
        <v>2.016</v>
      </c>
      <c r="G3168" s="2">
        <v>0.11600000000000001</v>
      </c>
      <c r="H3168" s="2">
        <v>15.106999999999999</v>
      </c>
      <c r="I3168" s="2">
        <v>6.2E-2</v>
      </c>
      <c r="J3168" s="4">
        <f t="shared" si="300"/>
        <v>2013</v>
      </c>
      <c r="K3168">
        <f t="shared" si="301"/>
        <v>11</v>
      </c>
      <c r="M3168" t="str">
        <f t="shared" si="296"/>
        <v/>
      </c>
      <c r="O3168" t="str">
        <f t="shared" si="297"/>
        <v/>
      </c>
      <c r="R3168" t="str">
        <f t="shared" si="298"/>
        <v>2013-11</v>
      </c>
      <c r="U3168" s="2">
        <v>7.4239999999999897</v>
      </c>
      <c r="V3168" s="2">
        <v>7.9000000000000001E-2</v>
      </c>
      <c r="W3168" s="2">
        <v>12.965</v>
      </c>
      <c r="X3168" s="2">
        <v>0.113</v>
      </c>
      <c r="Y3168" s="2">
        <v>2.016</v>
      </c>
      <c r="Z3168" s="2">
        <v>0.11600000000000001</v>
      </c>
      <c r="AA3168" s="2">
        <v>15.106999999999999</v>
      </c>
      <c r="AB3168" s="2">
        <v>6.2E-2</v>
      </c>
      <c r="AC3168">
        <f t="shared" si="299"/>
        <v>2010</v>
      </c>
    </row>
    <row r="3169" spans="1:29" x14ac:dyDescent="0.35">
      <c r="A3169" s="3">
        <v>41609</v>
      </c>
      <c r="B3169" s="2">
        <v>4.7240000000000002</v>
      </c>
      <c r="C3169" s="2">
        <v>8.5000000000000006E-2</v>
      </c>
      <c r="D3169" s="2">
        <v>10.083</v>
      </c>
      <c r="E3169" s="2">
        <v>0.129</v>
      </c>
      <c r="F3169" s="2">
        <v>-0.54799999999999904</v>
      </c>
      <c r="G3169" s="2">
        <v>0.105</v>
      </c>
      <c r="H3169" s="2">
        <v>14.339</v>
      </c>
      <c r="I3169" s="2">
        <v>6.5000000000000002E-2</v>
      </c>
      <c r="J3169" s="4">
        <f t="shared" si="300"/>
        <v>2013</v>
      </c>
      <c r="K3169">
        <f t="shared" si="301"/>
        <v>12</v>
      </c>
      <c r="M3169" t="str">
        <f t="shared" si="296"/>
        <v/>
      </c>
      <c r="O3169" t="str">
        <f t="shared" si="297"/>
        <v/>
      </c>
      <c r="R3169" t="str">
        <f t="shared" si="298"/>
        <v>2013-12</v>
      </c>
      <c r="U3169" s="2">
        <v>4.7240000000000002</v>
      </c>
      <c r="V3169" s="2">
        <v>8.5000000000000006E-2</v>
      </c>
      <c r="W3169" s="2">
        <v>10.083</v>
      </c>
      <c r="X3169" s="2">
        <v>0.129</v>
      </c>
      <c r="Y3169" s="2">
        <v>-0.54799999999999904</v>
      </c>
      <c r="Z3169" s="2">
        <v>0.105</v>
      </c>
      <c r="AA3169" s="2">
        <v>14.339</v>
      </c>
      <c r="AB3169" s="2">
        <v>6.5000000000000002E-2</v>
      </c>
      <c r="AC3169">
        <f t="shared" si="299"/>
        <v>2010</v>
      </c>
    </row>
    <row r="3170" spans="1:29" x14ac:dyDescent="0.35">
      <c r="A3170" s="3">
        <v>41640</v>
      </c>
      <c r="B3170" s="2">
        <v>3.73199999999999</v>
      </c>
      <c r="C3170" s="2">
        <v>7.4999999999999997E-2</v>
      </c>
      <c r="D3170" s="2">
        <v>9.327</v>
      </c>
      <c r="E3170" s="2">
        <v>0.13800000000000001</v>
      </c>
      <c r="F3170" s="2">
        <v>-1.7549999999999999</v>
      </c>
      <c r="G3170" s="2">
        <v>9.0999999999999998E-2</v>
      </c>
      <c r="H3170" s="2">
        <v>14.135999999999999</v>
      </c>
      <c r="I3170" s="2">
        <v>6.4000000000000001E-2</v>
      </c>
      <c r="J3170" s="4">
        <f t="shared" si="300"/>
        <v>2014</v>
      </c>
      <c r="K3170">
        <f t="shared" si="301"/>
        <v>1</v>
      </c>
      <c r="M3170" t="str">
        <f t="shared" si="296"/>
        <v/>
      </c>
      <c r="O3170" t="str">
        <f t="shared" si="297"/>
        <v/>
      </c>
      <c r="R3170" t="str">
        <f t="shared" si="298"/>
        <v>2014-01</v>
      </c>
      <c r="U3170" s="2">
        <v>3.73199999999999</v>
      </c>
      <c r="V3170" s="2">
        <v>7.4999999999999997E-2</v>
      </c>
      <c r="W3170" s="2">
        <v>9.327</v>
      </c>
      <c r="X3170" s="2">
        <v>0.13800000000000001</v>
      </c>
      <c r="Y3170" s="2">
        <v>-1.7549999999999999</v>
      </c>
      <c r="Z3170" s="2">
        <v>9.0999999999999998E-2</v>
      </c>
      <c r="AA3170" s="2">
        <v>14.135999999999999</v>
      </c>
      <c r="AB3170" s="2">
        <v>6.4000000000000001E-2</v>
      </c>
      <c r="AC3170">
        <f t="shared" si="299"/>
        <v>2010</v>
      </c>
    </row>
    <row r="3171" spans="1:29" x14ac:dyDescent="0.35">
      <c r="A3171" s="3">
        <v>41671</v>
      </c>
      <c r="B3171" s="2">
        <v>3.5</v>
      </c>
      <c r="C3171" s="2">
        <v>6.8000000000000005E-2</v>
      </c>
      <c r="D3171" s="2">
        <v>9.1460000000000008</v>
      </c>
      <c r="E3171" s="2">
        <v>7.2999999999999995E-2</v>
      </c>
      <c r="F3171" s="2">
        <v>-2.08</v>
      </c>
      <c r="G3171" s="2">
        <v>9.5000000000000001E-2</v>
      </c>
      <c r="H3171" s="2">
        <v>14.157</v>
      </c>
      <c r="I3171" s="2">
        <v>6.5000000000000002E-2</v>
      </c>
      <c r="J3171" s="4">
        <f t="shared" si="300"/>
        <v>2014</v>
      </c>
      <c r="K3171">
        <f t="shared" si="301"/>
        <v>2</v>
      </c>
      <c r="M3171" t="str">
        <f t="shared" si="296"/>
        <v/>
      </c>
      <c r="O3171" t="str">
        <f t="shared" si="297"/>
        <v/>
      </c>
      <c r="R3171" t="str">
        <f t="shared" si="298"/>
        <v>2014-02</v>
      </c>
      <c r="U3171" s="2">
        <v>3.5</v>
      </c>
      <c r="V3171" s="2">
        <v>6.8000000000000005E-2</v>
      </c>
      <c r="W3171" s="2">
        <v>9.1460000000000008</v>
      </c>
      <c r="X3171" s="2">
        <v>7.2999999999999995E-2</v>
      </c>
      <c r="Y3171" s="2">
        <v>-2.08</v>
      </c>
      <c r="Z3171" s="2">
        <v>9.5000000000000001E-2</v>
      </c>
      <c r="AA3171" s="2">
        <v>14.157</v>
      </c>
      <c r="AB3171" s="2">
        <v>6.5000000000000002E-2</v>
      </c>
      <c r="AC3171">
        <f t="shared" si="299"/>
        <v>2010</v>
      </c>
    </row>
    <row r="3172" spans="1:29" x14ac:dyDescent="0.35">
      <c r="A3172" s="3">
        <v>41699</v>
      </c>
      <c r="B3172" s="2">
        <v>6.3779999999999903</v>
      </c>
      <c r="C3172" s="2">
        <v>9.8000000000000004E-2</v>
      </c>
      <c r="D3172" s="2">
        <v>12.367000000000001</v>
      </c>
      <c r="E3172" s="2">
        <v>0.108</v>
      </c>
      <c r="F3172" s="2">
        <v>0.436</v>
      </c>
      <c r="G3172" s="2">
        <v>0.13900000000000001</v>
      </c>
      <c r="H3172" s="2">
        <v>15.09</v>
      </c>
      <c r="I3172" s="2">
        <v>6.8000000000000005E-2</v>
      </c>
      <c r="J3172" s="4">
        <f t="shared" si="300"/>
        <v>2014</v>
      </c>
      <c r="K3172">
        <f t="shared" si="301"/>
        <v>3</v>
      </c>
      <c r="M3172" t="str">
        <f t="shared" si="296"/>
        <v/>
      </c>
      <c r="O3172" t="str">
        <f t="shared" si="297"/>
        <v/>
      </c>
      <c r="R3172" t="str">
        <f t="shared" si="298"/>
        <v>2014-03</v>
      </c>
      <c r="U3172" s="2">
        <v>6.3779999999999903</v>
      </c>
      <c r="V3172" s="2">
        <v>9.8000000000000004E-2</v>
      </c>
      <c r="W3172" s="2">
        <v>12.367000000000001</v>
      </c>
      <c r="X3172" s="2">
        <v>0.108</v>
      </c>
      <c r="Y3172" s="2">
        <v>0.436</v>
      </c>
      <c r="Z3172" s="2">
        <v>0.13900000000000001</v>
      </c>
      <c r="AA3172" s="2">
        <v>15.09</v>
      </c>
      <c r="AB3172" s="2">
        <v>6.8000000000000005E-2</v>
      </c>
      <c r="AC3172">
        <f t="shared" si="299"/>
        <v>2010</v>
      </c>
    </row>
    <row r="3173" spans="1:29" x14ac:dyDescent="0.35">
      <c r="A3173" s="3">
        <v>41730</v>
      </c>
      <c r="B3173" s="2">
        <v>9.5890000000000004</v>
      </c>
      <c r="C3173" s="2">
        <v>0.111</v>
      </c>
      <c r="D3173" s="2">
        <v>15.529</v>
      </c>
      <c r="E3173" s="2">
        <v>0.09</v>
      </c>
      <c r="F3173" s="2">
        <v>3.617</v>
      </c>
      <c r="G3173" s="2">
        <v>0.193</v>
      </c>
      <c r="H3173" s="2">
        <v>16.038</v>
      </c>
      <c r="I3173" s="2">
        <v>6.9000000000000006E-2</v>
      </c>
      <c r="J3173" s="4">
        <f t="shared" si="300"/>
        <v>2014</v>
      </c>
      <c r="K3173">
        <f t="shared" si="301"/>
        <v>4</v>
      </c>
      <c r="M3173" t="str">
        <f t="shared" si="296"/>
        <v/>
      </c>
      <c r="O3173" t="str">
        <f t="shared" si="297"/>
        <v/>
      </c>
      <c r="R3173" t="str">
        <f t="shared" si="298"/>
        <v>2014-04</v>
      </c>
      <c r="U3173" s="2">
        <v>9.5890000000000004</v>
      </c>
      <c r="V3173" s="2">
        <v>0.111</v>
      </c>
      <c r="W3173" s="2">
        <v>15.529</v>
      </c>
      <c r="X3173" s="2">
        <v>0.09</v>
      </c>
      <c r="Y3173" s="2">
        <v>3.617</v>
      </c>
      <c r="Z3173" s="2">
        <v>0.193</v>
      </c>
      <c r="AA3173" s="2">
        <v>16.038</v>
      </c>
      <c r="AB3173" s="2">
        <v>6.9000000000000006E-2</v>
      </c>
      <c r="AC3173">
        <f t="shared" si="299"/>
        <v>2010</v>
      </c>
    </row>
    <row r="3174" spans="1:29" x14ac:dyDescent="0.35">
      <c r="A3174" s="3">
        <v>41760</v>
      </c>
      <c r="B3174" s="2">
        <v>12.582000000000001</v>
      </c>
      <c r="C3174" s="2">
        <v>6.8000000000000005E-2</v>
      </c>
      <c r="D3174" s="2">
        <v>18.361999999999998</v>
      </c>
      <c r="E3174" s="2">
        <v>0.158</v>
      </c>
      <c r="F3174" s="2">
        <v>6.6129999999999898</v>
      </c>
      <c r="G3174" s="2">
        <v>0.16600000000000001</v>
      </c>
      <c r="H3174" s="2">
        <v>16.803999999999998</v>
      </c>
      <c r="I3174" s="2">
        <v>5.8999999999999997E-2</v>
      </c>
      <c r="J3174" s="4">
        <f t="shared" si="300"/>
        <v>2014</v>
      </c>
      <c r="K3174">
        <f t="shared" si="301"/>
        <v>5</v>
      </c>
      <c r="M3174" t="str">
        <f t="shared" si="296"/>
        <v/>
      </c>
      <c r="O3174" t="str">
        <f t="shared" si="297"/>
        <v/>
      </c>
      <c r="R3174" t="str">
        <f t="shared" si="298"/>
        <v>2014-05</v>
      </c>
      <c r="U3174" s="2">
        <v>12.582000000000001</v>
      </c>
      <c r="V3174" s="2">
        <v>6.8000000000000005E-2</v>
      </c>
      <c r="W3174" s="2">
        <v>18.361999999999998</v>
      </c>
      <c r="X3174" s="2">
        <v>0.158</v>
      </c>
      <c r="Y3174" s="2">
        <v>6.6129999999999898</v>
      </c>
      <c r="Z3174" s="2">
        <v>0.16600000000000001</v>
      </c>
      <c r="AA3174" s="2">
        <v>16.803999999999998</v>
      </c>
      <c r="AB3174" s="2">
        <v>5.8999999999999997E-2</v>
      </c>
      <c r="AC3174">
        <f t="shared" si="299"/>
        <v>2010</v>
      </c>
    </row>
    <row r="3175" spans="1:29" x14ac:dyDescent="0.35">
      <c r="A3175" s="3">
        <v>41791</v>
      </c>
      <c r="B3175" s="2">
        <v>14.335000000000001</v>
      </c>
      <c r="C3175" s="2">
        <v>9.6000000000000002E-2</v>
      </c>
      <c r="D3175" s="2">
        <v>20.126000000000001</v>
      </c>
      <c r="E3175" s="2">
        <v>9.5000000000000001E-2</v>
      </c>
      <c r="F3175" s="2">
        <v>8.4729999999999901</v>
      </c>
      <c r="G3175" s="2">
        <v>0.157</v>
      </c>
      <c r="H3175" s="2">
        <v>17.303000000000001</v>
      </c>
      <c r="I3175" s="2">
        <v>6.4000000000000001E-2</v>
      </c>
      <c r="J3175" s="4">
        <f t="shared" si="300"/>
        <v>2014</v>
      </c>
      <c r="K3175">
        <f t="shared" si="301"/>
        <v>6</v>
      </c>
      <c r="M3175" t="str">
        <f t="shared" si="296"/>
        <v/>
      </c>
      <c r="O3175" t="str">
        <f t="shared" si="297"/>
        <v/>
      </c>
      <c r="R3175" t="str">
        <f t="shared" si="298"/>
        <v>2014-06</v>
      </c>
      <c r="U3175" s="2">
        <v>14.335000000000001</v>
      </c>
      <c r="V3175" s="2">
        <v>9.6000000000000002E-2</v>
      </c>
      <c r="W3175" s="2">
        <v>20.126000000000001</v>
      </c>
      <c r="X3175" s="2">
        <v>9.5000000000000001E-2</v>
      </c>
      <c r="Y3175" s="2">
        <v>8.4729999999999901</v>
      </c>
      <c r="Z3175" s="2">
        <v>0.157</v>
      </c>
      <c r="AA3175" s="2">
        <v>17.303000000000001</v>
      </c>
      <c r="AB3175" s="2">
        <v>6.4000000000000001E-2</v>
      </c>
      <c r="AC3175">
        <f t="shared" si="299"/>
        <v>2010</v>
      </c>
    </row>
    <row r="3176" spans="1:29" x14ac:dyDescent="0.35">
      <c r="A3176" s="3">
        <v>41821</v>
      </c>
      <c r="B3176" s="2">
        <v>14.872999999999999</v>
      </c>
      <c r="C3176" s="2">
        <v>7.8E-2</v>
      </c>
      <c r="D3176" s="2">
        <v>20.710999999999999</v>
      </c>
      <c r="E3176" s="2">
        <v>9.0999999999999998E-2</v>
      </c>
      <c r="F3176" s="2">
        <v>9.1120000000000001</v>
      </c>
      <c r="G3176" s="2">
        <v>0.13500000000000001</v>
      </c>
      <c r="H3176" s="2">
        <v>17.507999999999999</v>
      </c>
      <c r="I3176" s="2">
        <v>6.0999999999999999E-2</v>
      </c>
      <c r="J3176" s="4">
        <f t="shared" si="300"/>
        <v>2014</v>
      </c>
      <c r="K3176">
        <f t="shared" si="301"/>
        <v>7</v>
      </c>
      <c r="M3176" t="str">
        <f t="shared" si="296"/>
        <v/>
      </c>
      <c r="O3176" t="str">
        <f t="shared" si="297"/>
        <v/>
      </c>
      <c r="R3176" t="str">
        <f t="shared" si="298"/>
        <v>2014-07</v>
      </c>
      <c r="U3176" s="2">
        <v>14.872999999999999</v>
      </c>
      <c r="V3176" s="2">
        <v>7.8E-2</v>
      </c>
      <c r="W3176" s="2">
        <v>20.710999999999999</v>
      </c>
      <c r="X3176" s="2">
        <v>9.0999999999999998E-2</v>
      </c>
      <c r="Y3176" s="2">
        <v>9.1120000000000001</v>
      </c>
      <c r="Z3176" s="2">
        <v>0.13500000000000001</v>
      </c>
      <c r="AA3176" s="2">
        <v>17.507999999999999</v>
      </c>
      <c r="AB3176" s="2">
        <v>6.0999999999999999E-2</v>
      </c>
      <c r="AC3176">
        <f t="shared" si="299"/>
        <v>2010</v>
      </c>
    </row>
    <row r="3177" spans="1:29" x14ac:dyDescent="0.35">
      <c r="A3177" s="3">
        <v>41852</v>
      </c>
      <c r="B3177" s="2">
        <v>14.875</v>
      </c>
      <c r="C3177" s="2">
        <v>0.115</v>
      </c>
      <c r="D3177" s="2">
        <v>20.79</v>
      </c>
      <c r="E3177" s="2">
        <v>9.8000000000000004E-2</v>
      </c>
      <c r="F3177" s="2">
        <v>9.0470000000000006</v>
      </c>
      <c r="G3177" s="2">
        <v>0.17299999999999999</v>
      </c>
      <c r="H3177" s="2">
        <v>17.606999999999999</v>
      </c>
      <c r="I3177" s="2">
        <v>6.4000000000000001E-2</v>
      </c>
      <c r="J3177" s="4">
        <f t="shared" si="300"/>
        <v>2014</v>
      </c>
      <c r="K3177">
        <f t="shared" si="301"/>
        <v>8</v>
      </c>
      <c r="M3177" t="str">
        <f t="shared" si="296"/>
        <v/>
      </c>
      <c r="O3177" t="str">
        <f t="shared" si="297"/>
        <v/>
      </c>
      <c r="R3177" t="str">
        <f t="shared" si="298"/>
        <v>2014-08</v>
      </c>
      <c r="U3177" s="2">
        <v>14.875</v>
      </c>
      <c r="V3177" s="2">
        <v>0.115</v>
      </c>
      <c r="W3177" s="2">
        <v>20.79</v>
      </c>
      <c r="X3177" s="2">
        <v>9.8000000000000004E-2</v>
      </c>
      <c r="Y3177" s="2">
        <v>9.0470000000000006</v>
      </c>
      <c r="Z3177" s="2">
        <v>0.17299999999999999</v>
      </c>
      <c r="AA3177" s="2">
        <v>17.606999999999999</v>
      </c>
      <c r="AB3177" s="2">
        <v>6.4000000000000001E-2</v>
      </c>
      <c r="AC3177">
        <f t="shared" si="299"/>
        <v>2010</v>
      </c>
    </row>
    <row r="3178" spans="1:29" x14ac:dyDescent="0.35">
      <c r="A3178" s="3">
        <v>41883</v>
      </c>
      <c r="B3178" s="2">
        <v>13.090999999999999</v>
      </c>
      <c r="C3178" s="2">
        <v>8.5999999999999993E-2</v>
      </c>
      <c r="D3178" s="2">
        <v>18.864999999999998</v>
      </c>
      <c r="E3178" s="2">
        <v>0.106</v>
      </c>
      <c r="F3178" s="2">
        <v>7.399</v>
      </c>
      <c r="G3178" s="2">
        <v>0.155</v>
      </c>
      <c r="H3178" s="2">
        <v>16.975000000000001</v>
      </c>
      <c r="I3178" s="2">
        <v>5.8999999999999997E-2</v>
      </c>
      <c r="J3178" s="4">
        <f t="shared" si="300"/>
        <v>2014</v>
      </c>
      <c r="K3178">
        <f t="shared" si="301"/>
        <v>9</v>
      </c>
      <c r="M3178" t="str">
        <f t="shared" si="296"/>
        <v/>
      </c>
      <c r="O3178" t="str">
        <f t="shared" si="297"/>
        <v/>
      </c>
      <c r="R3178" t="str">
        <f t="shared" si="298"/>
        <v>2014-09</v>
      </c>
      <c r="U3178" s="2">
        <v>13.090999999999999</v>
      </c>
      <c r="V3178" s="2">
        <v>8.5999999999999993E-2</v>
      </c>
      <c r="W3178" s="2">
        <v>18.864999999999998</v>
      </c>
      <c r="X3178" s="2">
        <v>0.106</v>
      </c>
      <c r="Y3178" s="2">
        <v>7.399</v>
      </c>
      <c r="Z3178" s="2">
        <v>0.155</v>
      </c>
      <c r="AA3178" s="2">
        <v>16.975000000000001</v>
      </c>
      <c r="AB3178" s="2">
        <v>5.8999999999999997E-2</v>
      </c>
      <c r="AC3178">
        <f t="shared" si="299"/>
        <v>2010</v>
      </c>
    </row>
    <row r="3179" spans="1:29" x14ac:dyDescent="0.35">
      <c r="A3179" s="3">
        <v>41913</v>
      </c>
      <c r="B3179" s="2">
        <v>10.33</v>
      </c>
      <c r="C3179" s="2">
        <v>7.5999999999999998E-2</v>
      </c>
      <c r="D3179" s="2">
        <v>16.065999999999999</v>
      </c>
      <c r="E3179" s="2">
        <v>0.111</v>
      </c>
      <c r="F3179" s="2">
        <v>4.6890000000000001</v>
      </c>
      <c r="G3179" s="2">
        <v>0.126</v>
      </c>
      <c r="H3179" s="2">
        <v>16.029</v>
      </c>
      <c r="I3179" s="2">
        <v>5.8999999999999997E-2</v>
      </c>
      <c r="J3179" s="4">
        <f t="shared" si="300"/>
        <v>2014</v>
      </c>
      <c r="K3179">
        <f t="shared" si="301"/>
        <v>10</v>
      </c>
      <c r="M3179" t="str">
        <f t="shared" si="296"/>
        <v/>
      </c>
      <c r="O3179" t="str">
        <f t="shared" si="297"/>
        <v/>
      </c>
      <c r="R3179" t="str">
        <f t="shared" si="298"/>
        <v>2014-10</v>
      </c>
      <c r="U3179" s="2">
        <v>10.33</v>
      </c>
      <c r="V3179" s="2">
        <v>7.5999999999999998E-2</v>
      </c>
      <c r="W3179" s="2">
        <v>16.065999999999999</v>
      </c>
      <c r="X3179" s="2">
        <v>0.111</v>
      </c>
      <c r="Y3179" s="2">
        <v>4.6890000000000001</v>
      </c>
      <c r="Z3179" s="2">
        <v>0.126</v>
      </c>
      <c r="AA3179" s="2">
        <v>16.029</v>
      </c>
      <c r="AB3179" s="2">
        <v>5.8999999999999997E-2</v>
      </c>
      <c r="AC3179">
        <f t="shared" si="299"/>
        <v>2010</v>
      </c>
    </row>
    <row r="3180" spans="1:29" x14ac:dyDescent="0.35">
      <c r="A3180" s="3">
        <v>41944</v>
      </c>
      <c r="B3180" s="2">
        <v>6.7129999999999903</v>
      </c>
      <c r="C3180" s="2">
        <v>0.121</v>
      </c>
      <c r="D3180" s="2">
        <v>12.284000000000001</v>
      </c>
      <c r="E3180" s="2">
        <v>0.124</v>
      </c>
      <c r="F3180" s="2">
        <v>1.3129999999999999</v>
      </c>
      <c r="G3180" s="2">
        <v>0.115</v>
      </c>
      <c r="H3180" s="2">
        <v>14.898999999999999</v>
      </c>
      <c r="I3180" s="2">
        <v>6.4000000000000001E-2</v>
      </c>
      <c r="J3180" s="4">
        <f t="shared" si="300"/>
        <v>2014</v>
      </c>
      <c r="K3180">
        <f t="shared" si="301"/>
        <v>11</v>
      </c>
      <c r="M3180" t="str">
        <f t="shared" si="296"/>
        <v/>
      </c>
      <c r="O3180" t="str">
        <f t="shared" si="297"/>
        <v/>
      </c>
      <c r="R3180" t="str">
        <f t="shared" si="298"/>
        <v>2014-11</v>
      </c>
      <c r="U3180" s="2">
        <v>6.7129999999999903</v>
      </c>
      <c r="V3180" s="2">
        <v>0.121</v>
      </c>
      <c r="W3180" s="2">
        <v>12.284000000000001</v>
      </c>
      <c r="X3180" s="2">
        <v>0.124</v>
      </c>
      <c r="Y3180" s="2">
        <v>1.3129999999999999</v>
      </c>
      <c r="Z3180" s="2">
        <v>0.115</v>
      </c>
      <c r="AA3180" s="2">
        <v>14.898999999999999</v>
      </c>
      <c r="AB3180" s="2">
        <v>6.4000000000000001E-2</v>
      </c>
      <c r="AC3180">
        <f t="shared" si="299"/>
        <v>2010</v>
      </c>
    </row>
    <row r="3181" spans="1:29" x14ac:dyDescent="0.35">
      <c r="A3181" s="3">
        <v>41974</v>
      </c>
      <c r="B3181" s="2">
        <v>4.8499999999999996</v>
      </c>
      <c r="C3181" s="2">
        <v>0.09</v>
      </c>
      <c r="D3181" s="2">
        <v>10.19</v>
      </c>
      <c r="E3181" s="2">
        <v>0.14799999999999999</v>
      </c>
      <c r="F3181" s="2">
        <v>-0.33100000000000002</v>
      </c>
      <c r="G3181" s="2">
        <v>0.123</v>
      </c>
      <c r="H3181" s="2">
        <v>14.41</v>
      </c>
      <c r="I3181" s="2">
        <v>6.2E-2</v>
      </c>
      <c r="J3181" s="4">
        <f t="shared" si="300"/>
        <v>2014</v>
      </c>
      <c r="K3181">
        <f t="shared" si="301"/>
        <v>12</v>
      </c>
      <c r="M3181" t="str">
        <f t="shared" si="296"/>
        <v/>
      </c>
      <c r="O3181" t="str">
        <f t="shared" si="297"/>
        <v/>
      </c>
      <c r="R3181" t="str">
        <f t="shared" si="298"/>
        <v>2014-12</v>
      </c>
      <c r="U3181" s="2">
        <v>4.8499999999999996</v>
      </c>
      <c r="V3181" s="2">
        <v>0.09</v>
      </c>
      <c r="W3181" s="2">
        <v>10.19</v>
      </c>
      <c r="X3181" s="2">
        <v>0.14799999999999999</v>
      </c>
      <c r="Y3181" s="2">
        <v>-0.33100000000000002</v>
      </c>
      <c r="Z3181" s="2">
        <v>0.123</v>
      </c>
      <c r="AA3181" s="2">
        <v>14.41</v>
      </c>
      <c r="AB3181" s="2">
        <v>6.2E-2</v>
      </c>
      <c r="AC3181">
        <f t="shared" si="299"/>
        <v>2010</v>
      </c>
    </row>
    <row r="3182" spans="1:29" x14ac:dyDescent="0.35">
      <c r="A3182" s="3">
        <v>42005</v>
      </c>
      <c r="B3182" s="2">
        <v>3.8809999999999998</v>
      </c>
      <c r="C3182" s="2">
        <v>0.13</v>
      </c>
      <c r="D3182" s="2">
        <v>9.4320000000000004</v>
      </c>
      <c r="E3182" s="2">
        <v>0.09</v>
      </c>
      <c r="F3182" s="2">
        <v>-1.518</v>
      </c>
      <c r="G3182" s="2">
        <v>9.7000000000000003E-2</v>
      </c>
      <c r="H3182" s="2">
        <v>14.255000000000001</v>
      </c>
      <c r="I3182" s="2">
        <v>6.6000000000000003E-2</v>
      </c>
      <c r="J3182" s="4">
        <f t="shared" si="300"/>
        <v>2015</v>
      </c>
      <c r="K3182">
        <f t="shared" si="301"/>
        <v>1</v>
      </c>
      <c r="M3182" t="str">
        <f t="shared" si="296"/>
        <v/>
      </c>
      <c r="O3182" t="str">
        <f t="shared" si="297"/>
        <v/>
      </c>
      <c r="R3182" t="str">
        <f t="shared" si="298"/>
        <v>2015-01</v>
      </c>
      <c r="U3182" s="2">
        <v>3.8809999999999998</v>
      </c>
      <c r="V3182" s="2">
        <v>0.13</v>
      </c>
      <c r="W3182" s="2">
        <v>9.4320000000000004</v>
      </c>
      <c r="X3182" s="2">
        <v>0.09</v>
      </c>
      <c r="Y3182" s="2">
        <v>-1.518</v>
      </c>
      <c r="Z3182" s="2">
        <v>9.7000000000000003E-2</v>
      </c>
      <c r="AA3182" s="2">
        <v>14.255000000000001</v>
      </c>
      <c r="AB3182" s="2">
        <v>6.6000000000000003E-2</v>
      </c>
      <c r="AC3182">
        <f t="shared" si="299"/>
        <v>2010</v>
      </c>
    </row>
    <row r="3183" spans="1:29" x14ac:dyDescent="0.35">
      <c r="A3183" s="3">
        <v>42036</v>
      </c>
      <c r="B3183" s="2">
        <v>4.6639999999999997</v>
      </c>
      <c r="C3183" s="2">
        <v>0.121</v>
      </c>
      <c r="D3183" s="2">
        <v>10.497</v>
      </c>
      <c r="E3183" s="2">
        <v>9.1999999999999998E-2</v>
      </c>
      <c r="F3183" s="2">
        <v>-1.1379999999999999</v>
      </c>
      <c r="G3183" s="2">
        <v>0.113</v>
      </c>
      <c r="H3183" s="2">
        <v>14.564</v>
      </c>
      <c r="I3183" s="2">
        <v>6.7000000000000004E-2</v>
      </c>
      <c r="J3183" s="4">
        <f t="shared" si="300"/>
        <v>2015</v>
      </c>
      <c r="K3183">
        <f t="shared" si="301"/>
        <v>2</v>
      </c>
      <c r="M3183" t="str">
        <f t="shared" si="296"/>
        <v/>
      </c>
      <c r="O3183" t="str">
        <f t="shared" si="297"/>
        <v/>
      </c>
      <c r="R3183" t="str">
        <f t="shared" si="298"/>
        <v>2015-02</v>
      </c>
      <c r="U3183" s="2">
        <v>4.6639999999999997</v>
      </c>
      <c r="V3183" s="2">
        <v>0.121</v>
      </c>
      <c r="W3183" s="2">
        <v>10.497</v>
      </c>
      <c r="X3183" s="2">
        <v>9.1999999999999998E-2</v>
      </c>
      <c r="Y3183" s="2">
        <v>-1.1379999999999999</v>
      </c>
      <c r="Z3183" s="2">
        <v>0.113</v>
      </c>
      <c r="AA3183" s="2">
        <v>14.564</v>
      </c>
      <c r="AB3183" s="2">
        <v>6.7000000000000004E-2</v>
      </c>
      <c r="AC3183">
        <f t="shared" si="299"/>
        <v>2010</v>
      </c>
    </row>
    <row r="3184" spans="1:29" x14ac:dyDescent="0.35">
      <c r="A3184" s="3">
        <v>42064</v>
      </c>
      <c r="B3184" s="2">
        <v>6.74</v>
      </c>
      <c r="C3184" s="2">
        <v>0.06</v>
      </c>
      <c r="D3184" s="2">
        <v>12.659000000000001</v>
      </c>
      <c r="E3184" s="2">
        <v>9.6000000000000002E-2</v>
      </c>
      <c r="F3184" s="2">
        <v>0.89400000000000002</v>
      </c>
      <c r="G3184" s="2">
        <v>7.9000000000000001E-2</v>
      </c>
      <c r="H3184" s="2">
        <v>15.193</v>
      </c>
      <c r="I3184" s="2">
        <v>6.0999999999999999E-2</v>
      </c>
      <c r="J3184" s="4">
        <f t="shared" si="300"/>
        <v>2015</v>
      </c>
      <c r="K3184">
        <f t="shared" si="301"/>
        <v>3</v>
      </c>
      <c r="M3184" t="str">
        <f t="shared" si="296"/>
        <v/>
      </c>
      <c r="O3184" t="str">
        <f t="shared" si="297"/>
        <v/>
      </c>
      <c r="R3184" t="str">
        <f t="shared" si="298"/>
        <v>2015-03</v>
      </c>
      <c r="U3184" s="2">
        <v>6.74</v>
      </c>
      <c r="V3184" s="2">
        <v>0.06</v>
      </c>
      <c r="W3184" s="2">
        <v>12.659000000000001</v>
      </c>
      <c r="X3184" s="2">
        <v>9.6000000000000002E-2</v>
      </c>
      <c r="Y3184" s="2">
        <v>0.89400000000000002</v>
      </c>
      <c r="Z3184" s="2">
        <v>7.9000000000000001E-2</v>
      </c>
      <c r="AA3184" s="2">
        <v>15.193</v>
      </c>
      <c r="AB3184" s="2">
        <v>6.0999999999999999E-2</v>
      </c>
      <c r="AC3184">
        <f t="shared" si="299"/>
        <v>2010</v>
      </c>
    </row>
    <row r="3185" spans="1:29" x14ac:dyDescent="0.35">
      <c r="A3185" s="3">
        <v>42095</v>
      </c>
      <c r="B3185" s="2">
        <v>9.3130000000000006</v>
      </c>
      <c r="C3185" s="2">
        <v>8.7999999999999995E-2</v>
      </c>
      <c r="D3185" s="2">
        <v>15.224</v>
      </c>
      <c r="E3185" s="2">
        <v>0.13699999999999901</v>
      </c>
      <c r="F3185" s="2">
        <v>3.4019999999999899</v>
      </c>
      <c r="G3185" s="2">
        <v>0.14699999999999999</v>
      </c>
      <c r="H3185" s="2">
        <v>15.962</v>
      </c>
      <c r="I3185" s="2">
        <v>6.0999999999999999E-2</v>
      </c>
      <c r="J3185" s="4">
        <f t="shared" si="300"/>
        <v>2015</v>
      </c>
      <c r="K3185">
        <f t="shared" si="301"/>
        <v>4</v>
      </c>
      <c r="M3185" t="str">
        <f t="shared" si="296"/>
        <v/>
      </c>
      <c r="O3185" t="str">
        <f t="shared" si="297"/>
        <v/>
      </c>
      <c r="R3185" t="str">
        <f t="shared" si="298"/>
        <v>2015-04</v>
      </c>
      <c r="U3185" s="2">
        <v>9.3130000000000006</v>
      </c>
      <c r="V3185" s="2">
        <v>8.7999999999999995E-2</v>
      </c>
      <c r="W3185" s="2">
        <v>15.224</v>
      </c>
      <c r="X3185" s="2">
        <v>0.13699999999999901</v>
      </c>
      <c r="Y3185" s="2">
        <v>3.4019999999999899</v>
      </c>
      <c r="Z3185" s="2">
        <v>0.14699999999999999</v>
      </c>
      <c r="AA3185" s="2">
        <v>15.962</v>
      </c>
      <c r="AB3185" s="2">
        <v>6.0999999999999999E-2</v>
      </c>
      <c r="AC3185">
        <f t="shared" si="299"/>
        <v>2010</v>
      </c>
    </row>
    <row r="3186" spans="1:29" x14ac:dyDescent="0.35">
      <c r="A3186" s="3">
        <v>42125</v>
      </c>
      <c r="B3186" s="2">
        <v>12.311999999999999</v>
      </c>
      <c r="C3186" s="2">
        <v>8.1000000000000003E-2</v>
      </c>
      <c r="D3186" s="2">
        <v>18.180999999999901</v>
      </c>
      <c r="E3186" s="2">
        <v>0.11700000000000001</v>
      </c>
      <c r="F3186" s="2">
        <v>6.3129999999999997</v>
      </c>
      <c r="G3186" s="2">
        <v>0.153</v>
      </c>
      <c r="H3186" s="2">
        <v>16.774000000000001</v>
      </c>
      <c r="I3186" s="2">
        <v>5.8000000000000003E-2</v>
      </c>
      <c r="J3186" s="4">
        <f t="shared" si="300"/>
        <v>2015</v>
      </c>
      <c r="K3186">
        <f t="shared" si="301"/>
        <v>5</v>
      </c>
      <c r="M3186" t="str">
        <f t="shared" si="296"/>
        <v/>
      </c>
      <c r="O3186" t="str">
        <f t="shared" si="297"/>
        <v/>
      </c>
      <c r="R3186" t="str">
        <f t="shared" si="298"/>
        <v>2015-05</v>
      </c>
      <c r="U3186" s="2">
        <v>12.311999999999999</v>
      </c>
      <c r="V3186" s="2">
        <v>8.1000000000000003E-2</v>
      </c>
      <c r="W3186" s="2">
        <v>18.180999999999901</v>
      </c>
      <c r="X3186" s="2">
        <v>0.11700000000000001</v>
      </c>
      <c r="Y3186" s="2">
        <v>6.3129999999999997</v>
      </c>
      <c r="Z3186" s="2">
        <v>0.153</v>
      </c>
      <c r="AA3186" s="2">
        <v>16.774000000000001</v>
      </c>
      <c r="AB3186" s="2">
        <v>5.8000000000000003E-2</v>
      </c>
      <c r="AC3186">
        <f t="shared" si="299"/>
        <v>2010</v>
      </c>
    </row>
    <row r="3187" spans="1:29" x14ac:dyDescent="0.35">
      <c r="A3187" s="3">
        <v>42156</v>
      </c>
      <c r="B3187" s="2">
        <v>14.505000000000001</v>
      </c>
      <c r="C3187" s="2">
        <v>6.8000000000000005E-2</v>
      </c>
      <c r="D3187" s="2">
        <v>20.364000000000001</v>
      </c>
      <c r="E3187" s="2">
        <v>0.13300000000000001</v>
      </c>
      <c r="F3187" s="2">
        <v>8.6270000000000007</v>
      </c>
      <c r="G3187" s="2">
        <v>0.16800000000000001</v>
      </c>
      <c r="H3187" s="2">
        <v>17.39</v>
      </c>
      <c r="I3187" s="2">
        <v>5.7000000000000002E-2</v>
      </c>
      <c r="J3187" s="4">
        <f t="shared" si="300"/>
        <v>2015</v>
      </c>
      <c r="K3187">
        <f t="shared" si="301"/>
        <v>6</v>
      </c>
      <c r="M3187" t="str">
        <f t="shared" si="296"/>
        <v/>
      </c>
      <c r="O3187" t="str">
        <f t="shared" si="297"/>
        <v/>
      </c>
      <c r="R3187" t="str">
        <f t="shared" si="298"/>
        <v>2015-06</v>
      </c>
      <c r="U3187" s="2">
        <v>14.505000000000001</v>
      </c>
      <c r="V3187" s="2">
        <v>6.8000000000000005E-2</v>
      </c>
      <c r="W3187" s="2">
        <v>20.364000000000001</v>
      </c>
      <c r="X3187" s="2">
        <v>0.13300000000000001</v>
      </c>
      <c r="Y3187" s="2">
        <v>8.6270000000000007</v>
      </c>
      <c r="Z3187" s="2">
        <v>0.16800000000000001</v>
      </c>
      <c r="AA3187" s="2">
        <v>17.39</v>
      </c>
      <c r="AB3187" s="2">
        <v>5.7000000000000002E-2</v>
      </c>
      <c r="AC3187">
        <f t="shared" si="299"/>
        <v>2010</v>
      </c>
    </row>
    <row r="3188" spans="1:29" x14ac:dyDescent="0.35">
      <c r="A3188" s="3">
        <v>42186</v>
      </c>
      <c r="B3188" s="2">
        <v>15.050999999999901</v>
      </c>
      <c r="C3188" s="2">
        <v>8.5999999999999993E-2</v>
      </c>
      <c r="D3188" s="2">
        <v>20.904</v>
      </c>
      <c r="E3188" s="2">
        <v>0.109</v>
      </c>
      <c r="F3188" s="2">
        <v>9.3260000000000005</v>
      </c>
      <c r="G3188" s="2">
        <v>0.22500000000000001</v>
      </c>
      <c r="H3188" s="2">
        <v>17.611000000000001</v>
      </c>
      <c r="I3188" s="2">
        <v>5.8000000000000003E-2</v>
      </c>
      <c r="J3188" s="4">
        <f t="shared" si="300"/>
        <v>2015</v>
      </c>
      <c r="K3188">
        <f t="shared" si="301"/>
        <v>7</v>
      </c>
      <c r="M3188" t="str">
        <f t="shared" si="296"/>
        <v/>
      </c>
      <c r="O3188" t="str">
        <f t="shared" si="297"/>
        <v/>
      </c>
      <c r="R3188" t="str">
        <f t="shared" si="298"/>
        <v>2015-07</v>
      </c>
      <c r="U3188" s="2">
        <v>15.050999999999901</v>
      </c>
      <c r="V3188" s="2">
        <v>8.5999999999999993E-2</v>
      </c>
      <c r="W3188" s="2">
        <v>20.904</v>
      </c>
      <c r="X3188" s="2">
        <v>0.109</v>
      </c>
      <c r="Y3188" s="2">
        <v>9.3260000000000005</v>
      </c>
      <c r="Z3188" s="2">
        <v>0.22500000000000001</v>
      </c>
      <c r="AA3188" s="2">
        <v>17.611000000000001</v>
      </c>
      <c r="AB3188" s="2">
        <v>5.8000000000000003E-2</v>
      </c>
      <c r="AC3188">
        <f t="shared" si="299"/>
        <v>2010</v>
      </c>
    </row>
    <row r="3189" spans="1:29" x14ac:dyDescent="0.35">
      <c r="A3189" s="3">
        <v>42217</v>
      </c>
      <c r="B3189" s="2">
        <v>14.755000000000001</v>
      </c>
      <c r="C3189" s="2">
        <v>7.1999999999999995E-2</v>
      </c>
      <c r="D3189" s="2">
        <v>20.699000000000002</v>
      </c>
      <c r="E3189" s="2">
        <v>0.11</v>
      </c>
      <c r="F3189" s="2">
        <v>9.0049999999999901</v>
      </c>
      <c r="G3189" s="2">
        <v>0.17</v>
      </c>
      <c r="H3189" s="2">
        <v>17.588999999999999</v>
      </c>
      <c r="I3189" s="2">
        <v>5.7000000000000002E-2</v>
      </c>
      <c r="J3189" s="4">
        <f t="shared" si="300"/>
        <v>2015</v>
      </c>
      <c r="K3189">
        <f t="shared" si="301"/>
        <v>8</v>
      </c>
      <c r="M3189" t="str">
        <f t="shared" si="296"/>
        <v/>
      </c>
      <c r="O3189" t="str">
        <f t="shared" si="297"/>
        <v/>
      </c>
      <c r="R3189" t="str">
        <f t="shared" si="298"/>
        <v>2015-08</v>
      </c>
      <c r="U3189" s="2">
        <v>14.755000000000001</v>
      </c>
      <c r="V3189" s="2">
        <v>7.1999999999999995E-2</v>
      </c>
      <c r="W3189" s="2">
        <v>20.699000000000002</v>
      </c>
      <c r="X3189" s="2">
        <v>0.11</v>
      </c>
      <c r="Y3189" s="2">
        <v>9.0049999999999901</v>
      </c>
      <c r="Z3189" s="2">
        <v>0.17</v>
      </c>
      <c r="AA3189" s="2">
        <v>17.588999999999999</v>
      </c>
      <c r="AB3189" s="2">
        <v>5.7000000000000002E-2</v>
      </c>
      <c r="AC3189">
        <f t="shared" si="299"/>
        <v>2010</v>
      </c>
    </row>
    <row r="3190" spans="1:29" x14ac:dyDescent="0.35">
      <c r="A3190" s="3">
        <v>42248</v>
      </c>
      <c r="B3190" s="2">
        <v>12.999000000000001</v>
      </c>
      <c r="C3190" s="2">
        <v>7.9000000000000001E-2</v>
      </c>
      <c r="D3190" s="2">
        <v>18.844999999999999</v>
      </c>
      <c r="E3190" s="2">
        <v>8.7999999999999995E-2</v>
      </c>
      <c r="F3190" s="2">
        <v>7.1989999999999998</v>
      </c>
      <c r="G3190" s="2">
        <v>0.22900000000000001</v>
      </c>
      <c r="H3190" s="2">
        <v>17.048999999999999</v>
      </c>
      <c r="I3190" s="2">
        <v>5.8000000000000003E-2</v>
      </c>
      <c r="J3190" s="4">
        <f t="shared" si="300"/>
        <v>2015</v>
      </c>
      <c r="K3190">
        <f t="shared" si="301"/>
        <v>9</v>
      </c>
      <c r="M3190" t="str">
        <f t="shared" si="296"/>
        <v/>
      </c>
      <c r="O3190" t="str">
        <f t="shared" si="297"/>
        <v/>
      </c>
      <c r="R3190" t="str">
        <f t="shared" si="298"/>
        <v>2015-09</v>
      </c>
      <c r="U3190" s="2">
        <v>12.999000000000001</v>
      </c>
      <c r="V3190" s="2">
        <v>7.9000000000000001E-2</v>
      </c>
      <c r="W3190" s="2">
        <v>18.844999999999999</v>
      </c>
      <c r="X3190" s="2">
        <v>8.7999999999999995E-2</v>
      </c>
      <c r="Y3190" s="2">
        <v>7.1989999999999998</v>
      </c>
      <c r="Z3190" s="2">
        <v>0.22900000000000001</v>
      </c>
      <c r="AA3190" s="2">
        <v>17.048999999999999</v>
      </c>
      <c r="AB3190" s="2">
        <v>5.8000000000000003E-2</v>
      </c>
      <c r="AC3190">
        <f t="shared" si="299"/>
        <v>2010</v>
      </c>
    </row>
    <row r="3191" spans="1:29" x14ac:dyDescent="0.35">
      <c r="A3191" s="3">
        <v>42278</v>
      </c>
      <c r="B3191" s="2">
        <v>10.800999999999901</v>
      </c>
      <c r="C3191" s="2">
        <v>0.10199999999999999</v>
      </c>
      <c r="D3191" s="2">
        <v>16.45</v>
      </c>
      <c r="E3191" s="2">
        <v>5.8999999999999997E-2</v>
      </c>
      <c r="F3191" s="2">
        <v>5.2319999999999904</v>
      </c>
      <c r="G3191" s="2">
        <v>0.115</v>
      </c>
      <c r="H3191" s="2">
        <v>16.29</v>
      </c>
      <c r="I3191" s="2">
        <v>6.2E-2</v>
      </c>
      <c r="J3191" s="4">
        <f t="shared" si="300"/>
        <v>2015</v>
      </c>
      <c r="K3191">
        <f t="shared" si="301"/>
        <v>10</v>
      </c>
      <c r="M3191" t="str">
        <f t="shared" si="296"/>
        <v/>
      </c>
      <c r="O3191" t="str">
        <f t="shared" si="297"/>
        <v/>
      </c>
      <c r="R3191" t="str">
        <f t="shared" si="298"/>
        <v>2015-10</v>
      </c>
      <c r="U3191" s="2">
        <v>10.800999999999901</v>
      </c>
      <c r="V3191" s="2">
        <v>0.10199999999999999</v>
      </c>
      <c r="W3191" s="2">
        <v>16.45</v>
      </c>
      <c r="X3191" s="2">
        <v>5.8999999999999997E-2</v>
      </c>
      <c r="Y3191" s="2">
        <v>5.2319999999999904</v>
      </c>
      <c r="Z3191" s="2">
        <v>0.115</v>
      </c>
      <c r="AA3191" s="2">
        <v>16.29</v>
      </c>
      <c r="AB3191" s="2">
        <v>6.2E-2</v>
      </c>
      <c r="AC3191">
        <f t="shared" si="299"/>
        <v>2010</v>
      </c>
    </row>
    <row r="3192" spans="1:29" x14ac:dyDescent="0.35">
      <c r="A3192" s="3">
        <v>42309</v>
      </c>
      <c r="B3192" s="2">
        <v>7.4329999999999998</v>
      </c>
      <c r="C3192" s="2">
        <v>0.11899999999999999</v>
      </c>
      <c r="D3192" s="2">
        <v>12.891999999999999</v>
      </c>
      <c r="E3192" s="2">
        <v>9.2999999999999999E-2</v>
      </c>
      <c r="F3192" s="2">
        <v>2.157</v>
      </c>
      <c r="G3192" s="2">
        <v>0.106</v>
      </c>
      <c r="H3192" s="2">
        <v>15.252000000000001</v>
      </c>
      <c r="I3192" s="2">
        <v>6.3E-2</v>
      </c>
      <c r="J3192" s="4">
        <f t="shared" si="300"/>
        <v>2015</v>
      </c>
      <c r="K3192">
        <f t="shared" si="301"/>
        <v>11</v>
      </c>
      <c r="M3192" t="str">
        <f t="shared" si="296"/>
        <v/>
      </c>
      <c r="O3192" t="str">
        <f t="shared" si="297"/>
        <v/>
      </c>
      <c r="R3192" t="str">
        <f t="shared" si="298"/>
        <v>2015-11</v>
      </c>
      <c r="U3192" s="2">
        <v>7.4329999999999998</v>
      </c>
      <c r="V3192" s="2">
        <v>0.11899999999999999</v>
      </c>
      <c r="W3192" s="2">
        <v>12.891999999999999</v>
      </c>
      <c r="X3192" s="2">
        <v>9.2999999999999999E-2</v>
      </c>
      <c r="Y3192" s="2">
        <v>2.157</v>
      </c>
      <c r="Z3192" s="2">
        <v>0.106</v>
      </c>
      <c r="AA3192" s="2">
        <v>15.252000000000001</v>
      </c>
      <c r="AB3192" s="2">
        <v>6.3E-2</v>
      </c>
      <c r="AC3192">
        <f t="shared" si="299"/>
        <v>2010</v>
      </c>
    </row>
    <row r="3193" spans="1:29" x14ac:dyDescent="0.35">
      <c r="A3193" s="3">
        <v>42339</v>
      </c>
      <c r="B3193" s="2">
        <v>5.5179999999999998</v>
      </c>
      <c r="C3193" s="2">
        <v>0.1</v>
      </c>
      <c r="D3193" s="2">
        <v>10.725</v>
      </c>
      <c r="E3193" s="2">
        <v>0.154</v>
      </c>
      <c r="F3193" s="2">
        <v>0.28699999999999898</v>
      </c>
      <c r="G3193" s="2">
        <v>9.9000000000000005E-2</v>
      </c>
      <c r="H3193" s="2">
        <v>14.773999999999999</v>
      </c>
      <c r="I3193" s="2">
        <v>6.2E-2</v>
      </c>
      <c r="J3193" s="4">
        <f t="shared" si="300"/>
        <v>2015</v>
      </c>
      <c r="K3193">
        <f t="shared" si="301"/>
        <v>12</v>
      </c>
      <c r="M3193" t="str">
        <f t="shared" si="296"/>
        <v/>
      </c>
      <c r="O3193" t="str">
        <f t="shared" si="297"/>
        <v/>
      </c>
      <c r="R3193" t="str">
        <f t="shared" si="298"/>
        <v>2015-12</v>
      </c>
      <c r="U3193" s="2">
        <v>5.5179999999999998</v>
      </c>
      <c r="V3193" s="2">
        <v>0.1</v>
      </c>
      <c r="W3193" s="2">
        <v>10.725</v>
      </c>
      <c r="X3193" s="2">
        <v>0.154</v>
      </c>
      <c r="Y3193" s="2">
        <v>0.28699999999999898</v>
      </c>
      <c r="Z3193" s="2">
        <v>9.9000000000000005E-2</v>
      </c>
      <c r="AA3193" s="2">
        <v>14.773999999999999</v>
      </c>
      <c r="AB3193" s="2">
        <v>6.2E-2</v>
      </c>
      <c r="AC3193">
        <f t="shared" si="299"/>
        <v>2010</v>
      </c>
    </row>
  </sheetData>
  <autoFilter ref="A1:K3193" xr:uid="{E42B57AE-1B50-42CF-BBDD-EDC57A9F5740}"/>
  <conditionalFormatting sqref="A2:A3193">
    <cfRule type="expression" dxfId="2" priority="3">
      <formula>COUNTBLANK(B2:I2)&gt;0</formula>
    </cfRule>
    <cfRule type="expression" dxfId="1" priority="1">
      <formula>ISBLANK(B2:I2)</formula>
    </cfRule>
  </conditionalFormatting>
  <conditionalFormatting sqref="B1:I3193 J1:R1">
    <cfRule type="expression" dxfId="38" priority="47">
      <formula>ISBLANK(B1)</formula>
    </cfRule>
  </conditionalFormatting>
  <conditionalFormatting sqref="B1:I1048576 J1:R1">
    <cfRule type="expression" dxfId="37" priority="46">
      <formula>"ISBLANK(B1)"</formula>
    </cfRule>
    <cfRule type="expression" dxfId="36" priority="45">
      <formula>"ISBLANK(B1)"</formula>
    </cfRule>
  </conditionalFormatting>
  <conditionalFormatting sqref="B2:I1048576">
    <cfRule type="expression" dxfId="35" priority="44">
      <formula>ISBLANK(B2)</formula>
    </cfRule>
    <cfRule type="expression" dxfId="34" priority="43">
      <formula>ISBLANK(B2)</formula>
    </cfRule>
  </conditionalFormatting>
  <conditionalFormatting sqref="O2:O3193">
    <cfRule type="expression" dxfId="33" priority="2">
      <formula>AND(ISNUMBER(O2), O2&gt;1.5)</formula>
    </cfRule>
  </conditionalFormatting>
  <conditionalFormatting sqref="T1">
    <cfRule type="expression" dxfId="32" priority="25">
      <formula>"ISBLANK(B1)"</formula>
    </cfRule>
    <cfRule type="expression" dxfId="31" priority="26">
      <formula>"ISBLANK(B1)"</formula>
    </cfRule>
    <cfRule type="expression" dxfId="30" priority="27">
      <formula>ISBLANK(T1)</formula>
    </cfRule>
  </conditionalFormatting>
  <conditionalFormatting sqref="T3">
    <cfRule type="expression" dxfId="29" priority="22">
      <formula>"ISBLANK(B1)"</formula>
    </cfRule>
    <cfRule type="expression" dxfId="28" priority="23">
      <formula>"ISBLANK(B1)"</formula>
    </cfRule>
    <cfRule type="expression" dxfId="27" priority="24">
      <formula>ISBLANK(T3)</formula>
    </cfRule>
  </conditionalFormatting>
  <conditionalFormatting sqref="T5">
    <cfRule type="expression" dxfId="26" priority="21">
      <formula>ISBLANK(T5)</formula>
    </cfRule>
    <cfRule type="expression" dxfId="25" priority="19">
      <formula>"ISBLANK(B1)"</formula>
    </cfRule>
    <cfRule type="expression" dxfId="24" priority="20">
      <formula>"ISBLANK(B1)"</formula>
    </cfRule>
  </conditionalFormatting>
  <conditionalFormatting sqref="T7">
    <cfRule type="expression" dxfId="23" priority="18">
      <formula>ISBLANK(T7)</formula>
    </cfRule>
    <cfRule type="expression" dxfId="22" priority="17">
      <formula>"ISBLANK(B1)"</formula>
    </cfRule>
    <cfRule type="expression" dxfId="21" priority="16">
      <formula>"ISBLANK(B1)"</formula>
    </cfRule>
  </conditionalFormatting>
  <conditionalFormatting sqref="T9">
    <cfRule type="expression" dxfId="20" priority="13">
      <formula>"ISBLANK(B1)"</formula>
    </cfRule>
    <cfRule type="expression" dxfId="19" priority="14">
      <formula>"ISBLANK(B1)"</formula>
    </cfRule>
    <cfRule type="expression" dxfId="18" priority="15">
      <formula>ISBLANK(T9)</formula>
    </cfRule>
  </conditionalFormatting>
  <conditionalFormatting sqref="T11">
    <cfRule type="expression" dxfId="17" priority="10">
      <formula>"ISBLANK(B1)"</formula>
    </cfRule>
    <cfRule type="expression" dxfId="16" priority="11">
      <formula>"ISBLANK(B1)"</formula>
    </cfRule>
    <cfRule type="expression" dxfId="15" priority="12">
      <formula>ISBLANK(T11)</formula>
    </cfRule>
  </conditionalFormatting>
  <conditionalFormatting sqref="T13">
    <cfRule type="expression" dxfId="14" priority="7">
      <formula>"ISBLANK(B1)"</formula>
    </cfRule>
    <cfRule type="expression" dxfId="13" priority="8">
      <formula>"ISBLANK(B1)"</formula>
    </cfRule>
    <cfRule type="expression" dxfId="12" priority="9">
      <formula>ISBLANK(T13)</formula>
    </cfRule>
  </conditionalFormatting>
  <conditionalFormatting sqref="T15">
    <cfRule type="expression" dxfId="11" priority="4">
      <formula>"ISBLANK(B1)"</formula>
    </cfRule>
    <cfRule type="expression" dxfId="10" priority="5">
      <formula>"ISBLANK(B1)"</formula>
    </cfRule>
    <cfRule type="expression" dxfId="9" priority="6">
      <formula>ISBLANK(T15)</formula>
    </cfRule>
  </conditionalFormatting>
  <conditionalFormatting sqref="U1:AB3193 AC1">
    <cfRule type="expression" dxfId="8" priority="32">
      <formula>ISBLANK(U1)</formula>
    </cfRule>
  </conditionalFormatting>
  <conditionalFormatting sqref="U1:AB1048576 AC1">
    <cfRule type="expression" dxfId="7" priority="30">
      <formula>"ISBLANK(B1)"</formula>
    </cfRule>
    <cfRule type="expression" dxfId="6" priority="31">
      <formula>"ISBLANK(B1)"</formula>
    </cfRule>
  </conditionalFormatting>
  <conditionalFormatting sqref="U2:AB1048576">
    <cfRule type="expression" dxfId="5" priority="28">
      <formula>ISBLANK(U2)</formula>
    </cfRule>
    <cfRule type="expression" dxfId="4" priority="29">
      <formula>ISBLANK(U2)</formula>
    </cfRule>
  </conditionalFormatting>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GlobalTemperatures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BHOOMI SINGHI</cp:lastModifiedBy>
  <dcterms:created xsi:type="dcterms:W3CDTF">2025-07-19T16:41:18Z</dcterms:created>
  <dcterms:modified xsi:type="dcterms:W3CDTF">2025-07-21T09:08:23Z</dcterms:modified>
</cp:coreProperties>
</file>